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donnees\FichiersExcel\ProgrammeDI\"/>
    </mc:Choice>
  </mc:AlternateContent>
  <bookViews>
    <workbookView xWindow="540" yWindow="-225" windowWidth="9270" windowHeight="14295" tabRatio="500"/>
  </bookViews>
  <sheets>
    <sheet name="rectELS" sheetId="22" r:id="rId1"/>
    <sheet name="RectELU" sheetId="21" r:id="rId2"/>
    <sheet name="TM_PoteauCP" sheetId="20" r:id="rId3"/>
    <sheet name="OF_EC2" sheetId="19" r:id="rId4"/>
    <sheet name="Feuill" sheetId="18" r:id="rId5"/>
    <sheet name="Feuille" sheetId="17" r:id="rId6"/>
    <sheet name="rectEquiv (2)" sheetId="14" r:id="rId7"/>
    <sheet name="sargin (3)" sheetId="10" r:id="rId8"/>
    <sheet name="cercle" sheetId="4" r:id="rId9"/>
    <sheet name="rectEquiv" sheetId="12" r:id="rId10"/>
    <sheet name="Feuil1" sheetId="7" r:id="rId11"/>
  </sheets>
  <functionGroups builtInGroupCount="18"/>
  <definedNames>
    <definedName name="_xlnm.Print_Area" localSheetId="2">TM_PoteauCP!$A$1:$M$83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9" i="22" l="1"/>
  <c r="C5" i="22"/>
  <c r="E20" i="22" s="1"/>
  <c r="E34" i="22" s="1"/>
  <c r="C7" i="22"/>
  <c r="B41" i="22"/>
  <c r="B20" i="22"/>
  <c r="C14" i="22"/>
  <c r="C26" i="4" l="1"/>
  <c r="E26" i="4"/>
  <c r="B18" i="4"/>
  <c r="B31" i="21" l="1"/>
  <c r="E27" i="21"/>
  <c r="B27" i="21"/>
  <c r="E26" i="21"/>
  <c r="C26" i="21"/>
  <c r="B26" i="21"/>
  <c r="E25" i="21"/>
  <c r="E24" i="21" s="1"/>
  <c r="B24" i="21"/>
  <c r="B25" i="21" s="1"/>
  <c r="C13" i="21"/>
  <c r="C11" i="21"/>
  <c r="B11" i="21"/>
  <c r="B16" i="20" l="1"/>
  <c r="B15" i="20"/>
  <c r="D15" i="20"/>
  <c r="C4" i="20"/>
  <c r="D19" i="20"/>
  <c r="C26" i="20"/>
  <c r="E24" i="20"/>
  <c r="E23" i="20"/>
  <c r="C16" i="20"/>
  <c r="C15" i="20" s="1"/>
  <c r="C19" i="20" s="1"/>
  <c r="B20" i="20"/>
  <c r="C11" i="20"/>
  <c r="C18" i="20"/>
  <c r="C14" i="20"/>
  <c r="C10" i="20"/>
  <c r="C5" i="19"/>
  <c r="D18" i="19"/>
  <c r="E26" i="19"/>
  <c r="E24" i="19"/>
  <c r="C26" i="19" s="1"/>
  <c r="E25" i="19"/>
  <c r="C20" i="19"/>
  <c r="B21" i="19"/>
  <c r="B20" i="19"/>
  <c r="E19" i="19"/>
  <c r="E20" i="19" s="1"/>
  <c r="E21" i="19" s="1"/>
  <c r="D19" i="19"/>
  <c r="D20" i="19" s="1"/>
  <c r="D21" i="19" s="1"/>
  <c r="C19" i="19"/>
  <c r="C21" i="19" s="1"/>
  <c r="B18" i="19"/>
  <c r="C14" i="19"/>
  <c r="B40" i="19"/>
  <c r="B28" i="19"/>
  <c r="B27" i="19"/>
  <c r="B24" i="19"/>
  <c r="B25" i="19" s="1"/>
  <c r="C13" i="19"/>
  <c r="C20" i="20" l="1"/>
  <c r="E28" i="19"/>
  <c r="E27" i="19" s="1"/>
  <c r="B76" i="19"/>
  <c r="C4" i="17"/>
  <c r="E13" i="17"/>
  <c r="D11" i="17"/>
  <c r="D8" i="17"/>
  <c r="C23" i="18"/>
  <c r="B23" i="18"/>
  <c r="B22" i="18"/>
  <c r="B33" i="18"/>
  <c r="B42" i="18"/>
  <c r="B34" i="18"/>
  <c r="E33" i="18"/>
  <c r="B31" i="18"/>
  <c r="B32" i="18" s="1"/>
  <c r="C21" i="18"/>
  <c r="C13" i="18"/>
  <c r="C11" i="18"/>
  <c r="E34" i="18" s="1"/>
  <c r="C5" i="18"/>
  <c r="E31" i="18" s="1"/>
  <c r="C7" i="17"/>
  <c r="B22" i="17"/>
  <c r="B19" i="17"/>
  <c r="B13" i="17"/>
  <c r="C26" i="14"/>
  <c r="E31" i="14"/>
  <c r="E32" i="14"/>
  <c r="C13" i="14"/>
  <c r="C18" i="14" s="1"/>
  <c r="B14" i="14"/>
  <c r="B17" i="14" s="1"/>
  <c r="C12" i="14"/>
  <c r="C19" i="14" s="1"/>
  <c r="B12" i="14"/>
  <c r="B13" i="14" s="1"/>
  <c r="B18" i="14" s="1"/>
  <c r="C8" i="14"/>
  <c r="C25" i="14"/>
  <c r="C10" i="14"/>
  <c r="B15" i="14" l="1"/>
  <c r="B16" i="14" s="1"/>
  <c r="C14" i="14"/>
  <c r="E35" i="18"/>
  <c r="E32" i="18"/>
  <c r="B19" i="14"/>
  <c r="C15" i="14" l="1"/>
  <c r="C17" i="14"/>
  <c r="B41" i="14"/>
  <c r="E30" i="14"/>
  <c r="B32" i="14"/>
  <c r="B31" i="14"/>
  <c r="E28" i="12"/>
  <c r="E29" i="12" s="1"/>
  <c r="B19" i="12"/>
  <c r="E19" i="12"/>
  <c r="B7" i="12"/>
  <c r="B6" i="12" s="1"/>
  <c r="B5" i="12" s="1"/>
  <c r="C6" i="12"/>
  <c r="C7" i="12" s="1"/>
  <c r="D14" i="12"/>
  <c r="E14" i="12"/>
  <c r="D18" i="12" s="1"/>
  <c r="B76" i="12" s="1"/>
  <c r="B31" i="12"/>
  <c r="E27" i="12"/>
  <c r="E26" i="12" s="1"/>
  <c r="C26" i="12" s="1"/>
  <c r="B27" i="12"/>
  <c r="B26" i="12"/>
  <c r="B24" i="12"/>
  <c r="B25" i="12"/>
  <c r="B22" i="12"/>
  <c r="B21" i="12"/>
  <c r="C19" i="12"/>
  <c r="C13" i="12"/>
  <c r="C11" i="12"/>
  <c r="B11" i="12" s="1"/>
  <c r="E25" i="12" s="1"/>
  <c r="E24" i="12" s="1"/>
  <c r="C18" i="4"/>
  <c r="D17" i="4"/>
  <c r="B76" i="4" s="1"/>
  <c r="C8" i="4"/>
  <c r="B8" i="4" s="1"/>
  <c r="B26" i="4"/>
  <c r="B27" i="4"/>
  <c r="E27" i="4"/>
  <c r="B24" i="4"/>
  <c r="B25" i="4" s="1"/>
  <c r="D18" i="10"/>
  <c r="E24" i="10"/>
  <c r="B28" i="10"/>
  <c r="C17" i="10"/>
  <c r="C13" i="10"/>
  <c r="B24" i="10"/>
  <c r="E23" i="10"/>
  <c r="E26" i="10" s="1"/>
  <c r="B23" i="10"/>
  <c r="B31" i="10"/>
  <c r="B31" i="4"/>
  <c r="C12" i="4"/>
  <c r="E24" i="4" l="1"/>
  <c r="E25" i="4"/>
  <c r="C16" i="14"/>
  <c r="C27" i="14"/>
  <c r="C31" i="14"/>
</calcChain>
</file>

<file path=xl/sharedStrings.xml><?xml version="1.0" encoding="utf-8"?>
<sst xmlns="http://schemas.openxmlformats.org/spreadsheetml/2006/main" count="925" uniqueCount="462">
  <si>
    <t>c1</t>
  </si>
  <si>
    <t>c2</t>
  </si>
  <si>
    <t>c3</t>
  </si>
  <si>
    <t>c4</t>
  </si>
  <si>
    <t>DI</t>
  </si>
  <si>
    <t>LOI</t>
  </si>
  <si>
    <t>beton</t>
  </si>
  <si>
    <t>CONTOUR</t>
  </si>
  <si>
    <t>acier</t>
  </si>
  <si>
    <t>POINTS</t>
  </si>
  <si>
    <t>PIVOTS</t>
  </si>
  <si>
    <t>&gt;</t>
  </si>
  <si>
    <t>&lt;</t>
  </si>
  <si>
    <t>=</t>
  </si>
  <si>
    <t>CENTRE</t>
  </si>
  <si>
    <t>NBANGLES</t>
  </si>
  <si>
    <t>g</t>
  </si>
  <si>
    <t>nap</t>
  </si>
  <si>
    <t>Solicitations</t>
  </si>
  <si>
    <t>&lt;&lt; Rapport d'exécution &gt;&gt;</t>
  </si>
  <si>
    <t>&lt; Lecture des données &gt;</t>
  </si>
  <si>
    <t>&lt; Calcul &gt;</t>
  </si>
  <si>
    <t>Module</t>
  </si>
  <si>
    <t>Description</t>
  </si>
  <si>
    <t>Operateurs</t>
  </si>
  <si>
    <t>Fonctions/ macros</t>
  </si>
  <si>
    <t>Appelé par</t>
  </si>
  <si>
    <t>arrondi</t>
  </si>
  <si>
    <t>Retourne l'arrondi de Val à N chiffres après la virgule.</t>
  </si>
  <si>
    <t>Function arrondi(ByVal Val As Double, ByVal N As Integer) As Double</t>
  </si>
  <si>
    <t>lecLoi</t>
  </si>
  <si>
    <t>Function lecLoi(Def As Double, Loi As typ_Loi)</t>
  </si>
  <si>
    <t>Retourne la premiere ou la derniere valeur si Def est en dehors des limites de la table (0;iMax)</t>
  </si>
  <si>
    <t>Retourne la valeur contenue dans une table par interpolation linéaire</t>
  </si>
  <si>
    <t>typ_Tors</t>
  </si>
  <si>
    <t>Contient les torseurs calculés pour un pivot</t>
  </si>
  <si>
    <t>typ As Integer '(-1 ; 0 ; 1) pour eps_section (&gt; ; = ; &lt;) val</t>
  </si>
  <si>
    <t>epsP As Double</t>
  </si>
  <si>
    <t>zP As Double</t>
  </si>
  <si>
    <t>aP() As Double</t>
  </si>
  <si>
    <t>N_x() As Double</t>
  </si>
  <si>
    <t>M_y() As Double</t>
  </si>
  <si>
    <t>M_z() As Double</t>
  </si>
  <si>
    <t>typ_torsL</t>
  </si>
  <si>
    <t>P() As typ_Tors</t>
  </si>
  <si>
    <t>Contient une liste de typ_Tors</t>
  </si>
  <si>
    <t>typ_Rapport</t>
  </si>
  <si>
    <t>ok As Boolean</t>
  </si>
  <si>
    <t>cpt_E As Integer 'compteur d'erreurs</t>
  </si>
  <si>
    <t>cpt_A As Integer 'compteurs d'avertissements</t>
  </si>
  <si>
    <t>msg() As String</t>
  </si>
  <si>
    <t>Contient le rapport d'execution</t>
  </si>
  <si>
    <t>typ_Param</t>
  </si>
  <si>
    <t>Contient les paramètres de calcul</t>
  </si>
  <si>
    <t>y As Double</t>
  </si>
  <si>
    <t>z As Double</t>
  </si>
  <si>
    <t>theta As Double</t>
  </si>
  <si>
    <t>nbA As Double</t>
  </si>
  <si>
    <t>nbCon As Integer</t>
  </si>
  <si>
    <t>nbPts As Integer</t>
  </si>
  <si>
    <t>nbLoi As Integer</t>
  </si>
  <si>
    <t>seuilC As Double 'définit le seuil de précision pour le découpage des contours</t>
  </si>
  <si>
    <t>divP As Integer</t>
  </si>
  <si>
    <t>typ_Loi</t>
  </si>
  <si>
    <t>Contient une loi def-contraintes définie par l'utilisateur</t>
  </si>
  <si>
    <t>id As String</t>
  </si>
  <si>
    <t>nbVal As Integer</t>
  </si>
  <si>
    <t>Eps() As Double</t>
  </si>
  <si>
    <t>sig() As Double</t>
  </si>
  <si>
    <t>typ_Con</t>
  </si>
  <si>
    <t>Contient un contour défini par l'utilsateur</t>
  </si>
  <si>
    <t>numLoi As Integer</t>
  </si>
  <si>
    <t>nbVal As Integer ' intéret ?</t>
  </si>
  <si>
    <t>y() As Double</t>
  </si>
  <si>
    <t>z() As Double</t>
  </si>
  <si>
    <t>'caracteristiques mecaniques</t>
  </si>
  <si>
    <t>yG As Double</t>
  </si>
  <si>
    <t>zG As Double</t>
  </si>
  <si>
    <t>A As Double</t>
  </si>
  <si>
    <t>I_Oy As Double</t>
  </si>
  <si>
    <t>I_Oz As Double</t>
  </si>
  <si>
    <t>I_Oyz As Double</t>
  </si>
  <si>
    <t>typ_Pts</t>
  </si>
  <si>
    <t>Contient une série de points</t>
  </si>
  <si>
    <t>S() As Double</t>
  </si>
  <si>
    <t>eps0() As Double</t>
  </si>
  <si>
    <t>typ_Piv</t>
  </si>
  <si>
    <t>Contient la définition d'un pivot</t>
  </si>
  <si>
    <t>alpha As Double ' pour les pivots de type "C"</t>
  </si>
  <si>
    <t>Eps As Double</t>
  </si>
  <si>
    <t>typ_cPiv</t>
  </si>
  <si>
    <t>Contient les caractéristiques d'un pivot pour le calcul</t>
  </si>
  <si>
    <t>aMin As Double</t>
  </si>
  <si>
    <t>aMax As Double</t>
  </si>
  <si>
    <t>typ_List</t>
  </si>
  <si>
    <t>Utilisé pour le module pivots dans DATA_lec uniquement</t>
  </si>
  <si>
    <t>Description des variables-objets</t>
  </si>
  <si>
    <t>vmin</t>
  </si>
  <si>
    <t>Function vmin(ByVal v1 As Double, ByVal v2 As Double) As Double</t>
  </si>
  <si>
    <t>Retourne le min de deux valeurs</t>
  </si>
  <si>
    <t>Function vmax(ByVal v1 As Double, ByVal v2 As Double) As Double</t>
  </si>
  <si>
    <t>vmax</t>
  </si>
  <si>
    <t>rot_XY</t>
  </si>
  <si>
    <t>Sub rot_XY(ByRef x() As Double, ByRef y() As Double, ByVal theta As Double)</t>
  </si>
  <si>
    <t>Effectue la rotation des paires de points (x;y) autour de (0;0) d'un angle theta (sens trigo)</t>
  </si>
  <si>
    <t>transl_XY</t>
  </si>
  <si>
    <t>Sub transl_XY(ByRef x() As Double, ByRef y() As Double, ByVal dX As Double, ByVal dY As Double)</t>
  </si>
  <si>
    <t>Effectue la translation des paires des points (x;y) de (dX;dY)</t>
  </si>
  <si>
    <t>quickSort_L</t>
  </si>
  <si>
    <t>Sub quickSort_L(L() As Double, s_i As Integer, e_i As Integer)</t>
  </si>
  <si>
    <t>Effectue le tri des éléments de la liste compris entre les positions s_i et e_i</t>
  </si>
  <si>
    <t>tableToB</t>
  </si>
  <si>
    <t>Sub tableToB(ByRef Contour As typ_Con, ByRef Pts As typ_Pts, ByVal nbPts As Integer)</t>
  </si>
  <si>
    <t>theta en radians</t>
  </si>
  <si>
    <t>Ubound(x) définit le nombre de paires de points</t>
  </si>
  <si>
    <t>calB_z</t>
  </si>
  <si>
    <t>Sub calB_z(ByRef Contour As typ_Con, ByVal z As Double, ByRef points As typ_Pts, ByVal ligne As Integer)</t>
  </si>
  <si>
    <t>Convertit Contour en nbPts points stockés dans Pts</t>
  </si>
  <si>
    <t>Calcule la largeur d'un contour à une certaine profondeur et la stocke dans points à l'index ligne.</t>
  </si>
  <si>
    <t>Cal_angle</t>
  </si>
  <si>
    <t>Function Cal_angle(x1 As Double, y1 As Double, x2 As Double, y2 As Double, x3 As Double, y3 As Double) As Double</t>
  </si>
  <si>
    <t>retourne l'angle du produit scalaire de 12&gt;.23&gt;</t>
  </si>
  <si>
    <t>Principal</t>
  </si>
  <si>
    <t>Sub Principal()</t>
  </si>
  <si>
    <t>Executable du programme</t>
  </si>
  <si>
    <t>Bouton Utilisateur</t>
  </si>
  <si>
    <t>GENtypes</t>
  </si>
  <si>
    <t>Sub DATAtoCAL</t>
  </si>
  <si>
    <t>Sub lectureDATA</t>
  </si>
  <si>
    <t>Sub add_Con</t>
  </si>
  <si>
    <t>Sub add_Pts</t>
  </si>
  <si>
    <t>Sub add_Cen</t>
  </si>
  <si>
    <t>Sub CAL_tors</t>
  </si>
  <si>
    <t>Sub add_Loi</t>
  </si>
  <si>
    <t>Sub CAL_main</t>
  </si>
  <si>
    <t>Retourne le max de deux valeurs</t>
  </si>
  <si>
    <t>Sub recentrage</t>
  </si>
  <si>
    <t>Sub calB_z</t>
  </si>
  <si>
    <t>Sub tableToB</t>
  </si>
  <si>
    <t>Contient des opérateurs de base (ou réutilisables…)</t>
  </si>
  <si>
    <t>DATAversCAL</t>
  </si>
  <si>
    <t>module de préparation des données pour le calcul</t>
  </si>
  <si>
    <t>recentrage</t>
  </si>
  <si>
    <t>Sub recentrage(ByRef IN_con() As typ_Con, ByRef IN_pts() As typ_Pts, ByRef IN_piv() As typ_Piv, IN_param As typ_Param)</t>
  </si>
  <si>
    <t>Translate puis tourne les contours, points et pivots vers le repère de calcul défini dans param.</t>
  </si>
  <si>
    <t>Sub Principal</t>
  </si>
  <si>
    <t>Sub DATAtoCAL(ByRef IN_pts() As typ_Pts, ByRef IN_con() As typ_Con, ByRef IN_piv() As typ_Piv, ByRef IN_param As typ_Param, ByVal Angle As Double, ByRef OUT_pts() As typ_Pts, ByRef OUT_piv() As typ_cPiv, ByRef Rap As typ_Rapport)</t>
  </si>
  <si>
    <t>DATAtoCAL</t>
  </si>
  <si>
    <t>Convertit les données brutes (DATA) en données calculables (CAL)</t>
  </si>
  <si>
    <t>- rotation des points</t>
  </si>
  <si>
    <t>- rotation des concours et conversion en points</t>
  </si>
  <si>
    <t>- rotation des pivots et préparation de la table de calcul</t>
  </si>
  <si>
    <t>Function precision_A_Iy(ByRef Con As typ_Con, ByRef Pts As typ_Pts) As Double</t>
  </si>
  <si>
    <t>precision_A_Iy</t>
  </si>
  <si>
    <t>Calcule l'approximation faite entre un contour et sa discrétisation en points</t>
  </si>
  <si>
    <t>DATA_print</t>
  </si>
  <si>
    <t>module de sortie de résultats</t>
  </si>
  <si>
    <t>print_Loi</t>
  </si>
  <si>
    <t>print_Con</t>
  </si>
  <si>
    <t>print_Pts</t>
  </si>
  <si>
    <t>Sub print_Loi(table() As typ_Loi, lPrint As Integer, cPrint As Integer)</t>
  </si>
  <si>
    <t>Sub print_Con(table() As typ_Con, lPrint As Integer, cPrint As Integer, table_lois() As typ_Loi)</t>
  </si>
  <si>
    <t>Sub print_Pts(table() As typ_Pts, lPrint As Integer, cPrint As Integer, table_lois() As typ_Loi)</t>
  </si>
  <si>
    <t>print_Piv</t>
  </si>
  <si>
    <t>Sub print_Piv(table() As typ_Piv, lPrint As Integer, cPrint As Integer)</t>
  </si>
  <si>
    <t>Sub print_cPiv(table() As typ_cPiv, lPrint As Integer, cPrint As Integer)</t>
  </si>
  <si>
    <t>print_cPiv</t>
  </si>
  <si>
    <t>print_Rapport</t>
  </si>
  <si>
    <t>Sub print_Rapport(Rapport As typ_Rapport, lEcr As Integer, cEcr As Integer)</t>
  </si>
  <si>
    <t>Sub print_Resu(ByRef resu() As typ_torsL, lEcr As Integer, cEcr As Integer)</t>
  </si>
  <si>
    <t>print_Resu</t>
  </si>
  <si>
    <t>'Sub Principal</t>
  </si>
  <si>
    <t>Sub lectureDATA(ByRef tab_Loi() As typ_Loi, ByRef tab_con() As typ_Con, ByRef tab_pts() As typ_Pts, _</t>
  </si>
  <si>
    <t xml:space="preserve">        ByRef tab_piv() As typ_Piv, ByRef Param As typ_Param, ByRef resuG As typ_Rapport)</t>
  </si>
  <si>
    <t>lectureDATA</t>
  </si>
  <si>
    <t>module de lecture des données</t>
  </si>
  <si>
    <t>Lit les lignes de commandes et les convertit en données brutes (DATA)</t>
  </si>
  <si>
    <t>next_i</t>
  </si>
  <si>
    <t>Function next_i(ByVal i) As Integer</t>
  </si>
  <si>
    <t>Renvoie la prochaine ligne à lire de la première colonne</t>
  </si>
  <si>
    <t>add_Loi</t>
  </si>
  <si>
    <t>Sub add_Loi(ByRef tab_Loi() As typ_Loi, ByVal l0 As Integer, ByVal l1 As Integer, ByRef Rap As typ_Rapport)</t>
  </si>
  <si>
    <t>Stocke une loi "texte" en loi DATA</t>
  </si>
  <si>
    <t>Sub add_Con(ByRef Con As typ_Con, ByVal l0 As Integer, ByVal l1 As Integer, ByRef table_loi() As typ_Loi, _</t>
  </si>
  <si>
    <t xml:space="preserve">        ByRef list_pts() As typ_List, ByRef Rap As typ_Rapport)</t>
  </si>
  <si>
    <t>add_Con</t>
  </si>
  <si>
    <t>Stocke un contour "texte" en contour DATA</t>
  </si>
  <si>
    <t>add_Pts</t>
  </si>
  <si>
    <t>Sub add_Pts(Pts As typ_Pts, ByVal l0 As Integer, ByVal l1 As Integer, table_loi() As typ_Loi, _</t>
  </si>
  <si>
    <t>Stocke des points "texte" en points DATA</t>
  </si>
  <si>
    <t>add_Cen</t>
  </si>
  <si>
    <t>Sub add_Cen(Param As typ_Param, ByVal l0 As Integer, table_Liste() As typ_List, ByRef Rap As typ_Rapport)</t>
  </si>
  <si>
    <t>Stocke et calcule le centre "texte" en DATA</t>
  </si>
  <si>
    <t>Sub add_Piv(Pivots() As typ_Piv, ByVal l0 As Integer, ByVal l1 As Integer, table_Liste() As typ_List, ByRef Rap As typ_Rapport)</t>
  </si>
  <si>
    <t>add_Piv</t>
  </si>
  <si>
    <t>Stocke et calcule les données pivot "texte" en DATA</t>
  </si>
  <si>
    <t>Sub add_Msg(ByRef Fich As typ_Rapport, ByVal chaine As String)</t>
  </si>
  <si>
    <t>add_Msg</t>
  </si>
  <si>
    <t>Ajoute un message au fichier de rapport</t>
  </si>
  <si>
    <t>Sub add_Piv</t>
  </si>
  <si>
    <t>Sub insere_Tors</t>
  </si>
  <si>
    <t>caracGeom</t>
  </si>
  <si>
    <t>Calcul des caractéristiques mécaniques d'un contour</t>
  </si>
  <si>
    <t>InertieSection</t>
  </si>
  <si>
    <t>Public Function InertieSection(xp As Range) As Variant</t>
  </si>
  <si>
    <t>(lance les sous modules et stocke les résultats dans un Array)</t>
  </si>
  <si>
    <t>carac_Con</t>
  </si>
  <si>
    <t>Programme principal de calcul, non utilisé (et n'est plus fonctionnel)</t>
  </si>
  <si>
    <t>Sub carac_Con(ByRef Cont As typ_Con)</t>
  </si>
  <si>
    <t>Calcule les caractéristiques mécaniques d'un contour</t>
  </si>
  <si>
    <t>Private Sub TriangleOAB_(xA() As Double, xB() As Double, A As Double, Hx As Double, Hy As Double, _</t>
  </si>
  <si>
    <t xml:space="preserve">                         Ix As Double, Ixy As Double, iY As Double)</t>
  </si>
  <si>
    <t>Calcule les caractéristiques mécaniques d'un trianble OAB</t>
  </si>
  <si>
    <t>TriangleOAB_</t>
  </si>
  <si>
    <t>Private Sub PrincipalDirection_(a1 As Double, b As Double, a2 As Double, _</t>
  </si>
  <si>
    <t xml:space="preserve">                                alfa As Double, a1star As Double, a2star As Double)</t>
  </si>
  <si>
    <t>PrincipalDirection_</t>
  </si>
  <si>
    <t>Calcule les inerties principales</t>
  </si>
  <si>
    <t>Sub carac_Pts(ByRef Pts As typ_Pts)</t>
  </si>
  <si>
    <t>carac_Pts</t>
  </si>
  <si>
    <t>Calcule les caractéristiques géométriques d'un nuage de points</t>
  </si>
  <si>
    <t>Calcul</t>
  </si>
  <si>
    <t>CAL_main</t>
  </si>
  <si>
    <t>Sub CAL_main(ByRef Pts() As typ_Pts, ByRef Piv() As typ_cPiv, ByRef Loi() As typ_Loi, ByRef tors As typ_torsL, _</t>
  </si>
  <si>
    <t>Calcul général</t>
  </si>
  <si>
    <t>division As Integer, Angle As Double, ByRef Rap As typ_Rapport)</t>
  </si>
  <si>
    <t>Moteur général de calcul, stocke les résultats dans tors</t>
  </si>
  <si>
    <t>CAL_tors</t>
  </si>
  <si>
    <t>Sub CAL_tors(ByRef Pts() As typ_Pts, ByRef Loi() As typ_Loi, ByRef tors As typ_Tors, ligne As Integer)</t>
  </si>
  <si>
    <t>Calcule le torseur résultant d'un état de déformation</t>
  </si>
  <si>
    <t>Function dist_Tors(ByRef tors As typ_Tors, ByVal l1 As Integer, ByVal l2 As Integer, ByVal Ky As Double, ByVal Kz As Double) As Double</t>
  </si>
  <si>
    <t>dist_Tors</t>
  </si>
  <si>
    <t>Évalue la distance entre 2 torseurs</t>
  </si>
  <si>
    <t>Sub insere_Tors(ByRef Pts() As typ_Pts, ByRef Loi() As typ_Loi, ByRef tors As typ_Tors, ByVal pos As Integer, _</t>
  </si>
  <si>
    <t xml:space="preserve">        ByVal Seuil As Double, ByVal Ky As Double, ByVal Kz As Double, ByVal profPile As Integer, ByRef Rap As typ_Rapport)</t>
  </si>
  <si>
    <t>insere_Tors</t>
  </si>
  <si>
    <t>Insère un torseur entre 2 torseurs (raffinement piloté par la distance entre torseurs)</t>
  </si>
  <si>
    <t>DATA_lec</t>
  </si>
  <si>
    <t>***** À faire</t>
  </si>
  <si>
    <t>typ_probleme</t>
  </si>
  <si>
    <t xml:space="preserve">&gt; inclut </t>
  </si>
  <si>
    <t>rapport</t>
  </si>
  <si>
    <t>paramètres calcul</t>
  </si>
  <si>
    <t>lois</t>
  </si>
  <si>
    <t>contours</t>
  </si>
  <si>
    <t>resultats</t>
  </si>
  <si>
    <t>points IN</t>
  </si>
  <si>
    <t>point cal</t>
  </si>
  <si>
    <t>pivots IN</t>
  </si>
  <si>
    <t>pinvots cal</t>
  </si>
  <si>
    <t>à intégrer dans une classe Loi</t>
  </si>
  <si>
    <t>à mettre dans une fonction contour vers point</t>
  </si>
  <si>
    <t>insérer la commande TOLerance</t>
  </si>
  <si>
    <t>Loi "BETON" chargée.</t>
  </si>
  <si>
    <t>Loi "ACIER" chargée.</t>
  </si>
  <si>
    <t>Points "NAP" chargés.</t>
  </si>
  <si>
    <t>exécuter une macro "distante" (sur le réseau)</t>
  </si>
  <si>
    <t>ajouter commande "rapport"</t>
  </si>
  <si>
    <t>message box d'erreur/avertissement à la fin</t>
  </si>
  <si>
    <t>nbdiv</t>
  </si>
  <si>
    <t>tolc</t>
  </si>
  <si>
    <t>Calcul n°1</t>
  </si>
  <si>
    <t>pivots</t>
  </si>
  <si>
    <t>centre</t>
  </si>
  <si>
    <t>&lt;/ Lecture des données &gt; (t=0ms)</t>
  </si>
  <si>
    <t>coffrage</t>
  </si>
  <si>
    <t>Contour "COFFRAGE" chargé.</t>
  </si>
  <si>
    <t>cercle</t>
  </si>
  <si>
    <t>points</t>
  </si>
  <si>
    <t>rectangle</t>
  </si>
  <si>
    <t>Parabole rectangle BAEL</t>
  </si>
  <si>
    <t>BAEL</t>
  </si>
  <si>
    <t>fcj</t>
  </si>
  <si>
    <t>γb*θ/0.85</t>
  </si>
  <si>
    <t>loi</t>
  </si>
  <si>
    <t>ec2-3.4</t>
  </si>
  <si>
    <t>Pivots avec identifiant matériau</t>
  </si>
  <si>
    <t>(groupe d'éléments)</t>
  </si>
  <si>
    <t>contour</t>
  </si>
  <si>
    <t>nappe</t>
  </si>
  <si>
    <t>L5: DI</t>
  </si>
  <si>
    <t>L29: NBANGLES - (1)</t>
  </si>
  <si>
    <t>L30: NBDIV - (25)</t>
  </si>
  <si>
    <t>L31: TOLC - (0,001)</t>
  </si>
  <si>
    <t>L13: CONTOUR - cercle</t>
  </si>
  <si>
    <t>L17: POINTS - cercle</t>
  </si>
  <si>
    <t>Points "NAPPE" chargés.</t>
  </si>
  <si>
    <t>Pivot L23 -  OK</t>
  </si>
  <si>
    <t>Pivot L24 -  OK</t>
  </si>
  <si>
    <t>Pivot L25 -  OK</t>
  </si>
  <si>
    <t>L28: CENTRE - (-1,9329026704998E-17;-6,61753347698802E-18;0)</t>
  </si>
  <si>
    <t>Contour "COFFRAGE"- nb_div =256 - précision = 0,0277%</t>
  </si>
  <si>
    <t>ec2-3.8</t>
  </si>
  <si>
    <t>L23: PIVOTS - (4)</t>
  </si>
  <si>
    <t>Pivot L26 -  OK</t>
  </si>
  <si>
    <t>FIN</t>
  </si>
  <si>
    <t>L8: LOI</t>
  </si>
  <si>
    <t>Pivot L31 -  OK</t>
  </si>
  <si>
    <t>Pivot L32 -  OK</t>
  </si>
  <si>
    <t>Pivot L33 -  OK</t>
  </si>
  <si>
    <t>L33: FIN</t>
  </si>
  <si>
    <t>Pivot L34 -  OK</t>
  </si>
  <si>
    <t>bael-acier</t>
  </si>
  <si>
    <t>L9: LOI - BAEL, acier - elasto-plastique parfait</t>
  </si>
  <si>
    <t>NBDIV</t>
  </si>
  <si>
    <t>TOLC</t>
  </si>
  <si>
    <t>G</t>
  </si>
  <si>
    <t>L2: DI</t>
  </si>
  <si>
    <t>L6: LOI - EC2, acier - bilinéaire</t>
  </si>
  <si>
    <t>L3: LOI - EC2, béton - bilinéaire</t>
  </si>
  <si>
    <t>L24: PIVOTS - (4)</t>
  </si>
  <si>
    <t>Pivot L27 -  OK</t>
  </si>
  <si>
    <t>L32: NBANGLES - (1)</t>
  </si>
  <si>
    <t>L33: NBDIV - (30)</t>
  </si>
  <si>
    <t>L34: TOLC - (0,0001)</t>
  </si>
  <si>
    <t>L35: FIN</t>
  </si>
  <si>
    <t>L3: LOI</t>
  </si>
  <si>
    <t>Coffr</t>
  </si>
  <si>
    <t>L12: CONTOUR - cercle</t>
  </si>
  <si>
    <t>Contour "COFFR" chargé.</t>
  </si>
  <si>
    <t>L16: POINTS - cercle</t>
  </si>
  <si>
    <t>Contour "COFFR"- nb_div =128 - précision = 0,0061%</t>
  </si>
  <si>
    <t>L31: CENTRE - (-2,20937759736553E-18;4,70168867235978E-19;0)</t>
  </si>
  <si>
    <t>L9: LOI - EC2, acier - bilinéaire</t>
  </si>
  <si>
    <t>L13: CONTOUR - rectangle</t>
  </si>
  <si>
    <t>Pivot L28 -  OK</t>
  </si>
  <si>
    <t>&lt;/ Calcul &gt; (t=179,6875ms)</t>
  </si>
  <si>
    <t>&lt;&lt;/ Rapport d'exécution &gt;&gt; (t=199,21875ms)</t>
  </si>
  <si>
    <t>p2</t>
  </si>
  <si>
    <t>L24: PIVOTS - (6)</t>
  </si>
  <si>
    <t>Pivot L29 -  OK</t>
  </si>
  <si>
    <t>p3</t>
  </si>
  <si>
    <t>ec2-3.2</t>
  </si>
  <si>
    <t>*AVERTISSEMENT* Sens de variation non unique de la loi</t>
  </si>
  <si>
    <t>* 1 avertissement(s)</t>
  </si>
  <si>
    <t>&lt;&lt;/ Rapport d'exécution &gt;&gt; (t=0ms)</t>
  </si>
  <si>
    <t>Insérer un contrôle des pivots (vérifier que le domaine est non vide)</t>
  </si>
  <si>
    <t>L6: LOI - EC2, béton - loi de Sargin</t>
  </si>
  <si>
    <t>&lt;/ Calcul &gt; (t=312,5ms)</t>
  </si>
  <si>
    <t>&lt;&lt;/ Rapport d'exécution &gt;&gt; (t=375ms)</t>
  </si>
  <si>
    <t>SBAEL</t>
  </si>
  <si>
    <t>L42: NBANGLES - (1)</t>
  </si>
  <si>
    <t>L44: TOLC - (0,0001)</t>
  </si>
  <si>
    <t>L45: FIN</t>
  </si>
  <si>
    <t>L43: NBDIV - (30)</t>
  </si>
  <si>
    <t>bsup=</t>
  </si>
  <si>
    <t>hsup=</t>
  </si>
  <si>
    <t>binf=</t>
  </si>
  <si>
    <t>hinf=</t>
  </si>
  <si>
    <t>section</t>
  </si>
  <si>
    <t>L10: CONTOUR</t>
  </si>
  <si>
    <t>Contour "SECTION" chargé.</t>
  </si>
  <si>
    <t>L25: POINTS</t>
  </si>
  <si>
    <t>L30: PIVOTS - (3)</t>
  </si>
  <si>
    <t>Pivot L30 -  OK</t>
  </si>
  <si>
    <t>prog DI</t>
  </si>
  <si>
    <t>fichierExcel</t>
  </si>
  <si>
    <t>L41: CENTRE - (3,16999179712157E-18;-0,269520547945206;0)</t>
  </si>
  <si>
    <t>Contour "SECTION"- nb_div =1024 - précision = 0,0094%</t>
  </si>
  <si>
    <t>&lt;/ Calcul &gt; (t=703,125ms)</t>
  </si>
  <si>
    <t>&lt;&lt;/ Rapport d'exécution &gt;&gt; (t=734,375ms)</t>
  </si>
  <si>
    <t>n=</t>
  </si>
  <si>
    <t>MANUEL</t>
  </si>
  <si>
    <t>σc lim</t>
  </si>
  <si>
    <t>σc lim centre</t>
  </si>
  <si>
    <t>σy lim trac</t>
  </si>
  <si>
    <t>σy lim compr</t>
  </si>
  <si>
    <t>FIchier</t>
  </si>
  <si>
    <t>qdf</t>
  </si>
  <si>
    <t>traction</t>
  </si>
  <si>
    <t>coffrInt</t>
  </si>
  <si>
    <t>Contour "COFFRINT" chargé.</t>
  </si>
  <si>
    <t>Contour "COFFRINT"- nb_div =256 - précision = 0,0277%</t>
  </si>
  <si>
    <t>nappExtr</t>
  </si>
  <si>
    <t>Points "NAPPEXTR" chargés.</t>
  </si>
  <si>
    <t>L31: PIVOTS - (5)</t>
  </si>
  <si>
    <t>Pivot L35 -  OK</t>
  </si>
  <si>
    <t>L40: NBANGLES - (1)</t>
  </si>
  <si>
    <t>L41: NBDIV - (25)</t>
  </si>
  <si>
    <t>L42: TOLC - (0,001)</t>
  </si>
  <si>
    <t>L43: FIN</t>
  </si>
  <si>
    <t>L21: POINTS</t>
  </si>
  <si>
    <t>&lt;/ Calcul &gt; (t=281,25ms)</t>
  </si>
  <si>
    <t>L7: CONTOUR - cercle</t>
  </si>
  <si>
    <t>L10: CONTOUR - cercle</t>
  </si>
  <si>
    <t>L13: PIVOTS - (3)</t>
  </si>
  <si>
    <t>Pivot L13 -  OK</t>
  </si>
  <si>
    <t>Pivot L14 -  OK</t>
  </si>
  <si>
    <t>Pivot L15 -  OK</t>
  </si>
  <si>
    <t>L19: CENTRE - (1,14260459843199E-17;1,09245903072019E-16;0)</t>
  </si>
  <si>
    <t>L20: NBANGLES - (1)</t>
  </si>
  <si>
    <t>L21: NBDIV - (25)</t>
  </si>
  <si>
    <t>L22: TOLC - (0,001)</t>
  </si>
  <si>
    <t>L24: FIN</t>
  </si>
  <si>
    <t>BAEL-beton</t>
  </si>
  <si>
    <t>L3: LOI - BAEL, béton - parabole-rectangle</t>
  </si>
  <si>
    <t>&lt;&lt;/ Rapport d'exécution &gt;&gt; (t=312,5ms)</t>
  </si>
  <si>
    <t>&lt;&lt;/ Rapport d'exécution &gt;&gt; (t=1,953125ms)</t>
  </si>
  <si>
    <t>Contour "COFFRAGE"- nb_div =256 - précision = 0,054%</t>
  </si>
  <si>
    <t>&lt;/ Calcul &gt; (t=234,375ms)</t>
  </si>
  <si>
    <t>&lt;&lt;/ Rapport d'exécution &gt;&gt; (t=253,90625ms)</t>
  </si>
  <si>
    <t>&lt;&lt;/ Rapport d'exécution &gt;&gt; (t=15,625ms)</t>
  </si>
  <si>
    <t>L17: POINTS</t>
  </si>
  <si>
    <t>&lt;/ Lecture des données &gt; (t=15,625ms)</t>
  </si>
  <si>
    <t>L24: PIVOTS - (5)</t>
  </si>
  <si>
    <t>L40: CENTRE - (2,31409401189875E-18;-4,6281880237975E-18;0)</t>
  </si>
  <si>
    <t>L41: NBANGLES - (1)</t>
  </si>
  <si>
    <t>L42: NBDIV - (30)</t>
  </si>
  <si>
    <t>L43: TOLC - (0,0001)</t>
  </si>
  <si>
    <t>L44: FIN</t>
  </si>
  <si>
    <t>&lt;&lt;/ Rapport d'exécution &gt;&gt; (t=140,625ms)</t>
  </si>
  <si>
    <t>L9: LOI</t>
  </si>
  <si>
    <t>&lt;/ Calcul &gt; (t=109,375ms)</t>
  </si>
  <si>
    <t>BAEL-acier</t>
  </si>
  <si>
    <t>RECTANGLE</t>
  </si>
  <si>
    <t>L6: LOI - BAEL, acier - elasto-plastique parfait</t>
  </si>
  <si>
    <t>L10: CONTOUR - rectangle</t>
  </si>
  <si>
    <t>Contour "SECTION"- nb_div =128 - précision = 0,0061%</t>
  </si>
  <si>
    <t>SEGMENT</t>
  </si>
  <si>
    <t>L14: POINTS - segment</t>
  </si>
  <si>
    <t>L18: POINTS - segment</t>
  </si>
  <si>
    <t>nap2</t>
  </si>
  <si>
    <t>Points "NAP2" chargés.</t>
  </si>
  <si>
    <t>Calcul n°2</t>
  </si>
  <si>
    <t>Contour "SECTION"- nb_div =128 - précision = 0,006%</t>
  </si>
  <si>
    <t>&lt;/ Calcul &gt; (t=375ms)</t>
  </si>
  <si>
    <t>&lt;&lt;/ Rapport d'exécution &gt;&gt; (t=11,71875ms)</t>
  </si>
  <si>
    <t>CP20</t>
  </si>
  <si>
    <t>N (*-1/SBAEL)</t>
  </si>
  <si>
    <t>Mz (*-1/SBAEL)</t>
  </si>
  <si>
    <t>My (signe indifférent)</t>
  </si>
  <si>
    <t>CP 800kPa unif</t>
  </si>
  <si>
    <t>CP8 1E</t>
  </si>
  <si>
    <t>CP8 1C</t>
  </si>
  <si>
    <t>L30: NBANGLES - (2)</t>
  </si>
  <si>
    <t>L31: NBDIV - (30)</t>
  </si>
  <si>
    <t>L32: TOLC - (0,0001)</t>
  </si>
  <si>
    <t>&lt;&lt;/ Rapport d'exécution &gt;&gt; (t=433,59375ms)</t>
  </si>
  <si>
    <t>L31: CENTRE - (5,78523502974687E-18;-0,1;0)</t>
  </si>
  <si>
    <t>ec2-3.3</t>
  </si>
  <si>
    <t>L3: LOI - EC2, béton - parabole-rectangle</t>
  </si>
  <si>
    <t>&lt;/ Calcul &gt; (t=156,25ms)</t>
  </si>
  <si>
    <t>&lt;&lt;/ Rapport d'exécution &gt;&gt; (t=203,125ms)</t>
  </si>
  <si>
    <t>L31: CENTRE - (-2.86679706919087E-18;3.29880712778552E-17;0)</t>
  </si>
  <si>
    <t>L34: TOLC - (0.0001)</t>
  </si>
  <si>
    <t>&lt;/ Lecture des données &gt; (t=11.71875ms)</t>
  </si>
  <si>
    <t>&lt;&lt;/ Rapport d'exécution &gt;&gt; (t=11.71875ms)</t>
  </si>
  <si>
    <t>Contour "COFFR"- nb_div =1024 - précision = 0.0003%</t>
  </si>
  <si>
    <t>&lt;/ Calcul &gt; (t=839.84375ms)</t>
  </si>
  <si>
    <t>&lt;&lt;/ Rapport d'exécution &gt;&gt; (t=890.625ms)</t>
  </si>
  <si>
    <t>L6: LOI</t>
  </si>
  <si>
    <t>L14: POINTS</t>
  </si>
  <si>
    <t>L19: PIVOTS - (2)</t>
  </si>
  <si>
    <t>Pivot L19 -  OK</t>
  </si>
  <si>
    <t>Pivot L20 -  OK</t>
  </si>
  <si>
    <t>L44: TOLC - (0.0001)</t>
  </si>
  <si>
    <t>Contour "COFFR"- nb_div =128 - précision = 0.0061%</t>
  </si>
  <si>
    <t>L41: CENTRE - (5.14243113755277E-18;1.23478580755294E-18;0)</t>
  </si>
  <si>
    <t>*AVERTISSEMENT* 2cellule(s) vide(s)</t>
  </si>
  <si>
    <t>&lt;/ Lecture des données &gt; (t=3.90625ms)</t>
  </si>
  <si>
    <t>&lt;/ Calcul &gt; (t=85.9375ms)</t>
  </si>
  <si>
    <t>&lt;&lt;/ Rapport d'exécution &gt;&gt; (t=113.28125ms)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</si>
</sst>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1" x14ac:knownFonts="1">
    <font>
      <sz val="12"/>
      <color theme="1"/>
      <name val="Calibri"/>
      <family val="2"/>
    </font>
    <font>
      <u/>
      <sz val="12"/>
      <color theme="10"/>
      <name val="Calibri"/>
      <family val="2"/>
    </font>
    <font>
      <u/>
      <sz val="12"/>
      <color theme="11"/>
      <name val="Calibri"/>
      <family val="2"/>
    </font>
    <font>
      <b/>
      <sz val="12"/>
      <color theme="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2"/>
      <color rgb="FFFF0000"/>
      <name val="Calibri"/>
      <family val="2"/>
    </font>
    <font>
      <sz val="12"/>
      <color rgb="FFFF0000"/>
      <name val="Calibri"/>
      <family val="2"/>
    </font>
    <font>
      <u/>
      <sz val="10.199999999999999"/>
      <color theme="10"/>
      <name val="Calibri"/>
      <family val="2"/>
    </font>
    <font>
      <sz val="12"/>
      <color theme="0"/>
      <name val="Calibri"/>
      <family val="2"/>
    </font>
    <font>
      <sz val="8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auto="1"/>
      </left>
      <right style="medium">
        <color indexed="0"/>
      </right>
      <top style="thin">
        <color indexed="0"/>
      </top>
      <bottom style="thin">
        <color indexed="0"/>
      </bottom>
      <diagonal/>
    </border>
    <border>
      <left style="medium">
        <color auto="1"/>
      </left>
      <right style="thin">
        <color auto="1"/>
      </right>
      <top style="thin">
        <color indexed="0"/>
      </top>
      <bottom/>
      <diagonal/>
    </border>
    <border>
      <left style="thin">
        <color auto="1"/>
      </left>
      <right style="medium">
        <color auto="1"/>
      </right>
      <top style="thin">
        <color indexed="0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78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</cellStyleXfs>
  <cellXfs count="54">
    <xf numFmtId="0" fontId="0" fillId="0" borderId="0" xfId="0"/>
    <xf numFmtId="0" fontId="0" fillId="0" borderId="0" xfId="0" applyFill="1"/>
    <xf numFmtId="0" fontId="0" fillId="0" borderId="0" xfId="0" applyAlignment="1">
      <alignment vertical="top"/>
    </xf>
    <xf numFmtId="0" fontId="3" fillId="3" borderId="0" xfId="0" applyFont="1" applyFill="1"/>
    <xf numFmtId="0" fontId="3" fillId="3" borderId="0" xfId="0" applyFont="1" applyFill="1" applyAlignment="1">
      <alignment vertical="top" wrapText="1"/>
    </xf>
    <xf numFmtId="0" fontId="0" fillId="0" borderId="0" xfId="0" applyAlignment="1">
      <alignment vertical="top" wrapText="1"/>
    </xf>
    <xf numFmtId="0" fontId="3" fillId="3" borderId="0" xfId="0" applyFont="1" applyFill="1" applyAlignment="1">
      <alignment vertical="top"/>
    </xf>
    <xf numFmtId="0" fontId="3" fillId="6" borderId="0" xfId="0" applyFont="1" applyFill="1"/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1" xfId="0" applyBorder="1" applyAlignment="1">
      <alignment vertical="top" wrapText="1"/>
    </xf>
    <xf numFmtId="0" fontId="0" fillId="0" borderId="1" xfId="0" applyBorder="1"/>
    <xf numFmtId="0" fontId="0" fillId="0" borderId="1" xfId="0" applyBorder="1" applyAlignment="1">
      <alignment vertical="top"/>
    </xf>
    <xf numFmtId="0" fontId="0" fillId="0" borderId="1" xfId="0" quotePrefix="1" applyBorder="1"/>
    <xf numFmtId="0" fontId="0" fillId="0" borderId="1" xfId="0" quotePrefix="1" applyBorder="1" applyAlignment="1">
      <alignment vertical="top" wrapText="1"/>
    </xf>
    <xf numFmtId="0" fontId="0" fillId="2" borderId="1" xfId="0" applyFill="1" applyBorder="1"/>
    <xf numFmtId="0" fontId="0" fillId="5" borderId="1" xfId="0" applyFill="1" applyBorder="1" applyAlignment="1">
      <alignment vertical="top" wrapText="1"/>
    </xf>
    <xf numFmtId="0" fontId="0" fillId="5" borderId="1" xfId="0" applyFill="1" applyBorder="1"/>
    <xf numFmtId="0" fontId="0" fillId="4" borderId="1" xfId="0" applyFill="1" applyBorder="1" applyAlignment="1">
      <alignment vertical="top" wrapText="1"/>
    </xf>
    <xf numFmtId="0" fontId="0" fillId="4" borderId="1" xfId="0" applyFill="1" applyBorder="1"/>
    <xf numFmtId="0" fontId="0" fillId="4" borderId="1" xfId="0" quotePrefix="1" applyFill="1" applyBorder="1"/>
    <xf numFmtId="0" fontId="0" fillId="7" borderId="0" xfId="0" applyFill="1"/>
    <xf numFmtId="0" fontId="0" fillId="7" borderId="0" xfId="0" applyFill="1" applyAlignment="1">
      <alignment horizontal="center"/>
    </xf>
    <xf numFmtId="2" fontId="0" fillId="9" borderId="2" xfId="0" applyNumberFormat="1" applyFill="1" applyBorder="1" applyProtection="1">
      <protection locked="0"/>
    </xf>
    <xf numFmtId="2" fontId="0" fillId="9" borderId="3" xfId="0" applyNumberFormat="1" applyFill="1" applyBorder="1" applyProtection="1">
      <protection locked="0"/>
    </xf>
    <xf numFmtId="2" fontId="0" fillId="9" borderId="4" xfId="0" applyNumberFormat="1" applyFill="1" applyBorder="1" applyProtection="1">
      <protection locked="0"/>
    </xf>
    <xf numFmtId="2" fontId="0" fillId="9" borderId="5" xfId="0" applyNumberFormat="1" applyFill="1" applyBorder="1" applyProtection="1">
      <protection locked="0"/>
    </xf>
    <xf numFmtId="2" fontId="0" fillId="9" borderId="0" xfId="0" applyNumberFormat="1" applyFill="1" applyProtection="1">
      <protection locked="0"/>
    </xf>
    <xf numFmtId="2" fontId="0" fillId="0" borderId="0" xfId="0" applyNumberFormat="1"/>
    <xf numFmtId="0" fontId="6" fillId="0" borderId="0" xfId="0" applyFont="1"/>
    <xf numFmtId="0" fontId="0" fillId="0" borderId="0" xfId="0" applyFill="1" applyBorder="1"/>
    <xf numFmtId="2" fontId="0" fillId="0" borderId="0" xfId="0" applyNumberFormat="1" applyFill="1" applyBorder="1" applyProtection="1">
      <protection locked="0"/>
    </xf>
    <xf numFmtId="0" fontId="7" fillId="8" borderId="0" xfId="0" applyFont="1" applyFill="1"/>
    <xf numFmtId="0" fontId="8" fillId="0" borderId="0" xfId="277" applyAlignment="1" applyProtection="1"/>
    <xf numFmtId="0" fontId="7" fillId="0" borderId="0" xfId="0" applyFont="1"/>
    <xf numFmtId="0" fontId="4" fillId="0" borderId="0" xfId="0" applyFont="1"/>
    <xf numFmtId="0" fontId="0" fillId="0" borderId="0" xfId="0" applyBorder="1"/>
    <xf numFmtId="2" fontId="0" fillId="0" borderId="0" xfId="0" applyNumberFormat="1" applyFill="1"/>
    <xf numFmtId="2" fontId="0" fillId="0" borderId="0" xfId="0" applyNumberFormat="1" applyFill="1" applyBorder="1"/>
    <xf numFmtId="14" fontId="0" fillId="7" borderId="0" xfId="0" applyNumberFormat="1" applyFill="1"/>
    <xf numFmtId="0" fontId="9" fillId="0" borderId="0" xfId="0" applyFont="1"/>
    <xf numFmtId="0" fontId="9" fillId="0" borderId="0" xfId="0" applyFont="1" applyFill="1"/>
    <xf numFmtId="0" fontId="9" fillId="0" borderId="0" xfId="0" applyFont="1" applyFill="1" applyBorder="1"/>
    <xf numFmtId="2" fontId="9" fillId="0" borderId="0" xfId="0" applyNumberFormat="1" applyFont="1" applyFill="1" applyBorder="1" applyProtection="1">
      <protection locked="0"/>
    </xf>
    <xf numFmtId="0" fontId="0" fillId="0" borderId="1" xfId="0" applyFill="1" applyBorder="1"/>
    <xf numFmtId="164" fontId="10" fillId="10" borderId="6" xfId="0" applyNumberFormat="1" applyFont="1" applyFill="1" applyBorder="1" applyAlignment="1">
      <alignment horizontal="center"/>
    </xf>
    <xf numFmtId="164" fontId="10" fillId="10" borderId="7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top"/>
    </xf>
    <xf numFmtId="0" fontId="4" fillId="4" borderId="1" xfId="0" applyFont="1" applyFill="1" applyBorder="1" applyAlignment="1">
      <alignment horizontal="center" vertical="top"/>
    </xf>
    <xf numFmtId="0" fontId="0" fillId="5" borderId="1" xfId="0" applyFill="1" applyBorder="1" applyAlignment="1">
      <alignment horizontal="center" vertical="top"/>
    </xf>
    <xf numFmtId="0" fontId="0" fillId="2" borderId="1" xfId="0" applyFill="1" applyBorder="1" applyAlignment="1">
      <alignment horizontal="center" vertical="top"/>
    </xf>
    <xf numFmtId="0" fontId="0" fillId="0" borderId="0" xfId="0" applyAlignment="1">
      <alignment horizontal="center" vertical="top" wrapText="1"/>
    </xf>
    <xf numFmtId="0" fontId="0" fillId="8" borderId="0" xfId="0" applyFill="1"/>
  </cellXfs>
  <cellStyles count="278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1" builtinId="8" hidden="1"/>
    <cellStyle name="Lien hypertexte" xfId="13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" xfId="21" builtinId="8" hidden="1"/>
    <cellStyle name="Lien hypertexte" xfId="23" builtinId="8" hidden="1"/>
    <cellStyle name="Lien hypertexte" xfId="25" builtinId="8" hidden="1"/>
    <cellStyle name="Lien hypertexte" xfId="27" builtinId="8" hidden="1"/>
    <cellStyle name="Lien hypertexte" xfId="29" builtinId="8" hidden="1"/>
    <cellStyle name="Lien hypertexte" xfId="31" builtinId="8" hidden="1"/>
    <cellStyle name="Lien hypertexte" xfId="33" builtinId="8" hidden="1"/>
    <cellStyle name="Lien hypertexte" xfId="35" builtinId="8" hidden="1"/>
    <cellStyle name="Lien hypertexte" xfId="37" builtinId="8" hidden="1"/>
    <cellStyle name="Lien hypertexte" xfId="39" builtinId="8" hidden="1"/>
    <cellStyle name="Lien hypertexte" xfId="41" builtinId="8" hidden="1"/>
    <cellStyle name="Lien hypertexte" xfId="43" builtinId="8" hidden="1"/>
    <cellStyle name="Lien hypertexte" xfId="45" builtinId="8" hidden="1"/>
    <cellStyle name="Lien hypertexte" xfId="47" builtinId="8" hidden="1"/>
    <cellStyle name="Lien hypertexte" xfId="49" builtinId="8" hidden="1"/>
    <cellStyle name="Lien hypertexte" xfId="51" builtinId="8" hidden="1"/>
    <cellStyle name="Lien hypertexte" xfId="53" builtinId="8" hidden="1"/>
    <cellStyle name="Lien hypertexte" xfId="55" builtinId="8" hidden="1"/>
    <cellStyle name="Lien hypertexte" xfId="57" builtinId="8" hidden="1"/>
    <cellStyle name="Lien hypertexte" xfId="59" builtinId="8" hidden="1"/>
    <cellStyle name="Lien hypertexte" xfId="61" builtinId="8" hidden="1"/>
    <cellStyle name="Lien hypertexte" xfId="63" builtinId="8" hidden="1"/>
    <cellStyle name="Lien hypertexte" xfId="65" builtinId="8" hidden="1"/>
    <cellStyle name="Lien hypertexte" xfId="67" builtinId="8" hidden="1"/>
    <cellStyle name="Lien hypertexte" xfId="69" builtinId="8" hidden="1"/>
    <cellStyle name="Lien hypertexte" xfId="71" builtinId="8" hidden="1"/>
    <cellStyle name="Lien hypertexte" xfId="73" builtinId="8" hidden="1"/>
    <cellStyle name="Lien hypertexte" xfId="75" builtinId="8" hidden="1"/>
    <cellStyle name="Lien hypertexte" xfId="77" builtinId="8" hidden="1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" xfId="101" builtinId="8" hidden="1"/>
    <cellStyle name="Lien hypertexte" xfId="103" builtinId="8" hidden="1"/>
    <cellStyle name="Lien hypertexte" xfId="105" builtinId="8" hidden="1"/>
    <cellStyle name="Lien hypertexte" xfId="107" builtinId="8" hidden="1"/>
    <cellStyle name="Lien hypertexte" xfId="109" builtinId="8" hidden="1"/>
    <cellStyle name="Lien hypertexte" xfId="111" builtinId="8" hidden="1"/>
    <cellStyle name="Lien hypertexte" xfId="113" builtinId="8" hidden="1"/>
    <cellStyle name="Lien hypertexte" xfId="115" builtinId="8" hidden="1"/>
    <cellStyle name="Lien hypertexte" xfId="117" builtinId="8" hidden="1"/>
    <cellStyle name="Lien hypertexte" xfId="119" builtinId="8" hidden="1"/>
    <cellStyle name="Lien hypertexte" xfId="121" builtinId="8" hidden="1"/>
    <cellStyle name="Lien hypertexte" xfId="123" builtinId="8" hidden="1"/>
    <cellStyle name="Lien hypertexte" xfId="125" builtinId="8" hidden="1"/>
    <cellStyle name="Lien hypertexte" xfId="127" builtinId="8" hidden="1"/>
    <cellStyle name="Lien hypertexte" xfId="129" builtinId="8" hidden="1"/>
    <cellStyle name="Lien hypertexte" xfId="131" builtinId="8" hidden="1"/>
    <cellStyle name="Lien hypertexte" xfId="133" builtinId="8" hidden="1"/>
    <cellStyle name="Lien hypertexte" xfId="135" builtinId="8" hidden="1"/>
    <cellStyle name="Lien hypertexte" xfId="137" builtinId="8" hidden="1"/>
    <cellStyle name="Lien hypertexte" xfId="139" builtinId="8" hidden="1"/>
    <cellStyle name="Lien hypertexte" xfId="141" builtinId="8" hidden="1"/>
    <cellStyle name="Lien hypertexte" xfId="143" builtinId="8" hidden="1"/>
    <cellStyle name="Lien hypertexte" xfId="145" builtinId="8" hidden="1"/>
    <cellStyle name="Lien hypertexte" xfId="147" builtinId="8" hidden="1"/>
    <cellStyle name="Lien hypertexte" xfId="149" builtinId="8" hidden="1"/>
    <cellStyle name="Lien hypertexte" xfId="151" builtinId="8" hidden="1"/>
    <cellStyle name="Lien hypertexte" xfId="153" builtinId="8" hidden="1"/>
    <cellStyle name="Lien hypertexte" xfId="155" builtinId="8" hidden="1"/>
    <cellStyle name="Lien hypertexte" xfId="157" builtinId="8" hidden="1"/>
    <cellStyle name="Lien hypertexte" xfId="159" builtinId="8" hidden="1"/>
    <cellStyle name="Lien hypertexte" xfId="161" builtinId="8" hidden="1"/>
    <cellStyle name="Lien hypertexte" xfId="163" builtinId="8" hidden="1"/>
    <cellStyle name="Lien hypertexte" xfId="165" builtinId="8" hidden="1"/>
    <cellStyle name="Lien hypertexte" xfId="167" builtinId="8" hidden="1"/>
    <cellStyle name="Lien hypertexte" xfId="169" builtinId="8" hidden="1"/>
    <cellStyle name="Lien hypertexte" xfId="171" builtinId="8" hidden="1"/>
    <cellStyle name="Lien hypertexte" xfId="173" builtinId="8" hidden="1"/>
    <cellStyle name="Lien hypertexte" xfId="175" builtinId="8" hidden="1"/>
    <cellStyle name="Lien hypertexte" xfId="177" builtinId="8" hidden="1"/>
    <cellStyle name="Lien hypertexte" xfId="179" builtinId="8" hidden="1"/>
    <cellStyle name="Lien hypertexte" xfId="181" builtinId="8" hidden="1"/>
    <cellStyle name="Lien hypertexte" xfId="183" builtinId="8" hidden="1"/>
    <cellStyle name="Lien hypertexte" xfId="185" builtinId="8" hidden="1"/>
    <cellStyle name="Lien hypertexte" xfId="187" builtinId="8" hidden="1"/>
    <cellStyle name="Lien hypertexte" xfId="189" builtinId="8" hidden="1"/>
    <cellStyle name="Lien hypertexte" xfId="191" builtinId="8" hidden="1"/>
    <cellStyle name="Lien hypertexte" xfId="193" builtinId="8" hidden="1"/>
    <cellStyle name="Lien hypertexte" xfId="195" builtinId="8" hidden="1"/>
    <cellStyle name="Lien hypertexte" xfId="197" builtinId="8" hidden="1"/>
    <cellStyle name="Lien hypertexte" xfId="199" builtinId="8" hidden="1"/>
    <cellStyle name="Lien hypertexte" xfId="201" builtinId="8" hidden="1"/>
    <cellStyle name="Lien hypertexte" xfId="203" builtinId="8" hidden="1"/>
    <cellStyle name="Lien hypertexte" xfId="205" builtinId="8" hidden="1"/>
    <cellStyle name="Lien hypertexte" xfId="207" builtinId="8" hidden="1"/>
    <cellStyle name="Lien hypertexte" xfId="209" builtinId="8" hidden="1"/>
    <cellStyle name="Lien hypertexte" xfId="211" builtinId="8" hidden="1"/>
    <cellStyle name="Lien hypertexte" xfId="213" builtinId="8" hidden="1"/>
    <cellStyle name="Lien hypertexte" xfId="215" builtinId="8" hidden="1"/>
    <cellStyle name="Lien hypertexte" xfId="217" builtinId="8" hidden="1"/>
    <cellStyle name="Lien hypertexte" xfId="219" builtinId="8" hidden="1"/>
    <cellStyle name="Lien hypertexte" xfId="221" builtinId="8" hidden="1"/>
    <cellStyle name="Lien hypertexte" xfId="223" builtinId="8" hidden="1"/>
    <cellStyle name="Lien hypertexte" xfId="225" builtinId="8" hidden="1"/>
    <cellStyle name="Lien hypertexte" xfId="227" builtinId="8" hidden="1"/>
    <cellStyle name="Lien hypertexte" xfId="229" builtinId="8" hidden="1"/>
    <cellStyle name="Lien hypertexte" xfId="231" builtinId="8" hidden="1"/>
    <cellStyle name="Lien hypertexte" xfId="233" builtinId="8" hidden="1"/>
    <cellStyle name="Lien hypertexte" xfId="235" builtinId="8" hidden="1"/>
    <cellStyle name="Lien hypertexte" xfId="237" builtinId="8" hidden="1"/>
    <cellStyle name="Lien hypertexte" xfId="239" builtinId="8" hidden="1"/>
    <cellStyle name="Lien hypertexte" xfId="241" builtinId="8" hidden="1"/>
    <cellStyle name="Lien hypertexte" xfId="243" builtinId="8" hidden="1"/>
    <cellStyle name="Lien hypertexte" xfId="245" builtinId="8" hidden="1"/>
    <cellStyle name="Lien hypertexte" xfId="247" builtinId="8" hidden="1"/>
    <cellStyle name="Lien hypertexte" xfId="249" builtinId="8" hidden="1"/>
    <cellStyle name="Lien hypertexte" xfId="251" builtinId="8" hidden="1"/>
    <cellStyle name="Lien hypertexte" xfId="253" builtinId="8" hidden="1"/>
    <cellStyle name="Lien hypertexte" xfId="255" builtinId="8" hidden="1"/>
    <cellStyle name="Lien hypertexte" xfId="257" builtinId="8" hidden="1"/>
    <cellStyle name="Lien hypertexte" xfId="259" builtinId="8" hidden="1"/>
    <cellStyle name="Lien hypertexte" xfId="261" builtinId="8" hidden="1"/>
    <cellStyle name="Lien hypertexte" xfId="263" builtinId="8" hidden="1"/>
    <cellStyle name="Lien hypertexte" xfId="265" builtinId="8" hidden="1"/>
    <cellStyle name="Lien hypertexte" xfId="267" builtinId="8" hidden="1"/>
    <cellStyle name="Lien hypertexte" xfId="269" builtinId="8" hidden="1"/>
    <cellStyle name="Lien hypertexte" xfId="271" builtinId="8" hidden="1"/>
    <cellStyle name="Lien hypertexte" xfId="273" builtinId="8" hidden="1"/>
    <cellStyle name="Lien hypertexte" xfId="275" builtinId="8" hidden="1"/>
    <cellStyle name="Lien hypertexte" xfId="277" builtinId="8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2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Lien hypertexte visité" xfId="22" builtinId="9" hidden="1"/>
    <cellStyle name="Lien hypertexte visité" xfId="24" builtinId="9" hidden="1"/>
    <cellStyle name="Lien hypertexte visité" xfId="26" builtinId="9" hidden="1"/>
    <cellStyle name="Lien hypertexte visité" xfId="28" builtinId="9" hidden="1"/>
    <cellStyle name="Lien hypertexte visité" xfId="30" builtinId="9" hidden="1"/>
    <cellStyle name="Lien hypertexte visité" xfId="32" builtinId="9" hidden="1"/>
    <cellStyle name="Lien hypertexte visité" xfId="34" builtinId="9" hidden="1"/>
    <cellStyle name="Lien hypertexte visité" xfId="36" builtinId="9" hidden="1"/>
    <cellStyle name="Lien hypertexte visité" xfId="38" builtinId="9" hidden="1"/>
    <cellStyle name="Lien hypertexte visité" xfId="40" builtinId="9" hidden="1"/>
    <cellStyle name="Lien hypertexte visité" xfId="42" builtinId="9" hidden="1"/>
    <cellStyle name="Lien hypertexte visité" xfId="44" builtinId="9" hidden="1"/>
    <cellStyle name="Lien hypertexte visité" xfId="46" builtinId="9" hidden="1"/>
    <cellStyle name="Lien hypertexte visité" xfId="48" builtinId="9" hidden="1"/>
    <cellStyle name="Lien hypertexte visité" xfId="50" builtinId="9" hidden="1"/>
    <cellStyle name="Lien hypertexte visité" xfId="52" builtinId="9" hidden="1"/>
    <cellStyle name="Lien hypertexte visité" xfId="54" builtinId="9" hidden="1"/>
    <cellStyle name="Lien hypertexte visité" xfId="56" builtinId="9" hidden="1"/>
    <cellStyle name="Lien hypertexte visité" xfId="58" builtinId="9" hidden="1"/>
    <cellStyle name="Lien hypertexte visité" xfId="60" builtinId="9" hidden="1"/>
    <cellStyle name="Lien hypertexte visité" xfId="62" builtinId="9" hidden="1"/>
    <cellStyle name="Lien hypertexte visité" xfId="64" builtinId="9" hidden="1"/>
    <cellStyle name="Lien hypertexte visité" xfId="66" builtinId="9" hidden="1"/>
    <cellStyle name="Lien hypertexte visité" xfId="68" builtinId="9" hidden="1"/>
    <cellStyle name="Lien hypertexte visité" xfId="70" builtinId="9" hidden="1"/>
    <cellStyle name="Lien hypertexte visité" xfId="72" builtinId="9" hidden="1"/>
    <cellStyle name="Lien hypertexte visité" xfId="74" builtinId="9" hidden="1"/>
    <cellStyle name="Lien hypertexte visité" xfId="76" builtinId="9" hidden="1"/>
    <cellStyle name="Lien hypertexte visité" xfId="78" builtinId="9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Lien hypertexte visité" xfId="102" builtinId="9" hidden="1"/>
    <cellStyle name="Lien hypertexte visité" xfId="104" builtinId="9" hidden="1"/>
    <cellStyle name="Lien hypertexte visité" xfId="106" builtinId="9" hidden="1"/>
    <cellStyle name="Lien hypertexte visité" xfId="108" builtinId="9" hidden="1"/>
    <cellStyle name="Lien hypertexte visité" xfId="110" builtinId="9" hidden="1"/>
    <cellStyle name="Lien hypertexte visité" xfId="112" builtinId="9" hidden="1"/>
    <cellStyle name="Lien hypertexte visité" xfId="114" builtinId="9" hidden="1"/>
    <cellStyle name="Lien hypertexte visité" xfId="116" builtinId="9" hidden="1"/>
    <cellStyle name="Lien hypertexte visité" xfId="118" builtinId="9" hidden="1"/>
    <cellStyle name="Lien hypertexte visité" xfId="120" builtinId="9" hidden="1"/>
    <cellStyle name="Lien hypertexte visité" xfId="122" builtinId="9" hidden="1"/>
    <cellStyle name="Lien hypertexte visité" xfId="124" builtinId="9" hidden="1"/>
    <cellStyle name="Lien hypertexte visité" xfId="126" builtinId="9" hidden="1"/>
    <cellStyle name="Lien hypertexte visité" xfId="128" builtinId="9" hidden="1"/>
    <cellStyle name="Lien hypertexte visité" xfId="130" builtinId="9" hidden="1"/>
    <cellStyle name="Lien hypertexte visité" xfId="132" builtinId="9" hidden="1"/>
    <cellStyle name="Lien hypertexte visité" xfId="134" builtinId="9" hidden="1"/>
    <cellStyle name="Lien hypertexte visité" xfId="136" builtinId="9" hidden="1"/>
    <cellStyle name="Lien hypertexte visité" xfId="138" builtinId="9" hidden="1"/>
    <cellStyle name="Lien hypertexte visité" xfId="140" builtinId="9" hidden="1"/>
    <cellStyle name="Lien hypertexte visité" xfId="142" builtinId="9" hidden="1"/>
    <cellStyle name="Lien hypertexte visité" xfId="144" builtinId="9" hidden="1"/>
    <cellStyle name="Lien hypertexte visité" xfId="146" builtinId="9" hidden="1"/>
    <cellStyle name="Lien hypertexte visité" xfId="148" builtinId="9" hidden="1"/>
    <cellStyle name="Lien hypertexte visité" xfId="150" builtinId="9" hidden="1"/>
    <cellStyle name="Lien hypertexte visité" xfId="152" builtinId="9" hidden="1"/>
    <cellStyle name="Lien hypertexte visité" xfId="154" builtinId="9" hidden="1"/>
    <cellStyle name="Lien hypertexte visité" xfId="156" builtinId="9" hidden="1"/>
    <cellStyle name="Lien hypertexte visité" xfId="158" builtinId="9" hidden="1"/>
    <cellStyle name="Lien hypertexte visité" xfId="160" builtinId="9" hidden="1"/>
    <cellStyle name="Lien hypertexte visité" xfId="162" builtinId="9" hidden="1"/>
    <cellStyle name="Lien hypertexte visité" xfId="164" builtinId="9" hidden="1"/>
    <cellStyle name="Lien hypertexte visité" xfId="166" builtinId="9" hidden="1"/>
    <cellStyle name="Lien hypertexte visité" xfId="168" builtinId="9" hidden="1"/>
    <cellStyle name="Lien hypertexte visité" xfId="170" builtinId="9" hidden="1"/>
    <cellStyle name="Lien hypertexte visité" xfId="172" builtinId="9" hidden="1"/>
    <cellStyle name="Lien hypertexte visité" xfId="174" builtinId="9" hidden="1"/>
    <cellStyle name="Lien hypertexte visité" xfId="176" builtinId="9" hidden="1"/>
    <cellStyle name="Lien hypertexte visité" xfId="178" builtinId="9" hidden="1"/>
    <cellStyle name="Lien hypertexte visité" xfId="180" builtinId="9" hidden="1"/>
    <cellStyle name="Lien hypertexte visité" xfId="182" builtinId="9" hidden="1"/>
    <cellStyle name="Lien hypertexte visité" xfId="184" builtinId="9" hidden="1"/>
    <cellStyle name="Lien hypertexte visité" xfId="186" builtinId="9" hidden="1"/>
    <cellStyle name="Lien hypertexte visité" xfId="188" builtinId="9" hidden="1"/>
    <cellStyle name="Lien hypertexte visité" xfId="190" builtinId="9" hidden="1"/>
    <cellStyle name="Lien hypertexte visité" xfId="192" builtinId="9" hidden="1"/>
    <cellStyle name="Lien hypertexte visité" xfId="194" builtinId="9" hidden="1"/>
    <cellStyle name="Lien hypertexte visité" xfId="196" builtinId="9" hidden="1"/>
    <cellStyle name="Lien hypertexte visité" xfId="198" builtinId="9" hidden="1"/>
    <cellStyle name="Lien hypertexte visité" xfId="200" builtinId="9" hidden="1"/>
    <cellStyle name="Lien hypertexte visité" xfId="202" builtinId="9" hidden="1"/>
    <cellStyle name="Lien hypertexte visité" xfId="204" builtinId="9" hidden="1"/>
    <cellStyle name="Lien hypertexte visité" xfId="206" builtinId="9" hidden="1"/>
    <cellStyle name="Lien hypertexte visité" xfId="208" builtinId="9" hidden="1"/>
    <cellStyle name="Lien hypertexte visité" xfId="210" builtinId="9" hidden="1"/>
    <cellStyle name="Lien hypertexte visité" xfId="212" builtinId="9" hidden="1"/>
    <cellStyle name="Lien hypertexte visité" xfId="214" builtinId="9" hidden="1"/>
    <cellStyle name="Lien hypertexte visité" xfId="216" builtinId="9" hidden="1"/>
    <cellStyle name="Lien hypertexte visité" xfId="218" builtinId="9" hidden="1"/>
    <cellStyle name="Lien hypertexte visité" xfId="220" builtinId="9" hidden="1"/>
    <cellStyle name="Lien hypertexte visité" xfId="222" builtinId="9" hidden="1"/>
    <cellStyle name="Lien hypertexte visité" xfId="224" builtinId="9" hidden="1"/>
    <cellStyle name="Lien hypertexte visité" xfId="226" builtinId="9" hidden="1"/>
    <cellStyle name="Lien hypertexte visité" xfId="228" builtinId="9" hidden="1"/>
    <cellStyle name="Lien hypertexte visité" xfId="230" builtinId="9" hidden="1"/>
    <cellStyle name="Lien hypertexte visité" xfId="232" builtinId="9" hidden="1"/>
    <cellStyle name="Lien hypertexte visité" xfId="234" builtinId="9" hidden="1"/>
    <cellStyle name="Lien hypertexte visité" xfId="236" builtinId="9" hidden="1"/>
    <cellStyle name="Lien hypertexte visité" xfId="238" builtinId="9" hidden="1"/>
    <cellStyle name="Lien hypertexte visité" xfId="240" builtinId="9" hidden="1"/>
    <cellStyle name="Lien hypertexte visité" xfId="242" builtinId="9" hidden="1"/>
    <cellStyle name="Lien hypertexte visité" xfId="244" builtinId="9" hidden="1"/>
    <cellStyle name="Lien hypertexte visité" xfId="246" builtinId="9" hidden="1"/>
    <cellStyle name="Lien hypertexte visité" xfId="248" builtinId="9" hidden="1"/>
    <cellStyle name="Lien hypertexte visité" xfId="250" builtinId="9" hidden="1"/>
    <cellStyle name="Lien hypertexte visité" xfId="252" builtinId="9" hidden="1"/>
    <cellStyle name="Lien hypertexte visité" xfId="254" builtinId="9" hidden="1"/>
    <cellStyle name="Lien hypertexte visité" xfId="256" builtinId="9" hidden="1"/>
    <cellStyle name="Lien hypertexte visité" xfId="258" builtinId="9" hidden="1"/>
    <cellStyle name="Lien hypertexte visité" xfId="260" builtinId="9" hidden="1"/>
    <cellStyle name="Lien hypertexte visité" xfId="262" builtinId="9" hidden="1"/>
    <cellStyle name="Lien hypertexte visité" xfId="264" builtinId="9" hidden="1"/>
    <cellStyle name="Lien hypertexte visité" xfId="266" builtinId="9" hidden="1"/>
    <cellStyle name="Lien hypertexte visité" xfId="268" builtinId="9" hidden="1"/>
    <cellStyle name="Lien hypertexte visité" xfId="270" builtinId="9" hidden="1"/>
    <cellStyle name="Lien hypertexte visité" xfId="272" builtinId="9" hidden="1"/>
    <cellStyle name="Lien hypertexte visité" xfId="274" builtinId="9" hidden="1"/>
    <cellStyle name="Lien hypertexte visité" xfId="276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3.5310995774774492E-2"/>
          <c:y val="2.487098704198289E-2"/>
          <c:w val="0.86004589305074286"/>
          <c:h val="0.95785076002820069"/>
        </c:manualLayout>
      </c:layout>
      <c:scatterChart>
        <c:scatterStyle val="lineMarker"/>
        <c:varyColors val="0"/>
        <c:ser>
          <c:idx val="0"/>
          <c:order val="0"/>
          <c:tx>
            <c:strRef>
              <c:f>rectELS!$B$47</c:f>
              <c:strCache>
                <c:ptCount val="1"/>
                <c:pt idx="0">
                  <c:v>prog DI</c:v>
                </c:pt>
              </c:strCache>
            </c:strRef>
          </c:tx>
          <c:spPr>
            <a:ln w="25400">
              <a:solidFill>
                <a:srgbClr val="FF0000"/>
              </a:solidFill>
              <a:prstDash val="dash"/>
            </a:ln>
            <a:effectLst/>
          </c:spPr>
          <c:marker>
            <c:symbol val="square"/>
            <c:size val="5"/>
            <c:spPr>
              <a:noFill/>
              <a:effectLst/>
            </c:spPr>
          </c:marker>
          <c:xVal>
            <c:numRef>
              <c:f>rectELS!$W$1:$W$4000</c:f>
              <c:numCache>
                <c:formatCode>General</c:formatCode>
                <c:ptCount val="4000"/>
                <c:pt idx="0">
                  <c:v>-8.5074000000000005</c:v>
                </c:pt>
                <c:pt idx="1">
                  <c:v>-8.1507646153846149</c:v>
                </c:pt>
                <c:pt idx="2">
                  <c:v>-7.7941292307692311</c:v>
                </c:pt>
                <c:pt idx="3">
                  <c:v>-7.4374938461538456</c:v>
                </c:pt>
                <c:pt idx="4">
                  <c:v>-7.0808584615384618</c:v>
                </c:pt>
                <c:pt idx="5">
                  <c:v>-6.7242230769230771</c:v>
                </c:pt>
                <c:pt idx="6">
                  <c:v>-6.3675876923076924</c:v>
                </c:pt>
                <c:pt idx="7">
                  <c:v>-6.0109523076923077</c:v>
                </c:pt>
                <c:pt idx="8">
                  <c:v>-5.654316923076923</c:v>
                </c:pt>
                <c:pt idx="9">
                  <c:v>-5.2976815384615383</c:v>
                </c:pt>
                <c:pt idx="10">
                  <c:v>-4.8969240199704149</c:v>
                </c:pt>
                <c:pt idx="11">
                  <c:v>-4.6386900216692863</c:v>
                </c:pt>
                <c:pt idx="12">
                  <c:v>-4.3465500370111405</c:v>
                </c:pt>
                <c:pt idx="13">
                  <c:v>-4.0245943442151662</c:v>
                </c:pt>
                <c:pt idx="14">
                  <c:v>-3.6768879984513645</c:v>
                </c:pt>
                <c:pt idx="15">
                  <c:v>-3.3064499646790635</c:v>
                </c:pt>
                <c:pt idx="16">
                  <c:v>-2.9157807376802882</c:v>
                </c:pt>
                <c:pt idx="17">
                  <c:v>-2.5073080034353032</c:v>
                </c:pt>
                <c:pt idx="18">
                  <c:v>-2.0827299297337278</c:v>
                </c:pt>
                <c:pt idx="19">
                  <c:v>-1.6437446843651782</c:v>
                </c:pt>
                <c:pt idx="20">
                  <c:v>-1.192050435119268</c:v>
                </c:pt>
                <c:pt idx="21">
                  <c:v>-0.72847396819526511</c:v>
                </c:pt>
                <c:pt idx="22">
                  <c:v>-0.25453797892011815</c:v>
                </c:pt>
                <c:pt idx="24">
                  <c:v>1.9035586201347308</c:v>
                </c:pt>
                <c:pt idx="25">
                  <c:v>1.3645012109579679</c:v>
                </c:pt>
                <c:pt idx="26">
                  <c:v>0.83625092776361376</c:v>
                </c:pt>
                <c:pt idx="27">
                  <c:v>0.3191405181424255</c:v>
                </c:pt>
                <c:pt idx="28">
                  <c:v>-0.18490464745508972</c:v>
                </c:pt>
                <c:pt idx="29">
                  <c:v>-0.67491323289261229</c:v>
                </c:pt>
                <c:pt idx="30">
                  <c:v>-1.1491667330417297</c:v>
                </c:pt>
                <c:pt idx="31">
                  <c:v>-1.6057546287308213</c:v>
                </c:pt>
                <c:pt idx="32">
                  <c:v>-2.0423078038220441</c:v>
                </c:pt>
                <c:pt idx="33">
                  <c:v>-2.4563892177237316</c:v>
                </c:pt>
                <c:pt idx="34">
                  <c:v>-2.8448949531483922</c:v>
                </c:pt>
                <c:pt idx="35">
                  <c:v>-3.2042168729767</c:v>
                </c:pt>
                <c:pt idx="36">
                  <c:v>-3.5297648465568865</c:v>
                </c:pt>
                <c:pt idx="37">
                  <c:v>-3.8165467390180576</c:v>
                </c:pt>
                <c:pt idx="38">
                  <c:v>-4.0668044191616763</c:v>
                </c:pt>
                <c:pt idx="39">
                  <c:v>-4.5602039281437126</c:v>
                </c:pt>
                <c:pt idx="40">
                  <c:v>-5.0536034371257488</c:v>
                </c:pt>
                <c:pt idx="41">
                  <c:v>-5.547002946107785</c:v>
                </c:pt>
                <c:pt idx="42">
                  <c:v>-6.0404024550898203</c:v>
                </c:pt>
                <c:pt idx="43">
                  <c:v>-6.5338019640718557</c:v>
                </c:pt>
                <c:pt idx="44">
                  <c:v>-7.0272014730538928</c:v>
                </c:pt>
                <c:pt idx="45">
                  <c:v>-7.5206009820359281</c:v>
                </c:pt>
                <c:pt idx="46">
                  <c:v>-8.0140004910179634</c:v>
                </c:pt>
                <c:pt idx="47">
                  <c:v>-8.5074000000000005</c:v>
                </c:pt>
                <c:pt idx="49">
                  <c:v>1.9035586201347308</c:v>
                </c:pt>
                <c:pt idx="50">
                  <c:v>2.4925654093317275</c:v>
                </c:pt>
                <c:pt idx="51">
                  <c:v>3.1054258194119564</c:v>
                </c:pt>
                <c:pt idx="52">
                  <c:v>3.7478190583656912</c:v>
                </c:pt>
                <c:pt idx="53">
                  <c:v>4.4270501791729053</c:v>
                </c:pt>
                <c:pt idx="54">
                  <c:v>5.1532392675898233</c:v>
                </c:pt>
                <c:pt idx="55">
                  <c:v>5.9403744520958091</c:v>
                </c:pt>
                <c:pt idx="56">
                  <c:v>6.3629656865175903</c:v>
                </c:pt>
                <c:pt idx="57">
                  <c:v>6.8089795093562859</c:v>
                </c:pt>
                <c:pt idx="58">
                  <c:v>7.2827149958013662</c:v>
                </c:pt>
                <c:pt idx="59">
                  <c:v>7.7893711789389988</c:v>
                </c:pt>
                <c:pt idx="60">
                  <c:v>8.335587616567647</c:v>
                </c:pt>
                <c:pt idx="61">
                  <c:v>8.9295894502011652</c:v>
                </c:pt>
                <c:pt idx="62">
                  <c:v>9.582656941581682</c:v>
                </c:pt>
                <c:pt idx="63">
                  <c:v>10.301565826347312</c:v>
                </c:pt>
                <c:pt idx="64">
                  <c:v>10.667555916916168</c:v>
                </c:pt>
                <c:pt idx="65">
                  <c:v>11.033546007485031</c:v>
                </c:pt>
                <c:pt idx="66">
                  <c:v>11.399536098053899</c:v>
                </c:pt>
                <c:pt idx="67">
                  <c:v>11.765526188622756</c:v>
                </c:pt>
                <c:pt idx="68">
                  <c:v>12.131516279191617</c:v>
                </c:pt>
                <c:pt idx="69">
                  <c:v>12.497506369760481</c:v>
                </c:pt>
                <c:pt idx="70">
                  <c:v>12.863496460329342</c:v>
                </c:pt>
                <c:pt idx="71">
                  <c:v>13.229486550898205</c:v>
                </c:pt>
                <c:pt idx="72">
                  <c:v>13.59547664146706</c:v>
                </c:pt>
                <c:pt idx="73">
                  <c:v>13.961466732035927</c:v>
                </c:pt>
                <c:pt idx="74">
                  <c:v>14.327456822604789</c:v>
                </c:pt>
                <c:pt idx="75">
                  <c:v>14.693446913173654</c:v>
                </c:pt>
                <c:pt idx="76">
                  <c:v>15.059437003742516</c:v>
                </c:pt>
                <c:pt idx="77">
                  <c:v>15.42542709431137</c:v>
                </c:pt>
                <c:pt idx="78">
                  <c:v>15.791417184880242</c:v>
                </c:pt>
                <c:pt idx="79">
                  <c:v>16.157407275449103</c:v>
                </c:pt>
                <c:pt idx="80">
                  <c:v>16.523397366017964</c:v>
                </c:pt>
                <c:pt idx="81">
                  <c:v>16.889387456586824</c:v>
                </c:pt>
                <c:pt idx="82">
                  <c:v>17.255377547155739</c:v>
                </c:pt>
                <c:pt idx="83">
                  <c:v>17.621367637724553</c:v>
                </c:pt>
                <c:pt idx="84">
                  <c:v>17.987357728293411</c:v>
                </c:pt>
                <c:pt idx="85">
                  <c:v>18.353347818862282</c:v>
                </c:pt>
                <c:pt idx="86">
                  <c:v>18.71933790943114</c:v>
                </c:pt>
                <c:pt idx="87">
                  <c:v>19.085328000000036</c:v>
                </c:pt>
                <c:pt idx="89">
                  <c:v>19.085328000000036</c:v>
                </c:pt>
                <c:pt idx="90">
                  <c:v>18.688232127958599</c:v>
                </c:pt>
                <c:pt idx="91">
                  <c:v>18.291136255917145</c:v>
                </c:pt>
                <c:pt idx="92">
                  <c:v>17.894040383875748</c:v>
                </c:pt>
                <c:pt idx="93">
                  <c:v>17.496944511834318</c:v>
                </c:pt>
                <c:pt idx="94">
                  <c:v>17.099848639792906</c:v>
                </c:pt>
                <c:pt idx="95">
                  <c:v>16.702752767751477</c:v>
                </c:pt>
                <c:pt idx="96">
                  <c:v>16.305656895710062</c:v>
                </c:pt>
                <c:pt idx="97">
                  <c:v>15.908561023668639</c:v>
                </c:pt>
                <c:pt idx="98">
                  <c:v>15.511465151627219</c:v>
                </c:pt>
                <c:pt idx="99">
                  <c:v>15.114369279585798</c:v>
                </c:pt>
                <c:pt idx="100">
                  <c:v>14.717273407544379</c:v>
                </c:pt>
                <c:pt idx="101">
                  <c:v>14.320177535502957</c:v>
                </c:pt>
                <c:pt idx="102">
                  <c:v>13.923081663461538</c:v>
                </c:pt>
                <c:pt idx="103">
                  <c:v>13.525985791420119</c:v>
                </c:pt>
                <c:pt idx="104">
                  <c:v>13.1288899193787</c:v>
                </c:pt>
                <c:pt idx="105">
                  <c:v>12.731794047337278</c:v>
                </c:pt>
                <c:pt idx="106">
                  <c:v>12.334698175295857</c:v>
                </c:pt>
                <c:pt idx="107">
                  <c:v>11.937602303254435</c:v>
                </c:pt>
                <c:pt idx="108">
                  <c:v>11.540506431213016</c:v>
                </c:pt>
                <c:pt idx="109">
                  <c:v>11.143410559171597</c:v>
                </c:pt>
                <c:pt idx="110">
                  <c:v>10.746314687130178</c:v>
                </c:pt>
                <c:pt idx="111">
                  <c:v>10.349218815088756</c:v>
                </c:pt>
                <c:pt idx="112">
                  <c:v>9.952122943047339</c:v>
                </c:pt>
                <c:pt idx="113">
                  <c:v>9.5550270710059273</c:v>
                </c:pt>
                <c:pt idx="114">
                  <c:v>9.1579311989644978</c:v>
                </c:pt>
                <c:pt idx="115">
                  <c:v>8.7679240438701935</c:v>
                </c:pt>
                <c:pt idx="116">
                  <c:v>8.3962462039614341</c:v>
                </c:pt>
                <c:pt idx="117">
                  <c:v>8.0411930025367493</c:v>
                </c:pt>
                <c:pt idx="118">
                  <c:v>7.3741068503576876</c:v>
                </c:pt>
                <c:pt idx="119">
                  <c:v>6.7555534852533325</c:v>
                </c:pt>
                <c:pt idx="120">
                  <c:v>6.1770014058599534</c:v>
                </c:pt>
                <c:pt idx="121">
                  <c:v>5.6316579410190899</c:v>
                </c:pt>
                <c:pt idx="122">
                  <c:v>5.1144692497775299</c:v>
                </c:pt>
                <c:pt idx="123">
                  <c:v>4.6209402337278096</c:v>
                </c:pt>
                <c:pt idx="124">
                  <c:v>4.1480185788790926</c:v>
                </c:pt>
                <c:pt idx="125">
                  <c:v>3.6927186693035767</c:v>
                </c:pt>
                <c:pt idx="126">
                  <c:v>3.2527226010424357</c:v>
                </c:pt>
                <c:pt idx="127">
                  <c:v>2.8261231897882761</c:v>
                </c:pt>
                <c:pt idx="128">
                  <c:v>2.4112222677514792</c:v>
                </c:pt>
                <c:pt idx="129">
                  <c:v>2.0070023969350959</c:v>
                </c:pt>
                <c:pt idx="130">
                  <c:v>1.61183942099667</c:v>
                </c:pt>
                <c:pt idx="131">
                  <c:v>1.2249897150402169</c:v>
                </c:pt>
                <c:pt idx="132">
                  <c:v>0.84566518879437946</c:v>
                </c:pt>
                <c:pt idx="133">
                  <c:v>0.4731444500508496</c:v>
                </c:pt>
                <c:pt idx="134">
                  <c:v>0.10666164122596052</c:v>
                </c:pt>
                <c:pt idx="135">
                  <c:v>-0.2545379789201182</c:v>
                </c:pt>
              </c:numCache>
            </c:numRef>
          </c:xVal>
          <c:yVal>
            <c:numRef>
              <c:f>rectELS!$X$1:$X$4000</c:f>
              <c:numCache>
                <c:formatCode>General</c:formatCode>
                <c:ptCount val="4000"/>
                <c:pt idx="0">
                  <c:v>0.55710300000000013</c:v>
                </c:pt>
                <c:pt idx="1">
                  <c:v>0.69440762307692339</c:v>
                </c:pt>
                <c:pt idx="2">
                  <c:v>0.8317122461538462</c:v>
                </c:pt>
                <c:pt idx="3">
                  <c:v>0.96901686923076957</c:v>
                </c:pt>
                <c:pt idx="4">
                  <c:v>1.1063214923076925</c:v>
                </c:pt>
                <c:pt idx="5">
                  <c:v>1.2436261153846155</c:v>
                </c:pt>
                <c:pt idx="6">
                  <c:v>1.3809307384615386</c:v>
                </c:pt>
                <c:pt idx="7">
                  <c:v>1.5182353615384618</c:v>
                </c:pt>
                <c:pt idx="8">
                  <c:v>1.6555399846153849</c:v>
                </c:pt>
                <c:pt idx="9">
                  <c:v>1.7928446076923079</c:v>
                </c:pt>
                <c:pt idx="10">
                  <c:v>1.9491347302020376</c:v>
                </c:pt>
                <c:pt idx="11">
                  <c:v>2.0506265828216397</c:v>
                </c:pt>
                <c:pt idx="12">
                  <c:v>2.1641484089354726</c:v>
                </c:pt>
                <c:pt idx="13">
                  <c:v>2.2872262193128954</c:v>
                </c:pt>
                <c:pt idx="14">
                  <c:v>2.4177515298345531</c:v>
                </c:pt>
                <c:pt idx="15">
                  <c:v>2.5542063671818398</c:v>
                </c:pt>
                <c:pt idx="16">
                  <c:v>2.6954067224644005</c:v>
                </c:pt>
                <c:pt idx="17">
                  <c:v>2.8403513124936905</c:v>
                </c:pt>
                <c:pt idx="18">
                  <c:v>2.9883216000237285</c:v>
                </c:pt>
                <c:pt idx="19">
                  <c:v>3.1386945697466984</c:v>
                </c:pt>
                <c:pt idx="20">
                  <c:v>3.2909427282929524</c:v>
                </c:pt>
                <c:pt idx="21">
                  <c:v>3.4447290712090144</c:v>
                </c:pt>
                <c:pt idx="22">
                  <c:v>3.5996801608186786</c:v>
                </c:pt>
                <c:pt idx="24">
                  <c:v>-3.4003877323030376</c:v>
                </c:pt>
                <c:pt idx="25">
                  <c:v>-3.2170904284912893</c:v>
                </c:pt>
                <c:pt idx="26">
                  <c:v>-3.0350526936049329</c:v>
                </c:pt>
                <c:pt idx="27">
                  <c:v>-2.8544995763259005</c:v>
                </c:pt>
                <c:pt idx="28">
                  <c:v>-2.6759206468578443</c:v>
                </c:pt>
                <c:pt idx="29">
                  <c:v>-2.4997353404634475</c:v>
                </c:pt>
                <c:pt idx="30">
                  <c:v>-2.3265569486604099</c:v>
                </c:pt>
                <c:pt idx="31">
                  <c:v>-2.1571406571877416</c:v>
                </c:pt>
                <c:pt idx="32">
                  <c:v>-1.9924722134948558</c:v>
                </c:pt>
                <c:pt idx="33">
                  <c:v>-1.8337160829499046</c:v>
                </c:pt>
                <c:pt idx="34">
                  <c:v>-1.6824096794219612</c:v>
                </c:pt>
                <c:pt idx="35">
                  <c:v>-1.5405005326031629</c:v>
                </c:pt>
                <c:pt idx="36">
                  <c:v>-1.4106116353167322</c:v>
                </c:pt>
                <c:pt idx="37">
                  <c:v>-1.2959589588440987</c:v>
                </c:pt>
                <c:pt idx="38">
                  <c:v>-1.1969322544311378</c:v>
                </c:pt>
                <c:pt idx="39">
                  <c:v>-1.0020394483832336</c:v>
                </c:pt>
                <c:pt idx="40">
                  <c:v>-0.80714664233532929</c:v>
                </c:pt>
                <c:pt idx="41">
                  <c:v>-0.61225383628742502</c:v>
                </c:pt>
                <c:pt idx="42">
                  <c:v>-0.41736103023952098</c:v>
                </c:pt>
                <c:pt idx="43">
                  <c:v>-0.22246822419161683</c:v>
                </c:pt>
                <c:pt idx="44">
                  <c:v>-2.7575418143712508E-2</c:v>
                </c:pt>
                <c:pt idx="45">
                  <c:v>0.16731738790419162</c:v>
                </c:pt>
                <c:pt idx="46">
                  <c:v>0.36221019395209575</c:v>
                </c:pt>
                <c:pt idx="47">
                  <c:v>0.55710300000000013</c:v>
                </c:pt>
                <c:pt idx="49">
                  <c:v>-3.4003877323030376</c:v>
                </c:pt>
                <c:pt idx="50">
                  <c:v>-3.3004926719716381</c:v>
                </c:pt>
                <c:pt idx="51">
                  <c:v>-3.2024100267460929</c:v>
                </c:pt>
                <c:pt idx="52">
                  <c:v>-3.1057807922459419</c:v>
                </c:pt>
                <c:pt idx="53">
                  <c:v>-3.0098190396250648</c:v>
                </c:pt>
                <c:pt idx="54">
                  <c:v>-2.913003586901743</c:v>
                </c:pt>
                <c:pt idx="55">
                  <c:v>-2.8124598023327398</c:v>
                </c:pt>
                <c:pt idx="56">
                  <c:v>-2.7592228038807622</c:v>
                </c:pt>
                <c:pt idx="57">
                  <c:v>-2.7027106418867692</c:v>
                </c:pt>
                <c:pt idx="58">
                  <c:v>-2.6414132330480053</c:v>
                </c:pt>
                <c:pt idx="59">
                  <c:v>-2.5732210446698449</c:v>
                </c:pt>
                <c:pt idx="60">
                  <c:v>-2.4950992916129406</c:v>
                </c:pt>
                <c:pt idx="61">
                  <c:v>-2.4027412222634563</c:v>
                </c:pt>
                <c:pt idx="62">
                  <c:v>-2.2896154597198808</c:v>
                </c:pt>
                <c:pt idx="63">
                  <c:v>-2.149615211914881</c:v>
                </c:pt>
                <c:pt idx="64">
                  <c:v>-2.0767610014184275</c:v>
                </c:pt>
                <c:pt idx="65">
                  <c:v>-2.0039067909219743</c:v>
                </c:pt>
                <c:pt idx="66">
                  <c:v>-1.9310525804255214</c:v>
                </c:pt>
                <c:pt idx="67">
                  <c:v>-1.8581983699290658</c:v>
                </c:pt>
                <c:pt idx="68">
                  <c:v>-1.7853441594326132</c:v>
                </c:pt>
                <c:pt idx="69">
                  <c:v>-1.7124899489361616</c:v>
                </c:pt>
                <c:pt idx="70">
                  <c:v>-1.6396357384397073</c:v>
                </c:pt>
                <c:pt idx="71">
                  <c:v>-1.5667815279432544</c:v>
                </c:pt>
                <c:pt idx="72">
                  <c:v>-1.4939273174467991</c:v>
                </c:pt>
                <c:pt idx="73">
                  <c:v>-1.4210731069503471</c:v>
                </c:pt>
                <c:pt idx="74">
                  <c:v>-1.3482188964538937</c:v>
                </c:pt>
                <c:pt idx="75">
                  <c:v>-1.2753646859574415</c:v>
                </c:pt>
                <c:pt idx="76">
                  <c:v>-1.2025104754609892</c:v>
                </c:pt>
                <c:pt idx="77">
                  <c:v>-1.1296562649645334</c:v>
                </c:pt>
                <c:pt idx="78">
                  <c:v>-1.0568020544680805</c:v>
                </c:pt>
                <c:pt idx="79">
                  <c:v>-0.98394784397162727</c:v>
                </c:pt>
                <c:pt idx="80">
                  <c:v>-0.91109363347517192</c:v>
                </c:pt>
                <c:pt idx="81">
                  <c:v>-0.83823942297871956</c:v>
                </c:pt>
                <c:pt idx="82">
                  <c:v>-0.76538521248226787</c:v>
                </c:pt>
                <c:pt idx="83">
                  <c:v>-0.69253100198581352</c:v>
                </c:pt>
                <c:pt idx="84">
                  <c:v>-0.61967679148935906</c:v>
                </c:pt>
                <c:pt idx="85">
                  <c:v>-0.54682258099290793</c:v>
                </c:pt>
                <c:pt idx="86">
                  <c:v>-0.47396837049645341</c:v>
                </c:pt>
                <c:pt idx="87">
                  <c:v>-0.40111416000000022</c:v>
                </c:pt>
                <c:pt idx="89">
                  <c:v>-0.40111416000000022</c:v>
                </c:pt>
                <c:pt idx="90">
                  <c:v>-0.31317546819285347</c:v>
                </c:pt>
                <c:pt idx="91">
                  <c:v>-0.22523677638570766</c:v>
                </c:pt>
                <c:pt idx="92">
                  <c:v>-0.13729808457856163</c:v>
                </c:pt>
                <c:pt idx="93">
                  <c:v>-4.9359392771414802E-2</c:v>
                </c:pt>
                <c:pt idx="94">
                  <c:v>3.8579299035731374E-2</c:v>
                </c:pt>
                <c:pt idx="95">
                  <c:v>0.12651799084287751</c:v>
                </c:pt>
                <c:pt idx="96">
                  <c:v>0.21445668265002352</c:v>
                </c:pt>
                <c:pt idx="97">
                  <c:v>0.30239537445716957</c:v>
                </c:pt>
                <c:pt idx="98">
                  <c:v>0.39033406626431588</c:v>
                </c:pt>
                <c:pt idx="99">
                  <c:v>0.47827275807146191</c:v>
                </c:pt>
                <c:pt idx="100">
                  <c:v>0.5662114498786085</c:v>
                </c:pt>
                <c:pt idx="101">
                  <c:v>0.65415014168575436</c:v>
                </c:pt>
                <c:pt idx="102">
                  <c:v>0.74208883349290145</c:v>
                </c:pt>
                <c:pt idx="103">
                  <c:v>0.83002752530004742</c:v>
                </c:pt>
                <c:pt idx="104">
                  <c:v>0.91796621710719373</c:v>
                </c:pt>
                <c:pt idx="105">
                  <c:v>1.0059049089143395</c:v>
                </c:pt>
                <c:pt idx="106">
                  <c:v>1.093843600721486</c:v>
                </c:pt>
                <c:pt idx="107">
                  <c:v>1.1817822925286325</c:v>
                </c:pt>
                <c:pt idx="108">
                  <c:v>1.2697209843357791</c:v>
                </c:pt>
                <c:pt idx="109">
                  <c:v>1.3576596761429249</c:v>
                </c:pt>
                <c:pt idx="110">
                  <c:v>1.4455983679500712</c:v>
                </c:pt>
                <c:pt idx="111">
                  <c:v>1.5335370597572171</c:v>
                </c:pt>
                <c:pt idx="112">
                  <c:v>1.6214757515643639</c:v>
                </c:pt>
                <c:pt idx="113">
                  <c:v>1.7094144433715095</c:v>
                </c:pt>
                <c:pt idx="114">
                  <c:v>1.7973531351786571</c:v>
                </c:pt>
                <c:pt idx="115">
                  <c:v>1.8821728444139809</c:v>
                </c:pt>
                <c:pt idx="116">
                  <c:v>1.9592728082965285</c:v>
                </c:pt>
                <c:pt idx="117">
                  <c:v>2.0299023080983285</c:v>
                </c:pt>
                <c:pt idx="118">
                  <c:v>2.1560818800928505</c:v>
                </c:pt>
                <c:pt idx="119">
                  <c:v>2.2673653529629396</c:v>
                </c:pt>
                <c:pt idx="120">
                  <c:v>2.3682773380490647</c:v>
                </c:pt>
                <c:pt idx="121">
                  <c:v>2.4619700593107043</c:v>
                </c:pt>
                <c:pt idx="122">
                  <c:v>2.5505912434007496</c:v>
                </c:pt>
                <c:pt idx="123">
                  <c:v>2.6357373356779172</c:v>
                </c:pt>
                <c:pt idx="124">
                  <c:v>2.7184735600194503</c:v>
                </c:pt>
                <c:pt idx="125">
                  <c:v>2.7996309799131796</c:v>
                </c:pt>
                <c:pt idx="126">
                  <c:v>2.8797918539200547</c:v>
                </c:pt>
                <c:pt idx="127">
                  <c:v>2.9593805208696664</c:v>
                </c:pt>
                <c:pt idx="128">
                  <c:v>3.0387074270610523</c:v>
                </c:pt>
                <c:pt idx="129">
                  <c:v>3.1179994628084748</c:v>
                </c:pt>
                <c:pt idx="130">
                  <c:v>3.1974205004808756</c:v>
                </c:pt>
                <c:pt idx="131">
                  <c:v>3.2770913350150006</c:v>
                </c:pt>
                <c:pt idx="132">
                  <c:v>3.3571024263445022</c:v>
                </c:pt>
                <c:pt idx="133">
                  <c:v>3.4375189799164452</c:v>
                </c:pt>
                <c:pt idx="134">
                  <c:v>3.518375866174797</c:v>
                </c:pt>
                <c:pt idx="135">
                  <c:v>3.5996801608186786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179920"/>
        <c:axId val="463180312"/>
      </c:scatterChart>
      <c:valAx>
        <c:axId val="463179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3180312"/>
        <c:crosses val="autoZero"/>
        <c:crossBetween val="midCat"/>
      </c:valAx>
      <c:valAx>
        <c:axId val="463180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31799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" l="0.75000000000000955" r="0.7500000000000095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Contours</c:v>
          </c:tx>
          <c:spPr>
            <a:ln w="25400">
              <a:solidFill>
                <a:schemeClr val="tx2"/>
              </a:solidFill>
              <a:tailEnd type="arrow"/>
            </a:ln>
          </c:spPr>
          <c:marker>
            <c:symbol val="none"/>
          </c:marker>
          <c:xVal>
            <c:numRef>
              <c:f>rectELS!$O$1:$O$500</c:f>
              <c:numCache>
                <c:formatCode>General</c:formatCode>
                <c:ptCount val="500"/>
                <c:pt idx="0">
                  <c:v>-0.5</c:v>
                </c:pt>
                <c:pt idx="1">
                  <c:v>-0.5</c:v>
                </c:pt>
                <c:pt idx="2">
                  <c:v>0.5</c:v>
                </c:pt>
                <c:pt idx="3">
                  <c:v>0.5</c:v>
                </c:pt>
                <c:pt idx="4">
                  <c:v>-0.5</c:v>
                </c:pt>
              </c:numCache>
            </c:numRef>
          </c:xVal>
          <c:yVal>
            <c:numRef>
              <c:f>rectELS!$P$1:$P$500</c:f>
              <c:numCache>
                <c:formatCode>General</c:formatCode>
                <c:ptCount val="500"/>
                <c:pt idx="0">
                  <c:v>0.45</c:v>
                </c:pt>
                <c:pt idx="1">
                  <c:v>-0.45</c:v>
                </c:pt>
                <c:pt idx="2">
                  <c:v>-0.45</c:v>
                </c:pt>
                <c:pt idx="3">
                  <c:v>0.45</c:v>
                </c:pt>
                <c:pt idx="4">
                  <c:v>0.45</c:v>
                </c:pt>
              </c:numCache>
            </c:numRef>
          </c:yVal>
          <c:smooth val="0"/>
        </c:ser>
        <c:ser>
          <c:idx val="0"/>
          <c:order val="1"/>
          <c:tx>
            <c:v>Points</c:v>
          </c:tx>
          <c:spPr>
            <a:ln>
              <a:noFill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  <a:effectLst/>
            </c:spPr>
          </c:marker>
          <c:xVal>
            <c:numRef>
              <c:f>rectELS!$Q$1:$Q$500</c:f>
              <c:numCache>
                <c:formatCode>General</c:formatCode>
                <c:ptCount val="500"/>
                <c:pt idx="0">
                  <c:v>-5.1424311375527747E-18</c:v>
                </c:pt>
                <c:pt idx="1">
                  <c:v>-5.1424311375527747E-18</c:v>
                </c:pt>
              </c:numCache>
            </c:numRef>
          </c:xVal>
          <c:yVal>
            <c:numRef>
              <c:f>rectELS!$R$1:$R$500</c:f>
              <c:numCache>
                <c:formatCode>General</c:formatCode>
                <c:ptCount val="500"/>
                <c:pt idx="0">
                  <c:v>0.38500000000000001</c:v>
                </c:pt>
                <c:pt idx="1">
                  <c:v>-0.39500000000000002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181096"/>
        <c:axId val="463181488"/>
      </c:scatterChart>
      <c:valAx>
        <c:axId val="463181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3181488"/>
        <c:crosses val="autoZero"/>
        <c:crossBetween val="midCat"/>
      </c:valAx>
      <c:valAx>
        <c:axId val="4631814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63181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" l="0.75000000000000955" r="0.7500000000000095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Contours</c:v>
          </c:tx>
          <c:spPr>
            <a:ln w="25400">
              <a:solidFill>
                <a:schemeClr val="tx2"/>
              </a:solidFill>
              <a:tailEnd type="none"/>
            </a:ln>
          </c:spPr>
          <c:marker>
            <c:symbol val="none"/>
          </c:marker>
          <c:xVal>
            <c:numRef>
              <c:f>rectELS!$O$1:$O$500</c:f>
              <c:numCache>
                <c:formatCode>General</c:formatCode>
                <c:ptCount val="500"/>
                <c:pt idx="0">
                  <c:v>-0.5</c:v>
                </c:pt>
                <c:pt idx="1">
                  <c:v>-0.5</c:v>
                </c:pt>
                <c:pt idx="2">
                  <c:v>0.5</c:v>
                </c:pt>
                <c:pt idx="3">
                  <c:v>0.5</c:v>
                </c:pt>
                <c:pt idx="4">
                  <c:v>-0.5</c:v>
                </c:pt>
              </c:numCache>
            </c:numRef>
          </c:xVal>
          <c:yVal>
            <c:numRef>
              <c:f>rectELS!$P$1:$P$500</c:f>
              <c:numCache>
                <c:formatCode>General</c:formatCode>
                <c:ptCount val="500"/>
                <c:pt idx="0">
                  <c:v>0.45</c:v>
                </c:pt>
                <c:pt idx="1">
                  <c:v>-0.45</c:v>
                </c:pt>
                <c:pt idx="2">
                  <c:v>-0.45</c:v>
                </c:pt>
                <c:pt idx="3">
                  <c:v>0.45</c:v>
                </c:pt>
                <c:pt idx="4">
                  <c:v>0.45</c:v>
                </c:pt>
              </c:numCache>
            </c:numRef>
          </c:yVal>
          <c:smooth val="0"/>
        </c:ser>
        <c:ser>
          <c:idx val="0"/>
          <c:order val="1"/>
          <c:tx>
            <c:v>Points</c:v>
          </c:tx>
          <c:spPr>
            <a:ln>
              <a:noFill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  <a:effectLst/>
            </c:spPr>
          </c:marker>
          <c:xVal>
            <c:numRef>
              <c:f>rectELS!$Q$1:$Q$500</c:f>
              <c:numCache>
                <c:formatCode>General</c:formatCode>
                <c:ptCount val="500"/>
                <c:pt idx="0">
                  <c:v>-5.1424311375527747E-18</c:v>
                </c:pt>
                <c:pt idx="1">
                  <c:v>-5.1424311375527747E-18</c:v>
                </c:pt>
              </c:numCache>
            </c:numRef>
          </c:xVal>
          <c:yVal>
            <c:numRef>
              <c:f>rectELS!$R$1:$R$500</c:f>
              <c:numCache>
                <c:formatCode>General</c:formatCode>
                <c:ptCount val="500"/>
                <c:pt idx="0">
                  <c:v>0.38500000000000001</c:v>
                </c:pt>
                <c:pt idx="1">
                  <c:v>-0.39500000000000002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358768"/>
        <c:axId val="459359160"/>
      </c:scatterChart>
      <c:valAx>
        <c:axId val="459358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9359160"/>
        <c:crosses val="autoZero"/>
        <c:crossBetween val="midCat"/>
      </c:valAx>
      <c:valAx>
        <c:axId val="4593591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5935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" l="0.75000000000000977" r="0.75000000000000977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2700">
              <a:solidFill>
                <a:schemeClr val="tx1"/>
              </a:solidFill>
              <a:tailEnd type="none"/>
            </a:ln>
          </c:spPr>
          <c:marker>
            <c:symbol val="none"/>
          </c:marker>
          <c:xVal>
            <c:numRef>
              <c:f>rectELS!$S$1:$S$41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3">
                  <c:v>-1</c:v>
                </c:pt>
                <c:pt idx="4">
                  <c:v>1</c:v>
                </c:pt>
              </c:numCache>
            </c:numRef>
          </c:xVal>
          <c:yVal>
            <c:numRef>
              <c:f>rectELS!$T$1:$T$41</c:f>
              <c:numCache>
                <c:formatCode>General</c:formatCode>
                <c:ptCount val="41"/>
                <c:pt idx="0">
                  <c:v>0</c:v>
                </c:pt>
                <c:pt idx="1">
                  <c:v>13333.333333333334</c:v>
                </c:pt>
                <c:pt idx="3">
                  <c:v>-200000</c:v>
                </c:pt>
                <c:pt idx="4">
                  <c:v>200000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359944"/>
        <c:axId val="459360336"/>
      </c:scatterChart>
      <c:valAx>
        <c:axId val="45935994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59360336"/>
        <c:crosses val="autoZero"/>
        <c:crossBetween val="midCat"/>
      </c:valAx>
      <c:valAx>
        <c:axId val="459360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93599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" l="0.75000000000000999" r="0.75000000000000999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rectELS!$R$5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rectELS!$S$5:$S$8</c:f>
              <c:numCache>
                <c:formatCode>General</c:formatCode>
                <c:ptCount val="4"/>
                <c:pt idx="0">
                  <c:v>1</c:v>
                </c:pt>
              </c:numCache>
            </c:numRef>
          </c:xVal>
          <c:yVal>
            <c:numRef>
              <c:f>rectELS!$T$5:$T$8</c:f>
              <c:numCache>
                <c:formatCode>General</c:formatCode>
                <c:ptCount val="4"/>
                <c:pt idx="0">
                  <c:v>200000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361120"/>
        <c:axId val="459361512"/>
      </c:scatterChart>
      <c:valAx>
        <c:axId val="459361120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59361512"/>
        <c:crosses val="autoZero"/>
        <c:crossBetween val="midCat"/>
      </c:valAx>
      <c:valAx>
        <c:axId val="459361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93611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2700">
              <a:solidFill>
                <a:srgbClr val="FF0000">
                  <a:alpha val="28000"/>
                </a:srgbClr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FF0000"/>
              </a:solidFill>
              <a:ln>
                <a:solidFill>
                  <a:srgbClr val="FF0000">
                    <a:alpha val="30000"/>
                  </a:srgbClr>
                </a:solidFill>
              </a:ln>
              <a:effectLst/>
            </c:spPr>
          </c:marker>
          <c:xVal>
            <c:numRef>
              <c:f>RectELU!$AA$1:$AA$4000</c:f>
              <c:numCache>
                <c:formatCode>General</c:formatCode>
                <c:ptCount val="4000"/>
                <c:pt idx="0">
                  <c:v>5.3916584374315324</c:v>
                </c:pt>
                <c:pt idx="1">
                  <c:v>5.4856711921224974</c:v>
                </c:pt>
                <c:pt idx="2">
                  <c:v>5.5746812268407</c:v>
                </c:pt>
                <c:pt idx="3">
                  <c:v>5.6586807199792437</c:v>
                </c:pt>
                <c:pt idx="4">
                  <c:v>5.7376873123037324</c:v>
                </c:pt>
                <c:pt idx="5">
                  <c:v>5.8116718534599974</c:v>
                </c:pt>
                <c:pt idx="6">
                  <c:v>5.8806191035167403</c:v>
                </c:pt>
                <c:pt idx="7">
                  <c:v>5.9382460143401525</c:v>
                </c:pt>
                <c:pt idx="8">
                  <c:v>5.9531492845344403</c:v>
                </c:pt>
                <c:pt idx="9">
                  <c:v>5.962944633743593</c:v>
                </c:pt>
                <c:pt idx="10">
                  <c:v>5.9675626059544964</c:v>
                </c:pt>
                <c:pt idx="11">
                  <c:v>5.966883054280756</c:v>
                </c:pt>
                <c:pt idx="12">
                  <c:v>5.9606817392899805</c:v>
                </c:pt>
                <c:pt idx="13">
                  <c:v>5.9285836764711322</c:v>
                </c:pt>
                <c:pt idx="14">
                  <c:v>5.8599739472788448</c:v>
                </c:pt>
                <c:pt idx="15">
                  <c:v>5.8111967717592581</c:v>
                </c:pt>
                <c:pt idx="16">
                  <c:v>5.7521180514711219</c:v>
                </c:pt>
                <c:pt idx="17">
                  <c:v>5.6837090655907749</c:v>
                </c:pt>
                <c:pt idx="18">
                  <c:v>5.6077504892899777</c:v>
                </c:pt>
                <c:pt idx="19">
                  <c:v>5.5257189917807574</c:v>
                </c:pt>
                <c:pt idx="20">
                  <c:v>5.4381657309544895</c:v>
                </c:pt>
                <c:pt idx="21">
                  <c:v>5.345314946243592</c:v>
                </c:pt>
                <c:pt idx="22">
                  <c:v>5.2472867845344418</c:v>
                </c:pt>
                <c:pt idx="23">
                  <c:v>5.1441507018401529</c:v>
                </c:pt>
                <c:pt idx="24">
                  <c:v>5.0359458239114732</c:v>
                </c:pt>
                <c:pt idx="25">
                  <c:v>4.9226964143152596</c:v>
                </c:pt>
                <c:pt idx="26">
                  <c:v>4.804409713619517</c:v>
                </c:pt>
                <c:pt idx="27">
                  <c:v>4.6811009617555603</c:v>
                </c:pt>
                <c:pt idx="28">
                  <c:v>4.5527993090775372</c:v>
                </c:pt>
                <c:pt idx="29">
                  <c:v>4.4194871148198622</c:v>
                </c:pt>
                <c:pt idx="30">
                  <c:v>4.2811722005894284</c:v>
                </c:pt>
              </c:numCache>
            </c:numRef>
          </c:xVal>
          <c:yVal>
            <c:numRef>
              <c:f>RectELU!$AB$1:$AB$4000</c:f>
              <c:numCache>
                <c:formatCode>General</c:formatCode>
                <c:ptCount val="4000"/>
                <c:pt idx="0">
                  <c:v>-0.169031370922133</c:v>
                </c:pt>
                <c:pt idx="1">
                  <c:v>-0.16208491119076093</c:v>
                </c:pt>
                <c:pt idx="2">
                  <c:v>-0.15551152664702872</c:v>
                </c:pt>
                <c:pt idx="3">
                  <c:v>-0.14931135869284484</c:v>
                </c:pt>
                <c:pt idx="4">
                  <c:v>-0.14348346260166717</c:v>
                </c:pt>
                <c:pt idx="5">
                  <c:v>-0.13802885429917217</c:v>
                </c:pt>
                <c:pt idx="6">
                  <c:v>-0.13294674273955723</c:v>
                </c:pt>
                <c:pt idx="7">
                  <c:v>-0.1277663471709877</c:v>
                </c:pt>
                <c:pt idx="8">
                  <c:v>-0.12013318445628855</c:v>
                </c:pt>
                <c:pt idx="9">
                  <c:v>-0.11287042863687091</c:v>
                </c:pt>
                <c:pt idx="10">
                  <c:v>-0.10597594233270041</c:v>
                </c:pt>
                <c:pt idx="11">
                  <c:v>-9.9445200643952403E-2</c:v>
                </c:pt>
                <c:pt idx="12">
                  <c:v>-9.3266788185501409E-2</c:v>
                </c:pt>
                <c:pt idx="13">
                  <c:v>-8.1754930097571288E-2</c:v>
                </c:pt>
                <c:pt idx="14">
                  <c:v>-7.058624999999992E-2</c:v>
                </c:pt>
                <c:pt idx="15">
                  <c:v>-6.5020444489723619E-2</c:v>
                </c:pt>
                <c:pt idx="16">
                  <c:v>-5.9417569902428503E-2</c:v>
                </c:pt>
                <c:pt idx="17">
                  <c:v>-5.3764149171300013E-2</c:v>
                </c:pt>
                <c:pt idx="18">
                  <c:v>-4.7905711814498458E-2</c:v>
                </c:pt>
                <c:pt idx="19">
                  <c:v>-4.1727299356047493E-2</c:v>
                </c:pt>
                <c:pt idx="20">
                  <c:v>-3.5196557667299455E-2</c:v>
                </c:pt>
                <c:pt idx="21">
                  <c:v>-2.8302071363128928E-2</c:v>
                </c:pt>
                <c:pt idx="22">
                  <c:v>-2.1039315543711301E-2</c:v>
                </c:pt>
                <c:pt idx="23">
                  <c:v>-1.3406152829012141E-2</c:v>
                </c:pt>
                <c:pt idx="24">
                  <c:v>-5.4016438558373422E-3</c:v>
                </c:pt>
                <c:pt idx="25">
                  <c:v>2.9752666758169383E-3</c:v>
                </c:pt>
                <c:pt idx="26">
                  <c:v>1.1724673950351625E-2</c:v>
                </c:pt>
                <c:pt idx="27">
                  <c:v>2.0847369013568672E-2</c:v>
                </c:pt>
                <c:pt idx="28">
                  <c:v>3.0342335939792069E-2</c:v>
                </c:pt>
                <c:pt idx="29">
                  <c:v>4.0210519455563663E-2</c:v>
                </c:pt>
                <c:pt idx="30">
                  <c:v>5.0451778158975176E-2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RectELU!$A$78</c:f>
              <c:strCache>
                <c:ptCount val="1"/>
              </c:strCache>
            </c:strRef>
          </c:tx>
          <c:spPr>
            <a:ln w="15875">
              <a:solidFill>
                <a:schemeClr val="tx1"/>
              </a:solidFill>
            </a:ln>
            <a:effectLst/>
          </c:spPr>
          <c:marker>
            <c:symbol val="none"/>
          </c:marker>
          <c:xVal>
            <c:numRef>
              <c:f>RectELU!$W$1:$W$4000</c:f>
              <c:numCache>
                <c:formatCode>General</c:formatCode>
                <c:ptCount val="4000"/>
                <c:pt idx="0">
                  <c:v>-1.4016923960560508</c:v>
                </c:pt>
                <c:pt idx="1">
                  <c:v>-1.4407378947368421</c:v>
                </c:pt>
                <c:pt idx="2">
                  <c:v>-1.4407378947368421</c:v>
                </c:pt>
                <c:pt idx="3">
                  <c:v>-1.4407378947368421</c:v>
                </c:pt>
                <c:pt idx="4">
                  <c:v>-1.4407378947368421</c:v>
                </c:pt>
                <c:pt idx="5">
                  <c:v>-1.4407378947368421</c:v>
                </c:pt>
                <c:pt idx="6">
                  <c:v>-1.4407378947368421</c:v>
                </c:pt>
                <c:pt idx="7">
                  <c:v>-1.4310789368888612</c:v>
                </c:pt>
                <c:pt idx="8">
                  <c:v>-1.3180421250608656</c:v>
                </c:pt>
                <c:pt idx="9">
                  <c:v>-1.2515626252951015</c:v>
                </c:pt>
                <c:pt idx="10">
                  <c:v>-1.1845951072173</c:v>
                </c:pt>
                <c:pt idx="12">
                  <c:v>-1.4016923960560508</c:v>
                </c:pt>
                <c:pt idx="13">
                  <c:v>-1.3135523893121326</c:v>
                </c:pt>
                <c:pt idx="14">
                  <c:v>-1.2132640745962777</c:v>
                </c:pt>
                <c:pt idx="15">
                  <c:v>-1.1563119297357625</c:v>
                </c:pt>
                <c:pt idx="16">
                  <c:v>-1.0524970865440642</c:v>
                </c:pt>
                <c:pt idx="17">
                  <c:v>-0.97578784200836333</c:v>
                </c:pt>
                <c:pt idx="18">
                  <c:v>-0.8624465188994106</c:v>
                </c:pt>
                <c:pt idx="19">
                  <c:v>-0.75000050715948496</c:v>
                </c:pt>
                <c:pt idx="20">
                  <c:v>-0.63757053196054292</c:v>
                </c:pt>
                <c:pt idx="21">
                  <c:v>-0.52212067956358921</c:v>
                </c:pt>
                <c:pt idx="22">
                  <c:v>-0.40777806402731737</c:v>
                </c:pt>
                <c:pt idx="23">
                  <c:v>-0.29086663245873207</c:v>
                </c:pt>
                <c:pt idx="24">
                  <c:v>-0.17381660724042725</c:v>
                </c:pt>
                <c:pt idx="25">
                  <c:v>-5.4575214601681812E-2</c:v>
                </c:pt>
                <c:pt idx="26">
                  <c:v>6.4899169047874503E-2</c:v>
                </c:pt>
                <c:pt idx="27">
                  <c:v>0.1879358718941751</c:v>
                </c:pt>
                <c:pt idx="28">
                  <c:v>0.3118471484017446</c:v>
                </c:pt>
                <c:pt idx="29">
                  <c:v>0.43766723581867462</c:v>
                </c:pt>
                <c:pt idx="30">
                  <c:v>0.5669463858449546</c:v>
                </c:pt>
                <c:pt idx="31">
                  <c:v>0.69952607113291987</c:v>
                </c:pt>
                <c:pt idx="32">
                  <c:v>0.83551583902974846</c:v>
                </c:pt>
                <c:pt idx="33">
                  <c:v>0.90608476825230511</c:v>
                </c:pt>
                <c:pt idx="34">
                  <c:v>0.97682973355349312</c:v>
                </c:pt>
                <c:pt idx="35">
                  <c:v>1.0490569056854382</c:v>
                </c:pt>
                <c:pt idx="36">
                  <c:v>1.12344847306894</c:v>
                </c:pt>
                <c:pt idx="37">
                  <c:v>1.1991114952228576</c:v>
                </c:pt>
                <c:pt idx="38">
                  <c:v>1.276491720230932</c:v>
                </c:pt>
                <c:pt idx="39">
                  <c:v>1.3559950753651817</c:v>
                </c:pt>
                <c:pt idx="40">
                  <c:v>1.4380812332722019</c:v>
                </c:pt>
                <c:pt idx="41">
                  <c:v>1.5229958768615559</c:v>
                </c:pt>
                <c:pt idx="42">
                  <c:v>1.6110595364091291</c:v>
                </c:pt>
                <c:pt idx="43">
                  <c:v>1.702438125903472</c:v>
                </c:pt>
                <c:pt idx="44">
                  <c:v>1.7974772112692752</c:v>
                </c:pt>
                <c:pt idx="45">
                  <c:v>1.8979279182307538</c:v>
                </c:pt>
                <c:pt idx="46">
                  <c:v>2.0035892975414091</c:v>
                </c:pt>
                <c:pt idx="47">
                  <c:v>2.1154979113655097</c:v>
                </c:pt>
                <c:pt idx="48">
                  <c:v>2.235212561203721</c:v>
                </c:pt>
                <c:pt idx="49">
                  <c:v>2.3637100023959912</c:v>
                </c:pt>
                <c:pt idx="50">
                  <c:v>2.5038623415996906</c:v>
                </c:pt>
                <c:pt idx="51">
                  <c:v>2.657197820124293</c:v>
                </c:pt>
                <c:pt idx="52">
                  <c:v>2.8281529067627833</c:v>
                </c:pt>
                <c:pt idx="53">
                  <c:v>2.9212024606003277</c:v>
                </c:pt>
                <c:pt idx="54">
                  <c:v>3.0206596121376235</c:v>
                </c:pt>
                <c:pt idx="55">
                  <c:v>3.2132939597249264</c:v>
                </c:pt>
                <c:pt idx="56">
                  <c:v>3.4210551161953409</c:v>
                </c:pt>
                <c:pt idx="57">
                  <c:v>3.5431718343048089</c:v>
                </c:pt>
                <c:pt idx="58">
                  <c:v>3.6808640574628999</c:v>
                </c:pt>
                <c:pt idx="59">
                  <c:v>3.8366473564369845</c:v>
                </c:pt>
                <c:pt idx="60">
                  <c:v>4.014583331425575</c:v>
                </c:pt>
                <c:pt idx="61">
                  <c:v>4.2201941483196252</c:v>
                </c:pt>
                <c:pt idx="62">
                  <c:v>4.3351938420361309</c:v>
                </c:pt>
                <c:pt idx="63">
                  <c:v>4.4597151621380204</c:v>
                </c:pt>
                <c:pt idx="64">
                  <c:v>4.5952985538406788</c:v>
                </c:pt>
                <c:pt idx="65">
                  <c:v>4.7429366077082307</c:v>
                </c:pt>
                <c:pt idx="66">
                  <c:v>4.9048249040380787</c:v>
                </c:pt>
                <c:pt idx="67">
                  <c:v>4.991680754316584</c:v>
                </c:pt>
                <c:pt idx="68">
                  <c:v>5.082905302681354</c:v>
                </c:pt>
                <c:pt idx="69">
                  <c:v>5.1787475680517234</c:v>
                </c:pt>
                <c:pt idx="70">
                  <c:v>5.279557959199094</c:v>
                </c:pt>
                <c:pt idx="71">
                  <c:v>5.3860075718556049</c:v>
                </c:pt>
                <c:pt idx="72">
                  <c:v>5.492528332784123</c:v>
                </c:pt>
                <c:pt idx="73">
                  <c:v>5.5922075499822732</c:v>
                </c:pt>
                <c:pt idx="74">
                  <c:v>5.6851017508936588</c:v>
                </c:pt>
                <c:pt idx="75">
                  <c:v>5.7712836384963229</c:v>
                </c:pt>
                <c:pt idx="76">
                  <c:v>5.850822683100164</c:v>
                </c:pt>
                <c:pt idx="77">
                  <c:v>5.9903466866427522</c:v>
                </c:pt>
                <c:pt idx="78">
                  <c:v>6.1043336912833066</c:v>
                </c:pt>
                <c:pt idx="79">
                  <c:v>6.1938803350239109</c:v>
                </c:pt>
                <c:pt idx="80">
                  <c:v>6.2603498199862386</c:v>
                </c:pt>
                <c:pt idx="81">
                  <c:v>6.3463248599947928</c:v>
                </c:pt>
                <c:pt idx="82">
                  <c:v>6.3467644210526313</c:v>
                </c:pt>
                <c:pt idx="84">
                  <c:v>6.3467644210526313</c:v>
                </c:pt>
                <c:pt idx="85">
                  <c:v>6.3450484144736841</c:v>
                </c:pt>
                <c:pt idx="86">
                  <c:v>6.2709726562499997</c:v>
                </c:pt>
                <c:pt idx="87">
                  <c:v>6.1690742062118975</c:v>
                </c:pt>
                <c:pt idx="88">
                  <c:v>6.0638474169496055</c:v>
                </c:pt>
                <c:pt idx="89">
                  <c:v>5.9453830418766298</c:v>
                </c:pt>
                <c:pt idx="90">
                  <c:v>5.8786281694179419</c:v>
                </c:pt>
                <c:pt idx="91">
                  <c:v>5.8059221866302622</c:v>
                </c:pt>
                <c:pt idx="92">
                  <c:v>5.7267060498382136</c:v>
                </c:pt>
                <c:pt idx="93">
                  <c:v>5.640560938650804</c:v>
                </c:pt>
                <c:pt idx="94">
                  <c:v>5.5470632850949775</c:v>
                </c:pt>
                <c:pt idx="95">
                  <c:v>5.4459627171728329</c:v>
                </c:pt>
                <c:pt idx="96">
                  <c:v>5.3369928218993037</c:v>
                </c:pt>
                <c:pt idx="97">
                  <c:v>5.2199328972838703</c:v>
                </c:pt>
                <c:pt idx="98">
                  <c:v>5.094574217193097</c:v>
                </c:pt>
                <c:pt idx="99">
                  <c:v>4.9607857965870057</c:v>
                </c:pt>
                <c:pt idx="100">
                  <c:v>4.8184265248247922</c:v>
                </c:pt>
                <c:pt idx="101">
                  <c:v>4.7440119304085666</c:v>
                </c:pt>
                <c:pt idx="102">
                  <c:v>4.6673751228757716</c:v>
                </c:pt>
                <c:pt idx="103">
                  <c:v>4.5885725019644692</c:v>
                </c:pt>
                <c:pt idx="104">
                  <c:v>4.5075269538587284</c:v>
                </c:pt>
                <c:pt idx="105">
                  <c:v>4.4242948880883972</c:v>
                </c:pt>
                <c:pt idx="106">
                  <c:v>4.3387949786710092</c:v>
                </c:pt>
                <c:pt idx="107">
                  <c:v>4.2512601367258362</c:v>
                </c:pt>
                <c:pt idx="108">
                  <c:v>4.1648412856800867</c:v>
                </c:pt>
                <c:pt idx="109">
                  <c:v>4.0801315373716296</c:v>
                </c:pt>
                <c:pt idx="110">
                  <c:v>3.9973108522269873</c:v>
                </c:pt>
                <c:pt idx="111">
                  <c:v>3.9161337207331002</c:v>
                </c:pt>
                <c:pt idx="112">
                  <c:v>3.836475299803066</c:v>
                </c:pt>
                <c:pt idx="113">
                  <c:v>3.6817473365852464</c:v>
                </c:pt>
                <c:pt idx="114">
                  <c:v>3.5325925956181718</c:v>
                </c:pt>
                <c:pt idx="115">
                  <c:v>3.3886307721667466</c:v>
                </c:pt>
                <c:pt idx="116">
                  <c:v>3.2494220190248049</c:v>
                </c:pt>
                <c:pt idx="117">
                  <c:v>3.1145046824084646</c:v>
                </c:pt>
                <c:pt idx="118">
                  <c:v>2.9839442496212483</c:v>
                </c:pt>
                <c:pt idx="119">
                  <c:v>2.8568920428945974</c:v>
                </c:pt>
                <c:pt idx="120">
                  <c:v>2.733630697353302</c:v>
                </c:pt>
                <c:pt idx="121">
                  <c:v>2.613559079468212</c:v>
                </c:pt>
                <c:pt idx="122">
                  <c:v>2.4965817196412252</c:v>
                </c:pt>
                <c:pt idx="123">
                  <c:v>2.3824571739129414</c:v>
                </c:pt>
                <c:pt idx="124">
                  <c:v>2.2710196963242963</c:v>
                </c:pt>
                <c:pt idx="125">
                  <c:v>2.16205974903828</c:v>
                </c:pt>
                <c:pt idx="126">
                  <c:v>2.0553670958170187</c:v>
                </c:pt>
                <c:pt idx="127">
                  <c:v>1.9511614210527288</c:v>
                </c:pt>
                <c:pt idx="128">
                  <c:v>1.8489550939937054</c:v>
                </c:pt>
                <c:pt idx="129">
                  <c:v>1.7485535828691967</c:v>
                </c:pt>
                <c:pt idx="130">
                  <c:v>1.553533371645996</c:v>
                </c:pt>
                <c:pt idx="131">
                  <c:v>1.3652547054892126</c:v>
                </c:pt>
                <c:pt idx="132">
                  <c:v>1.1827146247262297</c:v>
                </c:pt>
                <c:pt idx="133">
                  <c:v>1.0057736907129924</c:v>
                </c:pt>
                <c:pt idx="134">
                  <c:v>0.83350210117861423</c:v>
                </c:pt>
                <c:pt idx="135">
                  <c:v>0.69910114160132231</c:v>
                </c:pt>
                <c:pt idx="136">
                  <c:v>0.47016885298859357</c:v>
                </c:pt>
                <c:pt idx="137">
                  <c:v>0.28695801389083442</c:v>
                </c:pt>
                <c:pt idx="138">
                  <c:v>0.13672336571052068</c:v>
                </c:pt>
                <c:pt idx="139">
                  <c:v>1.1123400878673029E-2</c:v>
                </c:pt>
                <c:pt idx="140">
                  <c:v>-9.5439243789587569E-2</c:v>
                </c:pt>
                <c:pt idx="141">
                  <c:v>-0.18692187958575379</c:v>
                </c:pt>
                <c:pt idx="142">
                  <c:v>-0.33665284035318632</c:v>
                </c:pt>
                <c:pt idx="143">
                  <c:v>-0.45346862629403673</c:v>
                </c:pt>
                <c:pt idx="144">
                  <c:v>-0.54756640471649387</c:v>
                </c:pt>
                <c:pt idx="145">
                  <c:v>-0.69121342665148711</c:v>
                </c:pt>
                <c:pt idx="146">
                  <c:v>-0.79553956886498889</c:v>
                </c:pt>
                <c:pt idx="147">
                  <c:v>-0.87458296491043197</c:v>
                </c:pt>
                <c:pt idx="148">
                  <c:v>-0.99037451337225724</c:v>
                </c:pt>
                <c:pt idx="149">
                  <c:v>-1.0724733823583468</c:v>
                </c:pt>
                <c:pt idx="150">
                  <c:v>-1.1845951072173</c:v>
                </c:pt>
              </c:numCache>
            </c:numRef>
          </c:xVal>
          <c:yVal>
            <c:numRef>
              <c:f>RectELU!$X$1:$X$4000</c:f>
              <c:numCache>
                <c:formatCode>General</c:formatCode>
                <c:ptCount val="4000"/>
                <c:pt idx="0">
                  <c:v>0.10418129653302834</c:v>
                </c:pt>
                <c:pt idx="1">
                  <c:v>0.10805534210526312</c:v>
                </c:pt>
                <c:pt idx="2">
                  <c:v>0.10805534210526312</c:v>
                </c:pt>
                <c:pt idx="3">
                  <c:v>0.10805534210526312</c:v>
                </c:pt>
                <c:pt idx="4">
                  <c:v>0.10805534210526312</c:v>
                </c:pt>
                <c:pt idx="5">
                  <c:v>0.10805534210526312</c:v>
                </c:pt>
                <c:pt idx="6">
                  <c:v>0.10805534210526312</c:v>
                </c:pt>
                <c:pt idx="7">
                  <c:v>0.10901369182924248</c:v>
                </c:pt>
                <c:pt idx="8">
                  <c:v>0.11998195391602084</c:v>
                </c:pt>
                <c:pt idx="9">
                  <c:v>0.12621942509959122</c:v>
                </c:pt>
                <c:pt idx="10">
                  <c:v>0.13231739974205201</c:v>
                </c:pt>
                <c:pt idx="12">
                  <c:v>0.10418129653302834</c:v>
                </c:pt>
                <c:pt idx="13">
                  <c:v>9.6817952204618168E-2</c:v>
                </c:pt>
                <c:pt idx="14">
                  <c:v>8.780225708868046E-2</c:v>
                </c:pt>
                <c:pt idx="15">
                  <c:v>8.2630002856684731E-2</c:v>
                </c:pt>
                <c:pt idx="16">
                  <c:v>7.3390750917606606E-2</c:v>
                </c:pt>
                <c:pt idx="17">
                  <c:v>6.7528877729743766E-2</c:v>
                </c:pt>
                <c:pt idx="18">
                  <c:v>5.8889601379563034E-2</c:v>
                </c:pt>
                <c:pt idx="19">
                  <c:v>5.0329235930501537E-2</c:v>
                </c:pt>
                <c:pt idx="20">
                  <c:v>4.1772870634609653E-2</c:v>
                </c:pt>
                <c:pt idx="21">
                  <c:v>3.2968109774997277E-2</c:v>
                </c:pt>
                <c:pt idx="22">
                  <c:v>2.4258985086189028E-2</c:v>
                </c:pt>
                <c:pt idx="23">
                  <c:v>1.5343702382976214E-2</c:v>
                </c:pt>
                <c:pt idx="24">
                  <c:v>6.4220471412406183E-3</c:v>
                </c:pt>
                <c:pt idx="25">
                  <c:v>-2.6691940851827529E-3</c:v>
                </c:pt>
                <c:pt idx="26">
                  <c:v>-1.1772420204113227E-2</c:v>
                </c:pt>
                <c:pt idx="27">
                  <c:v>-2.1147736416286277E-2</c:v>
                </c:pt>
                <c:pt idx="28">
                  <c:v>-3.0578757028896741E-2</c:v>
                </c:pt>
                <c:pt idx="29">
                  <c:v>-4.0144742747816813E-2</c:v>
                </c:pt>
                <c:pt idx="30">
                  <c:v>-4.9956869316338935E-2</c:v>
                </c:pt>
                <c:pt idx="31">
                  <c:v>-5.9993505048631462E-2</c:v>
                </c:pt>
                <c:pt idx="32">
                  <c:v>-7.0252498728526402E-2</c:v>
                </c:pt>
                <c:pt idx="33">
                  <c:v>-7.5552978257830444E-2</c:v>
                </c:pt>
                <c:pt idx="34">
                  <c:v>-8.0856246741779964E-2</c:v>
                </c:pt>
                <c:pt idx="35">
                  <c:v>-8.6252464334189913E-2</c:v>
                </c:pt>
                <c:pt idx="36">
                  <c:v>-9.1783209506230728E-2</c:v>
                </c:pt>
                <c:pt idx="37">
                  <c:v>-9.7384832265613078E-2</c:v>
                </c:pt>
                <c:pt idx="38">
                  <c:v>-0.10308364132280684</c:v>
                </c:pt>
                <c:pt idx="39">
                  <c:v>-0.10890044341260489</c:v>
                </c:pt>
                <c:pt idx="40">
                  <c:v>-0.11485914748238531</c:v>
                </c:pt>
                <c:pt idx="41">
                  <c:v>-0.12096523171010488</c:v>
                </c:pt>
                <c:pt idx="42">
                  <c:v>-0.12722875080390228</c:v>
                </c:pt>
                <c:pt idx="43">
                  <c:v>-0.13364708546345044</c:v>
                </c:pt>
                <c:pt idx="44">
                  <c:v>-0.1402279028011503</c:v>
                </c:pt>
                <c:pt idx="45">
                  <c:v>-0.14704413412821726</c:v>
                </c:pt>
                <c:pt idx="46">
                  <c:v>-0.15406256326269255</c:v>
                </c:pt>
                <c:pt idx="47">
                  <c:v>-0.16130121226456351</c:v>
                </c:pt>
                <c:pt idx="48">
                  <c:v>-0.16879334466791554</c:v>
                </c:pt>
                <c:pt idx="49">
                  <c:v>-0.17652489170685978</c:v>
                </c:pt>
                <c:pt idx="50">
                  <c:v>-0.18453295112484169</c:v>
                </c:pt>
                <c:pt idx="51">
                  <c:v>-0.19276150324919583</c:v>
                </c:pt>
                <c:pt idx="52">
                  <c:v>-0.20119367905996463</c:v>
                </c:pt>
                <c:pt idx="53">
                  <c:v>-0.20544339214007576</c:v>
                </c:pt>
                <c:pt idx="54">
                  <c:v>-0.20969599379643414</c:v>
                </c:pt>
                <c:pt idx="55">
                  <c:v>-0.2159292448279459</c:v>
                </c:pt>
                <c:pt idx="56">
                  <c:v>-0.21987157433131171</c:v>
                </c:pt>
                <c:pt idx="57">
                  <c:v>-0.22136173025441191</c:v>
                </c:pt>
                <c:pt idx="58">
                  <c:v>-0.2223016643994464</c:v>
                </c:pt>
                <c:pt idx="59">
                  <c:v>-0.22242977499994901</c:v>
                </c:pt>
                <c:pt idx="60">
                  <c:v>-0.22135888074813428</c:v>
                </c:pt>
                <c:pt idx="61">
                  <c:v>-0.21849343834920898</c:v>
                </c:pt>
                <c:pt idx="62">
                  <c:v>-0.21613950795451514</c:v>
                </c:pt>
                <c:pt idx="63">
                  <c:v>-0.21297237857452889</c:v>
                </c:pt>
                <c:pt idx="64">
                  <c:v>-0.2087958622296999</c:v>
                </c:pt>
                <c:pt idx="65">
                  <c:v>-0.2033964080732529</c:v>
                </c:pt>
                <c:pt idx="66">
                  <c:v>-0.19644010980793772</c:v>
                </c:pt>
                <c:pt idx="67">
                  <c:v>-0.19226421949326339</c:v>
                </c:pt>
                <c:pt idx="68">
                  <c:v>-0.18754375194766579</c:v>
                </c:pt>
                <c:pt idx="69">
                  <c:v>-0.18221726414398803</c:v>
                </c:pt>
                <c:pt idx="70">
                  <c:v>-0.17620853926120622</c:v>
                </c:pt>
                <c:pt idx="71">
                  <c:v>-0.16940549098899579</c:v>
                </c:pt>
                <c:pt idx="72">
                  <c:v>-0.16231509264266461</c:v>
                </c:pt>
                <c:pt idx="73">
                  <c:v>-0.15561896806805334</c:v>
                </c:pt>
                <c:pt idx="74">
                  <c:v>-0.14931955887177498</c:v>
                </c:pt>
                <c:pt idx="75">
                  <c:v>-0.14341608943513104</c:v>
                </c:pt>
                <c:pt idx="76">
                  <c:v>-0.13790879023393701</c:v>
                </c:pt>
                <c:pt idx="77">
                  <c:v>-0.12808103259361489</c:v>
                </c:pt>
                <c:pt idx="78">
                  <c:v>-0.11984209888399075</c:v>
                </c:pt>
                <c:pt idx="79">
                  <c:v>-0.11317775610182788</c:v>
                </c:pt>
                <c:pt idx="80">
                  <c:v>-0.10806149434595569</c:v>
                </c:pt>
                <c:pt idx="81">
                  <c:v>-0.10097620414736078</c:v>
                </c:pt>
                <c:pt idx="82">
                  <c:v>-0.10100733157894734</c:v>
                </c:pt>
                <c:pt idx="84">
                  <c:v>-0.10100733157894734</c:v>
                </c:pt>
                <c:pt idx="85">
                  <c:v>-0.10087863108552625</c:v>
                </c:pt>
                <c:pt idx="86">
                  <c:v>-9.5322949218749953E-2</c:v>
                </c:pt>
                <c:pt idx="87">
                  <c:v>-8.7680309730106237E-2</c:v>
                </c:pt>
                <c:pt idx="88">
                  <c:v>-7.9729723822979714E-2</c:v>
                </c:pt>
                <c:pt idx="89">
                  <c:v>-7.0642097530941222E-2</c:v>
                </c:pt>
                <c:pt idx="90">
                  <c:v>-6.5497376007743774E-2</c:v>
                </c:pt>
                <c:pt idx="91">
                  <c:v>-5.9902704014373642E-2</c:v>
                </c:pt>
                <c:pt idx="92">
                  <c:v>-5.3833360680771047E-2</c:v>
                </c:pt>
                <c:pt idx="93">
                  <c:v>-4.7275382351665424E-2</c:v>
                </c:pt>
                <c:pt idx="94">
                  <c:v>-4.0214222473524741E-2</c:v>
                </c:pt>
                <c:pt idx="95">
                  <c:v>-3.2646191661936413E-2</c:v>
                </c:pt>
                <c:pt idx="96">
                  <c:v>-2.4566021396945525E-2</c:v>
                </c:pt>
                <c:pt idx="97">
                  <c:v>-1.5970085249784632E-2</c:v>
                </c:pt>
                <c:pt idx="98">
                  <c:v>-6.8559134230823373E-3</c:v>
                </c:pt>
                <c:pt idx="99">
                  <c:v>2.775594057950474E-3</c:v>
                </c:pt>
                <c:pt idx="100">
                  <c:v>1.2925164226402625E-2</c:v>
                </c:pt>
                <c:pt idx="101">
                  <c:v>1.8192793925552043E-2</c:v>
                </c:pt>
                <c:pt idx="102">
                  <c:v>2.3593118350520033E-2</c:v>
                </c:pt>
                <c:pt idx="103">
                  <c:v>2.9119323254650657E-2</c:v>
                </c:pt>
                <c:pt idx="104">
                  <c:v>3.4778106409836938E-2</c:v>
                </c:pt>
                <c:pt idx="105">
                  <c:v>4.0562725892048075E-2</c:v>
                </c:pt>
                <c:pt idx="106">
                  <c:v>4.6479687034122842E-2</c:v>
                </c:pt>
                <c:pt idx="107">
                  <c:v>5.2504137513177042E-2</c:v>
                </c:pt>
                <c:pt idx="108">
                  <c:v>5.8329019785333648E-2</c:v>
                </c:pt>
                <c:pt idx="109">
                  <c:v>6.3897505760815002E-2</c:v>
                </c:pt>
                <c:pt idx="110">
                  <c:v>6.9208398509930241E-2</c:v>
                </c:pt>
                <c:pt idx="111">
                  <c:v>7.4293574525148121E-2</c:v>
                </c:pt>
                <c:pt idx="112">
                  <c:v>7.9172214622419343E-2</c:v>
                </c:pt>
                <c:pt idx="113">
                  <c:v>8.8338120769490117E-2</c:v>
                </c:pt>
                <c:pt idx="114">
                  <c:v>9.6810555772222098E-2</c:v>
                </c:pt>
                <c:pt idx="115">
                  <c:v>0.1046705794368282</c:v>
                </c:pt>
                <c:pt idx="116">
                  <c:v>0.11199573150432378</c:v>
                </c:pt>
                <c:pt idx="117">
                  <c:v>0.11885662766135036</c:v>
                </c:pt>
                <c:pt idx="118">
                  <c:v>0.12528515752772498</c:v>
                </c:pt>
                <c:pt idx="119">
                  <c:v>0.13136250010002262</c:v>
                </c:pt>
                <c:pt idx="120">
                  <c:v>0.13710085077813483</c:v>
                </c:pt>
                <c:pt idx="121">
                  <c:v>0.14255366824725346</c:v>
                </c:pt>
                <c:pt idx="122">
                  <c:v>0.14775189377975587</c:v>
                </c:pt>
                <c:pt idx="123">
                  <c:v>0.15272312885898304</c:v>
                </c:pt>
                <c:pt idx="124">
                  <c:v>0.15749148077705175</c:v>
                </c:pt>
                <c:pt idx="125">
                  <c:v>0.16208007833618321</c:v>
                </c:pt>
                <c:pt idx="126">
                  <c:v>0.16651066112436799</c:v>
                </c:pt>
                <c:pt idx="127">
                  <c:v>0.17078936548144638</c:v>
                </c:pt>
                <c:pt idx="128">
                  <c:v>0.1749427304543851</c:v>
                </c:pt>
                <c:pt idx="129">
                  <c:v>0.17898490801785122</c:v>
                </c:pt>
                <c:pt idx="130">
                  <c:v>0.18676530420648363</c:v>
                </c:pt>
                <c:pt idx="131">
                  <c:v>0.19421510362642019</c:v>
                </c:pt>
                <c:pt idx="132">
                  <c:v>0.20140498789657027</c:v>
                </c:pt>
                <c:pt idx="133">
                  <c:v>0.208381797463804</c:v>
                </c:pt>
                <c:pt idx="134">
                  <c:v>0.21519236814932563</c:v>
                </c:pt>
                <c:pt idx="135">
                  <c:v>0.21935906909549058</c:v>
                </c:pt>
                <c:pt idx="136">
                  <c:v>0.21479941493479118</c:v>
                </c:pt>
                <c:pt idx="137">
                  <c:v>0.2096527613395506</c:v>
                </c:pt>
                <c:pt idx="138">
                  <c:v>0.20445824512753111</c:v>
                </c:pt>
                <c:pt idx="139">
                  <c:v>0.19945447822539819</c:v>
                </c:pt>
                <c:pt idx="140">
                  <c:v>0.1947464179651853</c:v>
                </c:pt>
                <c:pt idx="141">
                  <c:v>0.19037389647712599</c:v>
                </c:pt>
                <c:pt idx="142">
                  <c:v>0.18258765788093312</c:v>
                </c:pt>
                <c:pt idx="143">
                  <c:v>0.17600511160540899</c:v>
                </c:pt>
                <c:pt idx="144">
                  <c:v>0.17041205893704339</c:v>
                </c:pt>
                <c:pt idx="145">
                  <c:v>0.16146516728894147</c:v>
                </c:pt>
                <c:pt idx="146">
                  <c:v>0.1547675918206316</c:v>
                </c:pt>
                <c:pt idx="147">
                  <c:v>0.14968550666919916</c:v>
                </c:pt>
                <c:pt idx="148">
                  <c:v>0.14243871285726462</c:v>
                </c:pt>
                <c:pt idx="149">
                  <c:v>0.13768576612678349</c:v>
                </c:pt>
                <c:pt idx="150">
                  <c:v>0.13231739974205201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213424"/>
        <c:axId val="398239576"/>
      </c:scatterChart>
      <c:valAx>
        <c:axId val="402213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98239576"/>
        <c:crosses val="autoZero"/>
        <c:crossBetween val="midCat"/>
      </c:valAx>
      <c:valAx>
        <c:axId val="398239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22134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" l="0.75000000000000933" r="0.75000000000000933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Contours</c:v>
          </c:tx>
          <c:spPr>
            <a:ln w="25400">
              <a:solidFill>
                <a:schemeClr val="tx2"/>
              </a:solidFill>
              <a:tailEnd type="arrow"/>
            </a:ln>
          </c:spPr>
          <c:marker>
            <c:symbol val="none"/>
          </c:marker>
          <c:xVal>
            <c:numRef>
              <c:f>RectELU!$O$1:$O$500</c:f>
              <c:numCache>
                <c:formatCode>General</c:formatCode>
                <c:ptCount val="500"/>
                <c:pt idx="0">
                  <c:v>-0.5</c:v>
                </c:pt>
                <c:pt idx="1">
                  <c:v>-0.5</c:v>
                </c:pt>
                <c:pt idx="2">
                  <c:v>0.5</c:v>
                </c:pt>
                <c:pt idx="3">
                  <c:v>0.5</c:v>
                </c:pt>
                <c:pt idx="4">
                  <c:v>-0.5</c:v>
                </c:pt>
              </c:numCache>
            </c:numRef>
          </c:xVal>
          <c:yVal>
            <c:numRef>
              <c:f>RectELU!$P$1:$P$500</c:f>
              <c:numCache>
                <c:formatCode>General</c:formatCode>
                <c:ptCount val="500"/>
                <c:pt idx="0">
                  <c:v>0.10000000000000002</c:v>
                </c:pt>
                <c:pt idx="1">
                  <c:v>-9.9999999999999992E-2</c:v>
                </c:pt>
                <c:pt idx="2">
                  <c:v>-9.9999999999999992E-2</c:v>
                </c:pt>
                <c:pt idx="3">
                  <c:v>0.10000000000000002</c:v>
                </c:pt>
                <c:pt idx="4">
                  <c:v>0.10000000000000002</c:v>
                </c:pt>
              </c:numCache>
            </c:numRef>
          </c:yVal>
          <c:smooth val="0"/>
        </c:ser>
        <c:ser>
          <c:idx val="0"/>
          <c:order val="1"/>
          <c:tx>
            <c:v>Points</c:v>
          </c:tx>
          <c:spPr>
            <a:ln>
              <a:noFill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  <a:effectLst/>
            </c:spPr>
          </c:marker>
          <c:xVal>
            <c:numRef>
              <c:f>RectELU!$Q$1:$Q$500</c:f>
              <c:numCache>
                <c:formatCode>General</c:formatCode>
                <c:ptCount val="500"/>
                <c:pt idx="0">
                  <c:v>-5.7852350297468713E-18</c:v>
                </c:pt>
              </c:numCache>
            </c:numRef>
          </c:xVal>
          <c:yVal>
            <c:numRef>
              <c:f>RectELU!$R$1:$R$500</c:f>
              <c:numCache>
                <c:formatCode>General</c:formatCode>
                <c:ptCount val="500"/>
                <c:pt idx="0">
                  <c:v>-7.4999999999999969E-2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408096"/>
        <c:axId val="325408488"/>
      </c:scatterChart>
      <c:valAx>
        <c:axId val="325408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5408488"/>
        <c:crosses val="autoZero"/>
        <c:crossBetween val="midCat"/>
      </c:valAx>
      <c:valAx>
        <c:axId val="3254084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25408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" l="0.75000000000000933" r="0.75000000000000933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2700">
              <a:solidFill>
                <a:schemeClr val="tx1"/>
              </a:solidFill>
              <a:tailEnd type="none"/>
            </a:ln>
          </c:spPr>
          <c:marker>
            <c:symbol val="none"/>
          </c:marker>
          <c:xVal>
            <c:numRef>
              <c:f>RectELU!$S$1:$S$41</c:f>
              <c:numCache>
                <c:formatCode>General</c:formatCode>
                <c:ptCount val="41"/>
                <c:pt idx="0">
                  <c:v>0</c:v>
                </c:pt>
                <c:pt idx="1">
                  <c:v>1.1111111111111112E-4</c:v>
                </c:pt>
                <c:pt idx="2">
                  <c:v>2.2222222222222223E-4</c:v>
                </c:pt>
                <c:pt idx="3">
                  <c:v>3.3333333333333332E-4</c:v>
                </c:pt>
                <c:pt idx="4">
                  <c:v>4.4444444444444447E-4</c:v>
                </c:pt>
                <c:pt idx="5">
                  <c:v>5.5555555555555556E-4</c:v>
                </c:pt>
                <c:pt idx="6">
                  <c:v>6.6666666666666664E-4</c:v>
                </c:pt>
                <c:pt idx="7">
                  <c:v>7.7777777777777784E-4</c:v>
                </c:pt>
                <c:pt idx="8">
                  <c:v>8.8888888888888893E-4</c:v>
                </c:pt>
                <c:pt idx="9">
                  <c:v>1E-3</c:v>
                </c:pt>
                <c:pt idx="10">
                  <c:v>1.1111111111111111E-3</c:v>
                </c:pt>
                <c:pt idx="11">
                  <c:v>1.2222222222222222E-3</c:v>
                </c:pt>
                <c:pt idx="12">
                  <c:v>1.3333333333333333E-3</c:v>
                </c:pt>
                <c:pt idx="13">
                  <c:v>1.4444444444444444E-3</c:v>
                </c:pt>
                <c:pt idx="14">
                  <c:v>1.5555555555555557E-3</c:v>
                </c:pt>
                <c:pt idx="15">
                  <c:v>1.6666666666666668E-3</c:v>
                </c:pt>
                <c:pt idx="16">
                  <c:v>1.7777777777777779E-3</c:v>
                </c:pt>
                <c:pt idx="17">
                  <c:v>1.888888888888889E-3</c:v>
                </c:pt>
                <c:pt idx="18">
                  <c:v>2E-3</c:v>
                </c:pt>
                <c:pt idx="19">
                  <c:v>3.4960000000000004E-3</c:v>
                </c:pt>
                <c:pt idx="21">
                  <c:v>-4.5000000000000005E-2</c:v>
                </c:pt>
                <c:pt idx="22">
                  <c:v>-2.5000000000000001E-3</c:v>
                </c:pt>
                <c:pt idx="23">
                  <c:v>2.5000000000000001E-3</c:v>
                </c:pt>
                <c:pt idx="24">
                  <c:v>4.5000000000000005E-2</c:v>
                </c:pt>
              </c:numCache>
            </c:numRef>
          </c:xVal>
          <c:yVal>
            <c:numRef>
              <c:f>RectELU!$T$1:$T$41</c:f>
              <c:numCache>
                <c:formatCode>General</c:formatCode>
                <c:ptCount val="41"/>
                <c:pt idx="0">
                  <c:v>0</c:v>
                </c:pt>
                <c:pt idx="1">
                  <c:v>2.6993936369270668</c:v>
                </c:pt>
                <c:pt idx="2">
                  <c:v>5.2446799386256346</c:v>
                </c:pt>
                <c:pt idx="3">
                  <c:v>7.635849930330938</c:v>
                </c:pt>
                <c:pt idx="4">
                  <c:v>9.8728940565125267</c:v>
                </c:pt>
                <c:pt idx="5">
                  <c:v>11.95580210045766</c:v>
                </c:pt>
                <c:pt idx="6">
                  <c:v>13.884563085888507</c:v>
                </c:pt>
                <c:pt idx="7">
                  <c:v>15.659165154821819</c:v>
                </c:pt>
                <c:pt idx="8">
                  <c:v>17.279595413337155</c:v>
                </c:pt>
                <c:pt idx="9">
                  <c:v>18.745839732904994</c:v>
                </c:pt>
                <c:pt idx="10">
                  <c:v>20.057882488336304</c:v>
                </c:pt>
                <c:pt idx="11">
                  <c:v>21.215706202084156</c:v>
                </c:pt>
                <c:pt idx="12">
                  <c:v>22.219291044014511</c:v>
                </c:pt>
                <c:pt idx="13">
                  <c:v>23.068614095527806</c:v>
                </c:pt>
                <c:pt idx="14">
                  <c:v>23.763648200929538</c:v>
                </c:pt>
                <c:pt idx="15">
                  <c:v>24.304360021324815</c:v>
                </c:pt>
                <c:pt idx="16">
                  <c:v>24.690706308084085</c:v>
                </c:pt>
                <c:pt idx="17">
                  <c:v>24.922625107246255</c:v>
                </c:pt>
                <c:pt idx="18">
                  <c:v>25</c:v>
                </c:pt>
                <c:pt idx="19">
                  <c:v>25</c:v>
                </c:pt>
                <c:pt idx="21">
                  <c:v>-535.78947368421052</c:v>
                </c:pt>
                <c:pt idx="22">
                  <c:v>-500</c:v>
                </c:pt>
                <c:pt idx="23">
                  <c:v>500</c:v>
                </c:pt>
                <c:pt idx="24">
                  <c:v>535.78947368421052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595720"/>
        <c:axId val="326027144"/>
      </c:scatterChart>
      <c:valAx>
        <c:axId val="32759572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26027144"/>
        <c:crosses val="autoZero"/>
        <c:crossBetween val="midCat"/>
      </c:valAx>
      <c:valAx>
        <c:axId val="326027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75957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" l="0.75000000000000955" r="0.7500000000000095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Contours</c:v>
          </c:tx>
          <c:spPr>
            <a:ln w="25400">
              <a:solidFill>
                <a:schemeClr val="tx2"/>
              </a:solidFill>
              <a:tailEnd type="none"/>
            </a:ln>
          </c:spPr>
          <c:marker>
            <c:symbol val="none"/>
          </c:marker>
          <c:xVal>
            <c:numRef>
              <c:f>RectELU!$O$1:$O$500</c:f>
              <c:numCache>
                <c:formatCode>General</c:formatCode>
                <c:ptCount val="500"/>
                <c:pt idx="0">
                  <c:v>-0.5</c:v>
                </c:pt>
                <c:pt idx="1">
                  <c:v>-0.5</c:v>
                </c:pt>
                <c:pt idx="2">
                  <c:v>0.5</c:v>
                </c:pt>
                <c:pt idx="3">
                  <c:v>0.5</c:v>
                </c:pt>
                <c:pt idx="4">
                  <c:v>-0.5</c:v>
                </c:pt>
              </c:numCache>
            </c:numRef>
          </c:xVal>
          <c:yVal>
            <c:numRef>
              <c:f>RectELU!$P$1:$P$500</c:f>
              <c:numCache>
                <c:formatCode>General</c:formatCode>
                <c:ptCount val="500"/>
                <c:pt idx="0">
                  <c:v>0.10000000000000002</c:v>
                </c:pt>
                <c:pt idx="1">
                  <c:v>-9.9999999999999992E-2</c:v>
                </c:pt>
                <c:pt idx="2">
                  <c:v>-9.9999999999999992E-2</c:v>
                </c:pt>
                <c:pt idx="3">
                  <c:v>0.10000000000000002</c:v>
                </c:pt>
                <c:pt idx="4">
                  <c:v>0.10000000000000002</c:v>
                </c:pt>
              </c:numCache>
            </c:numRef>
          </c:yVal>
          <c:smooth val="0"/>
        </c:ser>
        <c:ser>
          <c:idx val="0"/>
          <c:order val="1"/>
          <c:tx>
            <c:v>Points</c:v>
          </c:tx>
          <c:spPr>
            <a:ln>
              <a:noFill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  <a:effectLst/>
            </c:spPr>
          </c:marker>
          <c:xVal>
            <c:numRef>
              <c:f>RectELU!$Q$1:$Q$500</c:f>
              <c:numCache>
                <c:formatCode>General</c:formatCode>
                <c:ptCount val="500"/>
                <c:pt idx="0">
                  <c:v>-5.7852350297468713E-18</c:v>
                </c:pt>
              </c:numCache>
            </c:numRef>
          </c:xVal>
          <c:yVal>
            <c:numRef>
              <c:f>RectELU!$R$1:$R$500</c:f>
              <c:numCache>
                <c:formatCode>General</c:formatCode>
                <c:ptCount val="500"/>
                <c:pt idx="0">
                  <c:v>-7.4999999999999969E-2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514576"/>
        <c:axId val="96514968"/>
      </c:scatterChart>
      <c:valAx>
        <c:axId val="96514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514968"/>
        <c:crosses val="autoZero"/>
        <c:crossBetween val="midCat"/>
      </c:valAx>
      <c:valAx>
        <c:axId val="965149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96514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" l="0.75000000000000955" r="0.7500000000000095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DI Poteau</a:t>
            </a:r>
            <a:r>
              <a:rPr lang="fr-FR" baseline="0"/>
              <a:t> tympans -  {N;Mz}</a:t>
            </a:r>
            <a:endParaRPr lang="fr-FR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TM_PoteauCP!$A$2</c:f>
              <c:strCache>
                <c:ptCount val="1"/>
                <c:pt idx="0">
                  <c:v>DI</c:v>
                </c:pt>
              </c:strCache>
            </c:strRef>
          </c:tx>
          <c:spPr>
            <a:ln w="15875">
              <a:solidFill>
                <a:schemeClr val="tx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TM_PoteauCP!$W$1:$W$4000</c:f>
              <c:numCache>
                <c:formatCode>General</c:formatCode>
                <c:ptCount val="4000"/>
                <c:pt idx="0">
                  <c:v>-6.4320000000000013</c:v>
                </c:pt>
                <c:pt idx="1">
                  <c:v>-6.4320000000000013</c:v>
                </c:pt>
                <c:pt idx="2">
                  <c:v>-5.9006322276464873</c:v>
                </c:pt>
                <c:pt idx="3">
                  <c:v>-5.3727526209164376</c:v>
                </c:pt>
                <c:pt idx="4">
                  <c:v>-5.0058245120662903</c:v>
                </c:pt>
                <c:pt idx="5">
                  <c:v>-4.5880821967754111</c:v>
                </c:pt>
                <c:pt idx="6">
                  <c:v>-4.1308478013291863</c:v>
                </c:pt>
                <c:pt idx="7">
                  <c:v>-3.5997642488508697</c:v>
                </c:pt>
                <c:pt idx="8">
                  <c:v>-3.0531737170703406</c:v>
                </c:pt>
                <c:pt idx="9">
                  <c:v>-2.502010222604635</c:v>
                </c:pt>
                <c:pt idx="10">
                  <c:v>-1.9565550774181424</c:v>
                </c:pt>
                <c:pt idx="11">
                  <c:v>-1.4244836966126946</c:v>
                </c:pt>
                <c:pt idx="12">
                  <c:v>-0.90365038528957775</c:v>
                </c:pt>
                <c:pt idx="13">
                  <c:v>-0.39363159917487767</c:v>
                </c:pt>
                <c:pt idx="14">
                  <c:v>0.10172328849119011</c:v>
                </c:pt>
                <c:pt idx="15">
                  <c:v>0.58630487603829373</c:v>
                </c:pt>
                <c:pt idx="16">
                  <c:v>1.0428312274229281</c:v>
                </c:pt>
                <c:pt idx="17">
                  <c:v>1.4878672899512484</c:v>
                </c:pt>
                <c:pt idx="19">
                  <c:v>1.4878672899512497</c:v>
                </c:pt>
                <c:pt idx="20">
                  <c:v>1.042831227422931</c:v>
                </c:pt>
                <c:pt idx="21">
                  <c:v>0.58630487603829495</c:v>
                </c:pt>
                <c:pt idx="22">
                  <c:v>0.10172328849119058</c:v>
                </c:pt>
                <c:pt idx="23">
                  <c:v>-0.39363159917487606</c:v>
                </c:pt>
                <c:pt idx="24">
                  <c:v>-0.90365038528957842</c:v>
                </c:pt>
                <c:pt idx="25">
                  <c:v>-1.4244836966126937</c:v>
                </c:pt>
                <c:pt idx="26">
                  <c:v>-1.9565550774181419</c:v>
                </c:pt>
                <c:pt idx="27">
                  <c:v>-2.5020102226046359</c:v>
                </c:pt>
                <c:pt idx="28">
                  <c:v>-3.0531737170703415</c:v>
                </c:pt>
                <c:pt idx="29">
                  <c:v>-3.5997642488508688</c:v>
                </c:pt>
                <c:pt idx="30">
                  <c:v>-4.1308478013291863</c:v>
                </c:pt>
                <c:pt idx="31">
                  <c:v>-4.588082196775412</c:v>
                </c:pt>
                <c:pt idx="32">
                  <c:v>-5.0058245120662903</c:v>
                </c:pt>
                <c:pt idx="33">
                  <c:v>-5.3727526209164376</c:v>
                </c:pt>
                <c:pt idx="34">
                  <c:v>-5.9006322276464873</c:v>
                </c:pt>
                <c:pt idx="35">
                  <c:v>-6.4320000000000013</c:v>
                </c:pt>
                <c:pt idx="36">
                  <c:v>-6.4320000000000013</c:v>
                </c:pt>
                <c:pt idx="38">
                  <c:v>-6.4320000000000013</c:v>
                </c:pt>
                <c:pt idx="39">
                  <c:v>-6.4320000000000013</c:v>
                </c:pt>
                <c:pt idx="40">
                  <c:v>-5.9006322276464873</c:v>
                </c:pt>
                <c:pt idx="41">
                  <c:v>-5.3727526209164376</c:v>
                </c:pt>
                <c:pt idx="42">
                  <c:v>-5.0058245120662903</c:v>
                </c:pt>
                <c:pt idx="43">
                  <c:v>-4.5880821967754111</c:v>
                </c:pt>
                <c:pt idx="44">
                  <c:v>-4.1308478013291863</c:v>
                </c:pt>
                <c:pt idx="45">
                  <c:v>-3.5997642488508697</c:v>
                </c:pt>
                <c:pt idx="46">
                  <c:v>-3.0531737170703406</c:v>
                </c:pt>
                <c:pt idx="47">
                  <c:v>-2.502010222604635</c:v>
                </c:pt>
                <c:pt idx="48">
                  <c:v>-1.9565550774181424</c:v>
                </c:pt>
                <c:pt idx="49">
                  <c:v>-1.4244836966126946</c:v>
                </c:pt>
                <c:pt idx="50">
                  <c:v>-0.90365038528957775</c:v>
                </c:pt>
                <c:pt idx="51">
                  <c:v>-0.39363159917487767</c:v>
                </c:pt>
                <c:pt idx="52">
                  <c:v>0.10172328849119011</c:v>
                </c:pt>
                <c:pt idx="53">
                  <c:v>0.58630487603829373</c:v>
                </c:pt>
                <c:pt idx="54">
                  <c:v>1.0428312274229281</c:v>
                </c:pt>
                <c:pt idx="55">
                  <c:v>1.4878672899512484</c:v>
                </c:pt>
                <c:pt idx="57">
                  <c:v>1.4878672899512497</c:v>
                </c:pt>
                <c:pt idx="58">
                  <c:v>1.042831227422931</c:v>
                </c:pt>
                <c:pt idx="59">
                  <c:v>0.58630487603829495</c:v>
                </c:pt>
                <c:pt idx="60">
                  <c:v>0.10172328849119058</c:v>
                </c:pt>
                <c:pt idx="61">
                  <c:v>-0.39363159917487606</c:v>
                </c:pt>
                <c:pt idx="62">
                  <c:v>-0.90365038528957842</c:v>
                </c:pt>
                <c:pt idx="63">
                  <c:v>-1.4244836966126937</c:v>
                </c:pt>
                <c:pt idx="64">
                  <c:v>-1.9565550774181419</c:v>
                </c:pt>
                <c:pt idx="65">
                  <c:v>-2.5020102226046359</c:v>
                </c:pt>
                <c:pt idx="66">
                  <c:v>-3.0531737170703415</c:v>
                </c:pt>
                <c:pt idx="67">
                  <c:v>-3.5997642488508688</c:v>
                </c:pt>
                <c:pt idx="68">
                  <c:v>-4.1308478013291863</c:v>
                </c:pt>
                <c:pt idx="69">
                  <c:v>-4.588082196775412</c:v>
                </c:pt>
                <c:pt idx="70">
                  <c:v>-5.0058245120662903</c:v>
                </c:pt>
                <c:pt idx="71">
                  <c:v>-5.3727526209164376</c:v>
                </c:pt>
                <c:pt idx="72">
                  <c:v>-5.9006322276464873</c:v>
                </c:pt>
                <c:pt idx="73">
                  <c:v>-6.4320000000000013</c:v>
                </c:pt>
                <c:pt idx="74">
                  <c:v>-6.4320000000000013</c:v>
                </c:pt>
                <c:pt idx="76">
                  <c:v>1.4878672899512495</c:v>
                </c:pt>
                <c:pt idx="77">
                  <c:v>1.9143671333587409</c:v>
                </c:pt>
                <c:pt idx="78">
                  <c:v>2.3686078069386616</c:v>
                </c:pt>
                <c:pt idx="79">
                  <c:v>2.8519739217420836</c:v>
                </c:pt>
                <c:pt idx="80">
                  <c:v>3.421871643573414</c:v>
                </c:pt>
                <c:pt idx="81">
                  <c:v>4.0841280655246663</c:v>
                </c:pt>
                <c:pt idx="82">
                  <c:v>4.7994628602325182</c:v>
                </c:pt>
                <c:pt idx="83">
                  <c:v>5.6323079285020627</c:v>
                </c:pt>
                <c:pt idx="84">
                  <c:v>6.108890481377677</c:v>
                </c:pt>
                <c:pt idx="85">
                  <c:v>6.6063149775217056</c:v>
                </c:pt>
                <c:pt idx="86">
                  <c:v>7.1168415719618183</c:v>
                </c:pt>
                <c:pt idx="87">
                  <c:v>7.6933009798487211</c:v>
                </c:pt>
                <c:pt idx="88">
                  <c:v>8.3258519285601427</c:v>
                </c:pt>
                <c:pt idx="89">
                  <c:v>8.9907899774499551</c:v>
                </c:pt>
                <c:pt idx="90">
                  <c:v>9.7344030013405582</c:v>
                </c:pt>
                <c:pt idx="91">
                  <c:v>10.566693274738538</c:v>
                </c:pt>
                <c:pt idx="92">
                  <c:v>11.452019475625798</c:v>
                </c:pt>
                <c:pt idx="93">
                  <c:v>12.489359400904284</c:v>
                </c:pt>
                <c:pt idx="94">
                  <c:v>13.034490689703571</c:v>
                </c:pt>
                <c:pt idx="95">
                  <c:v>13.604074012220426</c:v>
                </c:pt>
                <c:pt idx="96">
                  <c:v>14.241891920007967</c:v>
                </c:pt>
                <c:pt idx="97">
                  <c:v>14.89140471562512</c:v>
                </c:pt>
                <c:pt idx="98">
                  <c:v>15.56289729732203</c:v>
                </c:pt>
                <c:pt idx="99">
                  <c:v>16.261333856035559</c:v>
                </c:pt>
                <c:pt idx="100">
                  <c:v>16.990728071046554</c:v>
                </c:pt>
                <c:pt idx="101">
                  <c:v>17.75463138443347</c:v>
                </c:pt>
                <c:pt idx="102">
                  <c:v>18.55602010022303</c:v>
                </c:pt>
                <c:pt idx="103">
                  <c:v>19.39938285353028</c:v>
                </c:pt>
                <c:pt idx="104">
                  <c:v>20.28952359136715</c:v>
                </c:pt>
                <c:pt idx="105">
                  <c:v>20.754309842141289</c:v>
                </c:pt>
                <c:pt idx="106">
                  <c:v>21.233150946557576</c:v>
                </c:pt>
                <c:pt idx="107">
                  <c:v>21.716857628922789</c:v>
                </c:pt>
                <c:pt idx="108">
                  <c:v>22.215645512091534</c:v>
                </c:pt>
                <c:pt idx="109">
                  <c:v>22.732651113991064</c:v>
                </c:pt>
                <c:pt idx="110">
                  <c:v>23.266356782796265</c:v>
                </c:pt>
                <c:pt idx="111">
                  <c:v>23.820666922542092</c:v>
                </c:pt>
                <c:pt idx="112">
                  <c:v>24.395073265840519</c:v>
                </c:pt>
                <c:pt idx="113">
                  <c:v>24.9915715060623</c:v>
                </c:pt>
                <c:pt idx="114">
                  <c:v>25.611886107238359</c:v>
                </c:pt>
                <c:pt idx="116">
                  <c:v>25.611886107238277</c:v>
                </c:pt>
                <c:pt idx="117">
                  <c:v>24.991571506062211</c:v>
                </c:pt>
                <c:pt idx="118">
                  <c:v>24.395073265840452</c:v>
                </c:pt>
                <c:pt idx="119">
                  <c:v>23.820666922542038</c:v>
                </c:pt>
                <c:pt idx="120">
                  <c:v>23.266356782796201</c:v>
                </c:pt>
                <c:pt idx="121">
                  <c:v>22.732651113991004</c:v>
                </c:pt>
                <c:pt idx="122">
                  <c:v>22.215645512091488</c:v>
                </c:pt>
                <c:pt idx="123">
                  <c:v>21.716857628922735</c:v>
                </c:pt>
                <c:pt idx="124">
                  <c:v>21.233150946557526</c:v>
                </c:pt>
                <c:pt idx="125">
                  <c:v>20.754309842141236</c:v>
                </c:pt>
                <c:pt idx="126">
                  <c:v>20.289523591367121</c:v>
                </c:pt>
                <c:pt idx="127">
                  <c:v>19.399382853530252</c:v>
                </c:pt>
                <c:pt idx="128">
                  <c:v>18.556020100223005</c:v>
                </c:pt>
                <c:pt idx="129">
                  <c:v>17.754631384433466</c:v>
                </c:pt>
                <c:pt idx="130">
                  <c:v>16.990728071046536</c:v>
                </c:pt>
                <c:pt idx="131">
                  <c:v>16.261333856035559</c:v>
                </c:pt>
                <c:pt idx="132">
                  <c:v>15.56289729732203</c:v>
                </c:pt>
                <c:pt idx="133">
                  <c:v>14.891404715625118</c:v>
                </c:pt>
                <c:pt idx="134">
                  <c:v>14.241891920007969</c:v>
                </c:pt>
                <c:pt idx="135">
                  <c:v>13.604074012220424</c:v>
                </c:pt>
                <c:pt idx="136">
                  <c:v>13.034490689703576</c:v>
                </c:pt>
                <c:pt idx="137">
                  <c:v>12.489359400904286</c:v>
                </c:pt>
                <c:pt idx="138">
                  <c:v>11.452019475625798</c:v>
                </c:pt>
                <c:pt idx="139">
                  <c:v>10.566693274738544</c:v>
                </c:pt>
                <c:pt idx="140">
                  <c:v>9.7344030013405565</c:v>
                </c:pt>
                <c:pt idx="141">
                  <c:v>8.9907899774499551</c:v>
                </c:pt>
                <c:pt idx="142">
                  <c:v>8.3258519285601427</c:v>
                </c:pt>
                <c:pt idx="143">
                  <c:v>7.6933009798487211</c:v>
                </c:pt>
                <c:pt idx="144">
                  <c:v>7.1168415719618174</c:v>
                </c:pt>
                <c:pt idx="145">
                  <c:v>6.6063149775217056</c:v>
                </c:pt>
                <c:pt idx="146">
                  <c:v>6.1088904813776761</c:v>
                </c:pt>
                <c:pt idx="147">
                  <c:v>5.6323079285020619</c:v>
                </c:pt>
                <c:pt idx="148">
                  <c:v>4.7994628602325173</c:v>
                </c:pt>
                <c:pt idx="149">
                  <c:v>4.0841280655246646</c:v>
                </c:pt>
                <c:pt idx="150">
                  <c:v>3.4218716435734136</c:v>
                </c:pt>
                <c:pt idx="151">
                  <c:v>2.8519739217420823</c:v>
                </c:pt>
                <c:pt idx="152">
                  <c:v>2.3686078069386598</c:v>
                </c:pt>
                <c:pt idx="153">
                  <c:v>1.9143671333587391</c:v>
                </c:pt>
                <c:pt idx="154">
                  <c:v>1.4878672899512484</c:v>
                </c:pt>
                <c:pt idx="156">
                  <c:v>25.611886107238359</c:v>
                </c:pt>
                <c:pt idx="157">
                  <c:v>25.970202779463541</c:v>
                </c:pt>
                <c:pt idx="158">
                  <c:v>26.318857750937848</c:v>
                </c:pt>
                <c:pt idx="159">
                  <c:v>26.987331277714684</c:v>
                </c:pt>
                <c:pt idx="160">
                  <c:v>27.617176891932708</c:v>
                </c:pt>
                <c:pt idx="161">
                  <c:v>28.208779714916076</c:v>
                </c:pt>
                <c:pt idx="162">
                  <c:v>28.761764984616736</c:v>
                </c:pt>
                <c:pt idx="163">
                  <c:v>29.276234465688418</c:v>
                </c:pt>
                <c:pt idx="164">
                  <c:v>29.752162716967721</c:v>
                </c:pt>
                <c:pt idx="165">
                  <c:v>30.189529172244626</c:v>
                </c:pt>
                <c:pt idx="166">
                  <c:v>30.58836856556265</c:v>
                </c:pt>
                <c:pt idx="167">
                  <c:v>30.948756458700576</c:v>
                </c:pt>
                <c:pt idx="168">
                  <c:v>31.554162510206528</c:v>
                </c:pt>
                <c:pt idx="169">
                  <c:v>32.00575098297756</c:v>
                </c:pt>
                <c:pt idx="170">
                  <c:v>32.310280999999875</c:v>
                </c:pt>
                <c:pt idx="172">
                  <c:v>32.310280999999875</c:v>
                </c:pt>
                <c:pt idx="173">
                  <c:v>32.005750982977467</c:v>
                </c:pt>
                <c:pt idx="174">
                  <c:v>31.554162510206439</c:v>
                </c:pt>
                <c:pt idx="175">
                  <c:v>30.948756458700487</c:v>
                </c:pt>
                <c:pt idx="176">
                  <c:v>30.588368565562572</c:v>
                </c:pt>
                <c:pt idx="177">
                  <c:v>30.189529172244534</c:v>
                </c:pt>
                <c:pt idx="178">
                  <c:v>29.752162716967621</c:v>
                </c:pt>
                <c:pt idx="179">
                  <c:v>29.276234465688336</c:v>
                </c:pt>
                <c:pt idx="180">
                  <c:v>28.761764984616637</c:v>
                </c:pt>
                <c:pt idx="181">
                  <c:v>28.208779714915966</c:v>
                </c:pt>
                <c:pt idx="182">
                  <c:v>27.617176891932605</c:v>
                </c:pt>
                <c:pt idx="183">
                  <c:v>26.987331277714574</c:v>
                </c:pt>
                <c:pt idx="184">
                  <c:v>26.318857750937756</c:v>
                </c:pt>
                <c:pt idx="185">
                  <c:v>25.970202779463456</c:v>
                </c:pt>
                <c:pt idx="186">
                  <c:v>25.611886107238277</c:v>
                </c:pt>
                <c:pt idx="189">
                  <c:v>-1.4988803698965296</c:v>
                </c:pt>
                <c:pt idx="190">
                  <c:v>-2.0984101487216313</c:v>
                </c:pt>
                <c:pt idx="191">
                  <c:v>-2.73946104422307</c:v>
                </c:pt>
                <c:pt idx="192">
                  <c:v>-3.4212926850256049</c:v>
                </c:pt>
                <c:pt idx="193">
                  <c:v>-3.7820901218564447</c:v>
                </c:pt>
                <c:pt idx="194">
                  <c:v>-4.1516795302273168</c:v>
                </c:pt>
                <c:pt idx="195">
                  <c:v>-4.5278820875609327</c:v>
                </c:pt>
                <c:pt idx="196">
                  <c:v>-4.9002841547847513</c:v>
                </c:pt>
                <c:pt idx="197">
                  <c:v>-5.2581018877219075</c:v>
                </c:pt>
                <c:pt idx="198">
                  <c:v>-5.5901799304065669</c:v>
                </c:pt>
                <c:pt idx="199">
                  <c:v>-6.1295286966032467</c:v>
                </c:pt>
                <c:pt idx="200">
                  <c:v>-6.4159878631072429</c:v>
                </c:pt>
                <c:pt idx="201">
                  <c:v>-6.4320000000000013</c:v>
                </c:pt>
                <c:pt idx="202">
                  <c:v>-6.4320000000000013</c:v>
                </c:pt>
                <c:pt idx="204">
                  <c:v>-6.4320000000000013</c:v>
                </c:pt>
                <c:pt idx="205">
                  <c:v>-6.4320000000000013</c:v>
                </c:pt>
                <c:pt idx="206">
                  <c:v>-5.9017311610060341</c:v>
                </c:pt>
                <c:pt idx="207">
                  <c:v>-5.5639952345393278</c:v>
                </c:pt>
                <c:pt idx="208">
                  <c:v>-5.184647723279129</c:v>
                </c:pt>
                <c:pt idx="209">
                  <c:v>-4.7661020019705624</c:v>
                </c:pt>
                <c:pt idx="210">
                  <c:v>-4.3183177551616811</c:v>
                </c:pt>
                <c:pt idx="211">
                  <c:v>-3.8508524018289871</c:v>
                </c:pt>
                <c:pt idx="212">
                  <c:v>-3.3692503522118269</c:v>
                </c:pt>
                <c:pt idx="213">
                  <c:v>-2.8796502867526166</c:v>
                </c:pt>
                <c:pt idx="214">
                  <c:v>-2.3875212357990883</c:v>
                </c:pt>
                <c:pt idx="215">
                  <c:v>-1.8981453884813346</c:v>
                </c:pt>
                <c:pt idx="216">
                  <c:v>-1.415366437514</c:v>
                </c:pt>
                <c:pt idx="217">
                  <c:v>-0.93967164151723492</c:v>
                </c:pt>
                <c:pt idx="218">
                  <c:v>-0.47100238852774912</c:v>
                </c:pt>
                <c:pt idx="219">
                  <c:v>-9.4795515469739411E-3</c:v>
                </c:pt>
                <c:pt idx="220">
                  <c:v>0.44468271037049178</c:v>
                </c:pt>
                <c:pt idx="221">
                  <c:v>0.89897158730907678</c:v>
                </c:pt>
                <c:pt idx="222">
                  <c:v>1.346779811902677</c:v>
                </c:pt>
                <c:pt idx="224">
                  <c:v>-1.4988803698965281</c:v>
                </c:pt>
                <c:pt idx="225">
                  <c:v>-0.97904015482704065</c:v>
                </c:pt>
                <c:pt idx="226">
                  <c:v>-0.3344674244594189</c:v>
                </c:pt>
                <c:pt idx="227">
                  <c:v>6.6228870330652834E-2</c:v>
                </c:pt>
                <c:pt idx="228">
                  <c:v>1.0551113641542866</c:v>
                </c:pt>
                <c:pt idx="229">
                  <c:v>2.1053128590180243</c:v>
                </c:pt>
                <c:pt idx="230">
                  <c:v>3.2328942121698625</c:v>
                </c:pt>
                <c:pt idx="231">
                  <c:v>4.4563759334044306</c:v>
                </c:pt>
                <c:pt idx="232">
                  <c:v>5.1117428932337203</c:v>
                </c:pt>
                <c:pt idx="233">
                  <c:v>5.8017155742053381</c:v>
                </c:pt>
                <c:pt idx="234">
                  <c:v>6.5305590830062821</c:v>
                </c:pt>
                <c:pt idx="235">
                  <c:v>7.3066180275955466</c:v>
                </c:pt>
                <c:pt idx="236">
                  <c:v>8.1355941288213174</c:v>
                </c:pt>
                <c:pt idx="237">
                  <c:v>9.0251283963507198</c:v>
                </c:pt>
                <c:pt idx="238">
                  <c:v>10.089413046565568</c:v>
                </c:pt>
                <c:pt idx="239">
                  <c:v>10.861516955407042</c:v>
                </c:pt>
                <c:pt idx="240">
                  <c:v>11.656495876532778</c:v>
                </c:pt>
                <c:pt idx="241">
                  <c:v>12.478825335176944</c:v>
                </c:pt>
                <c:pt idx="242">
                  <c:v>13.32904950867399</c:v>
                </c:pt>
                <c:pt idx="243">
                  <c:v>14.210665536033224</c:v>
                </c:pt>
                <c:pt idx="244">
                  <c:v>15.127267690059909</c:v>
                </c:pt>
                <c:pt idx="245">
                  <c:v>16.082386780939213</c:v>
                </c:pt>
                <c:pt idx="246">
                  <c:v>16.576049085872359</c:v>
                </c:pt>
                <c:pt idx="247">
                  <c:v>17.081337096328763</c:v>
                </c:pt>
                <c:pt idx="248">
                  <c:v>17.59862514206959</c:v>
                </c:pt>
                <c:pt idx="249">
                  <c:v>18.128737879021418</c:v>
                </c:pt>
                <c:pt idx="250">
                  <c:v>18.672430718458866</c:v>
                </c:pt>
                <c:pt idx="251">
                  <c:v>19.230388101738829</c:v>
                </c:pt>
                <c:pt idx="252">
                  <c:v>19.804502999901324</c:v>
                </c:pt>
                <c:pt idx="253">
                  <c:v>20.395093237601767</c:v>
                </c:pt>
                <c:pt idx="254">
                  <c:v>21.00257380449013</c:v>
                </c:pt>
                <c:pt idx="255">
                  <c:v>21.629752154833941</c:v>
                </c:pt>
                <c:pt idx="256">
                  <c:v>22.276818511427766</c:v>
                </c:pt>
                <c:pt idx="257">
                  <c:v>22.945289655482867</c:v>
                </c:pt>
                <c:pt idx="258">
                  <c:v>23.637103359183612</c:v>
                </c:pt>
                <c:pt idx="259">
                  <c:v>24.354025119114301</c:v>
                </c:pt>
                <c:pt idx="261">
                  <c:v>26.888682200195287</c:v>
                </c:pt>
                <c:pt idx="262">
                  <c:v>26.297076022794947</c:v>
                </c:pt>
                <c:pt idx="263">
                  <c:v>25.730588685861324</c:v>
                </c:pt>
                <c:pt idx="264">
                  <c:v>25.187454873318828</c:v>
                </c:pt>
                <c:pt idx="265">
                  <c:v>24.665736422932834</c:v>
                </c:pt>
                <c:pt idx="266">
                  <c:v>23.681787584613907</c:v>
                </c:pt>
                <c:pt idx="267">
                  <c:v>22.76782641280494</c:v>
                </c:pt>
                <c:pt idx="268">
                  <c:v>21.916923731495416</c:v>
                </c:pt>
                <c:pt idx="269">
                  <c:v>21.1202979275307</c:v>
                </c:pt>
                <c:pt idx="270">
                  <c:v>20.372132965279611</c:v>
                </c:pt>
                <c:pt idx="271">
                  <c:v>19.66780660946036</c:v>
                </c:pt>
                <c:pt idx="272">
                  <c:v>19.002005501466993</c:v>
                </c:pt>
                <c:pt idx="273">
                  <c:v>18.37120496925116</c:v>
                </c:pt>
                <c:pt idx="274">
                  <c:v>17.200279070666646</c:v>
                </c:pt>
                <c:pt idx="275">
                  <c:v>16.134877828959006</c:v>
                </c:pt>
                <c:pt idx="276">
                  <c:v>15.154767362258474</c:v>
                </c:pt>
                <c:pt idx="277">
                  <c:v>14.248343839428555</c:v>
                </c:pt>
                <c:pt idx="278">
                  <c:v>13.402420232034512</c:v>
                </c:pt>
                <c:pt idx="279">
                  <c:v>12.609553906508014</c:v>
                </c:pt>
                <c:pt idx="280">
                  <c:v>11.863750359439358</c:v>
                </c:pt>
                <c:pt idx="281">
                  <c:v>11.156921449944981</c:v>
                </c:pt>
                <c:pt idx="282">
                  <c:v>10.484639081673484</c:v>
                </c:pt>
                <c:pt idx="283">
                  <c:v>9.842318219699564</c:v>
                </c:pt>
                <c:pt idx="284">
                  <c:v>9.2273797110659679</c:v>
                </c:pt>
                <c:pt idx="285">
                  <c:v>8.6366675278551739</c:v>
                </c:pt>
                <c:pt idx="286">
                  <c:v>8.0660721776604216</c:v>
                </c:pt>
                <c:pt idx="287">
                  <c:v>6.9821038391998611</c:v>
                </c:pt>
                <c:pt idx="288">
                  <c:v>6.4786623641998018</c:v>
                </c:pt>
                <c:pt idx="289">
                  <c:v>6.0966293353297223</c:v>
                </c:pt>
                <c:pt idx="290">
                  <c:v>5.4521249171903809</c:v>
                </c:pt>
                <c:pt idx="291">
                  <c:v>4.9323176295978346</c:v>
                </c:pt>
                <c:pt idx="292">
                  <c:v>4.4992432123056147</c:v>
                </c:pt>
                <c:pt idx="293">
                  <c:v>3.9452799710376207</c:v>
                </c:pt>
                <c:pt idx="294">
                  <c:v>3.4272424691923975</c:v>
                </c:pt>
                <c:pt idx="295">
                  <c:v>2.9552251331148782</c:v>
                </c:pt>
                <c:pt idx="296">
                  <c:v>2.5134513525104478</c:v>
                </c:pt>
                <c:pt idx="297">
                  <c:v>2.103994252931805</c:v>
                </c:pt>
                <c:pt idx="298">
                  <c:v>1.7158870407178555</c:v>
                </c:pt>
                <c:pt idx="299">
                  <c:v>1.3467798119026775</c:v>
                </c:pt>
                <c:pt idx="301">
                  <c:v>24.354025119114301</c:v>
                </c:pt>
                <c:pt idx="302">
                  <c:v>24.751649947218361</c:v>
                </c:pt>
                <c:pt idx="303">
                  <c:v>25.139613074571546</c:v>
                </c:pt>
                <c:pt idx="304">
                  <c:v>25.518016113485245</c:v>
                </c:pt>
                <c:pt idx="305">
                  <c:v>25.886702913106131</c:v>
                </c:pt>
                <c:pt idx="306">
                  <c:v>26.245897873636093</c:v>
                </c:pt>
                <c:pt idx="307">
                  <c:v>26.595164839081907</c:v>
                </c:pt>
                <c:pt idx="308">
                  <c:v>26.935202527383872</c:v>
                </c:pt>
                <c:pt idx="309">
                  <c:v>27.265383973823027</c:v>
                </c:pt>
                <c:pt idx="310">
                  <c:v>27.896985555281454</c:v>
                </c:pt>
                <c:pt idx="311">
                  <c:v>28.490071348110888</c:v>
                </c:pt>
                <c:pt idx="312">
                  <c:v>29.044615911147943</c:v>
                </c:pt>
                <c:pt idx="313">
                  <c:v>29.5605986781826</c:v>
                </c:pt>
                <c:pt idx="314">
                  <c:v>30.038054383258377</c:v>
                </c:pt>
                <c:pt idx="315">
                  <c:v>30.477058588154058</c:v>
                </c:pt>
                <c:pt idx="316">
                  <c:v>30.877589964948204</c:v>
                </c:pt>
                <c:pt idx="317">
                  <c:v>31.239697263175518</c:v>
                </c:pt>
                <c:pt idx="318">
                  <c:v>31.848518359462052</c:v>
                </c:pt>
                <c:pt idx="319">
                  <c:v>32.310280999999875</c:v>
                </c:pt>
                <c:pt idx="321">
                  <c:v>32.310280999999875</c:v>
                </c:pt>
                <c:pt idx="322">
                  <c:v>31.873361533445689</c:v>
                </c:pt>
                <c:pt idx="323">
                  <c:v>31.427554993559365</c:v>
                </c:pt>
                <c:pt idx="324">
                  <c:v>30.827927218723048</c:v>
                </c:pt>
                <c:pt idx="325">
                  <c:v>30.074232023786475</c:v>
                </c:pt>
                <c:pt idx="326">
                  <c:v>29.639562298524588</c:v>
                </c:pt>
                <c:pt idx="327">
                  <c:v>29.166376784633737</c:v>
                </c:pt>
                <c:pt idx="328">
                  <c:v>28.654573717460188</c:v>
                </c:pt>
                <c:pt idx="329">
                  <c:v>28.104527859051966</c:v>
                </c:pt>
                <c:pt idx="330">
                  <c:v>27.515854088084957</c:v>
                </c:pt>
                <c:pt idx="331">
                  <c:v>26.888682200195287</c:v>
                </c:pt>
              </c:numCache>
            </c:numRef>
          </c:xVal>
          <c:yVal>
            <c:numRef>
              <c:f>TM_PoteauCP!$Y$1:$Y$4000</c:f>
              <c:numCache>
                <c:formatCode>General</c:formatCode>
                <c:ptCount val="4000"/>
                <c:pt idx="0">
                  <c:v>-1.6947998400000002</c:v>
                </c:pt>
                <c:pt idx="1">
                  <c:v>-1.6947998400000002</c:v>
                </c:pt>
                <c:pt idx="2">
                  <c:v>-1.5583216051075732</c:v>
                </c:pt>
                <c:pt idx="3">
                  <c:v>-1.4830314162573659</c:v>
                </c:pt>
                <c:pt idx="4">
                  <c:v>-1.4407518480854313</c:v>
                </c:pt>
                <c:pt idx="5">
                  <c:v>-1.3961856406236646</c:v>
                </c:pt>
                <c:pt idx="6">
                  <c:v>-1.3496418129352394</c:v>
                </c:pt>
                <c:pt idx="7">
                  <c:v>-1.2893649778638177</c:v>
                </c:pt>
                <c:pt idx="8">
                  <c:v>-1.2283903287237965</c:v>
                </c:pt>
                <c:pt idx="9">
                  <c:v>-1.1672098962629422</c:v>
                </c:pt>
                <c:pt idx="10">
                  <c:v>-1.1062863395196521</c:v>
                </c:pt>
                <c:pt idx="11">
                  <c:v>-1.0459650521735095</c:v>
                </c:pt>
                <c:pt idx="12">
                  <c:v>-0.98614947795407137</c:v>
                </c:pt>
                <c:pt idx="13">
                  <c:v>-0.92682055736901259</c:v>
                </c:pt>
                <c:pt idx="14">
                  <c:v>-0.86815151221414144</c:v>
                </c:pt>
                <c:pt idx="15">
                  <c:v>-0.81082538044133134</c:v>
                </c:pt>
                <c:pt idx="16">
                  <c:v>-0.758450878820362</c:v>
                </c:pt>
                <c:pt idx="17">
                  <c:v>-0.70659344019792714</c:v>
                </c:pt>
                <c:pt idx="19">
                  <c:v>-0.70659344019792691</c:v>
                </c:pt>
                <c:pt idx="20">
                  <c:v>-0.75845087882036188</c:v>
                </c:pt>
                <c:pt idx="21">
                  <c:v>-0.81082538044133101</c:v>
                </c:pt>
                <c:pt idx="22">
                  <c:v>-0.86815151221414144</c:v>
                </c:pt>
                <c:pt idx="23">
                  <c:v>-0.92682055736901237</c:v>
                </c:pt>
                <c:pt idx="24">
                  <c:v>-0.9861494779540716</c:v>
                </c:pt>
                <c:pt idx="25">
                  <c:v>-1.0459650521735095</c:v>
                </c:pt>
                <c:pt idx="26">
                  <c:v>-1.1062863395196523</c:v>
                </c:pt>
                <c:pt idx="27">
                  <c:v>-1.1672098962629422</c:v>
                </c:pt>
                <c:pt idx="28">
                  <c:v>-1.2283903287237965</c:v>
                </c:pt>
                <c:pt idx="29">
                  <c:v>-1.2893649778638179</c:v>
                </c:pt>
                <c:pt idx="30">
                  <c:v>-1.3496418129352397</c:v>
                </c:pt>
                <c:pt idx="31">
                  <c:v>-1.3961856406236648</c:v>
                </c:pt>
                <c:pt idx="32">
                  <c:v>-1.4407518480854316</c:v>
                </c:pt>
                <c:pt idx="33">
                  <c:v>-1.4830314162573661</c:v>
                </c:pt>
                <c:pt idx="34">
                  <c:v>-1.5583216051075732</c:v>
                </c:pt>
                <c:pt idx="35">
                  <c:v>-1.6947998400000002</c:v>
                </c:pt>
                <c:pt idx="36">
                  <c:v>-1.6947998400000002</c:v>
                </c:pt>
                <c:pt idx="38">
                  <c:v>-1.6947998400000002</c:v>
                </c:pt>
                <c:pt idx="39">
                  <c:v>-1.6947998400000002</c:v>
                </c:pt>
                <c:pt idx="40">
                  <c:v>-1.5583216051075732</c:v>
                </c:pt>
                <c:pt idx="41">
                  <c:v>-1.4830314162573659</c:v>
                </c:pt>
                <c:pt idx="42">
                  <c:v>-1.4407518480854313</c:v>
                </c:pt>
                <c:pt idx="43">
                  <c:v>-1.3961856406236646</c:v>
                </c:pt>
                <c:pt idx="44">
                  <c:v>-1.3496418129352394</c:v>
                </c:pt>
                <c:pt idx="45">
                  <c:v>-1.2893649778638177</c:v>
                </c:pt>
                <c:pt idx="46">
                  <c:v>-1.2283903287237965</c:v>
                </c:pt>
                <c:pt idx="47">
                  <c:v>-1.1672098962629422</c:v>
                </c:pt>
                <c:pt idx="48">
                  <c:v>-1.1062863395196521</c:v>
                </c:pt>
                <c:pt idx="49">
                  <c:v>-1.0459650521735095</c:v>
                </c:pt>
                <c:pt idx="50">
                  <c:v>-0.98614947795407137</c:v>
                </c:pt>
                <c:pt idx="51">
                  <c:v>-0.92682055736901259</c:v>
                </c:pt>
                <c:pt idx="52">
                  <c:v>-0.86815151221414144</c:v>
                </c:pt>
                <c:pt idx="53">
                  <c:v>-0.81082538044133134</c:v>
                </c:pt>
                <c:pt idx="54">
                  <c:v>-0.758450878820362</c:v>
                </c:pt>
                <c:pt idx="55">
                  <c:v>-0.70659344019792714</c:v>
                </c:pt>
                <c:pt idx="57">
                  <c:v>-0.70659344019792691</c:v>
                </c:pt>
                <c:pt idx="58">
                  <c:v>-0.75845087882036188</c:v>
                </c:pt>
                <c:pt idx="59">
                  <c:v>-0.81082538044133101</c:v>
                </c:pt>
                <c:pt idx="60">
                  <c:v>-0.86815151221414144</c:v>
                </c:pt>
                <c:pt idx="61">
                  <c:v>-0.92682055736901237</c:v>
                </c:pt>
                <c:pt idx="62">
                  <c:v>-0.9861494779540716</c:v>
                </c:pt>
                <c:pt idx="63">
                  <c:v>-1.0459650521735095</c:v>
                </c:pt>
                <c:pt idx="64">
                  <c:v>-1.1062863395196523</c:v>
                </c:pt>
                <c:pt idx="65">
                  <c:v>-1.1672098962629422</c:v>
                </c:pt>
                <c:pt idx="66">
                  <c:v>-1.2283903287237965</c:v>
                </c:pt>
                <c:pt idx="67">
                  <c:v>-1.2893649778638179</c:v>
                </c:pt>
                <c:pt idx="68">
                  <c:v>-1.3496418129352397</c:v>
                </c:pt>
                <c:pt idx="69">
                  <c:v>-1.3961856406236648</c:v>
                </c:pt>
                <c:pt idx="70">
                  <c:v>-1.4407518480854316</c:v>
                </c:pt>
                <c:pt idx="71">
                  <c:v>-1.4830314162573661</c:v>
                </c:pt>
                <c:pt idx="72">
                  <c:v>-1.5583216051075732</c:v>
                </c:pt>
                <c:pt idx="73">
                  <c:v>-1.6947998400000002</c:v>
                </c:pt>
                <c:pt idx="74">
                  <c:v>-1.6947998400000002</c:v>
                </c:pt>
                <c:pt idx="76">
                  <c:v>-0.70659344019792691</c:v>
                </c:pt>
                <c:pt idx="77">
                  <c:v>-0.64899544215915772</c:v>
                </c:pt>
                <c:pt idx="78">
                  <c:v>-0.59014910676262877</c:v>
                </c:pt>
                <c:pt idx="79">
                  <c:v>-0.52999212651104299</c:v>
                </c:pt>
                <c:pt idx="80">
                  <c:v>-0.45498028842553884</c:v>
                </c:pt>
                <c:pt idx="81">
                  <c:v>-0.36475727717254303</c:v>
                </c:pt>
                <c:pt idx="82">
                  <c:v>-0.27214573914550105</c:v>
                </c:pt>
                <c:pt idx="83">
                  <c:v>-0.16199613978149893</c:v>
                </c:pt>
                <c:pt idx="84">
                  <c:v>-9.7027672141803342E-2</c:v>
                </c:pt>
                <c:pt idx="85">
                  <c:v>-3.1121317055028949E-2</c:v>
                </c:pt>
                <c:pt idx="86">
                  <c:v>3.2869395878133693E-2</c:v>
                </c:pt>
                <c:pt idx="87">
                  <c:v>0.10818649717542746</c:v>
                </c:pt>
                <c:pt idx="88">
                  <c:v>0.19169120781683388</c:v>
                </c:pt>
                <c:pt idx="89">
                  <c:v>0.27665333796626784</c:v>
                </c:pt>
                <c:pt idx="90">
                  <c:v>0.37331854388029101</c:v>
                </c:pt>
                <c:pt idx="91">
                  <c:v>0.48373010683593093</c:v>
                </c:pt>
                <c:pt idx="92">
                  <c:v>0.59652828652858791</c:v>
                </c:pt>
                <c:pt idx="93">
                  <c:v>0.73636212616636776</c:v>
                </c:pt>
                <c:pt idx="94">
                  <c:v>0.80748334235928032</c:v>
                </c:pt>
                <c:pt idx="95">
                  <c:v>0.88070218354393104</c:v>
                </c:pt>
                <c:pt idx="96">
                  <c:v>0.96725712198080327</c:v>
                </c:pt>
                <c:pt idx="97">
                  <c:v>1.0520729750817144</c:v>
                </c:pt>
                <c:pt idx="98">
                  <c:v>1.1369428150873886</c:v>
                </c:pt>
                <c:pt idx="99">
                  <c:v>1.2230251340588119</c:v>
                </c:pt>
                <c:pt idx="100">
                  <c:v>1.3105005475636207</c:v>
                </c:pt>
                <c:pt idx="101">
                  <c:v>1.3995288704953459</c:v>
                </c:pt>
                <c:pt idx="102">
                  <c:v>1.4902440365351901</c:v>
                </c:pt>
                <c:pt idx="103">
                  <c:v>1.5828480342633293</c:v>
                </c:pt>
                <c:pt idx="104">
                  <c:v>1.6775570412953031</c:v>
                </c:pt>
                <c:pt idx="105">
                  <c:v>1.7257987594947952</c:v>
                </c:pt>
                <c:pt idx="106">
                  <c:v>1.7746729461081856</c:v>
                </c:pt>
                <c:pt idx="107">
                  <c:v>1.8216231551711428</c:v>
                </c:pt>
                <c:pt idx="108">
                  <c:v>1.8692188341903806</c:v>
                </c:pt>
                <c:pt idx="109">
                  <c:v>1.9176343105525004</c:v>
                </c:pt>
                <c:pt idx="110">
                  <c:v>1.9668012899253771</c:v>
                </c:pt>
                <c:pt idx="111">
                  <c:v>2.0168954704905815</c:v>
                </c:pt>
                <c:pt idx="112">
                  <c:v>2.0678939802156533</c:v>
                </c:pt>
                <c:pt idx="113">
                  <c:v>2.1198866253022741</c:v>
                </c:pt>
                <c:pt idx="114">
                  <c:v>2.1729510066318407</c:v>
                </c:pt>
                <c:pt idx="116">
                  <c:v>2.1729510066318358</c:v>
                </c:pt>
                <c:pt idx="117">
                  <c:v>2.1198866253022719</c:v>
                </c:pt>
                <c:pt idx="118">
                  <c:v>2.0678939802156515</c:v>
                </c:pt>
                <c:pt idx="119">
                  <c:v>2.0168954704905815</c:v>
                </c:pt>
                <c:pt idx="120">
                  <c:v>1.9668012899253768</c:v>
                </c:pt>
                <c:pt idx="121">
                  <c:v>1.9176343105525002</c:v>
                </c:pt>
                <c:pt idx="122">
                  <c:v>1.8692188341903802</c:v>
                </c:pt>
                <c:pt idx="123">
                  <c:v>1.8216231551711426</c:v>
                </c:pt>
                <c:pt idx="124">
                  <c:v>1.7746729461081852</c:v>
                </c:pt>
                <c:pt idx="125">
                  <c:v>1.725798759494795</c:v>
                </c:pt>
                <c:pt idx="126">
                  <c:v>1.6775570412953031</c:v>
                </c:pt>
                <c:pt idx="127">
                  <c:v>1.5828480342633295</c:v>
                </c:pt>
                <c:pt idx="128">
                  <c:v>1.4902440365351894</c:v>
                </c:pt>
                <c:pt idx="129">
                  <c:v>1.3995288704953457</c:v>
                </c:pt>
                <c:pt idx="130">
                  <c:v>1.3105005475636198</c:v>
                </c:pt>
                <c:pt idx="131">
                  <c:v>1.2230251340588114</c:v>
                </c:pt>
                <c:pt idx="132">
                  <c:v>1.136942815087389</c:v>
                </c:pt>
                <c:pt idx="133">
                  <c:v>1.0520729750817142</c:v>
                </c:pt>
                <c:pt idx="134">
                  <c:v>0.96725712198080394</c:v>
                </c:pt>
                <c:pt idx="135">
                  <c:v>0.88070218354393137</c:v>
                </c:pt>
                <c:pt idx="136">
                  <c:v>0.8074833423592821</c:v>
                </c:pt>
                <c:pt idx="137">
                  <c:v>0.73636212616636942</c:v>
                </c:pt>
                <c:pt idx="138">
                  <c:v>0.59652828652858758</c:v>
                </c:pt>
                <c:pt idx="139">
                  <c:v>0.48373010683592998</c:v>
                </c:pt>
                <c:pt idx="140">
                  <c:v>0.37331854388029051</c:v>
                </c:pt>
                <c:pt idx="141">
                  <c:v>0.27665333796626734</c:v>
                </c:pt>
                <c:pt idx="142">
                  <c:v>0.19169120781683377</c:v>
                </c:pt>
                <c:pt idx="143">
                  <c:v>0.10818649717542736</c:v>
                </c:pt>
                <c:pt idx="144">
                  <c:v>3.2869395878133978E-2</c:v>
                </c:pt>
                <c:pt idx="145">
                  <c:v>-3.1121317055028717E-2</c:v>
                </c:pt>
                <c:pt idx="146">
                  <c:v>-9.7027672141803162E-2</c:v>
                </c:pt>
                <c:pt idx="147">
                  <c:v>-0.16199613978149852</c:v>
                </c:pt>
                <c:pt idx="148">
                  <c:v>-0.27214573914550172</c:v>
                </c:pt>
                <c:pt idx="149">
                  <c:v>-0.36475727717254419</c:v>
                </c:pt>
                <c:pt idx="150">
                  <c:v>-0.45498028842553911</c:v>
                </c:pt>
                <c:pt idx="151">
                  <c:v>-0.5299921265110431</c:v>
                </c:pt>
                <c:pt idx="152">
                  <c:v>-0.59014910676262911</c:v>
                </c:pt>
                <c:pt idx="153">
                  <c:v>-0.64899544215915783</c:v>
                </c:pt>
                <c:pt idx="154">
                  <c:v>-0.70659344019792714</c:v>
                </c:pt>
                <c:pt idx="156">
                  <c:v>2.1729510066318403</c:v>
                </c:pt>
                <c:pt idx="157">
                  <c:v>2.2011047477630319</c:v>
                </c:pt>
                <c:pt idx="158">
                  <c:v>2.2288237123604357</c:v>
                </c:pt>
                <c:pt idx="159">
                  <c:v>2.2829640028275091</c:v>
                </c:pt>
                <c:pt idx="160">
                  <c:v>2.3353660372294409</c:v>
                </c:pt>
                <c:pt idx="161">
                  <c:v>2.3860471460258101</c:v>
                </c:pt>
                <c:pt idx="162">
                  <c:v>2.4349904649244558</c:v>
                </c:pt>
                <c:pt idx="163">
                  <c:v>2.4822005733348016</c:v>
                </c:pt>
                <c:pt idx="164">
                  <c:v>2.5276763264044866</c:v>
                </c:pt>
                <c:pt idx="165">
                  <c:v>2.5714167986540679</c:v>
                </c:pt>
                <c:pt idx="166">
                  <c:v>2.613423553115497</c:v>
                </c:pt>
                <c:pt idx="167">
                  <c:v>2.6536999900688212</c:v>
                </c:pt>
                <c:pt idx="168">
                  <c:v>2.7290612259108196</c:v>
                </c:pt>
                <c:pt idx="169">
                  <c:v>2.7975006707097467</c:v>
                </c:pt>
                <c:pt idx="170">
                  <c:v>2.8593224849999834</c:v>
                </c:pt>
                <c:pt idx="172">
                  <c:v>2.8593224849999834</c:v>
                </c:pt>
                <c:pt idx="173">
                  <c:v>2.7975006707097383</c:v>
                </c:pt>
                <c:pt idx="174">
                  <c:v>2.7290612259108102</c:v>
                </c:pt>
                <c:pt idx="175">
                  <c:v>2.6536999900688114</c:v>
                </c:pt>
                <c:pt idx="176">
                  <c:v>2.6134235531154846</c:v>
                </c:pt>
                <c:pt idx="177">
                  <c:v>2.5714167986540559</c:v>
                </c:pt>
                <c:pt idx="178">
                  <c:v>2.5276763264044755</c:v>
                </c:pt>
                <c:pt idx="179">
                  <c:v>2.4822005733347896</c:v>
                </c:pt>
                <c:pt idx="180">
                  <c:v>2.4349904649244483</c:v>
                </c:pt>
                <c:pt idx="181">
                  <c:v>2.3860471460258004</c:v>
                </c:pt>
                <c:pt idx="182">
                  <c:v>2.3353660372294329</c:v>
                </c:pt>
                <c:pt idx="183">
                  <c:v>2.2829640028275042</c:v>
                </c:pt>
                <c:pt idx="184">
                  <c:v>2.2288237123604304</c:v>
                </c:pt>
                <c:pt idx="185">
                  <c:v>2.2011047477630279</c:v>
                </c:pt>
                <c:pt idx="186">
                  <c:v>2.1729510066318358</c:v>
                </c:pt>
                <c:pt idx="189">
                  <c:v>-3.6741706315180949</c:v>
                </c:pt>
                <c:pt idx="190">
                  <c:v>-3.4867187510987749</c:v>
                </c:pt>
                <c:pt idx="191">
                  <c:v>-3.2690229543662732</c:v>
                </c:pt>
                <c:pt idx="192">
                  <c:v>-3.018149682021555</c:v>
                </c:pt>
                <c:pt idx="193">
                  <c:v>-2.8773704189224154</c:v>
                </c:pt>
                <c:pt idx="194">
                  <c:v>-2.7273336869830747</c:v>
                </c:pt>
                <c:pt idx="195">
                  <c:v>-2.5693946062452175</c:v>
                </c:pt>
                <c:pt idx="196">
                  <c:v>-2.4083004105500296</c:v>
                </c:pt>
                <c:pt idx="197">
                  <c:v>-2.2492488813808404</c:v>
                </c:pt>
                <c:pt idx="198">
                  <c:v>-2.0978802142093702</c:v>
                </c:pt>
                <c:pt idx="199">
                  <c:v>-1.8435914246637086</c:v>
                </c:pt>
                <c:pt idx="200">
                  <c:v>-1.7028966021904985</c:v>
                </c:pt>
                <c:pt idx="201">
                  <c:v>-1.6947998400000002</c:v>
                </c:pt>
                <c:pt idx="202">
                  <c:v>-1.6947998400000002</c:v>
                </c:pt>
                <c:pt idx="204">
                  <c:v>-1.6947998400000002</c:v>
                </c:pt>
                <c:pt idx="205">
                  <c:v>-1.6947998400000002</c:v>
                </c:pt>
                <c:pt idx="206">
                  <c:v>-1.4296138673634802</c:v>
                </c:pt>
                <c:pt idx="207">
                  <c:v>-1.2557414802980102</c:v>
                </c:pt>
                <c:pt idx="208">
                  <c:v>-1.0577282611853562</c:v>
                </c:pt>
                <c:pt idx="209">
                  <c:v>-0.83754845707933079</c:v>
                </c:pt>
                <c:pt idx="210">
                  <c:v>-0.60140509248003593</c:v>
                </c:pt>
                <c:pt idx="211">
                  <c:v>-0.35508336872948565</c:v>
                </c:pt>
                <c:pt idx="212">
                  <c:v>-0.10199720299781029</c:v>
                </c:pt>
                <c:pt idx="213">
                  <c:v>0.15417667724231407</c:v>
                </c:pt>
                <c:pt idx="214">
                  <c:v>0.41020652711209421</c:v>
                </c:pt>
                <c:pt idx="215">
                  <c:v>0.66303692244534507</c:v>
                </c:pt>
                <c:pt idx="216">
                  <c:v>0.91051803112518626</c:v>
                </c:pt>
                <c:pt idx="217">
                  <c:v>1.152537976845746</c:v>
                </c:pt>
                <c:pt idx="218">
                  <c:v>1.389313938263868</c:v>
                </c:pt>
                <c:pt idx="219">
                  <c:v>1.6209744604901237</c:v>
                </c:pt>
                <c:pt idx="220">
                  <c:v>1.8476024398599877</c:v>
                </c:pt>
                <c:pt idx="221">
                  <c:v>2.0728005439471557</c:v>
                </c:pt>
                <c:pt idx="222">
                  <c:v>2.2935805095590887</c:v>
                </c:pt>
                <c:pt idx="224">
                  <c:v>-3.6741706315180949</c:v>
                </c:pt>
                <c:pt idx="225">
                  <c:v>-3.8203492489519921</c:v>
                </c:pt>
                <c:pt idx="226">
                  <c:v>-3.9849288746224563</c:v>
                </c:pt>
                <c:pt idx="227">
                  <c:v>-4.073383363611252</c:v>
                </c:pt>
                <c:pt idx="228">
                  <c:v>-4.1508739208221801</c:v>
                </c:pt>
                <c:pt idx="229">
                  <c:v>-4.2313862552289159</c:v>
                </c:pt>
                <c:pt idx="230">
                  <c:v>-4.3133801666833618</c:v>
                </c:pt>
                <c:pt idx="231">
                  <c:v>-4.393403974438117</c:v>
                </c:pt>
                <c:pt idx="232">
                  <c:v>-4.4309550341983801</c:v>
                </c:pt>
                <c:pt idx="233">
                  <c:v>-4.465463378647244</c:v>
                </c:pt>
                <c:pt idx="234">
                  <c:v>-4.4954168317226095</c:v>
                </c:pt>
                <c:pt idx="235">
                  <c:v>-4.5187478175623488</c:v>
                </c:pt>
                <c:pt idx="236">
                  <c:v>-4.532531793730179</c:v>
                </c:pt>
                <c:pt idx="237">
                  <c:v>-4.5331633995850753</c:v>
                </c:pt>
                <c:pt idx="238">
                  <c:v>-4.464662110440468</c:v>
                </c:pt>
                <c:pt idx="239">
                  <c:v>-4.3172017982160504</c:v>
                </c:pt>
                <c:pt idx="240">
                  <c:v>-4.1621813819664348</c:v>
                </c:pt>
                <c:pt idx="241">
                  <c:v>-3.9978197607475257</c:v>
                </c:pt>
                <c:pt idx="242">
                  <c:v>-3.8227339858673348</c:v>
                </c:pt>
                <c:pt idx="243">
                  <c:v>-3.6347757166750201</c:v>
                </c:pt>
                <c:pt idx="244">
                  <c:v>-3.4313715189791378</c:v>
                </c:pt>
                <c:pt idx="245">
                  <c:v>-3.2097129576601788</c:v>
                </c:pt>
                <c:pt idx="246">
                  <c:v>-3.0906034362393888</c:v>
                </c:pt>
                <c:pt idx="247">
                  <c:v>-2.9654189253051584</c:v>
                </c:pt>
                <c:pt idx="248">
                  <c:v>-2.8335918198949339</c:v>
                </c:pt>
                <c:pt idx="249">
                  <c:v>-2.6944129750679338</c:v>
                </c:pt>
                <c:pt idx="250">
                  <c:v>-2.5471357967614523</c:v>
                </c:pt>
                <c:pt idx="251">
                  <c:v>-2.3909939987046114</c:v>
                </c:pt>
                <c:pt idx="252">
                  <c:v>-2.224642502854167</c:v>
                </c:pt>
                <c:pt idx="253">
                  <c:v>-2.0472823595220069</c:v>
                </c:pt>
                <c:pt idx="254">
                  <c:v>-1.8580778563551328</c:v>
                </c:pt>
                <c:pt idx="255">
                  <c:v>-1.6549118741917237</c:v>
                </c:pt>
                <c:pt idx="256">
                  <c:v>-1.4367835051608131</c:v>
                </c:pt>
                <c:pt idx="257">
                  <c:v>-1.2019527050547891</c:v>
                </c:pt>
                <c:pt idx="258">
                  <c:v>-0.9483208848917779</c:v>
                </c:pt>
                <c:pt idx="259">
                  <c:v>-0.67353882430419065</c:v>
                </c:pt>
                <c:pt idx="261">
                  <c:v>4.5789716253228585</c:v>
                </c:pt>
                <c:pt idx="262">
                  <c:v>4.7384659114419163</c:v>
                </c:pt>
                <c:pt idx="263">
                  <c:v>4.8790621202560596</c:v>
                </c:pt>
                <c:pt idx="264">
                  <c:v>5.0029509736328475</c:v>
                </c:pt>
                <c:pt idx="265">
                  <c:v>5.1120573899850825</c:v>
                </c:pt>
                <c:pt idx="266">
                  <c:v>5.2917275334822014</c:v>
                </c:pt>
                <c:pt idx="267">
                  <c:v>5.4290191301017021</c:v>
                </c:pt>
                <c:pt idx="268">
                  <c:v>5.5316895767652721</c:v>
                </c:pt>
                <c:pt idx="269">
                  <c:v>5.6068209891492673</c:v>
                </c:pt>
                <c:pt idx="270">
                  <c:v>5.6595950970453606</c:v>
                </c:pt>
                <c:pt idx="271">
                  <c:v>5.6936823905604621</c:v>
                </c:pt>
                <c:pt idx="272">
                  <c:v>5.7129777720341384</c:v>
                </c:pt>
                <c:pt idx="273">
                  <c:v>5.71997407848193</c:v>
                </c:pt>
                <c:pt idx="274">
                  <c:v>5.7056615224151237</c:v>
                </c:pt>
                <c:pt idx="275">
                  <c:v>5.6638729897661078</c:v>
                </c:pt>
                <c:pt idx="276">
                  <c:v>5.6038493497666595</c:v>
                </c:pt>
                <c:pt idx="277">
                  <c:v>5.5317140016316095</c:v>
                </c:pt>
                <c:pt idx="278">
                  <c:v>5.4518753914962987</c:v>
                </c:pt>
                <c:pt idx="279">
                  <c:v>5.3672689666766269</c:v>
                </c:pt>
                <c:pt idx="280">
                  <c:v>5.2802783928955606</c:v>
                </c:pt>
                <c:pt idx="281">
                  <c:v>5.1922431700338585</c:v>
                </c:pt>
                <c:pt idx="282">
                  <c:v>5.1042755244922686</c:v>
                </c:pt>
                <c:pt idx="283">
                  <c:v>5.017065211923593</c:v>
                </c:pt>
                <c:pt idx="284">
                  <c:v>4.9312843555128367</c:v>
                </c:pt>
                <c:pt idx="285">
                  <c:v>4.8472798572514311</c:v>
                </c:pt>
                <c:pt idx="286">
                  <c:v>4.7649701160742257</c:v>
                </c:pt>
                <c:pt idx="287">
                  <c:v>4.607100126406567</c:v>
                </c:pt>
                <c:pt idx="288">
                  <c:v>4.4726227333719253</c:v>
                </c:pt>
                <c:pt idx="289">
                  <c:v>4.3492579225803984</c:v>
                </c:pt>
                <c:pt idx="290">
                  <c:v>4.1266657074477067</c:v>
                </c:pt>
                <c:pt idx="291">
                  <c:v>3.9336962610499047</c:v>
                </c:pt>
                <c:pt idx="292">
                  <c:v>3.7640000301947016</c:v>
                </c:pt>
                <c:pt idx="293">
                  <c:v>3.5197454171180951</c:v>
                </c:pt>
                <c:pt idx="294">
                  <c:v>3.2844994218946537</c:v>
                </c:pt>
                <c:pt idx="295">
                  <c:v>3.0653398732676487</c:v>
                </c:pt>
                <c:pt idx="296">
                  <c:v>2.8570018866980234</c:v>
                </c:pt>
                <c:pt idx="297">
                  <c:v>2.6610877303369893</c:v>
                </c:pt>
                <c:pt idx="298">
                  <c:v>2.4734997070694891</c:v>
                </c:pt>
                <c:pt idx="299">
                  <c:v>2.2935805095590887</c:v>
                </c:pt>
                <c:pt idx="301">
                  <c:v>-0.67353882430419054</c:v>
                </c:pt>
                <c:pt idx="302">
                  <c:v>-0.49733967936205603</c:v>
                </c:pt>
                <c:pt idx="303">
                  <c:v>-0.32541248537050899</c:v>
                </c:pt>
                <c:pt idx="304">
                  <c:v>-0.15766797051774167</c:v>
                </c:pt>
                <c:pt idx="305">
                  <c:v>5.7407241625120559E-3</c:v>
                </c:pt>
                <c:pt idx="306">
                  <c:v>0.16499718596047197</c:v>
                </c:pt>
                <c:pt idx="307">
                  <c:v>0.31986658373176047</c:v>
                </c:pt>
                <c:pt idx="308">
                  <c:v>0.47065006528415804</c:v>
                </c:pt>
                <c:pt idx="309">
                  <c:v>0.61707723734529007</c:v>
                </c:pt>
                <c:pt idx="310">
                  <c:v>0.8972495096870694</c:v>
                </c:pt>
                <c:pt idx="311">
                  <c:v>1.1604401078678264</c:v>
                </c:pt>
                <c:pt idx="312">
                  <c:v>1.4066018079597864</c:v>
                </c:pt>
                <c:pt idx="313">
                  <c:v>1.6357355188216176</c:v>
                </c:pt>
                <c:pt idx="314">
                  <c:v>1.8478561174640302</c:v>
                </c:pt>
                <c:pt idx="315">
                  <c:v>2.0430101669289265</c:v>
                </c:pt>
                <c:pt idx="316">
                  <c:v>2.2211978753063586</c:v>
                </c:pt>
                <c:pt idx="317">
                  <c:v>2.3824252490007916</c:v>
                </c:pt>
                <c:pt idx="318">
                  <c:v>2.6539700807483211</c:v>
                </c:pt>
                <c:pt idx="319">
                  <c:v>2.8593224850000003</c:v>
                </c:pt>
                <c:pt idx="321">
                  <c:v>2.8593224850000003</c:v>
                </c:pt>
                <c:pt idx="322">
                  <c:v>2.9655798997596023</c:v>
                </c:pt>
                <c:pt idx="323">
                  <c:v>3.0992138586168334</c:v>
                </c:pt>
                <c:pt idx="324">
                  <c:v>3.2868634723640087</c:v>
                </c:pt>
                <c:pt idx="325">
                  <c:v>3.5286677811486435</c:v>
                </c:pt>
                <c:pt idx="326">
                  <c:v>3.6699088367433998</c:v>
                </c:pt>
                <c:pt idx="327">
                  <c:v>3.8246651455225673</c:v>
                </c:pt>
                <c:pt idx="328">
                  <c:v>3.9929842557780457</c:v>
                </c:pt>
                <c:pt idx="329">
                  <c:v>4.1747767207781248</c:v>
                </c:pt>
                <c:pt idx="330">
                  <c:v>4.3701200236116788</c:v>
                </c:pt>
                <c:pt idx="331">
                  <c:v>4.5789716253228585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TM_PoteauCP!$A$37</c:f>
              <c:strCache>
                <c:ptCount val="1"/>
                <c:pt idx="0">
                  <c:v>CP20</c:v>
                </c:pt>
              </c:strCache>
            </c:strRef>
          </c:tx>
          <c:spPr>
            <a:ln>
              <a:noFill/>
            </a:ln>
            <a:effectLst/>
          </c:spPr>
          <c:marker>
            <c:symbol val="plus"/>
            <c:size val="11"/>
            <c:spPr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TM_PoteauCP!$B$38:$B$41</c:f>
              <c:numCache>
                <c:formatCode>General</c:formatCode>
                <c:ptCount val="4"/>
                <c:pt idx="0">
                  <c:v>21.2685</c:v>
                </c:pt>
                <c:pt idx="1">
                  <c:v>20.733499999999999</c:v>
                </c:pt>
                <c:pt idx="2">
                  <c:v>19.5319</c:v>
                </c:pt>
                <c:pt idx="3">
                  <c:v>19.108799999999999</c:v>
                </c:pt>
              </c:numCache>
            </c:numRef>
          </c:xVal>
          <c:yVal>
            <c:numRef>
              <c:f>TM_PoteauCP!$D$38:$D$41</c:f>
              <c:numCache>
                <c:formatCode>General</c:formatCode>
                <c:ptCount val="4"/>
                <c:pt idx="0">
                  <c:v>5.1817618341569798</c:v>
                </c:pt>
                <c:pt idx="1">
                  <c:v>4.9261443450875104</c:v>
                </c:pt>
                <c:pt idx="2">
                  <c:v>6.4058038986092498</c:v>
                </c:pt>
                <c:pt idx="3">
                  <c:v>6.2696271535152404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TM_PoteauCP!$A$43</c:f>
              <c:strCache>
                <c:ptCount val="1"/>
                <c:pt idx="0">
                  <c:v>CP 800kPa unif</c:v>
                </c:pt>
              </c:strCache>
            </c:strRef>
          </c:tx>
          <c:spPr>
            <a:ln>
              <a:noFill/>
            </a:ln>
            <a:effectLst/>
          </c:spPr>
          <c:marker>
            <c:symbol val="plus"/>
            <c:size val="12"/>
            <c:spPr>
              <a:ln w="25400"/>
              <a:effectLst/>
            </c:spPr>
          </c:marker>
          <c:xVal>
            <c:numRef>
              <c:f>TM_PoteauCP!$B$44:$B$47</c:f>
              <c:numCache>
                <c:formatCode>General</c:formatCode>
                <c:ptCount val="4"/>
                <c:pt idx="0">
                  <c:v>27.377199999999998</c:v>
                </c:pt>
                <c:pt idx="1">
                  <c:v>26.875</c:v>
                </c:pt>
                <c:pt idx="2">
                  <c:v>20.302099999999999</c:v>
                </c:pt>
                <c:pt idx="3">
                  <c:v>19.875700000000002</c:v>
                </c:pt>
              </c:numCache>
            </c:numRef>
          </c:xVal>
          <c:yVal>
            <c:numRef>
              <c:f>TM_PoteauCP!$D$44:$D$47</c:f>
              <c:numCache>
                <c:formatCode>General</c:formatCode>
                <c:ptCount val="4"/>
                <c:pt idx="0">
                  <c:v>3.4945279621544776</c:v>
                </c:pt>
                <c:pt idx="1">
                  <c:v>3.2723491004522591</c:v>
                </c:pt>
                <c:pt idx="2">
                  <c:v>2.3201652034341143</c:v>
                </c:pt>
                <c:pt idx="3">
                  <c:v>2.1273430476598687</c:v>
                </c:pt>
              </c:numCache>
            </c:numRef>
          </c:yVal>
          <c:smooth val="0"/>
        </c:ser>
        <c:ser>
          <c:idx val="2"/>
          <c:order val="3"/>
          <c:tx>
            <c:strRef>
              <c:f>TM_PoteauCP!$A$49</c:f>
              <c:strCache>
                <c:ptCount val="1"/>
                <c:pt idx="0">
                  <c:v>CP8 1E</c:v>
                </c:pt>
              </c:strCache>
            </c:strRef>
          </c:tx>
          <c:spPr>
            <a:ln w="41275">
              <a:noFill/>
            </a:ln>
            <a:effectLst/>
          </c:spPr>
          <c:marker>
            <c:symbol val="plus"/>
            <c:size val="9"/>
            <c:spPr>
              <a:ln w="25400">
                <a:solidFill>
                  <a:srgbClr val="00B050"/>
                </a:solidFill>
              </a:ln>
              <a:effectLst/>
            </c:spPr>
          </c:marker>
          <c:xVal>
            <c:numRef>
              <c:f>TM_PoteauCP!$B$50:$B$51</c:f>
              <c:numCache>
                <c:formatCode>General</c:formatCode>
                <c:ptCount val="2"/>
                <c:pt idx="0">
                  <c:v>21.153099999999998</c:v>
                </c:pt>
                <c:pt idx="1">
                  <c:v>20.5563</c:v>
                </c:pt>
              </c:numCache>
            </c:numRef>
          </c:xVal>
          <c:yVal>
            <c:numRef>
              <c:f>TM_PoteauCP!$D$50:$D$51</c:f>
              <c:numCache>
                <c:formatCode>General</c:formatCode>
                <c:ptCount val="2"/>
                <c:pt idx="0">
                  <c:v>0.98282020006610948</c:v>
                </c:pt>
                <c:pt idx="1">
                  <c:v>0.78390956553029878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TM_PoteauCP!$A$53</c:f>
              <c:strCache>
                <c:ptCount val="1"/>
                <c:pt idx="0">
                  <c:v>CP8 1C</c:v>
                </c:pt>
              </c:strCache>
            </c:strRef>
          </c:tx>
          <c:spPr>
            <a:ln>
              <a:noFill/>
            </a:ln>
            <a:effectLst/>
          </c:spPr>
          <c:marker>
            <c:symbol val="plus"/>
            <c:size val="10"/>
            <c:spPr>
              <a:ln w="25400"/>
              <a:effectLst/>
            </c:spPr>
          </c:marker>
          <c:xVal>
            <c:numRef>
              <c:f>TM_PoteauCP!$B$54:$B$55</c:f>
              <c:numCache>
                <c:formatCode>General</c:formatCode>
                <c:ptCount val="2"/>
                <c:pt idx="0">
                  <c:v>39.887</c:v>
                </c:pt>
                <c:pt idx="1">
                  <c:v>39.389000000000003</c:v>
                </c:pt>
              </c:numCache>
            </c:numRef>
          </c:xVal>
          <c:yVal>
            <c:numRef>
              <c:f>TM_PoteauCP!$D$54:$D$55</c:f>
              <c:numCache>
                <c:formatCode>General</c:formatCode>
                <c:ptCount val="2"/>
                <c:pt idx="0">
                  <c:v>8.5039999999999996</c:v>
                </c:pt>
                <c:pt idx="1">
                  <c:v>8.2949999999999999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51840"/>
        <c:axId val="174852232"/>
      </c:scatterChart>
      <c:valAx>
        <c:axId val="17485184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174852232"/>
        <c:crosses val="autoZero"/>
        <c:crossBetween val="midCat"/>
      </c:valAx>
      <c:valAx>
        <c:axId val="17485223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7485184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1" l="0.75000000000000955" r="0.7500000000000095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Contours</c:v>
          </c:tx>
          <c:spPr>
            <a:ln w="25400">
              <a:solidFill>
                <a:schemeClr val="tx2"/>
              </a:solidFill>
              <a:tailEnd type="none"/>
            </a:ln>
          </c:spPr>
          <c:marker>
            <c:symbol val="none"/>
          </c:marker>
          <c:xVal>
            <c:numRef>
              <c:f>TM_PoteauCP!$O$1:$O$500</c:f>
              <c:numCache>
                <c:formatCode>General</c:formatCode>
                <c:ptCount val="500"/>
                <c:pt idx="0">
                  <c:v>-0.60000000000000009</c:v>
                </c:pt>
                <c:pt idx="1">
                  <c:v>-0.60000000000000009</c:v>
                </c:pt>
                <c:pt idx="2">
                  <c:v>0.51</c:v>
                </c:pt>
                <c:pt idx="3">
                  <c:v>0.51</c:v>
                </c:pt>
                <c:pt idx="4">
                  <c:v>-0.60000000000000009</c:v>
                </c:pt>
              </c:numCache>
            </c:numRef>
          </c:xVal>
          <c:yVal>
            <c:numRef>
              <c:f>TM_PoteauCP!$P$1:$P$500</c:f>
              <c:numCache>
                <c:formatCode>General</c:formatCode>
                <c:ptCount val="500"/>
                <c:pt idx="0">
                  <c:v>0.47449999999999998</c:v>
                </c:pt>
                <c:pt idx="1">
                  <c:v>-0.47449999999999998</c:v>
                </c:pt>
                <c:pt idx="2">
                  <c:v>-0.47449999999999998</c:v>
                </c:pt>
                <c:pt idx="3">
                  <c:v>0.47449999999999998</c:v>
                </c:pt>
                <c:pt idx="4">
                  <c:v>0.47449999999999998</c:v>
                </c:pt>
              </c:numCache>
            </c:numRef>
          </c:yVal>
          <c:smooth val="0"/>
        </c:ser>
        <c:ser>
          <c:idx val="0"/>
          <c:order val="1"/>
          <c:tx>
            <c:v>Points</c:v>
          </c:tx>
          <c:spPr>
            <a:ln>
              <a:noFill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  <a:effectLst/>
            </c:spPr>
          </c:marker>
          <c:xVal>
            <c:numRef>
              <c:f>TM_PoteauCP!$Q$1:$Q$500</c:f>
              <c:numCache>
                <c:formatCode>General</c:formatCode>
                <c:ptCount val="500"/>
                <c:pt idx="0">
                  <c:v>-0.49836000000000003</c:v>
                </c:pt>
                <c:pt idx="1">
                  <c:v>-0.49836000000000003</c:v>
                </c:pt>
                <c:pt idx="2">
                  <c:v>-0.49836000000000003</c:v>
                </c:pt>
                <c:pt idx="3">
                  <c:v>-0.49836000000000003</c:v>
                </c:pt>
                <c:pt idx="4">
                  <c:v>-0.49836000000000003</c:v>
                </c:pt>
                <c:pt idx="5">
                  <c:v>-0.49836000000000003</c:v>
                </c:pt>
                <c:pt idx="6">
                  <c:v>-0.49836000000000003</c:v>
                </c:pt>
                <c:pt idx="7">
                  <c:v>-0.49836000000000003</c:v>
                </c:pt>
                <c:pt idx="8">
                  <c:v>-0.49836000000000003</c:v>
                </c:pt>
                <c:pt idx="9">
                  <c:v>-0.49836000000000003</c:v>
                </c:pt>
                <c:pt idx="11">
                  <c:v>-2.8629999999999999E-2</c:v>
                </c:pt>
                <c:pt idx="12">
                  <c:v>-2.8629999999999999E-2</c:v>
                </c:pt>
                <c:pt idx="13">
                  <c:v>-2.8629999999999999E-2</c:v>
                </c:pt>
                <c:pt idx="14">
                  <c:v>-2.8629999999999999E-2</c:v>
                </c:pt>
                <c:pt idx="15">
                  <c:v>-2.8629999999999999E-2</c:v>
                </c:pt>
                <c:pt idx="16">
                  <c:v>-2.8629999999999999E-2</c:v>
                </c:pt>
                <c:pt idx="17">
                  <c:v>-2.8629999999999999E-2</c:v>
                </c:pt>
                <c:pt idx="18">
                  <c:v>-2.8629999999999999E-2</c:v>
                </c:pt>
                <c:pt idx="19">
                  <c:v>-2.8629999999999999E-2</c:v>
                </c:pt>
                <c:pt idx="20">
                  <c:v>-2.8629999999999999E-2</c:v>
                </c:pt>
              </c:numCache>
            </c:numRef>
          </c:xVal>
          <c:yVal>
            <c:numRef>
              <c:f>TM_PoteauCP!$R$1:$R$500</c:f>
              <c:numCache>
                <c:formatCode>General</c:formatCode>
                <c:ptCount val="500"/>
                <c:pt idx="0">
                  <c:v>-0.40449999999999997</c:v>
                </c:pt>
                <c:pt idx="1">
                  <c:v>-0.31461111111111106</c:v>
                </c:pt>
                <c:pt idx="2">
                  <c:v>-0.22472222222222221</c:v>
                </c:pt>
                <c:pt idx="3">
                  <c:v>-0.13483333333333336</c:v>
                </c:pt>
                <c:pt idx="4">
                  <c:v>-4.4944444444444454E-2</c:v>
                </c:pt>
                <c:pt idx="5">
                  <c:v>4.4944444444444454E-2</c:v>
                </c:pt>
                <c:pt idx="6">
                  <c:v>0.13483333333333325</c:v>
                </c:pt>
                <c:pt idx="7">
                  <c:v>0.22472222222222216</c:v>
                </c:pt>
                <c:pt idx="8">
                  <c:v>0.31461111111111106</c:v>
                </c:pt>
                <c:pt idx="9">
                  <c:v>0.40449999999999997</c:v>
                </c:pt>
                <c:pt idx="11">
                  <c:v>-0.40449999999999997</c:v>
                </c:pt>
                <c:pt idx="12">
                  <c:v>-0.31461111111111106</c:v>
                </c:pt>
                <c:pt idx="13">
                  <c:v>-0.22472222222222221</c:v>
                </c:pt>
                <c:pt idx="14">
                  <c:v>-0.13483333333333336</c:v>
                </c:pt>
                <c:pt idx="15">
                  <c:v>-4.4944444444444454E-2</c:v>
                </c:pt>
                <c:pt idx="16">
                  <c:v>4.4944444444444454E-2</c:v>
                </c:pt>
                <c:pt idx="17">
                  <c:v>0.13483333333333325</c:v>
                </c:pt>
                <c:pt idx="18">
                  <c:v>0.22472222222222216</c:v>
                </c:pt>
                <c:pt idx="19">
                  <c:v>0.31461111111111106</c:v>
                </c:pt>
                <c:pt idx="20">
                  <c:v>0.40449999999999997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630136"/>
        <c:axId val="396846024"/>
      </c:scatterChart>
      <c:valAx>
        <c:axId val="33263013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96846024"/>
        <c:crosses val="autoZero"/>
        <c:crossBetween val="midCat"/>
      </c:valAx>
      <c:valAx>
        <c:axId val="396846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2630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" l="0.75000000000000977" r="0.75000000000000977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2700">
              <a:solidFill>
                <a:schemeClr val="tx1"/>
              </a:solidFill>
              <a:tailEnd type="none"/>
            </a:ln>
          </c:spPr>
          <c:marker>
            <c:symbol val="none"/>
          </c:marker>
          <c:xVal>
            <c:numRef>
              <c:f>TM_PoteauCP!$S$1:$S$41</c:f>
              <c:numCache>
                <c:formatCode>General</c:formatCode>
                <c:ptCount val="41"/>
                <c:pt idx="0">
                  <c:v>0</c:v>
                </c:pt>
                <c:pt idx="1">
                  <c:v>1.1111111111111112E-4</c:v>
                </c:pt>
                <c:pt idx="2">
                  <c:v>2.2222222222222223E-4</c:v>
                </c:pt>
                <c:pt idx="3">
                  <c:v>3.3333333333333332E-4</c:v>
                </c:pt>
                <c:pt idx="4">
                  <c:v>4.4444444444444447E-4</c:v>
                </c:pt>
                <c:pt idx="5">
                  <c:v>5.5555555555555556E-4</c:v>
                </c:pt>
                <c:pt idx="6">
                  <c:v>6.6666666666666664E-4</c:v>
                </c:pt>
                <c:pt idx="7">
                  <c:v>7.7777777777777773E-4</c:v>
                </c:pt>
                <c:pt idx="8">
                  <c:v>8.8888888888888893E-4</c:v>
                </c:pt>
                <c:pt idx="9">
                  <c:v>1E-3</c:v>
                </c:pt>
                <c:pt idx="10">
                  <c:v>1.1111111111111111E-3</c:v>
                </c:pt>
                <c:pt idx="11">
                  <c:v>1.2222222222222222E-3</c:v>
                </c:pt>
                <c:pt idx="12">
                  <c:v>1.3333333333333333E-3</c:v>
                </c:pt>
                <c:pt idx="13">
                  <c:v>1.4444444444444444E-3</c:v>
                </c:pt>
                <c:pt idx="14">
                  <c:v>1.5555555555555555E-3</c:v>
                </c:pt>
                <c:pt idx="15">
                  <c:v>1.6666666666666668E-3</c:v>
                </c:pt>
                <c:pt idx="16">
                  <c:v>1.7777777777777779E-3</c:v>
                </c:pt>
                <c:pt idx="17">
                  <c:v>1.888888888888889E-3</c:v>
                </c:pt>
                <c:pt idx="18">
                  <c:v>2E-3</c:v>
                </c:pt>
                <c:pt idx="19">
                  <c:v>3.0000000000000001E-3</c:v>
                </c:pt>
                <c:pt idx="21">
                  <c:v>-0.01</c:v>
                </c:pt>
                <c:pt idx="22">
                  <c:v>-2.0000000000000005E-3</c:v>
                </c:pt>
                <c:pt idx="23">
                  <c:v>2.0000000000000005E-3</c:v>
                </c:pt>
                <c:pt idx="24">
                  <c:v>0.01</c:v>
                </c:pt>
              </c:numCache>
            </c:numRef>
          </c:xVal>
          <c:yVal>
            <c:numRef>
              <c:f>TM_PoteauCP!$T$1:$T$41</c:f>
              <c:numCache>
                <c:formatCode>General</c:formatCode>
                <c:ptCount val="41"/>
                <c:pt idx="0">
                  <c:v>0</c:v>
                </c:pt>
                <c:pt idx="1">
                  <c:v>2.6538065843621412</c:v>
                </c:pt>
                <c:pt idx="2">
                  <c:v>5.1559670781893017</c:v>
                </c:pt>
                <c:pt idx="3">
                  <c:v>7.5064814814814804</c:v>
                </c:pt>
                <c:pt idx="4">
                  <c:v>9.7053497942386837</c:v>
                </c:pt>
                <c:pt idx="5">
                  <c:v>11.752572016460906</c:v>
                </c:pt>
                <c:pt idx="6">
                  <c:v>13.648148148148151</c:v>
                </c:pt>
                <c:pt idx="7">
                  <c:v>15.392078189300411</c:v>
                </c:pt>
                <c:pt idx="8">
                  <c:v>16.984362139917696</c:v>
                </c:pt>
                <c:pt idx="9">
                  <c:v>18.425000000000001</c:v>
                </c:pt>
                <c:pt idx="10">
                  <c:v>19.713991769547327</c:v>
                </c:pt>
                <c:pt idx="11">
                  <c:v>20.851337448559672</c:v>
                </c:pt>
                <c:pt idx="12">
                  <c:v>21.837037037037039</c:v>
                </c:pt>
                <c:pt idx="13">
                  <c:v>22.671090534979427</c:v>
                </c:pt>
                <c:pt idx="14">
                  <c:v>23.353497942386834</c:v>
                </c:pt>
                <c:pt idx="15">
                  <c:v>23.884259259259263</c:v>
                </c:pt>
                <c:pt idx="16">
                  <c:v>24.26337448559671</c:v>
                </c:pt>
                <c:pt idx="17">
                  <c:v>24.490843621399179</c:v>
                </c:pt>
                <c:pt idx="18">
                  <c:v>24.56666666666667</c:v>
                </c:pt>
                <c:pt idx="19">
                  <c:v>24.56666666666667</c:v>
                </c:pt>
                <c:pt idx="21">
                  <c:v>-400.00000000000006</c:v>
                </c:pt>
                <c:pt idx="22">
                  <c:v>-400.00000000000006</c:v>
                </c:pt>
                <c:pt idx="23">
                  <c:v>400.00000000000006</c:v>
                </c:pt>
                <c:pt idx="24">
                  <c:v>400.00000000000006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930832"/>
        <c:axId val="333931224"/>
      </c:scatterChart>
      <c:valAx>
        <c:axId val="33393083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33931224"/>
        <c:crosses val="autoZero"/>
        <c:crossBetween val="midCat"/>
      </c:valAx>
      <c:valAx>
        <c:axId val="333931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3930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" l="0.75000000000000999" r="0.75000000000000999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DI Poteau</a:t>
            </a:r>
            <a:r>
              <a:rPr lang="fr-FR" baseline="0"/>
              <a:t> tympans -  {N;My}</a:t>
            </a:r>
            <a:endParaRPr lang="fr-FR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TM_PoteauCP!$A$2</c:f>
              <c:strCache>
                <c:ptCount val="1"/>
                <c:pt idx="0">
                  <c:v>DI</c:v>
                </c:pt>
              </c:strCache>
            </c:strRef>
          </c:tx>
          <c:spPr>
            <a:ln w="15875">
              <a:solidFill>
                <a:schemeClr val="tx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TM_PoteauCP!$W$1:$W$4000</c:f>
              <c:numCache>
                <c:formatCode>General</c:formatCode>
                <c:ptCount val="4000"/>
                <c:pt idx="0">
                  <c:v>-6.4320000000000013</c:v>
                </c:pt>
                <c:pt idx="1">
                  <c:v>-6.4320000000000013</c:v>
                </c:pt>
                <c:pt idx="2">
                  <c:v>-5.9006322276464873</c:v>
                </c:pt>
                <c:pt idx="3">
                  <c:v>-5.3727526209164376</c:v>
                </c:pt>
                <c:pt idx="4">
                  <c:v>-5.0058245120662903</c:v>
                </c:pt>
                <c:pt idx="5">
                  <c:v>-4.5880821967754111</c:v>
                </c:pt>
                <c:pt idx="6">
                  <c:v>-4.1308478013291863</c:v>
                </c:pt>
                <c:pt idx="7">
                  <c:v>-3.5997642488508697</c:v>
                </c:pt>
                <c:pt idx="8">
                  <c:v>-3.0531737170703406</c:v>
                </c:pt>
                <c:pt idx="9">
                  <c:v>-2.502010222604635</c:v>
                </c:pt>
                <c:pt idx="10">
                  <c:v>-1.9565550774181424</c:v>
                </c:pt>
                <c:pt idx="11">
                  <c:v>-1.4244836966126946</c:v>
                </c:pt>
                <c:pt idx="12">
                  <c:v>-0.90365038528957775</c:v>
                </c:pt>
                <c:pt idx="13">
                  <c:v>-0.39363159917487767</c:v>
                </c:pt>
                <c:pt idx="14">
                  <c:v>0.10172328849119011</c:v>
                </c:pt>
                <c:pt idx="15">
                  <c:v>0.58630487603829373</c:v>
                </c:pt>
                <c:pt idx="16">
                  <c:v>1.0428312274229281</c:v>
                </c:pt>
                <c:pt idx="17">
                  <c:v>1.4878672899512484</c:v>
                </c:pt>
                <c:pt idx="19">
                  <c:v>1.4878672899512497</c:v>
                </c:pt>
                <c:pt idx="20">
                  <c:v>1.042831227422931</c:v>
                </c:pt>
                <c:pt idx="21">
                  <c:v>0.58630487603829495</c:v>
                </c:pt>
                <c:pt idx="22">
                  <c:v>0.10172328849119058</c:v>
                </c:pt>
                <c:pt idx="23">
                  <c:v>-0.39363159917487606</c:v>
                </c:pt>
                <c:pt idx="24">
                  <c:v>-0.90365038528957842</c:v>
                </c:pt>
                <c:pt idx="25">
                  <c:v>-1.4244836966126937</c:v>
                </c:pt>
                <c:pt idx="26">
                  <c:v>-1.9565550774181419</c:v>
                </c:pt>
                <c:pt idx="27">
                  <c:v>-2.5020102226046359</c:v>
                </c:pt>
                <c:pt idx="28">
                  <c:v>-3.0531737170703415</c:v>
                </c:pt>
                <c:pt idx="29">
                  <c:v>-3.5997642488508688</c:v>
                </c:pt>
                <c:pt idx="30">
                  <c:v>-4.1308478013291863</c:v>
                </c:pt>
                <c:pt idx="31">
                  <c:v>-4.588082196775412</c:v>
                </c:pt>
                <c:pt idx="32">
                  <c:v>-5.0058245120662903</c:v>
                </c:pt>
                <c:pt idx="33">
                  <c:v>-5.3727526209164376</c:v>
                </c:pt>
                <c:pt idx="34">
                  <c:v>-5.9006322276464873</c:v>
                </c:pt>
                <c:pt idx="35">
                  <c:v>-6.4320000000000013</c:v>
                </c:pt>
                <c:pt idx="36">
                  <c:v>-6.4320000000000013</c:v>
                </c:pt>
                <c:pt idx="38">
                  <c:v>-6.4320000000000013</c:v>
                </c:pt>
                <c:pt idx="39">
                  <c:v>-6.4320000000000013</c:v>
                </c:pt>
                <c:pt idx="40">
                  <c:v>-5.9006322276464873</c:v>
                </c:pt>
                <c:pt idx="41">
                  <c:v>-5.3727526209164376</c:v>
                </c:pt>
                <c:pt idx="42">
                  <c:v>-5.0058245120662903</c:v>
                </c:pt>
                <c:pt idx="43">
                  <c:v>-4.5880821967754111</c:v>
                </c:pt>
                <c:pt idx="44">
                  <c:v>-4.1308478013291863</c:v>
                </c:pt>
                <c:pt idx="45">
                  <c:v>-3.5997642488508697</c:v>
                </c:pt>
                <c:pt idx="46">
                  <c:v>-3.0531737170703406</c:v>
                </c:pt>
                <c:pt idx="47">
                  <c:v>-2.502010222604635</c:v>
                </c:pt>
                <c:pt idx="48">
                  <c:v>-1.9565550774181424</c:v>
                </c:pt>
                <c:pt idx="49">
                  <c:v>-1.4244836966126946</c:v>
                </c:pt>
                <c:pt idx="50">
                  <c:v>-0.90365038528957775</c:v>
                </c:pt>
                <c:pt idx="51">
                  <c:v>-0.39363159917487767</c:v>
                </c:pt>
                <c:pt idx="52">
                  <c:v>0.10172328849119011</c:v>
                </c:pt>
                <c:pt idx="53">
                  <c:v>0.58630487603829373</c:v>
                </c:pt>
                <c:pt idx="54">
                  <c:v>1.0428312274229281</c:v>
                </c:pt>
                <c:pt idx="55">
                  <c:v>1.4878672899512484</c:v>
                </c:pt>
                <c:pt idx="57">
                  <c:v>1.4878672899512497</c:v>
                </c:pt>
                <c:pt idx="58">
                  <c:v>1.042831227422931</c:v>
                </c:pt>
                <c:pt idx="59">
                  <c:v>0.58630487603829495</c:v>
                </c:pt>
                <c:pt idx="60">
                  <c:v>0.10172328849119058</c:v>
                </c:pt>
                <c:pt idx="61">
                  <c:v>-0.39363159917487606</c:v>
                </c:pt>
                <c:pt idx="62">
                  <c:v>-0.90365038528957842</c:v>
                </c:pt>
                <c:pt idx="63">
                  <c:v>-1.4244836966126937</c:v>
                </c:pt>
                <c:pt idx="64">
                  <c:v>-1.9565550774181419</c:v>
                </c:pt>
                <c:pt idx="65">
                  <c:v>-2.5020102226046359</c:v>
                </c:pt>
                <c:pt idx="66">
                  <c:v>-3.0531737170703415</c:v>
                </c:pt>
                <c:pt idx="67">
                  <c:v>-3.5997642488508688</c:v>
                </c:pt>
                <c:pt idx="68">
                  <c:v>-4.1308478013291863</c:v>
                </c:pt>
                <c:pt idx="69">
                  <c:v>-4.588082196775412</c:v>
                </c:pt>
                <c:pt idx="70">
                  <c:v>-5.0058245120662903</c:v>
                </c:pt>
                <c:pt idx="71">
                  <c:v>-5.3727526209164376</c:v>
                </c:pt>
                <c:pt idx="72">
                  <c:v>-5.9006322276464873</c:v>
                </c:pt>
                <c:pt idx="73">
                  <c:v>-6.4320000000000013</c:v>
                </c:pt>
                <c:pt idx="74">
                  <c:v>-6.4320000000000013</c:v>
                </c:pt>
                <c:pt idx="76">
                  <c:v>1.4878672899512495</c:v>
                </c:pt>
                <c:pt idx="77">
                  <c:v>1.9143671333587409</c:v>
                </c:pt>
                <c:pt idx="78">
                  <c:v>2.3686078069386616</c:v>
                </c:pt>
                <c:pt idx="79">
                  <c:v>2.8519739217420836</c:v>
                </c:pt>
                <c:pt idx="80">
                  <c:v>3.421871643573414</c:v>
                </c:pt>
                <c:pt idx="81">
                  <c:v>4.0841280655246663</c:v>
                </c:pt>
                <c:pt idx="82">
                  <c:v>4.7994628602325182</c:v>
                </c:pt>
                <c:pt idx="83">
                  <c:v>5.6323079285020627</c:v>
                </c:pt>
                <c:pt idx="84">
                  <c:v>6.108890481377677</c:v>
                </c:pt>
                <c:pt idx="85">
                  <c:v>6.6063149775217056</c:v>
                </c:pt>
                <c:pt idx="86">
                  <c:v>7.1168415719618183</c:v>
                </c:pt>
                <c:pt idx="87">
                  <c:v>7.6933009798487211</c:v>
                </c:pt>
                <c:pt idx="88">
                  <c:v>8.3258519285601427</c:v>
                </c:pt>
                <c:pt idx="89">
                  <c:v>8.9907899774499551</c:v>
                </c:pt>
                <c:pt idx="90">
                  <c:v>9.7344030013405582</c:v>
                </c:pt>
                <c:pt idx="91">
                  <c:v>10.566693274738538</c:v>
                </c:pt>
                <c:pt idx="92">
                  <c:v>11.452019475625798</c:v>
                </c:pt>
                <c:pt idx="93">
                  <c:v>12.489359400904284</c:v>
                </c:pt>
                <c:pt idx="94">
                  <c:v>13.034490689703571</c:v>
                </c:pt>
                <c:pt idx="95">
                  <c:v>13.604074012220426</c:v>
                </c:pt>
                <c:pt idx="96">
                  <c:v>14.241891920007967</c:v>
                </c:pt>
                <c:pt idx="97">
                  <c:v>14.89140471562512</c:v>
                </c:pt>
                <c:pt idx="98">
                  <c:v>15.56289729732203</c:v>
                </c:pt>
                <c:pt idx="99">
                  <c:v>16.261333856035559</c:v>
                </c:pt>
                <c:pt idx="100">
                  <c:v>16.990728071046554</c:v>
                </c:pt>
                <c:pt idx="101">
                  <c:v>17.75463138443347</c:v>
                </c:pt>
                <c:pt idx="102">
                  <c:v>18.55602010022303</c:v>
                </c:pt>
                <c:pt idx="103">
                  <c:v>19.39938285353028</c:v>
                </c:pt>
                <c:pt idx="104">
                  <c:v>20.28952359136715</c:v>
                </c:pt>
                <c:pt idx="105">
                  <c:v>20.754309842141289</c:v>
                </c:pt>
                <c:pt idx="106">
                  <c:v>21.233150946557576</c:v>
                </c:pt>
                <c:pt idx="107">
                  <c:v>21.716857628922789</c:v>
                </c:pt>
                <c:pt idx="108">
                  <c:v>22.215645512091534</c:v>
                </c:pt>
                <c:pt idx="109">
                  <c:v>22.732651113991064</c:v>
                </c:pt>
                <c:pt idx="110">
                  <c:v>23.266356782796265</c:v>
                </c:pt>
                <c:pt idx="111">
                  <c:v>23.820666922542092</c:v>
                </c:pt>
                <c:pt idx="112">
                  <c:v>24.395073265840519</c:v>
                </c:pt>
                <c:pt idx="113">
                  <c:v>24.9915715060623</c:v>
                </c:pt>
                <c:pt idx="114">
                  <c:v>25.611886107238359</c:v>
                </c:pt>
                <c:pt idx="116">
                  <c:v>25.611886107238277</c:v>
                </c:pt>
                <c:pt idx="117">
                  <c:v>24.991571506062211</c:v>
                </c:pt>
                <c:pt idx="118">
                  <c:v>24.395073265840452</c:v>
                </c:pt>
                <c:pt idx="119">
                  <c:v>23.820666922542038</c:v>
                </c:pt>
                <c:pt idx="120">
                  <c:v>23.266356782796201</c:v>
                </c:pt>
                <c:pt idx="121">
                  <c:v>22.732651113991004</c:v>
                </c:pt>
                <c:pt idx="122">
                  <c:v>22.215645512091488</c:v>
                </c:pt>
                <c:pt idx="123">
                  <c:v>21.716857628922735</c:v>
                </c:pt>
                <c:pt idx="124">
                  <c:v>21.233150946557526</c:v>
                </c:pt>
                <c:pt idx="125">
                  <c:v>20.754309842141236</c:v>
                </c:pt>
                <c:pt idx="126">
                  <c:v>20.289523591367121</c:v>
                </c:pt>
                <c:pt idx="127">
                  <c:v>19.399382853530252</c:v>
                </c:pt>
                <c:pt idx="128">
                  <c:v>18.556020100223005</c:v>
                </c:pt>
                <c:pt idx="129">
                  <c:v>17.754631384433466</c:v>
                </c:pt>
                <c:pt idx="130">
                  <c:v>16.990728071046536</c:v>
                </c:pt>
                <c:pt idx="131">
                  <c:v>16.261333856035559</c:v>
                </c:pt>
                <c:pt idx="132">
                  <c:v>15.56289729732203</c:v>
                </c:pt>
                <c:pt idx="133">
                  <c:v>14.891404715625118</c:v>
                </c:pt>
                <c:pt idx="134">
                  <c:v>14.241891920007969</c:v>
                </c:pt>
                <c:pt idx="135">
                  <c:v>13.604074012220424</c:v>
                </c:pt>
                <c:pt idx="136">
                  <c:v>13.034490689703576</c:v>
                </c:pt>
                <c:pt idx="137">
                  <c:v>12.489359400904286</c:v>
                </c:pt>
                <c:pt idx="138">
                  <c:v>11.452019475625798</c:v>
                </c:pt>
                <c:pt idx="139">
                  <c:v>10.566693274738544</c:v>
                </c:pt>
                <c:pt idx="140">
                  <c:v>9.7344030013405565</c:v>
                </c:pt>
                <c:pt idx="141">
                  <c:v>8.9907899774499551</c:v>
                </c:pt>
                <c:pt idx="142">
                  <c:v>8.3258519285601427</c:v>
                </c:pt>
                <c:pt idx="143">
                  <c:v>7.6933009798487211</c:v>
                </c:pt>
                <c:pt idx="144">
                  <c:v>7.1168415719618174</c:v>
                </c:pt>
                <c:pt idx="145">
                  <c:v>6.6063149775217056</c:v>
                </c:pt>
                <c:pt idx="146">
                  <c:v>6.1088904813776761</c:v>
                </c:pt>
                <c:pt idx="147">
                  <c:v>5.6323079285020619</c:v>
                </c:pt>
                <c:pt idx="148">
                  <c:v>4.7994628602325173</c:v>
                </c:pt>
                <c:pt idx="149">
                  <c:v>4.0841280655246646</c:v>
                </c:pt>
                <c:pt idx="150">
                  <c:v>3.4218716435734136</c:v>
                </c:pt>
                <c:pt idx="151">
                  <c:v>2.8519739217420823</c:v>
                </c:pt>
                <c:pt idx="152">
                  <c:v>2.3686078069386598</c:v>
                </c:pt>
                <c:pt idx="153">
                  <c:v>1.9143671333587391</c:v>
                </c:pt>
                <c:pt idx="154">
                  <c:v>1.4878672899512484</c:v>
                </c:pt>
                <c:pt idx="156">
                  <c:v>25.611886107238359</c:v>
                </c:pt>
                <c:pt idx="157">
                  <c:v>25.970202779463541</c:v>
                </c:pt>
                <c:pt idx="158">
                  <c:v>26.318857750937848</c:v>
                </c:pt>
                <c:pt idx="159">
                  <c:v>26.987331277714684</c:v>
                </c:pt>
                <c:pt idx="160">
                  <c:v>27.617176891932708</c:v>
                </c:pt>
                <c:pt idx="161">
                  <c:v>28.208779714916076</c:v>
                </c:pt>
                <c:pt idx="162">
                  <c:v>28.761764984616736</c:v>
                </c:pt>
                <c:pt idx="163">
                  <c:v>29.276234465688418</c:v>
                </c:pt>
                <c:pt idx="164">
                  <c:v>29.752162716967721</c:v>
                </c:pt>
                <c:pt idx="165">
                  <c:v>30.189529172244626</c:v>
                </c:pt>
                <c:pt idx="166">
                  <c:v>30.58836856556265</c:v>
                </c:pt>
                <c:pt idx="167">
                  <c:v>30.948756458700576</c:v>
                </c:pt>
                <c:pt idx="168">
                  <c:v>31.554162510206528</c:v>
                </c:pt>
                <c:pt idx="169">
                  <c:v>32.00575098297756</c:v>
                </c:pt>
                <c:pt idx="170">
                  <c:v>32.310280999999875</c:v>
                </c:pt>
                <c:pt idx="172">
                  <c:v>32.310280999999875</c:v>
                </c:pt>
                <c:pt idx="173">
                  <c:v>32.005750982977467</c:v>
                </c:pt>
                <c:pt idx="174">
                  <c:v>31.554162510206439</c:v>
                </c:pt>
                <c:pt idx="175">
                  <c:v>30.948756458700487</c:v>
                </c:pt>
                <c:pt idx="176">
                  <c:v>30.588368565562572</c:v>
                </c:pt>
                <c:pt idx="177">
                  <c:v>30.189529172244534</c:v>
                </c:pt>
                <c:pt idx="178">
                  <c:v>29.752162716967621</c:v>
                </c:pt>
                <c:pt idx="179">
                  <c:v>29.276234465688336</c:v>
                </c:pt>
                <c:pt idx="180">
                  <c:v>28.761764984616637</c:v>
                </c:pt>
                <c:pt idx="181">
                  <c:v>28.208779714915966</c:v>
                </c:pt>
                <c:pt idx="182">
                  <c:v>27.617176891932605</c:v>
                </c:pt>
                <c:pt idx="183">
                  <c:v>26.987331277714574</c:v>
                </c:pt>
                <c:pt idx="184">
                  <c:v>26.318857750937756</c:v>
                </c:pt>
                <c:pt idx="185">
                  <c:v>25.970202779463456</c:v>
                </c:pt>
                <c:pt idx="186">
                  <c:v>25.611886107238277</c:v>
                </c:pt>
                <c:pt idx="189">
                  <c:v>-1.4988803698965296</c:v>
                </c:pt>
                <c:pt idx="190">
                  <c:v>-2.0984101487216313</c:v>
                </c:pt>
                <c:pt idx="191">
                  <c:v>-2.73946104422307</c:v>
                </c:pt>
                <c:pt idx="192">
                  <c:v>-3.4212926850256049</c:v>
                </c:pt>
                <c:pt idx="193">
                  <c:v>-3.7820901218564447</c:v>
                </c:pt>
                <c:pt idx="194">
                  <c:v>-4.1516795302273168</c:v>
                </c:pt>
                <c:pt idx="195">
                  <c:v>-4.5278820875609327</c:v>
                </c:pt>
                <c:pt idx="196">
                  <c:v>-4.9002841547847513</c:v>
                </c:pt>
                <c:pt idx="197">
                  <c:v>-5.2581018877219075</c:v>
                </c:pt>
                <c:pt idx="198">
                  <c:v>-5.5901799304065669</c:v>
                </c:pt>
                <c:pt idx="199">
                  <c:v>-6.1295286966032467</c:v>
                </c:pt>
                <c:pt idx="200">
                  <c:v>-6.4159878631072429</c:v>
                </c:pt>
                <c:pt idx="201">
                  <c:v>-6.4320000000000013</c:v>
                </c:pt>
                <c:pt idx="202">
                  <c:v>-6.4320000000000013</c:v>
                </c:pt>
                <c:pt idx="204">
                  <c:v>-6.4320000000000013</c:v>
                </c:pt>
                <c:pt idx="205">
                  <c:v>-6.4320000000000013</c:v>
                </c:pt>
                <c:pt idx="206">
                  <c:v>-5.9017311610060341</c:v>
                </c:pt>
                <c:pt idx="207">
                  <c:v>-5.5639952345393278</c:v>
                </c:pt>
                <c:pt idx="208">
                  <c:v>-5.184647723279129</c:v>
                </c:pt>
                <c:pt idx="209">
                  <c:v>-4.7661020019705624</c:v>
                </c:pt>
                <c:pt idx="210">
                  <c:v>-4.3183177551616811</c:v>
                </c:pt>
                <c:pt idx="211">
                  <c:v>-3.8508524018289871</c:v>
                </c:pt>
                <c:pt idx="212">
                  <c:v>-3.3692503522118269</c:v>
                </c:pt>
                <c:pt idx="213">
                  <c:v>-2.8796502867526166</c:v>
                </c:pt>
                <c:pt idx="214">
                  <c:v>-2.3875212357990883</c:v>
                </c:pt>
                <c:pt idx="215">
                  <c:v>-1.8981453884813346</c:v>
                </c:pt>
                <c:pt idx="216">
                  <c:v>-1.415366437514</c:v>
                </c:pt>
                <c:pt idx="217">
                  <c:v>-0.93967164151723492</c:v>
                </c:pt>
                <c:pt idx="218">
                  <c:v>-0.47100238852774912</c:v>
                </c:pt>
                <c:pt idx="219">
                  <c:v>-9.4795515469739411E-3</c:v>
                </c:pt>
                <c:pt idx="220">
                  <c:v>0.44468271037049178</c:v>
                </c:pt>
                <c:pt idx="221">
                  <c:v>0.89897158730907678</c:v>
                </c:pt>
                <c:pt idx="222">
                  <c:v>1.346779811902677</c:v>
                </c:pt>
                <c:pt idx="224">
                  <c:v>-1.4988803698965281</c:v>
                </c:pt>
                <c:pt idx="225">
                  <c:v>-0.97904015482704065</c:v>
                </c:pt>
                <c:pt idx="226">
                  <c:v>-0.3344674244594189</c:v>
                </c:pt>
                <c:pt idx="227">
                  <c:v>6.6228870330652834E-2</c:v>
                </c:pt>
                <c:pt idx="228">
                  <c:v>1.0551113641542866</c:v>
                </c:pt>
                <c:pt idx="229">
                  <c:v>2.1053128590180243</c:v>
                </c:pt>
                <c:pt idx="230">
                  <c:v>3.2328942121698625</c:v>
                </c:pt>
                <c:pt idx="231">
                  <c:v>4.4563759334044306</c:v>
                </c:pt>
                <c:pt idx="232">
                  <c:v>5.1117428932337203</c:v>
                </c:pt>
                <c:pt idx="233">
                  <c:v>5.8017155742053381</c:v>
                </c:pt>
                <c:pt idx="234">
                  <c:v>6.5305590830062821</c:v>
                </c:pt>
                <c:pt idx="235">
                  <c:v>7.3066180275955466</c:v>
                </c:pt>
                <c:pt idx="236">
                  <c:v>8.1355941288213174</c:v>
                </c:pt>
                <c:pt idx="237">
                  <c:v>9.0251283963507198</c:v>
                </c:pt>
                <c:pt idx="238">
                  <c:v>10.089413046565568</c:v>
                </c:pt>
                <c:pt idx="239">
                  <c:v>10.861516955407042</c:v>
                </c:pt>
                <c:pt idx="240">
                  <c:v>11.656495876532778</c:v>
                </c:pt>
                <c:pt idx="241">
                  <c:v>12.478825335176944</c:v>
                </c:pt>
                <c:pt idx="242">
                  <c:v>13.32904950867399</c:v>
                </c:pt>
                <c:pt idx="243">
                  <c:v>14.210665536033224</c:v>
                </c:pt>
                <c:pt idx="244">
                  <c:v>15.127267690059909</c:v>
                </c:pt>
                <c:pt idx="245">
                  <c:v>16.082386780939213</c:v>
                </c:pt>
                <c:pt idx="246">
                  <c:v>16.576049085872359</c:v>
                </c:pt>
                <c:pt idx="247">
                  <c:v>17.081337096328763</c:v>
                </c:pt>
                <c:pt idx="248">
                  <c:v>17.59862514206959</c:v>
                </c:pt>
                <c:pt idx="249">
                  <c:v>18.128737879021418</c:v>
                </c:pt>
                <c:pt idx="250">
                  <c:v>18.672430718458866</c:v>
                </c:pt>
                <c:pt idx="251">
                  <c:v>19.230388101738829</c:v>
                </c:pt>
                <c:pt idx="252">
                  <c:v>19.804502999901324</c:v>
                </c:pt>
                <c:pt idx="253">
                  <c:v>20.395093237601767</c:v>
                </c:pt>
                <c:pt idx="254">
                  <c:v>21.00257380449013</c:v>
                </c:pt>
                <c:pt idx="255">
                  <c:v>21.629752154833941</c:v>
                </c:pt>
                <c:pt idx="256">
                  <c:v>22.276818511427766</c:v>
                </c:pt>
                <c:pt idx="257">
                  <c:v>22.945289655482867</c:v>
                </c:pt>
                <c:pt idx="258">
                  <c:v>23.637103359183612</c:v>
                </c:pt>
                <c:pt idx="259">
                  <c:v>24.354025119114301</c:v>
                </c:pt>
                <c:pt idx="261">
                  <c:v>26.888682200195287</c:v>
                </c:pt>
                <c:pt idx="262">
                  <c:v>26.297076022794947</c:v>
                </c:pt>
                <c:pt idx="263">
                  <c:v>25.730588685861324</c:v>
                </c:pt>
                <c:pt idx="264">
                  <c:v>25.187454873318828</c:v>
                </c:pt>
                <c:pt idx="265">
                  <c:v>24.665736422932834</c:v>
                </c:pt>
                <c:pt idx="266">
                  <c:v>23.681787584613907</c:v>
                </c:pt>
                <c:pt idx="267">
                  <c:v>22.76782641280494</c:v>
                </c:pt>
                <c:pt idx="268">
                  <c:v>21.916923731495416</c:v>
                </c:pt>
                <c:pt idx="269">
                  <c:v>21.1202979275307</c:v>
                </c:pt>
                <c:pt idx="270">
                  <c:v>20.372132965279611</c:v>
                </c:pt>
                <c:pt idx="271">
                  <c:v>19.66780660946036</c:v>
                </c:pt>
                <c:pt idx="272">
                  <c:v>19.002005501466993</c:v>
                </c:pt>
                <c:pt idx="273">
                  <c:v>18.37120496925116</c:v>
                </c:pt>
                <c:pt idx="274">
                  <c:v>17.200279070666646</c:v>
                </c:pt>
                <c:pt idx="275">
                  <c:v>16.134877828959006</c:v>
                </c:pt>
                <c:pt idx="276">
                  <c:v>15.154767362258474</c:v>
                </c:pt>
                <c:pt idx="277">
                  <c:v>14.248343839428555</c:v>
                </c:pt>
                <c:pt idx="278">
                  <c:v>13.402420232034512</c:v>
                </c:pt>
                <c:pt idx="279">
                  <c:v>12.609553906508014</c:v>
                </c:pt>
                <c:pt idx="280">
                  <c:v>11.863750359439358</c:v>
                </c:pt>
                <c:pt idx="281">
                  <c:v>11.156921449944981</c:v>
                </c:pt>
                <c:pt idx="282">
                  <c:v>10.484639081673484</c:v>
                </c:pt>
                <c:pt idx="283">
                  <c:v>9.842318219699564</c:v>
                </c:pt>
                <c:pt idx="284">
                  <c:v>9.2273797110659679</c:v>
                </c:pt>
                <c:pt idx="285">
                  <c:v>8.6366675278551739</c:v>
                </c:pt>
                <c:pt idx="286">
                  <c:v>8.0660721776604216</c:v>
                </c:pt>
                <c:pt idx="287">
                  <c:v>6.9821038391998611</c:v>
                </c:pt>
                <c:pt idx="288">
                  <c:v>6.4786623641998018</c:v>
                </c:pt>
                <c:pt idx="289">
                  <c:v>6.0966293353297223</c:v>
                </c:pt>
                <c:pt idx="290">
                  <c:v>5.4521249171903809</c:v>
                </c:pt>
                <c:pt idx="291">
                  <c:v>4.9323176295978346</c:v>
                </c:pt>
                <c:pt idx="292">
                  <c:v>4.4992432123056147</c:v>
                </c:pt>
                <c:pt idx="293">
                  <c:v>3.9452799710376207</c:v>
                </c:pt>
                <c:pt idx="294">
                  <c:v>3.4272424691923975</c:v>
                </c:pt>
                <c:pt idx="295">
                  <c:v>2.9552251331148782</c:v>
                </c:pt>
                <c:pt idx="296">
                  <c:v>2.5134513525104478</c:v>
                </c:pt>
                <c:pt idx="297">
                  <c:v>2.103994252931805</c:v>
                </c:pt>
                <c:pt idx="298">
                  <c:v>1.7158870407178555</c:v>
                </c:pt>
                <c:pt idx="299">
                  <c:v>1.3467798119026775</c:v>
                </c:pt>
                <c:pt idx="301">
                  <c:v>24.354025119114301</c:v>
                </c:pt>
                <c:pt idx="302">
                  <c:v>24.751649947218361</c:v>
                </c:pt>
                <c:pt idx="303">
                  <c:v>25.139613074571546</c:v>
                </c:pt>
                <c:pt idx="304">
                  <c:v>25.518016113485245</c:v>
                </c:pt>
                <c:pt idx="305">
                  <c:v>25.886702913106131</c:v>
                </c:pt>
                <c:pt idx="306">
                  <c:v>26.245897873636093</c:v>
                </c:pt>
                <c:pt idx="307">
                  <c:v>26.595164839081907</c:v>
                </c:pt>
                <c:pt idx="308">
                  <c:v>26.935202527383872</c:v>
                </c:pt>
                <c:pt idx="309">
                  <c:v>27.265383973823027</c:v>
                </c:pt>
                <c:pt idx="310">
                  <c:v>27.896985555281454</c:v>
                </c:pt>
                <c:pt idx="311">
                  <c:v>28.490071348110888</c:v>
                </c:pt>
                <c:pt idx="312">
                  <c:v>29.044615911147943</c:v>
                </c:pt>
                <c:pt idx="313">
                  <c:v>29.5605986781826</c:v>
                </c:pt>
                <c:pt idx="314">
                  <c:v>30.038054383258377</c:v>
                </c:pt>
                <c:pt idx="315">
                  <c:v>30.477058588154058</c:v>
                </c:pt>
                <c:pt idx="316">
                  <c:v>30.877589964948204</c:v>
                </c:pt>
                <c:pt idx="317">
                  <c:v>31.239697263175518</c:v>
                </c:pt>
                <c:pt idx="318">
                  <c:v>31.848518359462052</c:v>
                </c:pt>
                <c:pt idx="319">
                  <c:v>32.310280999999875</c:v>
                </c:pt>
                <c:pt idx="321">
                  <c:v>32.310280999999875</c:v>
                </c:pt>
                <c:pt idx="322">
                  <c:v>31.873361533445689</c:v>
                </c:pt>
                <c:pt idx="323">
                  <c:v>31.427554993559365</c:v>
                </c:pt>
                <c:pt idx="324">
                  <c:v>30.827927218723048</c:v>
                </c:pt>
                <c:pt idx="325">
                  <c:v>30.074232023786475</c:v>
                </c:pt>
                <c:pt idx="326">
                  <c:v>29.639562298524588</c:v>
                </c:pt>
                <c:pt idx="327">
                  <c:v>29.166376784633737</c:v>
                </c:pt>
                <c:pt idx="328">
                  <c:v>28.654573717460188</c:v>
                </c:pt>
                <c:pt idx="329">
                  <c:v>28.104527859051966</c:v>
                </c:pt>
                <c:pt idx="330">
                  <c:v>27.515854088084957</c:v>
                </c:pt>
                <c:pt idx="331">
                  <c:v>26.888682200195287</c:v>
                </c:pt>
              </c:numCache>
            </c:numRef>
          </c:xVal>
          <c:yVal>
            <c:numRef>
              <c:f>TM_PoteauCP!$X$1:$X$4000</c:f>
              <c:numCache>
                <c:formatCode>General</c:formatCode>
                <c:ptCount val="4000"/>
                <c:pt idx="0">
                  <c:v>1.1315004922601846E-16</c:v>
                </c:pt>
                <c:pt idx="1">
                  <c:v>1.1315004922601846E-16</c:v>
                </c:pt>
                <c:pt idx="2">
                  <c:v>0.20782163063785072</c:v>
                </c:pt>
                <c:pt idx="3">
                  <c:v>0.42702472775000577</c:v>
                </c:pt>
                <c:pt idx="4">
                  <c:v>0.58079672735230448</c:v>
                </c:pt>
                <c:pt idx="5">
                  <c:v>0.75448642631892859</c:v>
                </c:pt>
                <c:pt idx="6">
                  <c:v>0.94201757811174236</c:v>
                </c:pt>
                <c:pt idx="7">
                  <c:v>1.1478626431009469</c:v>
                </c:pt>
                <c:pt idx="8">
                  <c:v>1.356199332308464</c:v>
                </c:pt>
                <c:pt idx="9">
                  <c:v>1.5620748017587684</c:v>
                </c:pt>
                <c:pt idx="10">
                  <c:v>1.7610308013857146</c:v>
                </c:pt>
                <c:pt idx="11">
                  <c:v>1.9500375293027554</c:v>
                </c:pt>
                <c:pt idx="12">
                  <c:v>2.1301452457248118</c:v>
                </c:pt>
                <c:pt idx="13">
                  <c:v>2.3019322822412205</c:v>
                </c:pt>
                <c:pt idx="14">
                  <c:v>2.464711033932804</c:v>
                </c:pt>
                <c:pt idx="15">
                  <c:v>2.6175495546272272</c:v>
                </c:pt>
                <c:pt idx="16">
                  <c:v>2.747433418220194</c:v>
                </c:pt>
                <c:pt idx="17">
                  <c:v>2.8702291016059838</c:v>
                </c:pt>
                <c:pt idx="19">
                  <c:v>-2.8702291016059829</c:v>
                </c:pt>
                <c:pt idx="20">
                  <c:v>-2.7474334182201945</c:v>
                </c:pt>
                <c:pt idx="21">
                  <c:v>-2.6175495546272272</c:v>
                </c:pt>
                <c:pt idx="22">
                  <c:v>-2.4647110339328031</c:v>
                </c:pt>
                <c:pt idx="23">
                  <c:v>-2.3019322822412205</c:v>
                </c:pt>
                <c:pt idx="24">
                  <c:v>-2.1301452457248109</c:v>
                </c:pt>
                <c:pt idx="25">
                  <c:v>-1.9500375293027552</c:v>
                </c:pt>
                <c:pt idx="26">
                  <c:v>-1.7610308013857139</c:v>
                </c:pt>
                <c:pt idx="27">
                  <c:v>-1.562074801758768</c:v>
                </c:pt>
                <c:pt idx="28">
                  <c:v>-1.3561993323084633</c:v>
                </c:pt>
                <c:pt idx="29">
                  <c:v>-1.1478626431009469</c:v>
                </c:pt>
                <c:pt idx="30">
                  <c:v>-0.94201757811174236</c:v>
                </c:pt>
                <c:pt idx="31">
                  <c:v>-0.75448642631892837</c:v>
                </c:pt>
                <c:pt idx="32">
                  <c:v>-0.58079672735230436</c:v>
                </c:pt>
                <c:pt idx="33">
                  <c:v>-0.42702472775000555</c:v>
                </c:pt>
                <c:pt idx="34">
                  <c:v>-0.20782163063785045</c:v>
                </c:pt>
                <c:pt idx="35">
                  <c:v>1.1315004922601846E-16</c:v>
                </c:pt>
                <c:pt idx="36">
                  <c:v>1.1315004922601846E-16</c:v>
                </c:pt>
                <c:pt idx="38">
                  <c:v>1.1315004922601846E-16</c:v>
                </c:pt>
                <c:pt idx="39">
                  <c:v>1.1315004922601846E-16</c:v>
                </c:pt>
                <c:pt idx="40">
                  <c:v>0.20782163063785072</c:v>
                </c:pt>
                <c:pt idx="41">
                  <c:v>0.42702472775000577</c:v>
                </c:pt>
                <c:pt idx="42">
                  <c:v>0.58079672735230448</c:v>
                </c:pt>
                <c:pt idx="43">
                  <c:v>0.75448642631892859</c:v>
                </c:pt>
                <c:pt idx="44">
                  <c:v>0.94201757811174236</c:v>
                </c:pt>
                <c:pt idx="45">
                  <c:v>1.1478626431009469</c:v>
                </c:pt>
                <c:pt idx="46">
                  <c:v>1.356199332308464</c:v>
                </c:pt>
                <c:pt idx="47">
                  <c:v>1.5620748017587684</c:v>
                </c:pt>
                <c:pt idx="48">
                  <c:v>1.7610308013857146</c:v>
                </c:pt>
                <c:pt idx="49">
                  <c:v>1.9500375293027554</c:v>
                </c:pt>
                <c:pt idx="50">
                  <c:v>2.1301452457248118</c:v>
                </c:pt>
                <c:pt idx="51">
                  <c:v>2.3019322822412205</c:v>
                </c:pt>
                <c:pt idx="52">
                  <c:v>2.464711033932804</c:v>
                </c:pt>
                <c:pt idx="53">
                  <c:v>2.6175495546272272</c:v>
                </c:pt>
                <c:pt idx="54">
                  <c:v>2.747433418220194</c:v>
                </c:pt>
                <c:pt idx="55">
                  <c:v>2.8702291016059838</c:v>
                </c:pt>
                <c:pt idx="57">
                  <c:v>-2.8702291016059829</c:v>
                </c:pt>
                <c:pt idx="58">
                  <c:v>-2.7474334182201945</c:v>
                </c:pt>
                <c:pt idx="59">
                  <c:v>-2.6175495546272272</c:v>
                </c:pt>
                <c:pt idx="60">
                  <c:v>-2.4647110339328031</c:v>
                </c:pt>
                <c:pt idx="61">
                  <c:v>-2.3019322822412205</c:v>
                </c:pt>
                <c:pt idx="62">
                  <c:v>-2.1301452457248109</c:v>
                </c:pt>
                <c:pt idx="63">
                  <c:v>-1.9500375293027552</c:v>
                </c:pt>
                <c:pt idx="64">
                  <c:v>-1.7610308013857139</c:v>
                </c:pt>
                <c:pt idx="65">
                  <c:v>-1.562074801758768</c:v>
                </c:pt>
                <c:pt idx="66">
                  <c:v>-1.3561993323084633</c:v>
                </c:pt>
                <c:pt idx="67">
                  <c:v>-1.1478626431009469</c:v>
                </c:pt>
                <c:pt idx="68">
                  <c:v>-0.94201757811174236</c:v>
                </c:pt>
                <c:pt idx="69">
                  <c:v>-0.75448642631892837</c:v>
                </c:pt>
                <c:pt idx="70">
                  <c:v>-0.58079672735230436</c:v>
                </c:pt>
                <c:pt idx="71">
                  <c:v>-0.42702472775000555</c:v>
                </c:pt>
                <c:pt idx="72">
                  <c:v>-0.20782163063785045</c:v>
                </c:pt>
                <c:pt idx="73">
                  <c:v>1.1315004922601846E-16</c:v>
                </c:pt>
                <c:pt idx="74">
                  <c:v>1.1315004922601846E-16</c:v>
                </c:pt>
                <c:pt idx="76">
                  <c:v>-2.8702291016059829</c:v>
                </c:pt>
                <c:pt idx="77">
                  <c:v>-2.9762123694823011</c:v>
                </c:pt>
                <c:pt idx="78">
                  <c:v>-3.0871767670600332</c:v>
                </c:pt>
                <c:pt idx="79">
                  <c:v>-3.2026437700712433</c:v>
                </c:pt>
                <c:pt idx="80">
                  <c:v>-3.3255436209227853</c:v>
                </c:pt>
                <c:pt idx="81">
                  <c:v>-3.4557780747339795</c:v>
                </c:pt>
                <c:pt idx="82">
                  <c:v>-3.5914846993424892</c:v>
                </c:pt>
                <c:pt idx="83">
                  <c:v>-3.7292404981119569</c:v>
                </c:pt>
                <c:pt idx="84">
                  <c:v>-3.7980636055087418</c:v>
                </c:pt>
                <c:pt idx="85">
                  <c:v>-3.8675193421458909</c:v>
                </c:pt>
                <c:pt idx="86">
                  <c:v>-3.9338447513783326</c:v>
                </c:pt>
                <c:pt idx="87">
                  <c:v>-3.9917397008225262</c:v>
                </c:pt>
                <c:pt idx="88">
                  <c:v>-4.0454241698748667</c:v>
                </c:pt>
                <c:pt idx="89">
                  <c:v>-4.097480513231484</c:v>
                </c:pt>
                <c:pt idx="90">
                  <c:v>-4.1385645882470943</c:v>
                </c:pt>
                <c:pt idx="91">
                  <c:v>-4.1653973031194722</c:v>
                </c:pt>
                <c:pt idx="92">
                  <c:v>-4.1858781664448399</c:v>
                </c:pt>
                <c:pt idx="93">
                  <c:v>-4.1679920517449407</c:v>
                </c:pt>
                <c:pt idx="94">
                  <c:v>-4.1543157529838091</c:v>
                </c:pt>
                <c:pt idx="95">
                  <c:v>-4.1347321595736819</c:v>
                </c:pt>
                <c:pt idx="96">
                  <c:v>-4.0913606508140603</c:v>
                </c:pt>
                <c:pt idx="97">
                  <c:v>-4.0400785217882502</c:v>
                </c:pt>
                <c:pt idx="98">
                  <c:v>-3.9808930153429687</c:v>
                </c:pt>
                <c:pt idx="99">
                  <c:v>-3.9136824403082211</c:v>
                </c:pt>
                <c:pt idx="100">
                  <c:v>-3.8366665954613262</c:v>
                </c:pt>
                <c:pt idx="101">
                  <c:v>-3.7478015444768475</c:v>
                </c:pt>
                <c:pt idx="102">
                  <c:v>-3.6448322868433531</c:v>
                </c:pt>
                <c:pt idx="103">
                  <c:v>-3.5248950276946389</c:v>
                </c:pt>
                <c:pt idx="104">
                  <c:v>-3.3843022433151737</c:v>
                </c:pt>
                <c:pt idx="105">
                  <c:v>-3.3048164615569107</c:v>
                </c:pt>
                <c:pt idx="106">
                  <c:v>-3.2183778465927051</c:v>
                </c:pt>
                <c:pt idx="107">
                  <c:v>-3.1230301722179319</c:v>
                </c:pt>
                <c:pt idx="108">
                  <c:v>-3.0193956170451322</c:v>
                </c:pt>
                <c:pt idx="109">
                  <c:v>-2.9058840271627306</c:v>
                </c:pt>
                <c:pt idx="110">
                  <c:v>-2.7824081723717087</c:v>
                </c:pt>
                <c:pt idx="111">
                  <c:v>-2.6467817375403007</c:v>
                </c:pt>
                <c:pt idx="112">
                  <c:v>-2.4983924190081881</c:v>
                </c:pt>
                <c:pt idx="113">
                  <c:v>-2.3355815969153615</c:v>
                </c:pt>
                <c:pt idx="114">
                  <c:v>-2.1564650157012237</c:v>
                </c:pt>
                <c:pt idx="116">
                  <c:v>2.156465015701222</c:v>
                </c:pt>
                <c:pt idx="117">
                  <c:v>2.3355815969153597</c:v>
                </c:pt>
                <c:pt idx="118">
                  <c:v>2.4983924190081868</c:v>
                </c:pt>
                <c:pt idx="119">
                  <c:v>2.6467817375403011</c:v>
                </c:pt>
                <c:pt idx="120">
                  <c:v>2.7824081723717065</c:v>
                </c:pt>
                <c:pt idx="121">
                  <c:v>2.9058840271627298</c:v>
                </c:pt>
                <c:pt idx="122">
                  <c:v>3.0193956170451322</c:v>
                </c:pt>
                <c:pt idx="123">
                  <c:v>3.1230301722179314</c:v>
                </c:pt>
                <c:pt idx="124">
                  <c:v>3.2183778465927046</c:v>
                </c:pt>
                <c:pt idx="125">
                  <c:v>3.3048164615569102</c:v>
                </c:pt>
                <c:pt idx="126">
                  <c:v>3.3843022433151724</c:v>
                </c:pt>
                <c:pt idx="127">
                  <c:v>3.5248950276946385</c:v>
                </c:pt>
                <c:pt idx="128">
                  <c:v>3.6448322868433536</c:v>
                </c:pt>
                <c:pt idx="129">
                  <c:v>3.7478015444768467</c:v>
                </c:pt>
                <c:pt idx="130">
                  <c:v>3.8366665954613257</c:v>
                </c:pt>
                <c:pt idx="131">
                  <c:v>3.9136824403082224</c:v>
                </c:pt>
                <c:pt idx="132">
                  <c:v>3.9808930153429682</c:v>
                </c:pt>
                <c:pt idx="133">
                  <c:v>4.0400785217882502</c:v>
                </c:pt>
                <c:pt idx="134">
                  <c:v>4.0913606508140594</c:v>
                </c:pt>
                <c:pt idx="135">
                  <c:v>4.1347321595736846</c:v>
                </c:pt>
                <c:pt idx="136">
                  <c:v>4.1543157529838073</c:v>
                </c:pt>
                <c:pt idx="137">
                  <c:v>4.1679920517449407</c:v>
                </c:pt>
                <c:pt idx="138">
                  <c:v>4.1858781664448435</c:v>
                </c:pt>
                <c:pt idx="139">
                  <c:v>4.1653973031194704</c:v>
                </c:pt>
                <c:pt idx="140">
                  <c:v>4.1385645882470969</c:v>
                </c:pt>
                <c:pt idx="141">
                  <c:v>4.097480513231484</c:v>
                </c:pt>
                <c:pt idx="142">
                  <c:v>4.0454241698748667</c:v>
                </c:pt>
                <c:pt idx="143">
                  <c:v>3.9917397008225275</c:v>
                </c:pt>
                <c:pt idx="144">
                  <c:v>3.9338447513783343</c:v>
                </c:pt>
                <c:pt idx="145">
                  <c:v>3.8675193421458913</c:v>
                </c:pt>
                <c:pt idx="146">
                  <c:v>3.7980636055087422</c:v>
                </c:pt>
                <c:pt idx="147">
                  <c:v>3.7292404981119573</c:v>
                </c:pt>
                <c:pt idx="148">
                  <c:v>3.5914846993424905</c:v>
                </c:pt>
                <c:pt idx="149">
                  <c:v>3.4557780747339799</c:v>
                </c:pt>
                <c:pt idx="150">
                  <c:v>3.3255436209227844</c:v>
                </c:pt>
                <c:pt idx="151">
                  <c:v>3.2026437700712433</c:v>
                </c:pt>
                <c:pt idx="152">
                  <c:v>3.0871767670600341</c:v>
                </c:pt>
                <c:pt idx="153">
                  <c:v>2.9762123694823024</c:v>
                </c:pt>
                <c:pt idx="154">
                  <c:v>2.8702291016059838</c:v>
                </c:pt>
                <c:pt idx="156">
                  <c:v>-2.1564650157012237</c:v>
                </c:pt>
                <c:pt idx="157">
                  <c:v>-2.0385539757012019</c:v>
                </c:pt>
                <c:pt idx="158">
                  <c:v>-1.9239235469818481</c:v>
                </c:pt>
                <c:pt idx="159">
                  <c:v>-1.7044122023327848</c:v>
                </c:pt>
                <c:pt idx="160">
                  <c:v>-1.497972344269122</c:v>
                </c:pt>
                <c:pt idx="161">
                  <c:v>-1.3045229114778041</c:v>
                </c:pt>
                <c:pt idx="162">
                  <c:v>-1.1241547950954511</c:v>
                </c:pt>
                <c:pt idx="163">
                  <c:v>-0.95682342828554012</c:v>
                </c:pt>
                <c:pt idx="164">
                  <c:v>-0.8025682065819213</c:v>
                </c:pt>
                <c:pt idx="165">
                  <c:v>-0.66138756170813295</c:v>
                </c:pt>
                <c:pt idx="166">
                  <c:v>-0.53327011081206566</c:v>
                </c:pt>
                <c:pt idx="167">
                  <c:v>-0.41817895167660751</c:v>
                </c:pt>
                <c:pt idx="168">
                  <c:v>-0.22706925365327588</c:v>
                </c:pt>
                <c:pt idx="169">
                  <c:v>-8.8067742889332057E-2</c:v>
                </c:pt>
                <c:pt idx="170">
                  <c:v>-2.2171256800970762E-16</c:v>
                </c:pt>
                <c:pt idx="172">
                  <c:v>-2.2171256800970762E-16</c:v>
                </c:pt>
                <c:pt idx="173">
                  <c:v>8.8067742889331502E-2</c:v>
                </c:pt>
                <c:pt idx="174">
                  <c:v>0.22706925365327438</c:v>
                </c:pt>
                <c:pt idx="175">
                  <c:v>0.41817895167660635</c:v>
                </c:pt>
                <c:pt idx="176">
                  <c:v>0.5332701108120651</c:v>
                </c:pt>
                <c:pt idx="177">
                  <c:v>0.66138756170813195</c:v>
                </c:pt>
                <c:pt idx="178">
                  <c:v>0.8025682065819213</c:v>
                </c:pt>
                <c:pt idx="179">
                  <c:v>0.95682342828554123</c:v>
                </c:pt>
                <c:pt idx="180">
                  <c:v>1.1241547950954514</c:v>
                </c:pt>
                <c:pt idx="181">
                  <c:v>1.3045229114778021</c:v>
                </c:pt>
                <c:pt idx="182">
                  <c:v>1.4979723442691208</c:v>
                </c:pt>
                <c:pt idx="183">
                  <c:v>1.7044122023327835</c:v>
                </c:pt>
                <c:pt idx="184">
                  <c:v>1.923923546981847</c:v>
                </c:pt>
                <c:pt idx="185">
                  <c:v>2.0385539757012006</c:v>
                </c:pt>
                <c:pt idx="186">
                  <c:v>2.156465015701222</c:v>
                </c:pt>
                <c:pt idx="189">
                  <c:v>3.4327256213508117E-16</c:v>
                </c:pt>
                <c:pt idx="190">
                  <c:v>3.1968118734286461E-16</c:v>
                </c:pt>
                <c:pt idx="191">
                  <c:v>2.9551290585113345E-16</c:v>
                </c:pt>
                <c:pt idx="192">
                  <c:v>2.7099064798029207E-16</c:v>
                </c:pt>
                <c:pt idx="193">
                  <c:v>2.5850599046176423E-16</c:v>
                </c:pt>
                <c:pt idx="194">
                  <c:v>2.4607388991969397E-16</c:v>
                </c:pt>
                <c:pt idx="195">
                  <c:v>2.3373882076387674E-16</c:v>
                </c:pt>
                <c:pt idx="196">
                  <c:v>2.2181924755028975E-16</c:v>
                </c:pt>
                <c:pt idx="197">
                  <c:v>2.1062770257169425E-16</c:v>
                </c:pt>
                <c:pt idx="198">
                  <c:v>2.0047136031752488E-16</c:v>
                </c:pt>
                <c:pt idx="199">
                  <c:v>1.8449268075019807E-16</c:v>
                </c:pt>
                <c:pt idx="200">
                  <c:v>1.7635122273290916E-16</c:v>
                </c:pt>
                <c:pt idx="201">
                  <c:v>1.7591037029373452E-16</c:v>
                </c:pt>
                <c:pt idx="202">
                  <c:v>1.7591037029373452E-16</c:v>
                </c:pt>
                <c:pt idx="204">
                  <c:v>1.7591037029373452E-16</c:v>
                </c:pt>
                <c:pt idx="205">
                  <c:v>1.7591037029373452E-16</c:v>
                </c:pt>
                <c:pt idx="206">
                  <c:v>1.360828643678626E-16</c:v>
                </c:pt>
                <c:pt idx="207">
                  <c:v>8.7773481864535941E-17</c:v>
                </c:pt>
                <c:pt idx="208">
                  <c:v>9.4019358229494182E-17</c:v>
                </c:pt>
                <c:pt idx="209">
                  <c:v>9.9329627277462816E-17</c:v>
                </c:pt>
                <c:pt idx="210">
                  <c:v>1.0390706125878523E-16</c:v>
                </c:pt>
                <c:pt idx="211">
                  <c:v>5.2445334368574792E-17</c:v>
                </c:pt>
                <c:pt idx="212">
                  <c:v>5.6082030585958764E-17</c:v>
                </c:pt>
                <c:pt idx="213">
                  <c:v>5.9439949695417323E-17</c:v>
                </c:pt>
                <c:pt idx="214">
                  <c:v>6.2641118382032775E-17</c:v>
                </c:pt>
                <c:pt idx="215">
                  <c:v>1.0296279114723471E-17</c:v>
                </c:pt>
                <c:pt idx="216">
                  <c:v>1.3520933812431514E-17</c:v>
                </c:pt>
                <c:pt idx="217">
                  <c:v>1.6825582905132255E-17</c:v>
                </c:pt>
                <c:pt idx="218">
                  <c:v>2.0220095841477093E-17</c:v>
                </c:pt>
                <c:pt idx="219">
                  <c:v>-3.1791737362516363E-17</c:v>
                </c:pt>
                <c:pt idx="220">
                  <c:v>-2.8170011377728513E-17</c:v>
                </c:pt>
                <c:pt idx="221">
                  <c:v>-8.0154394607122485E-17</c:v>
                </c:pt>
                <c:pt idx="222">
                  <c:v>-1.3203022022313146E-16</c:v>
                </c:pt>
                <c:pt idx="224">
                  <c:v>3.4327256213508126E-16</c:v>
                </c:pt>
                <c:pt idx="225">
                  <c:v>3.6372563822293555E-16</c:v>
                </c:pt>
                <c:pt idx="226">
                  <c:v>3.7827065224715436E-16</c:v>
                </c:pt>
                <c:pt idx="227">
                  <c:v>2.4978142613462877E-16</c:v>
                </c:pt>
                <c:pt idx="228">
                  <c:v>2.5985572591255269E-16</c:v>
                </c:pt>
                <c:pt idx="229">
                  <c:v>2.7933486727260784E-16</c:v>
                </c:pt>
                <c:pt idx="230">
                  <c:v>3.0350459653914884E-16</c:v>
                </c:pt>
                <c:pt idx="231">
                  <c:v>2.9330607978413634E-16</c:v>
                </c:pt>
                <c:pt idx="232">
                  <c:v>2.857232454594846E-16</c:v>
                </c:pt>
                <c:pt idx="233">
                  <c:v>2.7686800217110601E-16</c:v>
                </c:pt>
                <c:pt idx="234">
                  <c:v>2.7603126284024886E-16</c:v>
                </c:pt>
                <c:pt idx="235">
                  <c:v>2.7241794846946831E-16</c:v>
                </c:pt>
                <c:pt idx="236">
                  <c:v>2.768784390092698E-16</c:v>
                </c:pt>
                <c:pt idx="237">
                  <c:v>2.560550385030164E-16</c:v>
                </c:pt>
                <c:pt idx="238">
                  <c:v>1.894963486396191E-16</c:v>
                </c:pt>
                <c:pt idx="239">
                  <c:v>2.3359594255206884E-16</c:v>
                </c:pt>
                <c:pt idx="240">
                  <c:v>2.306026262451139E-16</c:v>
                </c:pt>
                <c:pt idx="241">
                  <c:v>2.7675353221339723E-16</c:v>
                </c:pt>
                <c:pt idx="242">
                  <c:v>1.9203041733589249E-16</c:v>
                </c:pt>
                <c:pt idx="243">
                  <c:v>1.9565159106637871E-16</c:v>
                </c:pt>
                <c:pt idx="244">
                  <c:v>1.612414558053188E-16</c:v>
                </c:pt>
                <c:pt idx="245">
                  <c:v>1.8345341599582887E-16</c:v>
                </c:pt>
                <c:pt idx="246">
                  <c:v>2.1323694864795717E-16</c:v>
                </c:pt>
                <c:pt idx="247">
                  <c:v>1.3938668063314993E-16</c:v>
                </c:pt>
                <c:pt idx="248">
                  <c:v>1.2590106958903748E-16</c:v>
                </c:pt>
                <c:pt idx="249">
                  <c:v>2.2238766576985905E-16</c:v>
                </c:pt>
                <c:pt idx="250">
                  <c:v>1.0106495746925835E-16</c:v>
                </c:pt>
                <c:pt idx="251">
                  <c:v>1.8420967444533718E-16</c:v>
                </c:pt>
                <c:pt idx="252">
                  <c:v>1.7710823472022605E-16</c:v>
                </c:pt>
                <c:pt idx="253">
                  <c:v>1.722323830549762E-16</c:v>
                </c:pt>
                <c:pt idx="254">
                  <c:v>1.9413065342176328E-16</c:v>
                </c:pt>
                <c:pt idx="255">
                  <c:v>1.8988146993095534E-16</c:v>
                </c:pt>
                <c:pt idx="256">
                  <c:v>1.7079533108284842E-16</c:v>
                </c:pt>
                <c:pt idx="257">
                  <c:v>1.2301331266717604E-16</c:v>
                </c:pt>
                <c:pt idx="258">
                  <c:v>1.5757340817726257E-16</c:v>
                </c:pt>
                <c:pt idx="259">
                  <c:v>5.2497201192574113E-17</c:v>
                </c:pt>
                <c:pt idx="261">
                  <c:v>-1.8679941958678283E-16</c:v>
                </c:pt>
                <c:pt idx="262">
                  <c:v>-1.954928744440928E-16</c:v>
                </c:pt>
                <c:pt idx="263">
                  <c:v>-2.3624372900267938E-16</c:v>
                </c:pt>
                <c:pt idx="264">
                  <c:v>-2.3430746285388401E-16</c:v>
                </c:pt>
                <c:pt idx="265">
                  <c:v>-2.2866958889583021E-16</c:v>
                </c:pt>
                <c:pt idx="266">
                  <c:v>-3.0530691030900627E-16</c:v>
                </c:pt>
                <c:pt idx="267">
                  <c:v>-3.1404513936884361E-16</c:v>
                </c:pt>
                <c:pt idx="268">
                  <c:v>-2.6801113971841904E-16</c:v>
                </c:pt>
                <c:pt idx="269">
                  <c:v>-2.4785353786924289E-16</c:v>
                </c:pt>
                <c:pt idx="270">
                  <c:v>-2.0979861391382159E-16</c:v>
                </c:pt>
                <c:pt idx="271">
                  <c:v>-2.3075073426797846E-16</c:v>
                </c:pt>
                <c:pt idx="272">
                  <c:v>-2.6648296777171634E-16</c:v>
                </c:pt>
                <c:pt idx="273">
                  <c:v>-2.5112308491105486E-16</c:v>
                </c:pt>
                <c:pt idx="274">
                  <c:v>-2.2673414851529606E-16</c:v>
                </c:pt>
                <c:pt idx="275">
                  <c:v>-2.2566079636741456E-16</c:v>
                </c:pt>
                <c:pt idx="276">
                  <c:v>-2.2420163500092566E-16</c:v>
                </c:pt>
                <c:pt idx="277">
                  <c:v>-2.1587410405229712E-16</c:v>
                </c:pt>
                <c:pt idx="278">
                  <c:v>-2.1535643828708472E-16</c:v>
                </c:pt>
                <c:pt idx="279">
                  <c:v>-2.0147557290187107E-16</c:v>
                </c:pt>
                <c:pt idx="280">
                  <c:v>-2.1639853815016798E-16</c:v>
                </c:pt>
                <c:pt idx="281">
                  <c:v>-2.3723440874973155E-16</c:v>
                </c:pt>
                <c:pt idx="282">
                  <c:v>-1.6858178253375824E-16</c:v>
                </c:pt>
                <c:pt idx="283">
                  <c:v>-1.7947894747987692E-16</c:v>
                </c:pt>
                <c:pt idx="284">
                  <c:v>-2.0585580061244858E-16</c:v>
                </c:pt>
                <c:pt idx="285">
                  <c:v>-2.152303914544689E-16</c:v>
                </c:pt>
                <c:pt idx="286">
                  <c:v>-1.580121291200329E-16</c:v>
                </c:pt>
                <c:pt idx="287">
                  <c:v>-2.4362832977758839E-16</c:v>
                </c:pt>
                <c:pt idx="288">
                  <c:v>-2.4279776431738888E-16</c:v>
                </c:pt>
                <c:pt idx="289">
                  <c:v>-2.4065740305110407E-16</c:v>
                </c:pt>
                <c:pt idx="290">
                  <c:v>-2.2964942083658058E-16</c:v>
                </c:pt>
                <c:pt idx="291">
                  <c:v>-2.120570168910076E-16</c:v>
                </c:pt>
                <c:pt idx="292">
                  <c:v>-1.9711515850651199E-16</c:v>
                </c:pt>
                <c:pt idx="293">
                  <c:v>-8.0036808235886194E-17</c:v>
                </c:pt>
                <c:pt idx="294">
                  <c:v>-1.3188344032447294E-16</c:v>
                </c:pt>
                <c:pt idx="295">
                  <c:v>-7.4414712032750832E-17</c:v>
                </c:pt>
                <c:pt idx="296">
                  <c:v>-1.2907475605682902E-16</c:v>
                </c:pt>
                <c:pt idx="297">
                  <c:v>-7.3842126244001102E-17</c:v>
                </c:pt>
                <c:pt idx="298">
                  <c:v>-7.4859683966238575E-17</c:v>
                </c:pt>
                <c:pt idx="299">
                  <c:v>-1.3203022022313146E-16</c:v>
                </c:pt>
                <c:pt idx="301">
                  <c:v>-3.0139500386836739E-18</c:v>
                </c:pt>
                <c:pt idx="302">
                  <c:v>1.5791950562418678E-16</c:v>
                </c:pt>
                <c:pt idx="303">
                  <c:v>1.9051074609458755E-17</c:v>
                </c:pt>
                <c:pt idx="304">
                  <c:v>8.3244143231662651E-17</c:v>
                </c:pt>
                <c:pt idx="305">
                  <c:v>1.2518556145648235E-16</c:v>
                </c:pt>
                <c:pt idx="306">
                  <c:v>5.1006481560209112E-17</c:v>
                </c:pt>
                <c:pt idx="307">
                  <c:v>2.3974001526607096E-17</c:v>
                </c:pt>
                <c:pt idx="308">
                  <c:v>4.734221172261037E-17</c:v>
                </c:pt>
                <c:pt idx="309">
                  <c:v>-3.4799438122066802E-17</c:v>
                </c:pt>
                <c:pt idx="310">
                  <c:v>2.6839202838235032E-17</c:v>
                </c:pt>
                <c:pt idx="311">
                  <c:v>2.7504493696101352E-18</c:v>
                </c:pt>
                <c:pt idx="312">
                  <c:v>-5.3597598328553446E-17</c:v>
                </c:pt>
                <c:pt idx="313">
                  <c:v>1.0480967175223651E-17</c:v>
                </c:pt>
                <c:pt idx="314">
                  <c:v>2.5157489861139654E-17</c:v>
                </c:pt>
                <c:pt idx="315">
                  <c:v>-6.5093046423186715E-17</c:v>
                </c:pt>
                <c:pt idx="316">
                  <c:v>-6.7959526253286183E-17</c:v>
                </c:pt>
                <c:pt idx="317">
                  <c:v>-3.168508564362439E-17</c:v>
                </c:pt>
                <c:pt idx="318">
                  <c:v>-3.3578041436989004E-19</c:v>
                </c:pt>
                <c:pt idx="319">
                  <c:v>-9.4008202545836666E-17</c:v>
                </c:pt>
                <c:pt idx="321">
                  <c:v>-9.4008202545836666E-17</c:v>
                </c:pt>
                <c:pt idx="322">
                  <c:v>-1.1966564450794818E-16</c:v>
                </c:pt>
                <c:pt idx="323">
                  <c:v>-1.2204610124168683E-16</c:v>
                </c:pt>
                <c:pt idx="324">
                  <c:v>-1.7016629850987536E-16</c:v>
                </c:pt>
                <c:pt idx="325">
                  <c:v>-1.5298171122711824E-16</c:v>
                </c:pt>
                <c:pt idx="326">
                  <c:v>-1.9285872560439688E-16</c:v>
                </c:pt>
                <c:pt idx="327">
                  <c:v>-1.5376646622677914E-16</c:v>
                </c:pt>
                <c:pt idx="328">
                  <c:v>-1.6794303834751059E-16</c:v>
                </c:pt>
                <c:pt idx="329">
                  <c:v>-1.2231137109266562E-16</c:v>
                </c:pt>
                <c:pt idx="330">
                  <c:v>-1.6098684523079859E-16</c:v>
                </c:pt>
                <c:pt idx="331">
                  <c:v>-1.8679941958678283E-16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TM_PoteauCP!$A$37</c:f>
              <c:strCache>
                <c:ptCount val="1"/>
                <c:pt idx="0">
                  <c:v>CP20</c:v>
                </c:pt>
              </c:strCache>
            </c:strRef>
          </c:tx>
          <c:spPr>
            <a:ln>
              <a:noFill/>
            </a:ln>
            <a:effectLst/>
          </c:spPr>
          <c:marker>
            <c:symbol val="plus"/>
            <c:size val="11"/>
            <c:spPr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TM_PoteauCP!$B$38:$B$41</c:f>
              <c:numCache>
                <c:formatCode>General</c:formatCode>
                <c:ptCount val="4"/>
                <c:pt idx="0">
                  <c:v>21.2685</c:v>
                </c:pt>
                <c:pt idx="1">
                  <c:v>20.733499999999999</c:v>
                </c:pt>
                <c:pt idx="2">
                  <c:v>19.5319</c:v>
                </c:pt>
                <c:pt idx="3">
                  <c:v>19.108799999999999</c:v>
                </c:pt>
              </c:numCache>
            </c:numRef>
          </c:xVal>
          <c:yVal>
            <c:numRef>
              <c:f>TM_PoteauCP!$C$38:$C$41</c:f>
              <c:numCache>
                <c:formatCode>General</c:formatCode>
                <c:ptCount val="4"/>
                <c:pt idx="0">
                  <c:v>0.82220959410427896</c:v>
                </c:pt>
                <c:pt idx="1">
                  <c:v>0.67214061519905199</c:v>
                </c:pt>
                <c:pt idx="2">
                  <c:v>0.66590819827844805</c:v>
                </c:pt>
                <c:pt idx="3">
                  <c:v>0.52345896841902095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TM_PoteauCP!$A$43</c:f>
              <c:strCache>
                <c:ptCount val="1"/>
                <c:pt idx="0">
                  <c:v>CP 800kPa unif</c:v>
                </c:pt>
              </c:strCache>
            </c:strRef>
          </c:tx>
          <c:spPr>
            <a:ln>
              <a:noFill/>
            </a:ln>
            <a:effectLst/>
          </c:spPr>
          <c:marker>
            <c:symbol val="plus"/>
            <c:size val="12"/>
            <c:spPr>
              <a:ln w="25400"/>
              <a:effectLst/>
            </c:spPr>
          </c:marker>
          <c:xVal>
            <c:numRef>
              <c:f>TM_PoteauCP!$B$44:$B$47</c:f>
              <c:numCache>
                <c:formatCode>General</c:formatCode>
                <c:ptCount val="4"/>
                <c:pt idx="0">
                  <c:v>27.377199999999998</c:v>
                </c:pt>
                <c:pt idx="1">
                  <c:v>26.875</c:v>
                </c:pt>
                <c:pt idx="2">
                  <c:v>20.302099999999999</c:v>
                </c:pt>
                <c:pt idx="3">
                  <c:v>19.875700000000002</c:v>
                </c:pt>
              </c:numCache>
            </c:numRef>
          </c:xVal>
          <c:yVal>
            <c:numRef>
              <c:f>TM_PoteauCP!$C$44:$C$47</c:f>
              <c:numCache>
                <c:formatCode>General</c:formatCode>
                <c:ptCount val="4"/>
                <c:pt idx="0">
                  <c:v>1.3920729631479334</c:v>
                </c:pt>
                <c:pt idx="1">
                  <c:v>1.2448402020148497</c:v>
                </c:pt>
                <c:pt idx="2">
                  <c:v>1.034894933891177</c:v>
                </c:pt>
                <c:pt idx="3">
                  <c:v>0.91602410285344371</c:v>
                </c:pt>
              </c:numCache>
            </c:numRef>
          </c:yVal>
          <c:smooth val="0"/>
        </c:ser>
        <c:ser>
          <c:idx val="2"/>
          <c:order val="3"/>
          <c:tx>
            <c:strRef>
              <c:f>TM_PoteauCP!$A$49</c:f>
              <c:strCache>
                <c:ptCount val="1"/>
                <c:pt idx="0">
                  <c:v>CP8 1E</c:v>
                </c:pt>
              </c:strCache>
            </c:strRef>
          </c:tx>
          <c:spPr>
            <a:ln w="41275">
              <a:noFill/>
            </a:ln>
            <a:effectLst/>
          </c:spPr>
          <c:marker>
            <c:symbol val="plus"/>
            <c:size val="9"/>
            <c:spPr>
              <a:ln w="25400">
                <a:solidFill>
                  <a:srgbClr val="00B050"/>
                </a:solidFill>
              </a:ln>
              <a:effectLst/>
            </c:spPr>
          </c:marker>
          <c:xVal>
            <c:numRef>
              <c:f>TM_PoteauCP!$B$50:$B$51</c:f>
              <c:numCache>
                <c:formatCode>General</c:formatCode>
                <c:ptCount val="2"/>
                <c:pt idx="0">
                  <c:v>21.153099999999998</c:v>
                </c:pt>
                <c:pt idx="1">
                  <c:v>20.5563</c:v>
                </c:pt>
              </c:numCache>
            </c:numRef>
          </c:xVal>
          <c:yVal>
            <c:numRef>
              <c:f>TM_PoteauCP!$C$50:$C$51</c:f>
              <c:numCache>
                <c:formatCode>General</c:formatCode>
                <c:ptCount val="2"/>
                <c:pt idx="0">
                  <c:v>1.1899884498693936</c:v>
                </c:pt>
                <c:pt idx="1">
                  <c:v>1.0324631216252091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TM_PoteauCP!$A$53</c:f>
              <c:strCache>
                <c:ptCount val="1"/>
                <c:pt idx="0">
                  <c:v>CP8 1C</c:v>
                </c:pt>
              </c:strCache>
            </c:strRef>
          </c:tx>
          <c:spPr>
            <a:ln>
              <a:noFill/>
            </a:ln>
            <a:effectLst/>
          </c:spPr>
          <c:marker>
            <c:symbol val="plus"/>
            <c:size val="10"/>
            <c:spPr>
              <a:ln w="25400"/>
              <a:effectLst/>
            </c:spPr>
          </c:marker>
          <c:xVal>
            <c:numRef>
              <c:f>TM_PoteauCP!$B$54:$B$55</c:f>
              <c:numCache>
                <c:formatCode>General</c:formatCode>
                <c:ptCount val="2"/>
                <c:pt idx="0">
                  <c:v>39.887</c:v>
                </c:pt>
                <c:pt idx="1">
                  <c:v>39.389000000000003</c:v>
                </c:pt>
              </c:numCache>
            </c:numRef>
          </c:xVal>
          <c:yVal>
            <c:numRef>
              <c:f>TM_PoteauCP!$C$54:$C$55</c:f>
              <c:numCache>
                <c:formatCode>General</c:formatCode>
                <c:ptCount val="2"/>
                <c:pt idx="0">
                  <c:v>1.8149</c:v>
                </c:pt>
                <c:pt idx="1">
                  <c:v>1.6906000000000001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781216"/>
        <c:axId val="397766200"/>
      </c:scatterChart>
      <c:valAx>
        <c:axId val="325781216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397766200"/>
        <c:crosses val="autoZero"/>
        <c:crossBetween val="midCat"/>
      </c:valAx>
      <c:valAx>
        <c:axId val="39776620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2578121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1" l="0.75000000000000955" r="0.7500000000000095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2700">
              <a:solidFill>
                <a:srgbClr val="FF0000">
                  <a:alpha val="28000"/>
                </a:srgbClr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FF0000"/>
              </a:solidFill>
              <a:ln>
                <a:solidFill>
                  <a:srgbClr val="FF0000">
                    <a:alpha val="30000"/>
                  </a:srgbClr>
                </a:solidFill>
              </a:ln>
              <a:effectLst/>
            </c:spPr>
          </c:marker>
          <c:xVal>
            <c:numRef>
              <c:f>OF_EC2!$AA$1:$AA$4000</c:f>
              <c:numCache>
                <c:formatCode>General</c:formatCode>
                <c:ptCount val="4000"/>
                <c:pt idx="0">
                  <c:v>-0.55136536458333318</c:v>
                </c:pt>
                <c:pt idx="1">
                  <c:v>-0.52987499999999987</c:v>
                </c:pt>
                <c:pt idx="2">
                  <c:v>-0.49454999999999993</c:v>
                </c:pt>
                <c:pt idx="3">
                  <c:v>-0.45922499999999988</c:v>
                </c:pt>
                <c:pt idx="4">
                  <c:v>-0.42389999999999994</c:v>
                </c:pt>
                <c:pt idx="5">
                  <c:v>-0.38857499999999989</c:v>
                </c:pt>
                <c:pt idx="6">
                  <c:v>-0.33923143920898408</c:v>
                </c:pt>
                <c:pt idx="7">
                  <c:v>-0.27750941162109327</c:v>
                </c:pt>
                <c:pt idx="8">
                  <c:v>-0.19824613444010375</c:v>
                </c:pt>
                <c:pt idx="9">
                  <c:v>-0.10578082580566359</c:v>
                </c:pt>
                <c:pt idx="10">
                  <c:v>-3.0921284993482602E-3</c:v>
                </c:pt>
                <c:pt idx="11">
                  <c:v>0.10766571316189315</c:v>
                </c:pt>
                <c:pt idx="12">
                  <c:v>0.22485131971571279</c:v>
                </c:pt>
                <c:pt idx="13">
                  <c:v>0.34736796569824313</c:v>
                </c:pt>
                <c:pt idx="14">
                  <c:v>0.47419098103841228</c:v>
                </c:pt>
                <c:pt idx="15">
                  <c:v>0.60468458285861637</c:v>
                </c:pt>
                <c:pt idx="16">
                  <c:v>0.73821298828125115</c:v>
                </c:pt>
                <c:pt idx="18">
                  <c:v>0.7382129882812507</c:v>
                </c:pt>
                <c:pt idx="19">
                  <c:v>0.60468458285861626</c:v>
                </c:pt>
                <c:pt idx="20">
                  <c:v>0.47419098103841234</c:v>
                </c:pt>
                <c:pt idx="21">
                  <c:v>0.34736796569824308</c:v>
                </c:pt>
                <c:pt idx="22">
                  <c:v>0.22485131971571276</c:v>
                </c:pt>
                <c:pt idx="23">
                  <c:v>0.10766571316189313</c:v>
                </c:pt>
                <c:pt idx="24">
                  <c:v>-3.0921284993482693E-3</c:v>
                </c:pt>
                <c:pt idx="25">
                  <c:v>-0.1057808258056636</c:v>
                </c:pt>
                <c:pt idx="26">
                  <c:v>-0.19824613444010378</c:v>
                </c:pt>
                <c:pt idx="27">
                  <c:v>-0.27750941162109322</c:v>
                </c:pt>
                <c:pt idx="28">
                  <c:v>-0.33923143920898413</c:v>
                </c:pt>
                <c:pt idx="29">
                  <c:v>-0.38857499999999989</c:v>
                </c:pt>
                <c:pt idx="30">
                  <c:v>-0.42389999999999989</c:v>
                </c:pt>
                <c:pt idx="31">
                  <c:v>-0.45922499999999988</c:v>
                </c:pt>
                <c:pt idx="32">
                  <c:v>-0.49454999999999993</c:v>
                </c:pt>
                <c:pt idx="33">
                  <c:v>-0.52987499999999987</c:v>
                </c:pt>
                <c:pt idx="34">
                  <c:v>-0.55136536458333318</c:v>
                </c:pt>
                <c:pt idx="36">
                  <c:v>5.8434600000000003</c:v>
                </c:pt>
                <c:pt idx="37">
                  <c:v>5.8434600000000003</c:v>
                </c:pt>
                <c:pt idx="38">
                  <c:v>5.8434600000000003</c:v>
                </c:pt>
                <c:pt idx="39">
                  <c:v>5.8434600000000003</c:v>
                </c:pt>
                <c:pt idx="40">
                  <c:v>5.8434600000000003</c:v>
                </c:pt>
                <c:pt idx="41">
                  <c:v>5.8434600000000003</c:v>
                </c:pt>
                <c:pt idx="42">
                  <c:v>5.8434600000000003</c:v>
                </c:pt>
                <c:pt idx="43">
                  <c:v>5.8434600000000003</c:v>
                </c:pt>
                <c:pt idx="44">
                  <c:v>5.8434600000000003</c:v>
                </c:pt>
                <c:pt idx="45">
                  <c:v>5.8434600000000003</c:v>
                </c:pt>
                <c:pt idx="46">
                  <c:v>5.8434600000000003</c:v>
                </c:pt>
                <c:pt idx="47">
                  <c:v>5.8434600000000003</c:v>
                </c:pt>
                <c:pt idx="48">
                  <c:v>5.8434600000000003</c:v>
                </c:pt>
                <c:pt idx="49">
                  <c:v>5.8434600000000003</c:v>
                </c:pt>
                <c:pt idx="50">
                  <c:v>5.8434600000000003</c:v>
                </c:pt>
                <c:pt idx="51">
                  <c:v>5.8434600000000003</c:v>
                </c:pt>
                <c:pt idx="52">
                  <c:v>5.8434600000000003</c:v>
                </c:pt>
                <c:pt idx="53">
                  <c:v>5.8434600000000003</c:v>
                </c:pt>
                <c:pt idx="54">
                  <c:v>5.8434600000000003</c:v>
                </c:pt>
                <c:pt idx="55">
                  <c:v>5.8434600000000003</c:v>
                </c:pt>
                <c:pt idx="56">
                  <c:v>5.8434600000000003</c:v>
                </c:pt>
                <c:pt idx="57">
                  <c:v>5.8434600000000003</c:v>
                </c:pt>
                <c:pt idx="58">
                  <c:v>5.8434600000000003</c:v>
                </c:pt>
                <c:pt idx="59">
                  <c:v>5.8434600000000003</c:v>
                </c:pt>
                <c:pt idx="60">
                  <c:v>5.8434600000000003</c:v>
                </c:pt>
                <c:pt idx="61">
                  <c:v>5.8434600000000003</c:v>
                </c:pt>
                <c:pt idx="62">
                  <c:v>5.8434600000000003</c:v>
                </c:pt>
                <c:pt idx="63">
                  <c:v>5.8434600000000003</c:v>
                </c:pt>
                <c:pt idx="64">
                  <c:v>5.8434600000000003</c:v>
                </c:pt>
                <c:pt idx="65">
                  <c:v>5.8434600000000003</c:v>
                </c:pt>
                <c:pt idx="66">
                  <c:v>5.8434600000000003</c:v>
                </c:pt>
                <c:pt idx="67">
                  <c:v>5.8434600000000003</c:v>
                </c:pt>
                <c:pt idx="68">
                  <c:v>5.8434600000000003</c:v>
                </c:pt>
              </c:numCache>
            </c:numRef>
          </c:xVal>
          <c:yVal>
            <c:numRef>
              <c:f>OF_EC2!$AB$1:$AB$4000</c:f>
              <c:numCache>
                <c:formatCode>General</c:formatCode>
                <c:ptCount val="4000"/>
                <c:pt idx="0">
                  <c:v>-0.2610257867770725</c:v>
                </c:pt>
                <c:pt idx="1">
                  <c:v>-0.17485874999999998</c:v>
                </c:pt>
                <c:pt idx="2">
                  <c:v>-9.537749999999999E-2</c:v>
                </c:pt>
                <c:pt idx="3">
                  <c:v>-1.5896249999999987E-2</c:v>
                </c:pt>
                <c:pt idx="4">
                  <c:v>6.3585000000000003E-2</c:v>
                </c:pt>
                <c:pt idx="5">
                  <c:v>0.14306625000000003</c:v>
                </c:pt>
                <c:pt idx="6">
                  <c:v>0.19770499801264876</c:v>
                </c:pt>
                <c:pt idx="7">
                  <c:v>0.24106220620632185</c:v>
                </c:pt>
                <c:pt idx="8">
                  <c:v>0.29081485205120527</c:v>
                </c:pt>
                <c:pt idx="9">
                  <c:v>0.34483956560850154</c:v>
                </c:pt>
                <c:pt idx="10">
                  <c:v>0.40182282193660779</c:v>
                </c:pt>
                <c:pt idx="11">
                  <c:v>0.4609074607123273</c:v>
                </c:pt>
                <c:pt idx="12">
                  <c:v>0.52150674457444113</c:v>
                </c:pt>
                <c:pt idx="13">
                  <c:v>0.58324736218214046</c:v>
                </c:pt>
                <c:pt idx="14">
                  <c:v>0.64582815692848672</c:v>
                </c:pt>
                <c:pt idx="15">
                  <c:v>0.70906408950514299</c:v>
                </c:pt>
                <c:pt idx="16">
                  <c:v>0.77279661155700696</c:v>
                </c:pt>
                <c:pt idx="18">
                  <c:v>-0.77279661155700796</c:v>
                </c:pt>
                <c:pt idx="19">
                  <c:v>-0.70906408950514277</c:v>
                </c:pt>
                <c:pt idx="20">
                  <c:v>-0.64582815692848661</c:v>
                </c:pt>
                <c:pt idx="21">
                  <c:v>-0.58324736218214046</c:v>
                </c:pt>
                <c:pt idx="22">
                  <c:v>-0.52150674457444091</c:v>
                </c:pt>
                <c:pt idx="23">
                  <c:v>-0.4609074607123273</c:v>
                </c:pt>
                <c:pt idx="24">
                  <c:v>-0.40182282193660779</c:v>
                </c:pt>
                <c:pt idx="25">
                  <c:v>-0.34483956560850154</c:v>
                </c:pt>
                <c:pt idx="26">
                  <c:v>-0.29081485205120533</c:v>
                </c:pt>
                <c:pt idx="27">
                  <c:v>-0.24106220620632188</c:v>
                </c:pt>
                <c:pt idx="28">
                  <c:v>-0.19770499801264879</c:v>
                </c:pt>
                <c:pt idx="29">
                  <c:v>-0.14306625000000003</c:v>
                </c:pt>
                <c:pt idx="30">
                  <c:v>-6.3585000000000017E-2</c:v>
                </c:pt>
                <c:pt idx="31">
                  <c:v>1.5896249999999987E-2</c:v>
                </c:pt>
                <c:pt idx="32">
                  <c:v>9.5377499999999976E-2</c:v>
                </c:pt>
                <c:pt idx="33">
                  <c:v>0.17485874999999998</c:v>
                </c:pt>
                <c:pt idx="34">
                  <c:v>0.26102578677707244</c:v>
                </c:pt>
                <c:pt idx="36">
                  <c:v>-1.1152978942382812</c:v>
                </c:pt>
                <c:pt idx="37">
                  <c:v>-1.0455917758483886</c:v>
                </c:pt>
                <c:pt idx="38">
                  <c:v>-0.97588565745849598</c:v>
                </c:pt>
                <c:pt idx="39">
                  <c:v>-0.9061795390686036</c:v>
                </c:pt>
                <c:pt idx="40">
                  <c:v>-0.836473420678711</c:v>
                </c:pt>
                <c:pt idx="41">
                  <c:v>-0.7667673022888184</c:v>
                </c:pt>
                <c:pt idx="42">
                  <c:v>-0.6970611838989258</c:v>
                </c:pt>
                <c:pt idx="43">
                  <c:v>-0.62735506550903319</c:v>
                </c:pt>
                <c:pt idx="44">
                  <c:v>-0.55764894711914059</c:v>
                </c:pt>
                <c:pt idx="45">
                  <c:v>-0.48794282872924799</c:v>
                </c:pt>
                <c:pt idx="46">
                  <c:v>-0.41823671033935539</c:v>
                </c:pt>
                <c:pt idx="47">
                  <c:v>-0.3485305919494629</c:v>
                </c:pt>
                <c:pt idx="48">
                  <c:v>-0.2788244735595703</c:v>
                </c:pt>
                <c:pt idx="49">
                  <c:v>-0.20911835516967769</c:v>
                </c:pt>
                <c:pt idx="50">
                  <c:v>-0.1394122367797852</c:v>
                </c:pt>
                <c:pt idx="51">
                  <c:v>-6.9706118389892602E-2</c:v>
                </c:pt>
                <c:pt idx="52">
                  <c:v>0</c:v>
                </c:pt>
                <c:pt idx="53">
                  <c:v>6.9706118389892616E-2</c:v>
                </c:pt>
                <c:pt idx="54">
                  <c:v>0.1394122367797852</c:v>
                </c:pt>
                <c:pt idx="55">
                  <c:v>0.20911835516967769</c:v>
                </c:pt>
                <c:pt idx="56">
                  <c:v>0.2788244735595703</c:v>
                </c:pt>
                <c:pt idx="57">
                  <c:v>0.3485305919494629</c:v>
                </c:pt>
                <c:pt idx="58">
                  <c:v>0.41823671033935544</c:v>
                </c:pt>
                <c:pt idx="59">
                  <c:v>0.48794282872924805</c:v>
                </c:pt>
                <c:pt idx="60">
                  <c:v>0.55764894711914059</c:v>
                </c:pt>
                <c:pt idx="61">
                  <c:v>0.62735506550903319</c:v>
                </c:pt>
                <c:pt idx="62">
                  <c:v>0.6970611838989258</c:v>
                </c:pt>
                <c:pt idx="63">
                  <c:v>0.7667673022888184</c:v>
                </c:pt>
                <c:pt idx="64">
                  <c:v>0.836473420678711</c:v>
                </c:pt>
                <c:pt idx="65">
                  <c:v>0.9061795390686036</c:v>
                </c:pt>
                <c:pt idx="66">
                  <c:v>0.9758856574584962</c:v>
                </c:pt>
                <c:pt idx="67">
                  <c:v>1.0455917758483886</c:v>
                </c:pt>
                <c:pt idx="68">
                  <c:v>1.1152978942382812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OF_EC2!$A$78</c:f>
              <c:strCache>
                <c:ptCount val="1"/>
              </c:strCache>
            </c:strRef>
          </c:tx>
          <c:spPr>
            <a:ln w="15875">
              <a:solidFill>
                <a:schemeClr val="tx1"/>
              </a:solidFill>
            </a:ln>
            <a:effectLst/>
          </c:spPr>
          <c:marker>
            <c:symbol val="none"/>
          </c:marker>
          <c:xVal>
            <c:numRef>
              <c:f>OF_EC2!$W$1:$W$4000</c:f>
              <c:numCache>
                <c:formatCode>General</c:formatCode>
                <c:ptCount val="4000"/>
                <c:pt idx="0">
                  <c:v>-1.1303999999999998</c:v>
                </c:pt>
                <c:pt idx="1">
                  <c:v>-0.9931902631578946</c:v>
                </c:pt>
                <c:pt idx="2">
                  <c:v>-0.85598052631578936</c:v>
                </c:pt>
                <c:pt idx="3">
                  <c:v>-0.71877078947368411</c:v>
                </c:pt>
                <c:pt idx="4">
                  <c:v>-0.57866509508634867</c:v>
                </c:pt>
                <c:pt idx="5">
                  <c:v>-0.41637929276315799</c:v>
                </c:pt>
                <c:pt idx="6">
                  <c:v>-0.29460986572265618</c:v>
                </c:pt>
                <c:pt idx="7">
                  <c:v>-0.15113561433490991</c:v>
                </c:pt>
                <c:pt idx="8">
                  <c:v>1.0944220645302056E-2</c:v>
                </c:pt>
                <c:pt idx="9">
                  <c:v>0.1890265098812707</c:v>
                </c:pt>
                <c:pt idx="10">
                  <c:v>0.3811356417364819</c:v>
                </c:pt>
                <c:pt idx="11">
                  <c:v>0.58529600457442432</c:v>
                </c:pt>
                <c:pt idx="12">
                  <c:v>0.6916565272923525</c:v>
                </c:pt>
                <c:pt idx="13">
                  <c:v>0.8003817607678867</c:v>
                </c:pt>
                <c:pt idx="14">
                  <c:v>0.91156812649375507</c:v>
                </c:pt>
                <c:pt idx="15">
                  <c:v>1.0248763673802421</c:v>
                </c:pt>
                <c:pt idx="16">
                  <c:v>1.1404564110685642</c:v>
                </c:pt>
                <c:pt idx="17">
                  <c:v>1.2578927065236944</c:v>
                </c:pt>
                <c:pt idx="18">
                  <c:v>1.3772100994712431</c:v>
                </c:pt>
                <c:pt idx="19">
                  <c:v>1.4984432735402966</c:v>
                </c:pt>
                <c:pt idx="20">
                  <c:v>1.6213063272094728</c:v>
                </c:pt>
                <c:pt idx="21">
                  <c:v>1.745737522615131</c:v>
                </c:pt>
                <c:pt idx="22">
                  <c:v>1.8716751218936314</c:v>
                </c:pt>
                <c:pt idx="23">
                  <c:v>1.9990573871813326</c:v>
                </c:pt>
                <c:pt idx="24">
                  <c:v>2.1278225806145934</c:v>
                </c:pt>
                <c:pt idx="25">
                  <c:v>2.2579089643297707</c:v>
                </c:pt>
                <c:pt idx="26">
                  <c:v>2.3892548004632248</c:v>
                </c:pt>
                <c:pt idx="27">
                  <c:v>2.5217983511513151</c:v>
                </c:pt>
                <c:pt idx="29">
                  <c:v>2.5217983511513156</c:v>
                </c:pt>
                <c:pt idx="30">
                  <c:v>2.3892548004632248</c:v>
                </c:pt>
                <c:pt idx="31">
                  <c:v>2.2579089643297703</c:v>
                </c:pt>
                <c:pt idx="32">
                  <c:v>2.1278225806145921</c:v>
                </c:pt>
                <c:pt idx="33">
                  <c:v>1.9990573871813324</c:v>
                </c:pt>
                <c:pt idx="34">
                  <c:v>1.8716751218936312</c:v>
                </c:pt>
                <c:pt idx="35">
                  <c:v>1.745737522615131</c:v>
                </c:pt>
                <c:pt idx="36">
                  <c:v>1.6213063272094728</c:v>
                </c:pt>
                <c:pt idx="37">
                  <c:v>1.4984432735402962</c:v>
                </c:pt>
                <c:pt idx="38">
                  <c:v>1.3772100994712437</c:v>
                </c:pt>
                <c:pt idx="39">
                  <c:v>1.2578927065236944</c:v>
                </c:pt>
                <c:pt idx="40">
                  <c:v>1.1404564110685642</c:v>
                </c:pt>
                <c:pt idx="41">
                  <c:v>1.0248763673802421</c:v>
                </c:pt>
                <c:pt idx="42">
                  <c:v>0.91156812649375507</c:v>
                </c:pt>
                <c:pt idx="43">
                  <c:v>0.80038176076788659</c:v>
                </c:pt>
                <c:pt idx="44">
                  <c:v>0.69165652729235239</c:v>
                </c:pt>
                <c:pt idx="45">
                  <c:v>0.58529600457442421</c:v>
                </c:pt>
                <c:pt idx="46">
                  <c:v>0.38113564173648196</c:v>
                </c:pt>
                <c:pt idx="47">
                  <c:v>0.18902650988127062</c:v>
                </c:pt>
                <c:pt idx="48">
                  <c:v>1.0944220645301974E-2</c:v>
                </c:pt>
                <c:pt idx="49">
                  <c:v>-0.15113561433490996</c:v>
                </c:pt>
                <c:pt idx="50">
                  <c:v>-0.29460986572265624</c:v>
                </c:pt>
                <c:pt idx="51">
                  <c:v>-0.41637929276315805</c:v>
                </c:pt>
                <c:pt idx="52">
                  <c:v>-0.57866509508634867</c:v>
                </c:pt>
                <c:pt idx="53">
                  <c:v>-0.71877078947368411</c:v>
                </c:pt>
                <c:pt idx="54">
                  <c:v>-0.85598052631578936</c:v>
                </c:pt>
                <c:pt idx="55">
                  <c:v>-0.9931902631578946</c:v>
                </c:pt>
                <c:pt idx="56">
                  <c:v>-1.1303999999999998</c:v>
                </c:pt>
                <c:pt idx="58">
                  <c:v>6.1217199999999998</c:v>
                </c:pt>
                <c:pt idx="59">
                  <c:v>6.2782412500000007</c:v>
                </c:pt>
                <c:pt idx="60">
                  <c:v>6.4347624999999997</c:v>
                </c:pt>
                <c:pt idx="61">
                  <c:v>6.5912837499999997</c:v>
                </c:pt>
                <c:pt idx="62">
                  <c:v>6.7478049999999996</c:v>
                </c:pt>
                <c:pt idx="63">
                  <c:v>6.9043262499999996</c:v>
                </c:pt>
                <c:pt idx="64">
                  <c:v>7.0608475000000004</c:v>
                </c:pt>
                <c:pt idx="65">
                  <c:v>7.2173687500000003</c:v>
                </c:pt>
                <c:pt idx="66">
                  <c:v>7.3738900000000003</c:v>
                </c:pt>
                <c:pt idx="67">
                  <c:v>7.5304112500000002</c:v>
                </c:pt>
                <c:pt idx="68">
                  <c:v>7.6869325000000002</c:v>
                </c:pt>
                <c:pt idx="69">
                  <c:v>7.8434537500000001</c:v>
                </c:pt>
                <c:pt idx="70">
                  <c:v>7.9999750000000001</c:v>
                </c:pt>
                <c:pt idx="71">
                  <c:v>8.15649625</c:v>
                </c:pt>
                <c:pt idx="72">
                  <c:v>8.3130175000000008</c:v>
                </c:pt>
                <c:pt idx="73">
                  <c:v>8.4695387499999999</c:v>
                </c:pt>
                <c:pt idx="74">
                  <c:v>8.626059999999999</c:v>
                </c:pt>
                <c:pt idx="75">
                  <c:v>8.7825812499999998</c:v>
                </c:pt>
                <c:pt idx="76">
                  <c:v>8.9391025000000006</c:v>
                </c:pt>
                <c:pt idx="77">
                  <c:v>9.0956237499999997</c:v>
                </c:pt>
                <c:pt idx="78">
                  <c:v>9.2521450000000005</c:v>
                </c:pt>
                <c:pt idx="79">
                  <c:v>9.4086662499999996</c:v>
                </c:pt>
                <c:pt idx="80">
                  <c:v>9.5651875000000004</c:v>
                </c:pt>
                <c:pt idx="81">
                  <c:v>9.7217087499999995</c:v>
                </c:pt>
                <c:pt idx="82">
                  <c:v>9.8782300000000003</c:v>
                </c:pt>
                <c:pt idx="83">
                  <c:v>10.034751249999999</c:v>
                </c:pt>
                <c:pt idx="84">
                  <c:v>10.1912725</c:v>
                </c:pt>
                <c:pt idx="85">
                  <c:v>10.347793750000001</c:v>
                </c:pt>
                <c:pt idx="86">
                  <c:v>10.504315</c:v>
                </c:pt>
                <c:pt idx="87">
                  <c:v>10.660836249999999</c:v>
                </c:pt>
                <c:pt idx="88">
                  <c:v>10.8173575</c:v>
                </c:pt>
                <c:pt idx="89">
                  <c:v>10.973878750000001</c:v>
                </c:pt>
                <c:pt idx="90">
                  <c:v>11.1304</c:v>
                </c:pt>
                <c:pt idx="92">
                  <c:v>11.1304</c:v>
                </c:pt>
                <c:pt idx="93">
                  <c:v>10.973878750000001</c:v>
                </c:pt>
                <c:pt idx="94">
                  <c:v>10.8173575</c:v>
                </c:pt>
                <c:pt idx="95">
                  <c:v>10.660836249999999</c:v>
                </c:pt>
                <c:pt idx="96">
                  <c:v>10.504315</c:v>
                </c:pt>
                <c:pt idx="97">
                  <c:v>10.347793750000001</c:v>
                </c:pt>
                <c:pt idx="98">
                  <c:v>10.1912725</c:v>
                </c:pt>
                <c:pt idx="99">
                  <c:v>10.034751249999999</c:v>
                </c:pt>
                <c:pt idx="100">
                  <c:v>9.8782300000000003</c:v>
                </c:pt>
                <c:pt idx="101">
                  <c:v>9.7217087499999995</c:v>
                </c:pt>
                <c:pt idx="102">
                  <c:v>9.5651875000000004</c:v>
                </c:pt>
                <c:pt idx="103">
                  <c:v>9.4086662499999996</c:v>
                </c:pt>
                <c:pt idx="104">
                  <c:v>9.2521450000000005</c:v>
                </c:pt>
                <c:pt idx="105">
                  <c:v>9.0956237499999997</c:v>
                </c:pt>
                <c:pt idx="106">
                  <c:v>8.9391025000000006</c:v>
                </c:pt>
                <c:pt idx="107">
                  <c:v>8.7825812499999998</c:v>
                </c:pt>
                <c:pt idx="108">
                  <c:v>8.6260600000000007</c:v>
                </c:pt>
                <c:pt idx="109">
                  <c:v>8.4695387499999999</c:v>
                </c:pt>
                <c:pt idx="110">
                  <c:v>8.3130175000000008</c:v>
                </c:pt>
                <c:pt idx="111">
                  <c:v>8.15649625</c:v>
                </c:pt>
                <c:pt idx="112">
                  <c:v>7.9999750000000001</c:v>
                </c:pt>
                <c:pt idx="113">
                  <c:v>7.8434537500000001</c:v>
                </c:pt>
                <c:pt idx="114">
                  <c:v>7.6869325000000002</c:v>
                </c:pt>
                <c:pt idx="115">
                  <c:v>7.5304112500000002</c:v>
                </c:pt>
                <c:pt idx="116">
                  <c:v>7.3738900000000003</c:v>
                </c:pt>
                <c:pt idx="117">
                  <c:v>7.2173687500000003</c:v>
                </c:pt>
                <c:pt idx="118">
                  <c:v>7.0608474999999995</c:v>
                </c:pt>
                <c:pt idx="119">
                  <c:v>6.9043262499999996</c:v>
                </c:pt>
                <c:pt idx="120">
                  <c:v>6.7478049999999996</c:v>
                </c:pt>
                <c:pt idx="121">
                  <c:v>6.5912837500000006</c:v>
                </c:pt>
                <c:pt idx="122">
                  <c:v>6.4347624999999997</c:v>
                </c:pt>
                <c:pt idx="123">
                  <c:v>6.2782412499999998</c:v>
                </c:pt>
                <c:pt idx="124">
                  <c:v>6.1217199999999998</c:v>
                </c:pt>
                <c:pt idx="126">
                  <c:v>2.5217983511513165</c:v>
                </c:pt>
                <c:pt idx="127">
                  <c:v>2.7872832953844573</c:v>
                </c:pt>
                <c:pt idx="128">
                  <c:v>3.0812379276315798</c:v>
                </c:pt>
                <c:pt idx="129">
                  <c:v>3.4107848900082249</c:v>
                </c:pt>
                <c:pt idx="130">
                  <c:v>3.7857420086348696</c:v>
                </c:pt>
                <c:pt idx="131">
                  <c:v>3.9943335118986445</c:v>
                </c:pt>
                <c:pt idx="132">
                  <c:v>4.2198454060444082</c:v>
                </c:pt>
                <c:pt idx="133">
                  <c:v>4.4649929524311274</c:v>
                </c:pt>
                <c:pt idx="134">
                  <c:v>4.7330889144736856</c:v>
                </c:pt>
                <c:pt idx="135">
                  <c:v>5.0281339057360199</c:v>
                </c:pt>
                <c:pt idx="136">
                  <c:v>5.3553741388260692</c:v>
                </c:pt>
                <c:pt idx="137">
                  <c:v>5.5330469977770358</c:v>
                </c:pt>
                <c:pt idx="138">
                  <c:v>5.7212725140059622</c:v>
                </c:pt>
                <c:pt idx="139">
                  <c:v>5.9203476315789469</c:v>
                </c:pt>
                <c:pt idx="140">
                  <c:v>6.1217199999999998</c:v>
                </c:pt>
                <c:pt idx="142">
                  <c:v>6.1217199999999998</c:v>
                </c:pt>
                <c:pt idx="143">
                  <c:v>5.9203476315789461</c:v>
                </c:pt>
                <c:pt idx="144">
                  <c:v>5.7212725140059613</c:v>
                </c:pt>
                <c:pt idx="145">
                  <c:v>5.5330469977770367</c:v>
                </c:pt>
                <c:pt idx="146">
                  <c:v>5.3553741388260692</c:v>
                </c:pt>
                <c:pt idx="147">
                  <c:v>5.0281339057360208</c:v>
                </c:pt>
                <c:pt idx="148">
                  <c:v>4.7330889144736847</c:v>
                </c:pt>
                <c:pt idx="149">
                  <c:v>4.4649929524311274</c:v>
                </c:pt>
                <c:pt idx="150">
                  <c:v>4.2198454060444091</c:v>
                </c:pt>
                <c:pt idx="151">
                  <c:v>3.9943335118986449</c:v>
                </c:pt>
                <c:pt idx="152">
                  <c:v>3.7857420086348688</c:v>
                </c:pt>
                <c:pt idx="153">
                  <c:v>3.410784890008224</c:v>
                </c:pt>
                <c:pt idx="154">
                  <c:v>3.0812379276315793</c:v>
                </c:pt>
                <c:pt idx="155">
                  <c:v>2.7872832953844577</c:v>
                </c:pt>
                <c:pt idx="156">
                  <c:v>2.521798351151316</c:v>
                </c:pt>
              </c:numCache>
            </c:numRef>
          </c:xVal>
          <c:yVal>
            <c:numRef>
              <c:f>OF_EC2!$X$1:$X$4000</c:f>
              <c:numCache>
                <c:formatCode>General</c:formatCode>
                <c:ptCount val="4000"/>
                <c:pt idx="0">
                  <c:v>-8.6871699070401043E-18</c:v>
                </c:pt>
                <c:pt idx="1">
                  <c:v>6.1744381578947308E-2</c:v>
                </c:pt>
                <c:pt idx="2">
                  <c:v>0.12348876315789468</c:v>
                </c:pt>
                <c:pt idx="3">
                  <c:v>0.18523314473684205</c:v>
                </c:pt>
                <c:pt idx="4">
                  <c:v>0.24840185772986156</c:v>
                </c:pt>
                <c:pt idx="5">
                  <c:v>0.32207000151704474</c:v>
                </c:pt>
                <c:pt idx="6">
                  <c:v>0.37490142441081992</c:v>
                </c:pt>
                <c:pt idx="7">
                  <c:v>0.43493868809298442</c:v>
                </c:pt>
                <c:pt idx="8">
                  <c:v>0.50042131644176147</c:v>
                </c:pt>
                <c:pt idx="9">
                  <c:v>0.57002016940573663</c:v>
                </c:pt>
                <c:pt idx="10">
                  <c:v>0.64277419424089599</c:v>
                </c:pt>
                <c:pt idx="11">
                  <c:v>0.71788697250627209</c:v>
                </c:pt>
                <c:pt idx="12">
                  <c:v>0.75618169398112056</c:v>
                </c:pt>
                <c:pt idx="13">
                  <c:v>0.79484290010427183</c:v>
                </c:pt>
                <c:pt idx="14">
                  <c:v>0.83385733844959087</c:v>
                </c:pt>
                <c:pt idx="15">
                  <c:v>0.87315114964701002</c:v>
                </c:pt>
                <c:pt idx="16">
                  <c:v>0.91271880556179297</c:v>
                </c:pt>
                <c:pt idx="17">
                  <c:v>0.95248980938853722</c:v>
                </c:pt>
                <c:pt idx="18">
                  <c:v>0.99244833825080014</c:v>
                </c:pt>
                <c:pt idx="19">
                  <c:v>1.0325779567559894</c:v>
                </c:pt>
                <c:pt idx="20">
                  <c:v>1.0728367091162205</c:v>
                </c:pt>
                <c:pt idx="21">
                  <c:v>1.1132058167313024</c:v>
                </c:pt>
                <c:pt idx="22">
                  <c:v>1.1536677872065366</c:v>
                </c:pt>
                <c:pt idx="23">
                  <c:v>1.1942064143527178</c:v>
                </c:pt>
                <c:pt idx="24">
                  <c:v>1.2348067781861336</c:v>
                </c:pt>
                <c:pt idx="25">
                  <c:v>1.2754552449285608</c:v>
                </c:pt>
                <c:pt idx="26">
                  <c:v>1.3161394670072732</c:v>
                </c:pt>
                <c:pt idx="27">
                  <c:v>1.3568483830550337</c:v>
                </c:pt>
                <c:pt idx="29">
                  <c:v>-1.3568483830550333</c:v>
                </c:pt>
                <c:pt idx="30">
                  <c:v>-1.3161394670072728</c:v>
                </c:pt>
                <c:pt idx="31">
                  <c:v>-1.2754552449285612</c:v>
                </c:pt>
                <c:pt idx="32">
                  <c:v>-1.2348067781861338</c:v>
                </c:pt>
                <c:pt idx="33">
                  <c:v>-1.1942064143527185</c:v>
                </c:pt>
                <c:pt idx="34">
                  <c:v>-1.1536677872065366</c:v>
                </c:pt>
                <c:pt idx="35">
                  <c:v>-1.1132058167313024</c:v>
                </c:pt>
                <c:pt idx="36">
                  <c:v>-1.0728367091162205</c:v>
                </c:pt>
                <c:pt idx="37">
                  <c:v>-1.0325779567559896</c:v>
                </c:pt>
                <c:pt idx="38">
                  <c:v>-0.99244833825080025</c:v>
                </c:pt>
                <c:pt idx="39">
                  <c:v>-0.95248980938853733</c:v>
                </c:pt>
                <c:pt idx="40">
                  <c:v>-0.91271880556179286</c:v>
                </c:pt>
                <c:pt idx="41">
                  <c:v>-0.87315114964701024</c:v>
                </c:pt>
                <c:pt idx="42">
                  <c:v>-0.83385733844959076</c:v>
                </c:pt>
                <c:pt idx="43">
                  <c:v>-0.79484290010427194</c:v>
                </c:pt>
                <c:pt idx="44">
                  <c:v>-0.75618169398112089</c:v>
                </c:pt>
                <c:pt idx="45">
                  <c:v>-0.71788697250627198</c:v>
                </c:pt>
                <c:pt idx="46">
                  <c:v>-0.64277419424089588</c:v>
                </c:pt>
                <c:pt idx="47">
                  <c:v>-0.57002016940573652</c:v>
                </c:pt>
                <c:pt idx="48">
                  <c:v>-0.50042131644176147</c:v>
                </c:pt>
                <c:pt idx="49">
                  <c:v>-0.43493868809298442</c:v>
                </c:pt>
                <c:pt idx="50">
                  <c:v>-0.37490142441081997</c:v>
                </c:pt>
                <c:pt idx="51">
                  <c:v>-0.32207000151704468</c:v>
                </c:pt>
                <c:pt idx="52">
                  <c:v>-0.24840185772986159</c:v>
                </c:pt>
                <c:pt idx="53">
                  <c:v>-0.18523314473684208</c:v>
                </c:pt>
                <c:pt idx="54">
                  <c:v>-0.12348876315789468</c:v>
                </c:pt>
                <c:pt idx="55">
                  <c:v>-6.1744381578947342E-2</c:v>
                </c:pt>
                <c:pt idx="56">
                  <c:v>-8.6871699070401043E-18</c:v>
                </c:pt>
                <c:pt idx="58">
                  <c:v>-1.0621884707031248</c:v>
                </c:pt>
                <c:pt idx="59">
                  <c:v>-1.0289950809936523</c:v>
                </c:pt>
                <c:pt idx="60">
                  <c:v>-0.99580169128417961</c:v>
                </c:pt>
                <c:pt idx="61">
                  <c:v>-0.96260830157470689</c:v>
                </c:pt>
                <c:pt idx="62">
                  <c:v>-0.92941491186523439</c:v>
                </c:pt>
                <c:pt idx="63">
                  <c:v>-0.8962215221557619</c:v>
                </c:pt>
                <c:pt idx="64">
                  <c:v>-0.86302813244628895</c:v>
                </c:pt>
                <c:pt idx="65">
                  <c:v>-0.82983474273681646</c:v>
                </c:pt>
                <c:pt idx="66">
                  <c:v>-0.79664135302734373</c:v>
                </c:pt>
                <c:pt idx="67">
                  <c:v>-0.76344796331787101</c:v>
                </c:pt>
                <c:pt idx="68">
                  <c:v>-0.73025457360839852</c:v>
                </c:pt>
                <c:pt idx="69">
                  <c:v>-0.6970611838989258</c:v>
                </c:pt>
                <c:pt idx="70">
                  <c:v>-0.66386779418945308</c:v>
                </c:pt>
                <c:pt idx="71">
                  <c:v>-0.63067440447998058</c:v>
                </c:pt>
                <c:pt idx="72">
                  <c:v>-0.59748101477050786</c:v>
                </c:pt>
                <c:pt idx="73">
                  <c:v>-0.56428762506103514</c:v>
                </c:pt>
                <c:pt idx="74">
                  <c:v>-0.53109423535156264</c:v>
                </c:pt>
                <c:pt idx="75">
                  <c:v>-0.4979008456420897</c:v>
                </c:pt>
                <c:pt idx="76">
                  <c:v>-0.4647074559326172</c:v>
                </c:pt>
                <c:pt idx="77">
                  <c:v>-0.43151406622314448</c:v>
                </c:pt>
                <c:pt idx="78">
                  <c:v>-0.39832067651367176</c:v>
                </c:pt>
                <c:pt idx="79">
                  <c:v>-0.36512728680419926</c:v>
                </c:pt>
                <c:pt idx="80">
                  <c:v>-0.33193389709472654</c:v>
                </c:pt>
                <c:pt idx="81">
                  <c:v>-0.29874050738525382</c:v>
                </c:pt>
                <c:pt idx="82">
                  <c:v>-0.26554711767578132</c:v>
                </c:pt>
                <c:pt idx="83">
                  <c:v>-0.2323537279663086</c:v>
                </c:pt>
                <c:pt idx="84">
                  <c:v>-0.19916033825683588</c:v>
                </c:pt>
                <c:pt idx="85">
                  <c:v>-0.16596694854736338</c:v>
                </c:pt>
                <c:pt idx="86">
                  <c:v>-0.13277355883789066</c:v>
                </c:pt>
                <c:pt idx="87">
                  <c:v>-9.9580169128417939E-2</c:v>
                </c:pt>
                <c:pt idx="88">
                  <c:v>-6.6386779418945441E-2</c:v>
                </c:pt>
                <c:pt idx="89">
                  <c:v>-3.3193389709472498E-2</c:v>
                </c:pt>
                <c:pt idx="90">
                  <c:v>0</c:v>
                </c:pt>
                <c:pt idx="92">
                  <c:v>0</c:v>
                </c:pt>
                <c:pt idx="93">
                  <c:v>3.3193389709472498E-2</c:v>
                </c:pt>
                <c:pt idx="94">
                  <c:v>6.6386779418945246E-2</c:v>
                </c:pt>
                <c:pt idx="95">
                  <c:v>9.9580169128417939E-2</c:v>
                </c:pt>
                <c:pt idx="96">
                  <c:v>0.13277355883789066</c:v>
                </c:pt>
                <c:pt idx="97">
                  <c:v>0.16596694854736338</c:v>
                </c:pt>
                <c:pt idx="98">
                  <c:v>0.19916033825683588</c:v>
                </c:pt>
                <c:pt idx="99">
                  <c:v>0.2323537279663086</c:v>
                </c:pt>
                <c:pt idx="100">
                  <c:v>0.26554711767578121</c:v>
                </c:pt>
                <c:pt idx="101">
                  <c:v>0.29874050738525382</c:v>
                </c:pt>
                <c:pt idx="102">
                  <c:v>0.33193389709472654</c:v>
                </c:pt>
                <c:pt idx="103">
                  <c:v>0.36512728680419915</c:v>
                </c:pt>
                <c:pt idx="104">
                  <c:v>0.39832067651367187</c:v>
                </c:pt>
                <c:pt idx="105">
                  <c:v>0.43151406622314448</c:v>
                </c:pt>
                <c:pt idx="106">
                  <c:v>0.46470745593261725</c:v>
                </c:pt>
                <c:pt idx="107">
                  <c:v>0.49790084564208981</c:v>
                </c:pt>
                <c:pt idx="108">
                  <c:v>0.53109423535156242</c:v>
                </c:pt>
                <c:pt idx="109">
                  <c:v>0.56428762506103514</c:v>
                </c:pt>
                <c:pt idx="110">
                  <c:v>0.59748101477050786</c:v>
                </c:pt>
                <c:pt idx="111">
                  <c:v>0.63067440447998058</c:v>
                </c:pt>
                <c:pt idx="112">
                  <c:v>0.66386779418945308</c:v>
                </c:pt>
                <c:pt idx="113">
                  <c:v>0.6970611838989258</c:v>
                </c:pt>
                <c:pt idx="114">
                  <c:v>0.73025457360839841</c:v>
                </c:pt>
                <c:pt idx="115">
                  <c:v>0.76344796331787113</c:v>
                </c:pt>
                <c:pt idx="116">
                  <c:v>0.79664135302734373</c:v>
                </c:pt>
                <c:pt idx="117">
                  <c:v>0.82983474273681646</c:v>
                </c:pt>
                <c:pt idx="118">
                  <c:v>0.86302813244628906</c:v>
                </c:pt>
                <c:pt idx="119">
                  <c:v>0.89622152215576179</c:v>
                </c:pt>
                <c:pt idx="120">
                  <c:v>0.92941491186523439</c:v>
                </c:pt>
                <c:pt idx="121">
                  <c:v>0.962608301574707</c:v>
                </c:pt>
                <c:pt idx="122">
                  <c:v>0.99580169128417961</c:v>
                </c:pt>
                <c:pt idx="123">
                  <c:v>1.0289950809936523</c:v>
                </c:pt>
                <c:pt idx="124">
                  <c:v>1.0621884707031251</c:v>
                </c:pt>
                <c:pt idx="126">
                  <c:v>-1.3568483830550335</c:v>
                </c:pt>
                <c:pt idx="127">
                  <c:v>-1.3538295650729129</c:v>
                </c:pt>
                <c:pt idx="128">
                  <c:v>-1.3501439593409474</c:v>
                </c:pt>
                <c:pt idx="129">
                  <c:v>-1.3441705924477829</c:v>
                </c:pt>
                <c:pt idx="130">
                  <c:v>-1.3331095863984768</c:v>
                </c:pt>
                <c:pt idx="131">
                  <c:v>-1.3242643169291661</c:v>
                </c:pt>
                <c:pt idx="132">
                  <c:v>-1.3120693323022952</c:v>
                </c:pt>
                <c:pt idx="133">
                  <c:v>-1.2952933385886143</c:v>
                </c:pt>
                <c:pt idx="134">
                  <c:v>-1.2722642686478456</c:v>
                </c:pt>
                <c:pt idx="135">
                  <c:v>-1.2407204665846583</c:v>
                </c:pt>
                <c:pt idx="136">
                  <c:v>-1.1974359831492796</c:v>
                </c:pt>
                <c:pt idx="137">
                  <c:v>-1.1700440648589374</c:v>
                </c:pt>
                <c:pt idx="138">
                  <c:v>-1.1379254417703542</c:v>
                </c:pt>
                <c:pt idx="139">
                  <c:v>-1.1006229219456725</c:v>
                </c:pt>
                <c:pt idx="140">
                  <c:v>-1.0621884707031248</c:v>
                </c:pt>
                <c:pt idx="142">
                  <c:v>1.0621884707031251</c:v>
                </c:pt>
                <c:pt idx="143">
                  <c:v>1.1006229219456725</c:v>
                </c:pt>
                <c:pt idx="144">
                  <c:v>1.1379254417703533</c:v>
                </c:pt>
                <c:pt idx="145">
                  <c:v>1.1700440648589385</c:v>
                </c:pt>
                <c:pt idx="146">
                  <c:v>1.1974359831492778</c:v>
                </c:pt>
                <c:pt idx="147">
                  <c:v>1.2407204665846576</c:v>
                </c:pt>
                <c:pt idx="148">
                  <c:v>1.2722642686478465</c:v>
                </c:pt>
                <c:pt idx="149">
                  <c:v>1.2952933385886145</c:v>
                </c:pt>
                <c:pt idx="150">
                  <c:v>1.3120693323022943</c:v>
                </c:pt>
                <c:pt idx="151">
                  <c:v>1.3242643169291646</c:v>
                </c:pt>
                <c:pt idx="152">
                  <c:v>1.3331095863984759</c:v>
                </c:pt>
                <c:pt idx="153">
                  <c:v>1.3441705924477831</c:v>
                </c:pt>
                <c:pt idx="154">
                  <c:v>1.3501439593409488</c:v>
                </c:pt>
                <c:pt idx="155">
                  <c:v>1.3538295650729129</c:v>
                </c:pt>
                <c:pt idx="156">
                  <c:v>1.3568483830550337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75480"/>
        <c:axId val="399656992"/>
      </c:scatterChart>
      <c:valAx>
        <c:axId val="226175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99656992"/>
        <c:crosses val="autoZero"/>
        <c:crossBetween val="midCat"/>
      </c:valAx>
      <c:valAx>
        <c:axId val="399656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1754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" l="0.75000000000000955" r="0.7500000000000095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Contours</c:v>
          </c:tx>
          <c:spPr>
            <a:ln w="25400">
              <a:solidFill>
                <a:schemeClr val="tx2"/>
              </a:solidFill>
              <a:tailEnd type="arrow"/>
            </a:ln>
          </c:spPr>
          <c:marker>
            <c:symbol val="none"/>
          </c:marker>
          <c:xVal>
            <c:numRef>
              <c:f>OF_EC2!$O$1:$O$500</c:f>
              <c:numCache>
                <c:formatCode>General</c:formatCode>
                <c:ptCount val="500"/>
                <c:pt idx="0">
                  <c:v>-0.25</c:v>
                </c:pt>
                <c:pt idx="1">
                  <c:v>-0.25</c:v>
                </c:pt>
                <c:pt idx="2">
                  <c:v>0.25</c:v>
                </c:pt>
                <c:pt idx="3">
                  <c:v>0.25</c:v>
                </c:pt>
                <c:pt idx="4">
                  <c:v>-0.25</c:v>
                </c:pt>
              </c:numCache>
            </c:numRef>
          </c:xVal>
          <c:yVal>
            <c:numRef>
              <c:f>OF_EC2!$P$1:$P$500</c:f>
              <c:numCache>
                <c:formatCode>General</c:formatCode>
                <c:ptCount val="500"/>
                <c:pt idx="0">
                  <c:v>0.5</c:v>
                </c:pt>
                <c:pt idx="1">
                  <c:v>-0.5</c:v>
                </c:pt>
                <c:pt idx="2">
                  <c:v>-0.5</c:v>
                </c:pt>
                <c:pt idx="3">
                  <c:v>0.5</c:v>
                </c:pt>
                <c:pt idx="4">
                  <c:v>0.5</c:v>
                </c:pt>
              </c:numCache>
            </c:numRef>
          </c:yVal>
          <c:smooth val="0"/>
        </c:ser>
        <c:ser>
          <c:idx val="0"/>
          <c:order val="1"/>
          <c:tx>
            <c:v>Points</c:v>
          </c:tx>
          <c:spPr>
            <a:ln>
              <a:noFill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  <a:effectLst/>
            </c:spPr>
          </c:marker>
          <c:xVal>
            <c:numRef>
              <c:f>OF_EC2!$Q$1:$Q$500</c:f>
              <c:numCache>
                <c:formatCode>General</c:formatCode>
                <c:ptCount val="500"/>
                <c:pt idx="0">
                  <c:v>-0.2</c:v>
                </c:pt>
                <c:pt idx="1">
                  <c:v>0.2</c:v>
                </c:pt>
                <c:pt idx="2">
                  <c:v>-0.2</c:v>
                </c:pt>
                <c:pt idx="3">
                  <c:v>0.2</c:v>
                </c:pt>
              </c:numCache>
            </c:numRef>
          </c:xVal>
          <c:yVal>
            <c:numRef>
              <c:f>OF_EC2!$R$1:$R$500</c:f>
              <c:numCache>
                <c:formatCode>General</c:formatCode>
                <c:ptCount val="500"/>
                <c:pt idx="0">
                  <c:v>-0.45</c:v>
                </c:pt>
                <c:pt idx="1">
                  <c:v>-0.45</c:v>
                </c:pt>
                <c:pt idx="2">
                  <c:v>0.45</c:v>
                </c:pt>
                <c:pt idx="3">
                  <c:v>0.45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646184"/>
        <c:axId val="396646576"/>
      </c:scatterChart>
      <c:valAx>
        <c:axId val="396646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96646576"/>
        <c:crosses val="autoZero"/>
        <c:crossBetween val="midCat"/>
      </c:valAx>
      <c:valAx>
        <c:axId val="3966465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966461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" l="0.75000000000000955" r="0.7500000000000095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2700">
              <a:solidFill>
                <a:schemeClr val="tx1"/>
              </a:solidFill>
              <a:tailEnd type="none"/>
            </a:ln>
          </c:spPr>
          <c:marker>
            <c:symbol val="none"/>
          </c:marker>
          <c:xVal>
            <c:numRef>
              <c:f>OF_EC2!$S$1:$S$41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3">
                  <c:v>-1</c:v>
                </c:pt>
                <c:pt idx="4">
                  <c:v>1</c:v>
                </c:pt>
              </c:numCache>
            </c:numRef>
          </c:xVal>
          <c:yVal>
            <c:numRef>
              <c:f>OF_EC2!$T$1:$T$41</c:f>
              <c:numCache>
                <c:formatCode>General</c:formatCode>
                <c:ptCount val="41"/>
                <c:pt idx="0">
                  <c:v>0</c:v>
                </c:pt>
                <c:pt idx="1">
                  <c:v>13333.333333333334</c:v>
                </c:pt>
                <c:pt idx="3">
                  <c:v>-200000</c:v>
                </c:pt>
                <c:pt idx="4">
                  <c:v>200000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484968"/>
        <c:axId val="412008000"/>
      </c:scatterChart>
      <c:valAx>
        <c:axId val="3374849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12008000"/>
        <c:crosses val="autoZero"/>
        <c:crossBetween val="midCat"/>
      </c:valAx>
      <c:valAx>
        <c:axId val="412008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74849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" l="0.75000000000000977" r="0.75000000000000977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Contours</c:v>
          </c:tx>
          <c:spPr>
            <a:ln w="25400">
              <a:solidFill>
                <a:schemeClr val="tx2"/>
              </a:solidFill>
              <a:tailEnd type="none"/>
            </a:ln>
          </c:spPr>
          <c:marker>
            <c:symbol val="none"/>
          </c:marker>
          <c:xVal>
            <c:numRef>
              <c:f>OF_EC2!$O$1:$O$500</c:f>
              <c:numCache>
                <c:formatCode>General</c:formatCode>
                <c:ptCount val="500"/>
                <c:pt idx="0">
                  <c:v>-0.25</c:v>
                </c:pt>
                <c:pt idx="1">
                  <c:v>-0.25</c:v>
                </c:pt>
                <c:pt idx="2">
                  <c:v>0.25</c:v>
                </c:pt>
                <c:pt idx="3">
                  <c:v>0.25</c:v>
                </c:pt>
                <c:pt idx="4">
                  <c:v>-0.25</c:v>
                </c:pt>
              </c:numCache>
            </c:numRef>
          </c:xVal>
          <c:yVal>
            <c:numRef>
              <c:f>OF_EC2!$P$1:$P$500</c:f>
              <c:numCache>
                <c:formatCode>General</c:formatCode>
                <c:ptCount val="500"/>
                <c:pt idx="0">
                  <c:v>0.5</c:v>
                </c:pt>
                <c:pt idx="1">
                  <c:v>-0.5</c:v>
                </c:pt>
                <c:pt idx="2">
                  <c:v>-0.5</c:v>
                </c:pt>
                <c:pt idx="3">
                  <c:v>0.5</c:v>
                </c:pt>
                <c:pt idx="4">
                  <c:v>0.5</c:v>
                </c:pt>
              </c:numCache>
            </c:numRef>
          </c:yVal>
          <c:smooth val="0"/>
        </c:ser>
        <c:ser>
          <c:idx val="0"/>
          <c:order val="1"/>
          <c:tx>
            <c:v>Points</c:v>
          </c:tx>
          <c:spPr>
            <a:ln>
              <a:noFill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  <a:effectLst/>
            </c:spPr>
          </c:marker>
          <c:xVal>
            <c:numRef>
              <c:f>OF_EC2!$Q$1:$Q$500</c:f>
              <c:numCache>
                <c:formatCode>General</c:formatCode>
                <c:ptCount val="500"/>
                <c:pt idx="0">
                  <c:v>-0.2</c:v>
                </c:pt>
                <c:pt idx="1">
                  <c:v>0.2</c:v>
                </c:pt>
                <c:pt idx="2">
                  <c:v>-0.2</c:v>
                </c:pt>
                <c:pt idx="3">
                  <c:v>0.2</c:v>
                </c:pt>
              </c:numCache>
            </c:numRef>
          </c:xVal>
          <c:yVal>
            <c:numRef>
              <c:f>OF_EC2!$R$1:$R$500</c:f>
              <c:numCache>
                <c:formatCode>General</c:formatCode>
                <c:ptCount val="500"/>
                <c:pt idx="0">
                  <c:v>-0.45</c:v>
                </c:pt>
                <c:pt idx="1">
                  <c:v>-0.45</c:v>
                </c:pt>
                <c:pt idx="2">
                  <c:v>0.45</c:v>
                </c:pt>
                <c:pt idx="3">
                  <c:v>0.45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008784"/>
        <c:axId val="412009176"/>
      </c:scatterChart>
      <c:valAx>
        <c:axId val="412008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12009176"/>
        <c:crosses val="autoZero"/>
        <c:crossBetween val="midCat"/>
      </c:valAx>
      <c:valAx>
        <c:axId val="4120091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12008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" l="0.75000000000000977" r="0.75000000000000977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Contours</c:v>
          </c:tx>
          <c:spPr>
            <a:ln w="25400">
              <a:solidFill>
                <a:schemeClr val="tx2"/>
              </a:solidFill>
              <a:tailEnd type="arrow" w="sm" len="sm"/>
            </a:ln>
          </c:spPr>
          <c:marker>
            <c:symbol val="none"/>
          </c:marker>
          <c:xVal>
            <c:numRef>
              <c:f>Feuill!$O$1:$O$501</c:f>
              <c:numCache>
                <c:formatCode>General</c:formatCode>
                <c:ptCount val="501"/>
                <c:pt idx="0">
                  <c:v>-0.4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-0.30000000000000004</c:v>
                </c:pt>
                <c:pt idx="4">
                  <c:v>-0.19999999999999998</c:v>
                </c:pt>
                <c:pt idx="5">
                  <c:v>-0.19999999999999998</c:v>
                </c:pt>
                <c:pt idx="6">
                  <c:v>-0.5</c:v>
                </c:pt>
                <c:pt idx="7">
                  <c:v>-0.5</c:v>
                </c:pt>
                <c:pt idx="8">
                  <c:v>0</c:v>
                </c:pt>
                <c:pt idx="9">
                  <c:v>0</c:v>
                </c:pt>
                <c:pt idx="10">
                  <c:v>-0.19999999999999998</c:v>
                </c:pt>
                <c:pt idx="11">
                  <c:v>-0.19999999999999998</c:v>
                </c:pt>
                <c:pt idx="12">
                  <c:v>0.4</c:v>
                </c:pt>
                <c:pt idx="13">
                  <c:v>0.4</c:v>
                </c:pt>
                <c:pt idx="14">
                  <c:v>0.2</c:v>
                </c:pt>
                <c:pt idx="15">
                  <c:v>0.2</c:v>
                </c:pt>
                <c:pt idx="16">
                  <c:v>0.7</c:v>
                </c:pt>
                <c:pt idx="17">
                  <c:v>0.7</c:v>
                </c:pt>
                <c:pt idx="18">
                  <c:v>0.4</c:v>
                </c:pt>
                <c:pt idx="19">
                  <c:v>0.4</c:v>
                </c:pt>
                <c:pt idx="20">
                  <c:v>0.5</c:v>
                </c:pt>
                <c:pt idx="21">
                  <c:v>0.5</c:v>
                </c:pt>
                <c:pt idx="22">
                  <c:v>0.6</c:v>
                </c:pt>
                <c:pt idx="23">
                  <c:v>0.6</c:v>
                </c:pt>
                <c:pt idx="24">
                  <c:v>-0.4</c:v>
                </c:pt>
              </c:numCache>
            </c:numRef>
          </c:xVal>
          <c:yVal>
            <c:numRef>
              <c:f>Feuill!$P$1:$P$501</c:f>
              <c:numCache>
                <c:formatCode>General</c:formatCode>
                <c:ptCount val="501"/>
                <c:pt idx="0">
                  <c:v>1</c:v>
                </c:pt>
                <c:pt idx="1">
                  <c:v>0.8</c:v>
                </c:pt>
                <c:pt idx="2">
                  <c:v>0.8</c:v>
                </c:pt>
                <c:pt idx="3">
                  <c:v>0.5</c:v>
                </c:pt>
                <c:pt idx="4">
                  <c:v>0.5</c:v>
                </c:pt>
                <c:pt idx="5">
                  <c:v>0.3</c:v>
                </c:pt>
                <c:pt idx="6">
                  <c:v>0.3</c:v>
                </c:pt>
                <c:pt idx="7">
                  <c:v>0.19999999999999998</c:v>
                </c:pt>
                <c:pt idx="8">
                  <c:v>0.19999999999999998</c:v>
                </c:pt>
                <c:pt idx="9">
                  <c:v>4.9999999999999989E-2</c:v>
                </c:pt>
                <c:pt idx="10">
                  <c:v>4.9999999999999989E-2</c:v>
                </c:pt>
                <c:pt idx="11">
                  <c:v>-0.15000000000000002</c:v>
                </c:pt>
                <c:pt idx="12">
                  <c:v>-0.15000000000000002</c:v>
                </c:pt>
                <c:pt idx="13">
                  <c:v>4.9999999999999989E-2</c:v>
                </c:pt>
                <c:pt idx="14">
                  <c:v>4.9999999999999989E-2</c:v>
                </c:pt>
                <c:pt idx="15">
                  <c:v>0.19999999999999998</c:v>
                </c:pt>
                <c:pt idx="16">
                  <c:v>0.19999999999999998</c:v>
                </c:pt>
                <c:pt idx="17">
                  <c:v>0.3</c:v>
                </c:pt>
                <c:pt idx="18">
                  <c:v>0.3</c:v>
                </c:pt>
                <c:pt idx="19">
                  <c:v>0.5</c:v>
                </c:pt>
                <c:pt idx="20">
                  <c:v>0.5</c:v>
                </c:pt>
                <c:pt idx="21">
                  <c:v>0.8</c:v>
                </c:pt>
                <c:pt idx="22">
                  <c:v>0.8</c:v>
                </c:pt>
                <c:pt idx="23">
                  <c:v>1</c:v>
                </c:pt>
                <c:pt idx="24">
                  <c:v>1</c:v>
                </c:pt>
              </c:numCache>
            </c:numRef>
          </c:yVal>
          <c:smooth val="0"/>
        </c:ser>
        <c:ser>
          <c:idx val="0"/>
          <c:order val="1"/>
          <c:tx>
            <c:v>Points</c:v>
          </c:tx>
          <c:spPr>
            <a:ln>
              <a:noFill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  <a:effectLst/>
            </c:spPr>
          </c:marker>
          <c:xVal>
            <c:numRef>
              <c:f>Feuill!$Q$1:$Q$501</c:f>
              <c:numCache>
                <c:formatCode>General</c:formatCode>
                <c:ptCount val="501"/>
                <c:pt idx="0">
                  <c:v>0.1</c:v>
                </c:pt>
                <c:pt idx="1">
                  <c:v>0.1</c:v>
                </c:pt>
              </c:numCache>
            </c:numRef>
          </c:xVal>
          <c:yVal>
            <c:numRef>
              <c:f>Feuill!$R$1:$R$501</c:f>
              <c:numCache>
                <c:formatCode>General</c:formatCode>
                <c:ptCount val="501"/>
                <c:pt idx="0">
                  <c:v>-0.05</c:v>
                </c:pt>
                <c:pt idx="1">
                  <c:v>-0.89999999999999991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88176"/>
        <c:axId val="454688568"/>
      </c:scatterChart>
      <c:valAx>
        <c:axId val="454688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4688568"/>
        <c:crosses val="autoZero"/>
        <c:crossBetween val="midCat"/>
      </c:valAx>
      <c:valAx>
        <c:axId val="4546885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546881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" l="0.75000000000000977" r="0.75000000000000977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Feuill!$A$2</c:f>
              <c:strCache>
                <c:ptCount val="1"/>
                <c:pt idx="0">
                  <c:v>DI</c:v>
                </c:pt>
              </c:strCache>
            </c:strRef>
          </c:tx>
          <c:spPr>
            <a:ln w="15875">
              <a:solidFill>
                <a:schemeClr val="tx1"/>
              </a:solidFill>
            </a:ln>
            <a:effectLst/>
          </c:spPr>
          <c:marker>
            <c:symbol val="circle"/>
            <c:size val="2"/>
            <c:spPr>
              <a:solidFill>
                <a:schemeClr val="tx1"/>
              </a:solidFill>
              <a:ln>
                <a:solidFill>
                  <a:prstClr val="black"/>
                </a:solidFill>
              </a:ln>
              <a:effectLst/>
            </c:spPr>
          </c:marker>
          <c:xVal>
            <c:numRef>
              <c:f>Feuill!$W$1:$W$2001</c:f>
              <c:numCache>
                <c:formatCode>General</c:formatCode>
                <c:ptCount val="2001"/>
                <c:pt idx="0">
                  <c:v>1.2761190338134765</c:v>
                </c:pt>
                <c:pt idx="1">
                  <c:v>1.4031334799614508</c:v>
                </c:pt>
                <c:pt idx="2">
                  <c:v>1.6079080036918894</c:v>
                </c:pt>
                <c:pt idx="3">
                  <c:v>1.7545565462527057</c:v>
                </c:pt>
                <c:pt idx="4">
                  <c:v>1.905470658951911</c:v>
                </c:pt>
                <c:pt idx="5">
                  <c:v>2.1861253468057371</c:v>
                </c:pt>
                <c:pt idx="6">
                  <c:v>2.3718128720642855</c:v>
                </c:pt>
                <c:pt idx="7">
                  <c:v>2.5899483727994164</c:v>
                </c:pt>
                <c:pt idx="8">
                  <c:v>2.8502649767640702</c:v>
                </c:pt>
                <c:pt idx="9">
                  <c:v>3.0004235207412555</c:v>
                </c:pt>
                <c:pt idx="10">
                  <c:v>3.1688027142787312</c:v>
                </c:pt>
                <c:pt idx="11">
                  <c:v>3.362743397875108</c:v>
                </c:pt>
                <c:pt idx="12">
                  <c:v>3.5871919861600015</c:v>
                </c:pt>
                <c:pt idx="13">
                  <c:v>3.8483118568952537</c:v>
                </c:pt>
                <c:pt idx="14">
                  <c:v>3.9949743907710782</c:v>
                </c:pt>
                <c:pt idx="15">
                  <c:v>4.1539856634232146</c:v>
                </c:pt>
                <c:pt idx="16">
                  <c:v>4.3266435397656062</c:v>
                </c:pt>
                <c:pt idx="17">
                  <c:v>4.5146295923944821</c:v>
                </c:pt>
                <c:pt idx="18">
                  <c:v>4.721651259090013</c:v>
                </c:pt>
                <c:pt idx="19">
                  <c:v>4.9527816019012194</c:v>
                </c:pt>
                <c:pt idx="20">
                  <c:v>5.0783691837260694</c:v>
                </c:pt>
                <c:pt idx="21">
                  <c:v>5.2112243615440699</c:v>
                </c:pt>
                <c:pt idx="22">
                  <c:v>5.3518138148885406</c:v>
                </c:pt>
                <c:pt idx="23">
                  <c:v>5.5007538501571354</c:v>
                </c:pt>
                <c:pt idx="24">
                  <c:v>5.6585463791886959</c:v>
                </c:pt>
                <c:pt idx="25">
                  <c:v>5.8225582022252258</c:v>
                </c:pt>
                <c:pt idx="26">
                  <c:v>5.9867244693403663</c:v>
                </c:pt>
                <c:pt idx="27">
                  <c:v>6.1508907364555023</c:v>
                </c:pt>
                <c:pt idx="29">
                  <c:v>7.3236092635444967</c:v>
                </c:pt>
                <c:pt idx="30">
                  <c:v>7.1734591428191496</c:v>
                </c:pt>
                <c:pt idx="31">
                  <c:v>7.0233090220937999</c:v>
                </c:pt>
                <c:pt idx="32">
                  <c:v>6.7305424187439788</c:v>
                </c:pt>
                <c:pt idx="33">
                  <c:v>6.4625663420853945</c:v>
                </c:pt>
                <c:pt idx="34">
                  <c:v>6.2168328968371052</c:v>
                </c:pt>
                <c:pt idx="35">
                  <c:v>5.9903784999061767</c:v>
                </c:pt>
                <c:pt idx="36">
                  <c:v>5.7782161703273394</c:v>
                </c:pt>
                <c:pt idx="37">
                  <c:v>5.5714751942643286</c:v>
                </c:pt>
                <c:pt idx="38">
                  <c:v>5.3691027960831734</c:v>
                </c:pt>
                <c:pt idx="39">
                  <c:v>5.1705874832303858</c:v>
                </c:pt>
                <c:pt idx="40">
                  <c:v>4.9770355169091118</c:v>
                </c:pt>
                <c:pt idx="41">
                  <c:v>4.7993989909715484</c:v>
                </c:pt>
                <c:pt idx="42">
                  <c:v>4.6383649029066127</c:v>
                </c:pt>
                <c:pt idx="43">
                  <c:v>4.4924165420063016</c:v>
                </c:pt>
                <c:pt idx="44">
                  <c:v>4.3588904931648926</c:v>
                </c:pt>
                <c:pt idx="45">
                  <c:v>4.1108885081310822</c:v>
                </c:pt>
                <c:pt idx="46">
                  <c:v>3.8834858932255054</c:v>
                </c:pt>
                <c:pt idx="47">
                  <c:v>3.6733914243951262</c:v>
                </c:pt>
                <c:pt idx="48">
                  <c:v>3.4780199754156276</c:v>
                </c:pt>
                <c:pt idx="49">
                  <c:v>3.2952122381546385</c:v>
                </c:pt>
                <c:pt idx="50">
                  <c:v>3.1232939890385754</c:v>
                </c:pt>
                <c:pt idx="51">
                  <c:v>2.9622714765164599</c:v>
                </c:pt>
                <c:pt idx="52">
                  <c:v>2.8122280979014636</c:v>
                </c:pt>
                <c:pt idx="53">
                  <c:v>2.6718473554912348</c:v>
                </c:pt>
                <c:pt idx="55">
                  <c:v>6.1508907364555023</c:v>
                </c:pt>
                <c:pt idx="56">
                  <c:v>6.2241856443985659</c:v>
                </c:pt>
                <c:pt idx="57">
                  <c:v>6.2974805523416268</c:v>
                </c:pt>
                <c:pt idx="58">
                  <c:v>6.3707754602846967</c:v>
                </c:pt>
                <c:pt idx="59">
                  <c:v>6.4440703682277505</c:v>
                </c:pt>
                <c:pt idx="60">
                  <c:v>6.5173652761708123</c:v>
                </c:pt>
                <c:pt idx="61">
                  <c:v>6.5906601841138759</c:v>
                </c:pt>
                <c:pt idx="62">
                  <c:v>6.6639550920569386</c:v>
                </c:pt>
                <c:pt idx="63">
                  <c:v>6.7372499999999889</c:v>
                </c:pt>
                <c:pt idx="64">
                  <c:v>6.8105449079430631</c:v>
                </c:pt>
                <c:pt idx="65">
                  <c:v>6.8838398158861249</c:v>
                </c:pt>
                <c:pt idx="66">
                  <c:v>6.9571347238291859</c:v>
                </c:pt>
                <c:pt idx="67">
                  <c:v>7.0304296317722468</c:v>
                </c:pt>
                <c:pt idx="68">
                  <c:v>7.1037245397153166</c:v>
                </c:pt>
                <c:pt idx="69">
                  <c:v>7.1770194476583731</c:v>
                </c:pt>
                <c:pt idx="70">
                  <c:v>7.2503143556014358</c:v>
                </c:pt>
                <c:pt idx="71">
                  <c:v>7.3236092635444967</c:v>
                </c:pt>
                <c:pt idx="73">
                  <c:v>-0.6</c:v>
                </c:pt>
                <c:pt idx="74">
                  <c:v>-0.51276315789473681</c:v>
                </c:pt>
                <c:pt idx="75">
                  <c:v>-0.46914473684210523</c:v>
                </c:pt>
                <c:pt idx="76">
                  <c:v>-0.31601439237594675</c:v>
                </c:pt>
                <c:pt idx="77">
                  <c:v>-0.1968812231013663</c:v>
                </c:pt>
                <c:pt idx="78">
                  <c:v>-4.6418756121084523E-2</c:v>
                </c:pt>
                <c:pt idx="79">
                  <c:v>0.13378733835722201</c:v>
                </c:pt>
                <c:pt idx="80">
                  <c:v>0.23409811636334865</c:v>
                </c:pt>
                <c:pt idx="81">
                  <c:v>0.33988497809359747</c:v>
                </c:pt>
                <c:pt idx="82">
                  <c:v>0.45095196684724226</c:v>
                </c:pt>
                <c:pt idx="83">
                  <c:v>0.56725633919238772</c:v>
                </c:pt>
                <c:pt idx="84">
                  <c:v>0.68862235208874967</c:v>
                </c:pt>
                <c:pt idx="85">
                  <c:v>0.81489310885730348</c:v>
                </c:pt>
                <c:pt idx="86">
                  <c:v>0.94595211127870893</c:v>
                </c:pt>
                <c:pt idx="87">
                  <c:v>1.0816828611336247</c:v>
                </c:pt>
                <c:pt idx="88">
                  <c:v>1.2219688602027126</c:v>
                </c:pt>
                <c:pt idx="89">
                  <c:v>1.3666936102666329</c:v>
                </c:pt>
                <c:pt idx="90">
                  <c:v>1.5157406131060489</c:v>
                </c:pt>
                <c:pt idx="91">
                  <c:v>1.6689933705016191</c:v>
                </c:pt>
                <c:pt idx="92">
                  <c:v>1.8263992324157767</c:v>
                </c:pt>
                <c:pt idx="93">
                  <c:v>1.987858735950369</c:v>
                </c:pt>
                <c:pt idx="94">
                  <c:v>2.1532003878762835</c:v>
                </c:pt>
                <c:pt idx="95">
                  <c:v>2.3223397403328025</c:v>
                </c:pt>
                <c:pt idx="96">
                  <c:v>2.4953142767987728</c:v>
                </c:pt>
                <c:pt idx="97">
                  <c:v>2.6718473554912339</c:v>
                </c:pt>
                <c:pt idx="99">
                  <c:v>0.2</c:v>
                </c:pt>
                <c:pt idx="100">
                  <c:v>0.10000000000000003</c:v>
                </c:pt>
                <c:pt idx="101">
                  <c:v>-5.5511151231257827E-17</c:v>
                </c:pt>
                <c:pt idx="102">
                  <c:v>-0.10000000000000006</c:v>
                </c:pt>
                <c:pt idx="103">
                  <c:v>-0.2</c:v>
                </c:pt>
                <c:pt idx="104">
                  <c:v>-0.30000000000000004</c:v>
                </c:pt>
                <c:pt idx="105">
                  <c:v>-0.4</c:v>
                </c:pt>
                <c:pt idx="106">
                  <c:v>-0.5</c:v>
                </c:pt>
                <c:pt idx="107">
                  <c:v>-0.6</c:v>
                </c:pt>
                <c:pt idx="109">
                  <c:v>0.20000000000000007</c:v>
                </c:pt>
                <c:pt idx="110">
                  <c:v>0.3676666666666667</c:v>
                </c:pt>
                <c:pt idx="111">
                  <c:v>0.47126490245145936</c:v>
                </c:pt>
                <c:pt idx="112">
                  <c:v>0.72918597591624501</c:v>
                </c:pt>
                <c:pt idx="113">
                  <c:v>0.96186014960793931</c:v>
                </c:pt>
                <c:pt idx="114">
                  <c:v>1.1081327837775723</c:v>
                </c:pt>
                <c:pt idx="115">
                  <c:v>1.2761190338134767</c:v>
                </c:pt>
              </c:numCache>
            </c:numRef>
          </c:xVal>
          <c:yVal>
            <c:numRef>
              <c:f>Feuill!$X$1:$X$2001</c:f>
              <c:numCache>
                <c:formatCode>General</c:formatCode>
                <c:ptCount val="2001"/>
                <c:pt idx="0">
                  <c:v>-0.52222389841427408</c:v>
                </c:pt>
                <c:pt idx="1">
                  <c:v>-0.44807737351951266</c:v>
                </c:pt>
                <c:pt idx="2">
                  <c:v>-0.36917436721485081</c:v>
                </c:pt>
                <c:pt idx="3">
                  <c:v>-0.32357302475533867</c:v>
                </c:pt>
                <c:pt idx="4">
                  <c:v>-0.28407079701963628</c:v>
                </c:pt>
                <c:pt idx="5">
                  <c:v>-0.21074973750114648</c:v>
                </c:pt>
                <c:pt idx="6">
                  <c:v>-0.16019071288399464</c:v>
                </c:pt>
                <c:pt idx="7">
                  <c:v>-9.788856316358413E-2</c:v>
                </c:pt>
                <c:pt idx="8">
                  <c:v>-1.8324796851731748E-2</c:v>
                </c:pt>
                <c:pt idx="9">
                  <c:v>3.0540341699836975E-2</c:v>
                </c:pt>
                <c:pt idx="10">
                  <c:v>8.8465152855849855E-2</c:v>
                </c:pt>
                <c:pt idx="11">
                  <c:v>0.1599912121820343</c:v>
                </c:pt>
                <c:pt idx="12">
                  <c:v>0.24898612906511072</c:v>
                </c:pt>
                <c:pt idx="13">
                  <c:v>0.36065829984838665</c:v>
                </c:pt>
                <c:pt idx="14">
                  <c:v>0.42712435336508736</c:v>
                </c:pt>
                <c:pt idx="15">
                  <c:v>0.50219714658131809</c:v>
                </c:pt>
                <c:pt idx="16">
                  <c:v>0.58719849453295325</c:v>
                </c:pt>
                <c:pt idx="17">
                  <c:v>0.68385565499001544</c:v>
                </c:pt>
                <c:pt idx="18">
                  <c:v>0.79569029863633323</c:v>
                </c:pt>
                <c:pt idx="19">
                  <c:v>0.92763749836321729</c:v>
                </c:pt>
                <c:pt idx="20">
                  <c:v>1.0023114844882852</c:v>
                </c:pt>
                <c:pt idx="21">
                  <c:v>1.083503785277198</c:v>
                </c:pt>
                <c:pt idx="22">
                  <c:v>1.1718104915772185</c:v>
                </c:pt>
                <c:pt idx="23">
                  <c:v>1.2680002321200174</c:v>
                </c:pt>
                <c:pt idx="24">
                  <c:v>1.3727704146258317</c:v>
                </c:pt>
                <c:pt idx="25">
                  <c:v>1.4836919754461182</c:v>
                </c:pt>
                <c:pt idx="26">
                  <c:v>1.594767633449129</c:v>
                </c:pt>
                <c:pt idx="27">
                  <c:v>1.7058432914521384</c:v>
                </c:pt>
                <c:pt idx="29">
                  <c:v>4.7914628120634859</c:v>
                </c:pt>
                <c:pt idx="30">
                  <c:v>4.754700873665838</c:v>
                </c:pt>
                <c:pt idx="31">
                  <c:v>4.7179389352681929</c:v>
                </c:pt>
                <c:pt idx="32">
                  <c:v>4.6433934179058651</c:v>
                </c:pt>
                <c:pt idx="33">
                  <c:v>4.5661962136677845</c:v>
                </c:pt>
                <c:pt idx="34">
                  <c:v>4.4877753250171324</c:v>
                </c:pt>
                <c:pt idx="35">
                  <c:v>4.4092354205178985</c:v>
                </c:pt>
                <c:pt idx="36">
                  <c:v>4.3311835074509419</c:v>
                </c:pt>
                <c:pt idx="37">
                  <c:v>4.2535440181102313</c:v>
                </c:pt>
                <c:pt idx="38">
                  <c:v>4.1764130129161883</c:v>
                </c:pt>
                <c:pt idx="39">
                  <c:v>4.0998641345051459</c:v>
                </c:pt>
                <c:pt idx="40">
                  <c:v>4.0242558260361552</c:v>
                </c:pt>
                <c:pt idx="41">
                  <c:v>3.9520734161297848</c:v>
                </c:pt>
                <c:pt idx="42">
                  <c:v>3.8838724295757689</c:v>
                </c:pt>
                <c:pt idx="43">
                  <c:v>3.8196767870328467</c:v>
                </c:pt>
                <c:pt idx="44">
                  <c:v>3.7590616561852284</c:v>
                </c:pt>
                <c:pt idx="45">
                  <c:v>3.6438749998281246</c:v>
                </c:pt>
                <c:pt idx="46">
                  <c:v>3.5359332265894983</c:v>
                </c:pt>
                <c:pt idx="47">
                  <c:v>3.4347100453590804</c:v>
                </c:pt>
                <c:pt idx="48">
                  <c:v>3.3396823045213333</c:v>
                </c:pt>
                <c:pt idx="49">
                  <c:v>3.2503093542995192</c:v>
                </c:pt>
                <c:pt idx="50">
                  <c:v>3.1661262214116062</c:v>
                </c:pt>
                <c:pt idx="51">
                  <c:v>3.0874101617315621</c:v>
                </c:pt>
                <c:pt idx="52">
                  <c:v>3.0144304785577933</c:v>
                </c:pt>
                <c:pt idx="53">
                  <c:v>2.9466932271505244</c:v>
                </c:pt>
                <c:pt idx="55">
                  <c:v>1.7058432914521384</c:v>
                </c:pt>
                <c:pt idx="56">
                  <c:v>1.8986945114903471</c:v>
                </c:pt>
                <c:pt idx="57">
                  <c:v>2.0915457315285568</c:v>
                </c:pt>
                <c:pt idx="58">
                  <c:v>2.2843969515667664</c:v>
                </c:pt>
                <c:pt idx="59">
                  <c:v>2.4772481716049741</c:v>
                </c:pt>
                <c:pt idx="60">
                  <c:v>2.6700993916431832</c:v>
                </c:pt>
                <c:pt idx="61">
                  <c:v>2.8629506116813928</c:v>
                </c:pt>
                <c:pt idx="62">
                  <c:v>3.0558018317196005</c:v>
                </c:pt>
                <c:pt idx="63">
                  <c:v>3.2486530517578114</c:v>
                </c:pt>
                <c:pt idx="64">
                  <c:v>3.4415042717960205</c:v>
                </c:pt>
                <c:pt idx="65">
                  <c:v>3.63435549183423</c:v>
                </c:pt>
                <c:pt idx="66">
                  <c:v>3.8272067118724387</c:v>
                </c:pt>
                <c:pt idx="67">
                  <c:v>4.0200579319106478</c:v>
                </c:pt>
                <c:pt idx="68">
                  <c:v>4.2129091519488586</c:v>
                </c:pt>
                <c:pt idx="69">
                  <c:v>4.4057603719870659</c:v>
                </c:pt>
                <c:pt idx="70">
                  <c:v>4.5986115920252768</c:v>
                </c:pt>
                <c:pt idx="71">
                  <c:v>4.7914628120634859</c:v>
                </c:pt>
                <c:pt idx="73">
                  <c:v>0.28499999999999998</c:v>
                </c:pt>
                <c:pt idx="74">
                  <c:v>0.28063815789473678</c:v>
                </c:pt>
                <c:pt idx="75">
                  <c:v>0.27845723684210522</c:v>
                </c:pt>
                <c:pt idx="76">
                  <c:v>0.41534032474184879</c:v>
                </c:pt>
                <c:pt idx="77">
                  <c:v>0.52475308887143846</c:v>
                </c:pt>
                <c:pt idx="78">
                  <c:v>0.66127404059541273</c:v>
                </c:pt>
                <c:pt idx="79">
                  <c:v>0.82256039347542431</c:v>
                </c:pt>
                <c:pt idx="80">
                  <c:v>0.91143714574271717</c:v>
                </c:pt>
                <c:pt idx="81">
                  <c:v>1.0046151116853321</c:v>
                </c:pt>
                <c:pt idx="82">
                  <c:v>1.1018613847764482</c:v>
                </c:pt>
                <c:pt idx="83">
                  <c:v>1.203065523556955</c:v>
                </c:pt>
                <c:pt idx="84">
                  <c:v>1.3080204440503869</c:v>
                </c:pt>
                <c:pt idx="85">
                  <c:v>1.4165399129642584</c:v>
                </c:pt>
                <c:pt idx="86">
                  <c:v>1.5284723915991931</c:v>
                </c:pt>
                <c:pt idx="87">
                  <c:v>1.6436705279105703</c:v>
                </c:pt>
                <c:pt idx="88">
                  <c:v>1.7619911565085333</c:v>
                </c:pt>
                <c:pt idx="89">
                  <c:v>1.8832952986579781</c:v>
                </c:pt>
                <c:pt idx="90">
                  <c:v>2.0074481622785623</c:v>
                </c:pt>
                <c:pt idx="91">
                  <c:v>2.134319141944697</c:v>
                </c:pt>
                <c:pt idx="92">
                  <c:v>2.2638214309459794</c:v>
                </c:pt>
                <c:pt idx="93">
                  <c:v>2.3958405551130104</c:v>
                </c:pt>
                <c:pt idx="94">
                  <c:v>2.5302225617144933</c:v>
                </c:pt>
                <c:pt idx="95">
                  <c:v>2.6668712778384203</c:v>
                </c:pt>
                <c:pt idx="96">
                  <c:v>2.8057626118314887</c:v>
                </c:pt>
                <c:pt idx="97">
                  <c:v>2.9466932271505231</c:v>
                </c:pt>
                <c:pt idx="99">
                  <c:v>-0.43499999999999994</c:v>
                </c:pt>
                <c:pt idx="100">
                  <c:v>-0.34499999999999997</c:v>
                </c:pt>
                <c:pt idx="101">
                  <c:v>-0.25499999999999989</c:v>
                </c:pt>
                <c:pt idx="102">
                  <c:v>-0.16499999999999992</c:v>
                </c:pt>
                <c:pt idx="103">
                  <c:v>-7.4999999999999983E-2</c:v>
                </c:pt>
                <c:pt idx="104">
                  <c:v>1.5000000000000025E-2</c:v>
                </c:pt>
                <c:pt idx="105">
                  <c:v>0.105</c:v>
                </c:pt>
                <c:pt idx="106">
                  <c:v>0.19499999999999998</c:v>
                </c:pt>
                <c:pt idx="107">
                  <c:v>0.28499999999999998</c:v>
                </c:pt>
                <c:pt idx="109">
                  <c:v>-0.43499999999999994</c:v>
                </c:pt>
                <c:pt idx="110">
                  <c:v>-0.4433833333333333</c:v>
                </c:pt>
                <c:pt idx="111">
                  <c:v>-0.45037574164117955</c:v>
                </c:pt>
                <c:pt idx="112">
                  <c:v>-0.47803778230029287</c:v>
                </c:pt>
                <c:pt idx="113">
                  <c:v>-0.49916114875509898</c:v>
                </c:pt>
                <c:pt idx="114">
                  <c:v>-0.5106351040992374</c:v>
                </c:pt>
                <c:pt idx="115">
                  <c:v>-0.52222389841427419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Feuill!$C$44</c:f>
              <c:strCache>
                <c:ptCount val="1"/>
                <c:pt idx="0">
                  <c:v>qdf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Feuill!$AA$1:$AA$2001</c:f>
              <c:numCache>
                <c:formatCode>General</c:formatCode>
                <c:ptCount val="2001"/>
                <c:pt idx="0">
                  <c:v>0.41973333333333329</c:v>
                </c:pt>
                <c:pt idx="1">
                  <c:v>0.29438695652173913</c:v>
                </c:pt>
                <c:pt idx="2">
                  <c:v>0.16904057971014494</c:v>
                </c:pt>
                <c:pt idx="3">
                  <c:v>4.3694202898550728E-2</c:v>
                </c:pt>
                <c:pt idx="4">
                  <c:v>-1.8978985507246363E-2</c:v>
                </c:pt>
                <c:pt idx="5">
                  <c:v>-2.6813134057970985E-2</c:v>
                </c:pt>
                <c:pt idx="6">
                  <c:v>-3.0730208333333321E-2</c:v>
                </c:pt>
                <c:pt idx="7">
                  <c:v>3.7651686556960481E-2</c:v>
                </c:pt>
                <c:pt idx="8">
                  <c:v>0.19054277562265706</c:v>
                </c:pt>
                <c:pt idx="9">
                  <c:v>0.38413856203901486</c:v>
                </c:pt>
                <c:pt idx="10">
                  <c:v>0.48922205984333184</c:v>
                </c:pt>
                <c:pt idx="11">
                  <c:v>0.59790342128207596</c:v>
                </c:pt>
                <c:pt idx="12">
                  <c:v>0.70950274694086723</c:v>
                </c:pt>
                <c:pt idx="13">
                  <c:v>0.82350456625534041</c:v>
                </c:pt>
                <c:pt idx="14">
                  <c:v>0.93951630451782786</c:v>
                </c:pt>
                <c:pt idx="15">
                  <c:v>1.0582274675438357</c:v>
                </c:pt>
                <c:pt idx="16">
                  <c:v>1.1797853825776461</c:v>
                </c:pt>
                <c:pt idx="17">
                  <c:v>1.3037909585344603</c:v>
                </c:pt>
                <c:pt idx="18">
                  <c:v>1.4299005876706978</c:v>
                </c:pt>
                <c:pt idx="19">
                  <c:v>1.5578252883102564</c:v>
                </c:pt>
                <c:pt idx="20">
                  <c:v>1.686541433416989</c:v>
                </c:pt>
                <c:pt idx="21">
                  <c:v>1.8154902757920481</c:v>
                </c:pt>
                <c:pt idx="22">
                  <c:v>1.9446448124551234</c:v>
                </c:pt>
                <c:pt idx="23">
                  <c:v>2.0739882844510311</c:v>
                </c:pt>
                <c:pt idx="24">
                  <c:v>2.2034912024314268</c:v>
                </c:pt>
                <c:pt idx="25">
                  <c:v>2.333143164640751</c:v>
                </c:pt>
                <c:pt idx="26">
                  <c:v>2.4629285926269158</c:v>
                </c:pt>
                <c:pt idx="27">
                  <c:v>2.5928320916393517</c:v>
                </c:pt>
                <c:pt idx="28">
                  <c:v>2.7228457293826587</c:v>
                </c:pt>
                <c:pt idx="29">
                  <c:v>2.8529592705902838</c:v>
                </c:pt>
                <c:pt idx="30">
                  <c:v>2.9831584538707974</c:v>
                </c:pt>
                <c:pt idx="31">
                  <c:v>3.1134433157817161</c:v>
                </c:pt>
                <c:pt idx="32">
                  <c:v>3.2437988308033789</c:v>
                </c:pt>
                <c:pt idx="33">
                  <c:v>3.374229503354818</c:v>
                </c:pt>
                <c:pt idx="34">
                  <c:v>3.5047200958066207</c:v>
                </c:pt>
                <c:pt idx="35">
                  <c:v>3.6352675679444091</c:v>
                </c:pt>
                <c:pt idx="36">
                  <c:v>3.7658726123046167</c:v>
                </c:pt>
                <c:pt idx="37">
                  <c:v>3.896628432501398</c:v>
                </c:pt>
                <c:pt idx="38">
                  <c:v>4.0275214493979563</c:v>
                </c:pt>
                <c:pt idx="39">
                  <c:v>4.1585425423511548</c:v>
                </c:pt>
                <c:pt idx="40">
                  <c:v>4.2896825907178524</c:v>
                </c:pt>
                <c:pt idx="41">
                  <c:v>4.420934406376575</c:v>
                </c:pt>
                <c:pt idx="42">
                  <c:v>4.5523043779816286</c:v>
                </c:pt>
                <c:pt idx="43">
                  <c:v>4.6837720234995306</c:v>
                </c:pt>
                <c:pt idx="44">
                  <c:v>4.8153282222871328</c:v>
                </c:pt>
                <c:pt idx="45">
                  <c:v>4.9469638537013001</c:v>
                </c:pt>
                <c:pt idx="46">
                  <c:v>5.0786777819457258</c:v>
                </c:pt>
                <c:pt idx="47">
                  <c:v>5.2104916529537979</c:v>
                </c:pt>
                <c:pt idx="48">
                  <c:v>5.3423636750877765</c:v>
                </c:pt>
                <c:pt idx="49">
                  <c:v>5.4742904183387751</c:v>
                </c:pt>
                <c:pt idx="50">
                  <c:v>5.6063133181372367</c:v>
                </c:pt>
                <c:pt idx="51">
                  <c:v>5.7383730875609569</c:v>
                </c:pt>
                <c:pt idx="52">
                  <c:v>5.8705004849610116</c:v>
                </c:pt>
                <c:pt idx="53">
                  <c:v>6.0026837701197993</c:v>
                </c:pt>
                <c:pt idx="54">
                  <c:v>6.1349069342728093</c:v>
                </c:pt>
                <c:pt idx="55">
                  <c:v>6.2671985340947689</c:v>
                </c:pt>
                <c:pt idx="57">
                  <c:v>4.8973000010614793</c:v>
                </c:pt>
                <c:pt idx="58">
                  <c:v>4.6303946314092697</c:v>
                </c:pt>
                <c:pt idx="59">
                  <c:v>4.3640965013296711</c:v>
                </c:pt>
                <c:pt idx="60">
                  <c:v>4.0983733079286138</c:v>
                </c:pt>
                <c:pt idx="61">
                  <c:v>3.833435701863444</c:v>
                </c:pt>
                <c:pt idx="62">
                  <c:v>3.5693251422428141</c:v>
                </c:pt>
                <c:pt idx="63">
                  <c:v>3.3061931503479216</c:v>
                </c:pt>
                <c:pt idx="64">
                  <c:v>3.0442539411938707</c:v>
                </c:pt>
                <c:pt idx="65">
                  <c:v>2.7836816531384301</c:v>
                </c:pt>
                <c:pt idx="66">
                  <c:v>2.5245777073119275</c:v>
                </c:pt>
                <c:pt idx="67">
                  <c:v>2.2671139663667925</c:v>
                </c:pt>
                <c:pt idx="68">
                  <c:v>2.01167265067166</c:v>
                </c:pt>
                <c:pt idx="69">
                  <c:v>1.7587992195221052</c:v>
                </c:pt>
                <c:pt idx="70">
                  <c:v>1.5092020132618014</c:v>
                </c:pt>
                <c:pt idx="71">
                  <c:v>1.263903774563726</c:v>
                </c:pt>
                <c:pt idx="72">
                  <c:v>1.0243931697113284</c:v>
                </c:pt>
                <c:pt idx="73">
                  <c:v>0.792978753855899</c:v>
                </c:pt>
                <c:pt idx="74">
                  <c:v>0.57329310685109736</c:v>
                </c:pt>
                <c:pt idx="75">
                  <c:v>0.36990141482102218</c:v>
                </c:pt>
                <c:pt idx="76">
                  <c:v>6.3144002198627244E-2</c:v>
                </c:pt>
                <c:pt idx="77">
                  <c:v>-2.815160183066364E-2</c:v>
                </c:pt>
                <c:pt idx="78">
                  <c:v>-0.11675286041189933</c:v>
                </c:pt>
                <c:pt idx="79">
                  <c:v>-0.29395537757437074</c:v>
                </c:pt>
                <c:pt idx="80">
                  <c:v>-0.47115789473684211</c:v>
                </c:pt>
              </c:numCache>
            </c:numRef>
          </c:xVal>
          <c:yVal>
            <c:numRef>
              <c:f>Feuill!$AB$1:$AB$2001</c:f>
              <c:numCache>
                <c:formatCode>General</c:formatCode>
                <c:ptCount val="2001"/>
                <c:pt idx="0">
                  <c:v>-0.44598666666666664</c:v>
                </c:pt>
                <c:pt idx="1">
                  <c:v>-0.31678347826086956</c:v>
                </c:pt>
                <c:pt idx="2">
                  <c:v>-0.18758028985507247</c:v>
                </c:pt>
                <c:pt idx="3">
                  <c:v>-5.8377101449275361E-2</c:v>
                </c:pt>
                <c:pt idx="4">
                  <c:v>6.2244927536231776E-3</c:v>
                </c:pt>
                <c:pt idx="5">
                  <c:v>1.4299692028985487E-2</c:v>
                </c:pt>
                <c:pt idx="6">
                  <c:v>1.8337291666666651E-2</c:v>
                </c:pt>
                <c:pt idx="7">
                  <c:v>8.4855848658728708E-2</c:v>
                </c:pt>
                <c:pt idx="8">
                  <c:v>0.21793540814883502</c:v>
                </c:pt>
                <c:pt idx="9">
                  <c:v>0.37546263835998495</c:v>
                </c:pt>
                <c:pt idx="10">
                  <c:v>0.45833438589927084</c:v>
                </c:pt>
                <c:pt idx="11">
                  <c:v>0.54273937293224617</c:v>
                </c:pt>
                <c:pt idx="12">
                  <c:v>0.62827417801591723</c:v>
                </c:pt>
                <c:pt idx="13">
                  <c:v>0.71465736939800861</c:v>
                </c:pt>
                <c:pt idx="14">
                  <c:v>0.80168968942691365</c:v>
                </c:pt>
                <c:pt idx="15">
                  <c:v>0.88951574828472624</c:v>
                </c:pt>
                <c:pt idx="16">
                  <c:v>0.97811850103793951</c:v>
                </c:pt>
                <c:pt idx="17">
                  <c:v>1.0673368235746206</c:v>
                </c:pt>
                <c:pt idx="18">
                  <c:v>1.1570436200939915</c:v>
                </c:pt>
                <c:pt idx="19">
                  <c:v>1.2471403229653062</c:v>
                </c:pt>
                <c:pt idx="20">
                  <c:v>1.3373976784323347</c:v>
                </c:pt>
                <c:pt idx="21">
                  <c:v>1.4276978376404705</c:v>
                </c:pt>
                <c:pt idx="22">
                  <c:v>1.5180331109629623</c:v>
                </c:pt>
                <c:pt idx="23">
                  <c:v>1.6083982503233705</c:v>
                </c:pt>
                <c:pt idx="24">
                  <c:v>1.6987867692771834</c:v>
                </c:pt>
                <c:pt idx="25">
                  <c:v>1.789195579732729</c:v>
                </c:pt>
                <c:pt idx="26">
                  <c:v>1.8796212183527259</c:v>
                </c:pt>
                <c:pt idx="27">
                  <c:v>1.97006065586859</c:v>
                </c:pt>
                <c:pt idx="28">
                  <c:v>2.0605120117278783</c:v>
                </c:pt>
                <c:pt idx="29">
                  <c:v>2.1509733367360102</c:v>
                </c:pt>
                <c:pt idx="30">
                  <c:v>2.2414425763355372</c:v>
                </c:pt>
                <c:pt idx="31">
                  <c:v>2.3319191322504031</c:v>
                </c:pt>
                <c:pt idx="32">
                  <c:v>2.4224012369341734</c:v>
                </c:pt>
                <c:pt idx="33">
                  <c:v>2.5128887657755015</c:v>
                </c:pt>
                <c:pt idx="34">
                  <c:v>2.6033802437852014</c:v>
                </c:pt>
                <c:pt idx="35">
                  <c:v>2.6938751698313785</c:v>
                </c:pt>
                <c:pt idx="36">
                  <c:v>2.7843732654743847</c:v>
                </c:pt>
                <c:pt idx="37">
                  <c:v>2.8748788389062305</c:v>
                </c:pt>
                <c:pt idx="38">
                  <c:v>2.9653905539299408</c:v>
                </c:pt>
                <c:pt idx="39">
                  <c:v>3.0559074261239223</c:v>
                </c:pt>
                <c:pt idx="40">
                  <c:v>3.1464285803242769</c:v>
                </c:pt>
                <c:pt idx="41">
                  <c:v>3.2369533036559286</c:v>
                </c:pt>
                <c:pt idx="42">
                  <c:v>3.3274812693529059</c:v>
                </c:pt>
                <c:pt idx="43">
                  <c:v>3.4180114852711236</c:v>
                </c:pt>
                <c:pt idx="44">
                  <c:v>3.5085434313342283</c:v>
                </c:pt>
                <c:pt idx="45">
                  <c:v>3.5990766967235719</c:v>
                </c:pt>
                <c:pt idx="46">
                  <c:v>3.6896110555159169</c:v>
                </c:pt>
                <c:pt idx="47">
                  <c:v>3.7801463610317043</c:v>
                </c:pt>
                <c:pt idx="48">
                  <c:v>3.8706819920367868</c:v>
                </c:pt>
                <c:pt idx="49">
                  <c:v>3.9612178955786823</c:v>
                </c:pt>
                <c:pt idx="50">
                  <c:v>4.0517538460720184</c:v>
                </c:pt>
                <c:pt idx="51">
                  <c:v>4.1422896745062259</c:v>
                </c:pt>
                <c:pt idx="52">
                  <c:v>4.2328252321643562</c:v>
                </c:pt>
                <c:pt idx="53">
                  <c:v>4.3233603149948499</c:v>
                </c:pt>
                <c:pt idx="54">
                  <c:v>4.4138950590096702</c:v>
                </c:pt>
                <c:pt idx="55">
                  <c:v>4.5044289141627738</c:v>
                </c:pt>
                <c:pt idx="57">
                  <c:v>0.89530623497639006</c:v>
                </c:pt>
                <c:pt idx="58">
                  <c:v>0.83390666345425923</c:v>
                </c:pt>
                <c:pt idx="59">
                  <c:v>0.77302842268970917</c:v>
                </c:pt>
                <c:pt idx="60">
                  <c:v>0.71264007781097505</c:v>
                </c:pt>
                <c:pt idx="61">
                  <c:v>0.65291545995557376</c:v>
                </c:pt>
                <c:pt idx="62">
                  <c:v>0.59388271509917123</c:v>
                </c:pt>
                <c:pt idx="63">
                  <c:v>0.53566035254534972</c:v>
                </c:pt>
                <c:pt idx="64">
                  <c:v>0.47841397577391437</c:v>
                </c:pt>
                <c:pt idx="65">
                  <c:v>0.42227121301189346</c:v>
                </c:pt>
                <c:pt idx="66">
                  <c:v>0.36729634101573611</c:v>
                </c:pt>
                <c:pt idx="67">
                  <c:v>0.31360192463548886</c:v>
                </c:pt>
                <c:pt idx="68">
                  <c:v>0.26145375622587358</c:v>
                </c:pt>
                <c:pt idx="69">
                  <c:v>0.21122062020941026</c:v>
                </c:pt>
                <c:pt idx="70">
                  <c:v>0.16335824206182784</c:v>
                </c:pt>
                <c:pt idx="71">
                  <c:v>0.11849382207993699</c:v>
                </c:pt>
                <c:pt idx="72">
                  <c:v>7.7481471043247971E-2</c:v>
                </c:pt>
                <c:pt idx="73">
                  <c:v>4.1537969182727487E-2</c:v>
                </c:pt>
                <c:pt idx="74">
                  <c:v>1.2349126328799594E-2</c:v>
                </c:pt>
                <c:pt idx="75">
                  <c:v>-8.4744396112222467E-3</c:v>
                </c:pt>
                <c:pt idx="76">
                  <c:v>-1.5700876061022016E-2</c:v>
                </c:pt>
                <c:pt idx="77">
                  <c:v>1.3880406178489719E-2</c:v>
                </c:pt>
                <c:pt idx="78">
                  <c:v>6.6815903890160191E-2</c:v>
                </c:pt>
                <c:pt idx="79">
                  <c:v>0.17268689931350115</c:v>
                </c:pt>
                <c:pt idx="80">
                  <c:v>0.27855789473684206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Feuill!$B$45</c:f>
              <c:strCache>
                <c:ptCount val="1"/>
                <c:pt idx="0">
                  <c:v>FIchier</c:v>
                </c:pt>
              </c:strCache>
            </c:strRef>
          </c:tx>
          <c:spPr>
            <a:ln w="34925">
              <a:solidFill>
                <a:srgbClr val="00B050"/>
              </a:solidFill>
            </a:ln>
            <a:effectLst/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  <a:effectLst/>
            </c:spPr>
          </c:marker>
          <c:xVal>
            <c:numRef>
              <c:f>Feuill!$A$46:$A$182</c:f>
              <c:numCache>
                <c:formatCode>General</c:formatCode>
                <c:ptCount val="137"/>
                <c:pt idx="0">
                  <c:v>3.7903999999999995</c:v>
                </c:pt>
                <c:pt idx="1">
                  <c:v>3.7904</c:v>
                </c:pt>
                <c:pt idx="2">
                  <c:v>3.7904</c:v>
                </c:pt>
                <c:pt idx="3">
                  <c:v>3.7904</c:v>
                </c:pt>
                <c:pt idx="4">
                  <c:v>3.7904</c:v>
                </c:pt>
                <c:pt idx="5">
                  <c:v>3.7904</c:v>
                </c:pt>
                <c:pt idx="6">
                  <c:v>3.7904</c:v>
                </c:pt>
                <c:pt idx="7">
                  <c:v>3.7904</c:v>
                </c:pt>
                <c:pt idx="8">
                  <c:v>3.7904</c:v>
                </c:pt>
                <c:pt idx="9">
                  <c:v>3.7904</c:v>
                </c:pt>
                <c:pt idx="10">
                  <c:v>3.7904</c:v>
                </c:pt>
                <c:pt idx="11">
                  <c:v>3.7904</c:v>
                </c:pt>
                <c:pt idx="12">
                  <c:v>3.7904</c:v>
                </c:pt>
                <c:pt idx="13">
                  <c:v>3.7904</c:v>
                </c:pt>
                <c:pt idx="14">
                  <c:v>3.7904</c:v>
                </c:pt>
                <c:pt idx="15">
                  <c:v>3.7904</c:v>
                </c:pt>
                <c:pt idx="16">
                  <c:v>3.7904</c:v>
                </c:pt>
                <c:pt idx="17">
                  <c:v>3.7904</c:v>
                </c:pt>
                <c:pt idx="18">
                  <c:v>3.7904</c:v>
                </c:pt>
                <c:pt idx="19">
                  <c:v>3.7904</c:v>
                </c:pt>
                <c:pt idx="20">
                  <c:v>3.7904</c:v>
                </c:pt>
                <c:pt idx="21">
                  <c:v>3.7904</c:v>
                </c:pt>
                <c:pt idx="22">
                  <c:v>3.7904</c:v>
                </c:pt>
                <c:pt idx="23">
                  <c:v>3.7904</c:v>
                </c:pt>
                <c:pt idx="24">
                  <c:v>3.7904</c:v>
                </c:pt>
                <c:pt idx="25">
                  <c:v>3.7904</c:v>
                </c:pt>
                <c:pt idx="26">
                  <c:v>3.7904</c:v>
                </c:pt>
                <c:pt idx="27">
                  <c:v>3.7904</c:v>
                </c:pt>
                <c:pt idx="28">
                  <c:v>3.7904</c:v>
                </c:pt>
                <c:pt idx="29">
                  <c:v>3.7904</c:v>
                </c:pt>
                <c:pt idx="30">
                  <c:v>3.7904</c:v>
                </c:pt>
                <c:pt idx="31">
                  <c:v>3.7904</c:v>
                </c:pt>
                <c:pt idx="32">
                  <c:v>3.7904</c:v>
                </c:pt>
                <c:pt idx="33">
                  <c:v>3.7904</c:v>
                </c:pt>
                <c:pt idx="34">
                  <c:v>3.7904</c:v>
                </c:pt>
                <c:pt idx="35">
                  <c:v>3.7904</c:v>
                </c:pt>
                <c:pt idx="36">
                  <c:v>3.7904</c:v>
                </c:pt>
                <c:pt idx="37">
                  <c:v>3.7904</c:v>
                </c:pt>
                <c:pt idx="38">
                  <c:v>3.7904</c:v>
                </c:pt>
                <c:pt idx="39">
                  <c:v>3.7904</c:v>
                </c:pt>
                <c:pt idx="40">
                  <c:v>3.7903999999999995</c:v>
                </c:pt>
                <c:pt idx="41">
                  <c:v>3.7904</c:v>
                </c:pt>
                <c:pt idx="42">
                  <c:v>3.7904</c:v>
                </c:pt>
                <c:pt idx="43">
                  <c:v>3.7904</c:v>
                </c:pt>
                <c:pt idx="44">
                  <c:v>3.7904</c:v>
                </c:pt>
                <c:pt idx="45">
                  <c:v>3.7904</c:v>
                </c:pt>
                <c:pt idx="46">
                  <c:v>3.7904</c:v>
                </c:pt>
                <c:pt idx="47">
                  <c:v>3.7227142857142854</c:v>
                </c:pt>
                <c:pt idx="48">
                  <c:v>3.5535000000000001</c:v>
                </c:pt>
                <c:pt idx="49">
                  <c:v>3.4643076923076923</c:v>
                </c:pt>
                <c:pt idx="50">
                  <c:v>3.3743684210526315</c:v>
                </c:pt>
                <c:pt idx="51">
                  <c:v>3.2836216216216214</c:v>
                </c:pt>
                <c:pt idx="52">
                  <c:v>3.1920000000000006</c:v>
                </c:pt>
                <c:pt idx="53">
                  <c:v>3.0994285714285725</c:v>
                </c:pt>
                <c:pt idx="54">
                  <c:v>3.0058235294117646</c:v>
                </c:pt>
                <c:pt idx="55">
                  <c:v>2.9110909090909098</c:v>
                </c:pt>
                <c:pt idx="56">
                  <c:v>2.8151250000000001</c:v>
                </c:pt>
                <c:pt idx="57">
                  <c:v>2.717806451612903</c:v>
                </c:pt>
                <c:pt idx="58">
                  <c:v>2.6190000000000002</c:v>
                </c:pt>
                <c:pt idx="59">
                  <c:v>2.5185517241379309</c:v>
                </c:pt>
                <c:pt idx="60">
                  <c:v>2.4162857142857144</c:v>
                </c:pt>
                <c:pt idx="61">
                  <c:v>2.3119999999999998</c:v>
                </c:pt>
                <c:pt idx="62">
                  <c:v>2.205461538461539</c:v>
                </c:pt>
                <c:pt idx="63">
                  <c:v>2.0964</c:v>
                </c:pt>
                <c:pt idx="64">
                  <c:v>1.9845000000000002</c:v>
                </c:pt>
                <c:pt idx="65">
                  <c:v>1.8693913043478263</c:v>
                </c:pt>
                <c:pt idx="66">
                  <c:v>1.7506363636363635</c:v>
                </c:pt>
                <c:pt idx="67">
                  <c:v>1.6277142857142857</c:v>
                </c:pt>
                <c:pt idx="68">
                  <c:v>1.5000000000000002</c:v>
                </c:pt>
                <c:pt idx="69">
                  <c:v>1.3667368421052632</c:v>
                </c:pt>
                <c:pt idx="70">
                  <c:v>1.2270000000000003</c:v>
                </c:pt>
                <c:pt idx="71">
                  <c:v>1.0796470588235296</c:v>
                </c:pt>
                <c:pt idx="72">
                  <c:v>0.92325000000000002</c:v>
                </c:pt>
                <c:pt idx="73">
                  <c:v>0.75599999999999978</c:v>
                </c:pt>
                <c:pt idx="74">
                  <c:v>0.57557142857142907</c:v>
                </c:pt>
                <c:pt idx="75">
                  <c:v>0.37892307692307736</c:v>
                </c:pt>
                <c:pt idx="76">
                  <c:v>0.1619999999999997</c:v>
                </c:pt>
                <c:pt idx="77">
                  <c:v>-8.0727272727273203E-2</c:v>
                </c:pt>
                <c:pt idx="78">
                  <c:v>-0.35699999999999976</c:v>
                </c:pt>
                <c:pt idx="79">
                  <c:v>-0.67800000000000038</c:v>
                </c:pt>
                <c:pt idx="80">
                  <c:v>-1.0474074074074067</c:v>
                </c:pt>
                <c:pt idx="81">
                  <c:v>-1.2757142857142854</c:v>
                </c:pt>
                <c:pt idx="82">
                  <c:v>-1.4710344827586197</c:v>
                </c:pt>
                <c:pt idx="83">
                  <c:v>-1.6366666666666663</c:v>
                </c:pt>
                <c:pt idx="84">
                  <c:v>-1.7754838709677419</c:v>
                </c:pt>
                <c:pt idx="85">
                  <c:v>-1.8899999999999997</c:v>
                </c:pt>
                <c:pt idx="86">
                  <c:v>-1.982424242424242</c:v>
                </c:pt>
                <c:pt idx="87">
                  <c:v>-2.0547058823529407</c:v>
                </c:pt>
                <c:pt idx="88">
                  <c:v>-2.1085714285714285</c:v>
                </c:pt>
                <c:pt idx="89">
                  <c:v>-2.1940540540540545</c:v>
                </c:pt>
                <c:pt idx="90">
                  <c:v>-2.2707692307692309</c:v>
                </c:pt>
                <c:pt idx="91">
                  <c:v>-2.34</c:v>
                </c:pt>
                <c:pt idx="92">
                  <c:v>-2.4027906976744187</c:v>
                </c:pt>
                <c:pt idx="93">
                  <c:v>-2.4600000000000004</c:v>
                </c:pt>
                <c:pt idx="94">
                  <c:v>-2.5123404255319151</c:v>
                </c:pt>
                <c:pt idx="95">
                  <c:v>-2.560408163265306</c:v>
                </c:pt>
                <c:pt idx="96">
                  <c:v>-2.604705882352941</c:v>
                </c:pt>
                <c:pt idx="97">
                  <c:v>-2.6456603773584906</c:v>
                </c:pt>
                <c:pt idx="98">
                  <c:v>-2.6836363636363645</c:v>
                </c:pt>
                <c:pt idx="99">
                  <c:v>-2.7189473684210528</c:v>
                </c:pt>
                <c:pt idx="100">
                  <c:v>-2.7518644067796614</c:v>
                </c:pt>
                <c:pt idx="101">
                  <c:v>-2.7826229508196723</c:v>
                </c:pt>
                <c:pt idx="102">
                  <c:v>-2.8114285714285709</c:v>
                </c:pt>
                <c:pt idx="103">
                  <c:v>-2.8384615384615386</c:v>
                </c:pt>
                <c:pt idx="104">
                  <c:v>-2.863880597014925</c:v>
                </c:pt>
                <c:pt idx="105">
                  <c:v>-2.8878260869565211</c:v>
                </c:pt>
                <c:pt idx="106">
                  <c:v>-2.9104225352112683</c:v>
                </c:pt>
                <c:pt idx="107">
                  <c:v>-2.9317808219178083</c:v>
                </c:pt>
                <c:pt idx="108">
                  <c:v>-2.952</c:v>
                </c:pt>
                <c:pt idx="109">
                  <c:v>-3.107368421052632</c:v>
                </c:pt>
                <c:pt idx="110">
                  <c:v>-3.2086956521739132</c:v>
                </c:pt>
                <c:pt idx="111">
                  <c:v>-3.2800000000000007</c:v>
                </c:pt>
                <c:pt idx="112">
                  <c:v>-3.3329032258064513</c:v>
                </c:pt>
                <c:pt idx="113">
                  <c:v>-3.373714285714287</c:v>
                </c:pt>
                <c:pt idx="114">
                  <c:v>-3.4061538461538463</c:v>
                </c:pt>
                <c:pt idx="115">
                  <c:v>-3.4325581395348843</c:v>
                </c:pt>
                <c:pt idx="116">
                  <c:v>-3.4544680851063831</c:v>
                </c:pt>
                <c:pt idx="117">
                  <c:v>-3.4729411764705889</c:v>
                </c:pt>
                <c:pt idx="118">
                  <c:v>-3.4887272727272731</c:v>
                </c:pt>
                <c:pt idx="119">
                  <c:v>-3.5023728813559321</c:v>
                </c:pt>
                <c:pt idx="120">
                  <c:v>-3.5142857142857142</c:v>
                </c:pt>
                <c:pt idx="121">
                  <c:v>-3.524776119402985</c:v>
                </c:pt>
                <c:pt idx="122">
                  <c:v>-3.534084507042254</c:v>
                </c:pt>
                <c:pt idx="123">
                  <c:v>-3.5424000000000002</c:v>
                </c:pt>
                <c:pt idx="124">
                  <c:v>-3.5498734177215194</c:v>
                </c:pt>
                <c:pt idx="125">
                  <c:v>-3.5566265060240965</c:v>
                </c:pt>
                <c:pt idx="126">
                  <c:v>-3.5627586206896553</c:v>
                </c:pt>
                <c:pt idx="127">
                  <c:v>-3.5683516483516486</c:v>
                </c:pt>
                <c:pt idx="128">
                  <c:v>-3.5734736842105259</c:v>
                </c:pt>
                <c:pt idx="129">
                  <c:v>-3.5781818181818177</c:v>
                </c:pt>
                <c:pt idx="130">
                  <c:v>-3.5825242718446599</c:v>
                </c:pt>
                <c:pt idx="131">
                  <c:v>-3.5865420560747658</c:v>
                </c:pt>
                <c:pt idx="132">
                  <c:v>-3.5902702702702705</c:v>
                </c:pt>
                <c:pt idx="133">
                  <c:v>-3.5937391304347828</c:v>
                </c:pt>
                <c:pt idx="134">
                  <c:v>-3.5969747899159668</c:v>
                </c:pt>
                <c:pt idx="135">
                  <c:v>-3.5999999999999996</c:v>
                </c:pt>
                <c:pt idx="136">
                  <c:v>-3.6899999999593018</c:v>
                </c:pt>
              </c:numCache>
            </c:numRef>
          </c:xVal>
          <c:yVal>
            <c:numRef>
              <c:f>Feuill!$B$46:$B$182</c:f>
              <c:numCache>
                <c:formatCode>General</c:formatCode>
                <c:ptCount val="137"/>
                <c:pt idx="0">
                  <c:v>7.8373333333333358E-12</c:v>
                </c:pt>
                <c:pt idx="1">
                  <c:v>1.7764622222222227E-2</c:v>
                </c:pt>
                <c:pt idx="2">
                  <c:v>1.8377195402298853E-2</c:v>
                </c:pt>
                <c:pt idx="3">
                  <c:v>1.9033523809523813E-2</c:v>
                </c:pt>
                <c:pt idx="4">
                  <c:v>1.9738469135802475E-2</c:v>
                </c:pt>
                <c:pt idx="5">
                  <c:v>2.0497641025641031E-2</c:v>
                </c:pt>
                <c:pt idx="6">
                  <c:v>2.1317546666666673E-2</c:v>
                </c:pt>
                <c:pt idx="7">
                  <c:v>2.2205777777777783E-2</c:v>
                </c:pt>
                <c:pt idx="8">
                  <c:v>2.3171246376811602E-2</c:v>
                </c:pt>
                <c:pt idx="9">
                  <c:v>2.4224484848484856E-2</c:v>
                </c:pt>
                <c:pt idx="10">
                  <c:v>2.5378031746031753E-2</c:v>
                </c:pt>
                <c:pt idx="11">
                  <c:v>2.6646933333333341E-2</c:v>
                </c:pt>
                <c:pt idx="12">
                  <c:v>2.8049403508771931E-2</c:v>
                </c:pt>
                <c:pt idx="13">
                  <c:v>2.9607703703703712E-2</c:v>
                </c:pt>
                <c:pt idx="14">
                  <c:v>3.134933333333334E-2</c:v>
                </c:pt>
                <c:pt idx="15">
                  <c:v>3.3308666666666674E-2</c:v>
                </c:pt>
                <c:pt idx="16">
                  <c:v>3.5529244444444455E-2</c:v>
                </c:pt>
                <c:pt idx="17">
                  <c:v>3.8067047619047625E-2</c:v>
                </c:pt>
                <c:pt idx="18">
                  <c:v>4.0995282051282063E-2</c:v>
                </c:pt>
                <c:pt idx="19">
                  <c:v>4.4411555555555565E-2</c:v>
                </c:pt>
                <c:pt idx="20">
                  <c:v>4.8448969696969713E-2</c:v>
                </c:pt>
                <c:pt idx="21">
                  <c:v>5.3293866666666682E-2</c:v>
                </c:pt>
                <c:pt idx="22">
                  <c:v>5.9215407407407425E-2</c:v>
                </c:pt>
                <c:pt idx="23">
                  <c:v>6.6617333333333348E-2</c:v>
                </c:pt>
                <c:pt idx="24">
                  <c:v>7.6134095238095251E-2</c:v>
                </c:pt>
                <c:pt idx="25">
                  <c:v>8.882311111111113E-2</c:v>
                </c:pt>
                <c:pt idx="26">
                  <c:v>0.10658773333333336</c:v>
                </c:pt>
                <c:pt idx="27">
                  <c:v>0.1332346666666667</c:v>
                </c:pt>
                <c:pt idx="28">
                  <c:v>0.17764622222222226</c:v>
                </c:pt>
                <c:pt idx="29">
                  <c:v>0.18377195402298857</c:v>
                </c:pt>
                <c:pt idx="30">
                  <c:v>0.19033523809523817</c:v>
                </c:pt>
                <c:pt idx="31">
                  <c:v>0.19738469135802472</c:v>
                </c:pt>
                <c:pt idx="32">
                  <c:v>0.20497641025641031</c:v>
                </c:pt>
                <c:pt idx="33">
                  <c:v>0.21317546666666673</c:v>
                </c:pt>
                <c:pt idx="34">
                  <c:v>0.22205777777777785</c:v>
                </c:pt>
                <c:pt idx="35">
                  <c:v>0.23171246376811605</c:v>
                </c:pt>
                <c:pt idx="36">
                  <c:v>0.24224484848484854</c:v>
                </c:pt>
                <c:pt idx="37">
                  <c:v>0.25378031746031754</c:v>
                </c:pt>
                <c:pt idx="38">
                  <c:v>0.26646933333333339</c:v>
                </c:pt>
                <c:pt idx="39">
                  <c:v>0.28049403508771942</c:v>
                </c:pt>
                <c:pt idx="40">
                  <c:v>0.29607703703703714</c:v>
                </c:pt>
                <c:pt idx="41">
                  <c:v>0.31349333333333335</c:v>
                </c:pt>
                <c:pt idx="42">
                  <c:v>0.3330866666666667</c:v>
                </c:pt>
                <c:pt idx="43">
                  <c:v>0.35529244444444452</c:v>
                </c:pt>
                <c:pt idx="44">
                  <c:v>0.38067047619047634</c:v>
                </c:pt>
                <c:pt idx="45">
                  <c:v>0.40995282051282067</c:v>
                </c:pt>
                <c:pt idx="46">
                  <c:v>0.4441155555555556</c:v>
                </c:pt>
                <c:pt idx="47">
                  <c:v>0.47583809523809528</c:v>
                </c:pt>
                <c:pt idx="48">
                  <c:v>0.49963000000000013</c:v>
                </c:pt>
                <c:pt idx="49">
                  <c:v>0.51168461538461552</c:v>
                </c:pt>
                <c:pt idx="50">
                  <c:v>0.52287368421052649</c:v>
                </c:pt>
                <c:pt idx="51">
                  <c:v>0.53320810810810826</c:v>
                </c:pt>
                <c:pt idx="52">
                  <c:v>0.54270000000000018</c:v>
                </c:pt>
                <c:pt idx="53">
                  <c:v>0.55136285714285715</c:v>
                </c:pt>
                <c:pt idx="54">
                  <c:v>0.55921176470588263</c:v>
                </c:pt>
                <c:pt idx="55">
                  <c:v>0.56626363636363652</c:v>
                </c:pt>
                <c:pt idx="56">
                  <c:v>0.57253750000000025</c:v>
                </c:pt>
                <c:pt idx="57">
                  <c:v>0.57805483870967755</c:v>
                </c:pt>
                <c:pt idx="58">
                  <c:v>0.58284000000000002</c:v>
                </c:pt>
                <c:pt idx="59">
                  <c:v>0.58692068965517263</c:v>
                </c:pt>
                <c:pt idx="60">
                  <c:v>0.59032857142857154</c:v>
                </c:pt>
                <c:pt idx="61">
                  <c:v>0.59310000000000007</c:v>
                </c:pt>
                <c:pt idx="62">
                  <c:v>0.59527692307692326</c:v>
                </c:pt>
                <c:pt idx="63">
                  <c:v>0.59690800000000011</c:v>
                </c:pt>
                <c:pt idx="64">
                  <c:v>0.59805000000000008</c:v>
                </c:pt>
                <c:pt idx="65">
                  <c:v>0.59876956521739133</c:v>
                </c:pt>
                <c:pt idx="66">
                  <c:v>0.59914545454545476</c:v>
                </c:pt>
                <c:pt idx="67">
                  <c:v>0.59927142857142868</c:v>
                </c:pt>
                <c:pt idx="68">
                  <c:v>0.59926000000000024</c:v>
                </c:pt>
                <c:pt idx="69">
                  <c:v>0.59924736842105297</c:v>
                </c:pt>
                <c:pt idx="70">
                  <c:v>0.59940000000000038</c:v>
                </c:pt>
                <c:pt idx="71">
                  <c:v>0.59992352941176486</c:v>
                </c:pt>
                <c:pt idx="72">
                  <c:v>0.60107500000000025</c:v>
                </c:pt>
                <c:pt idx="73">
                  <c:v>0.60318000000000005</c:v>
                </c:pt>
                <c:pt idx="74">
                  <c:v>0.60665714285714301</c:v>
                </c:pt>
                <c:pt idx="75">
                  <c:v>0.61205384615384628</c:v>
                </c:pt>
                <c:pt idx="76">
                  <c:v>0.6201000000000001</c:v>
                </c:pt>
                <c:pt idx="77">
                  <c:v>0.63179090909090929</c:v>
                </c:pt>
                <c:pt idx="78">
                  <c:v>0.64852000000000032</c:v>
                </c:pt>
                <c:pt idx="79">
                  <c:v>0.67230000000000023</c:v>
                </c:pt>
                <c:pt idx="80">
                  <c:v>0.69743209876543233</c:v>
                </c:pt>
                <c:pt idx="81">
                  <c:v>0.62901190476190494</c:v>
                </c:pt>
                <c:pt idx="82">
                  <c:v>0.56979310344827594</c:v>
                </c:pt>
                <c:pt idx="83">
                  <c:v>0.51918888888888892</c:v>
                </c:pt>
                <c:pt idx="84">
                  <c:v>0.47668817204301073</c:v>
                </c:pt>
                <c:pt idx="85">
                  <c:v>0.44184375000000015</c:v>
                </c:pt>
                <c:pt idx="86">
                  <c:v>0.41426262626262628</c:v>
                </c:pt>
                <c:pt idx="87">
                  <c:v>0.39359803921568637</c:v>
                </c:pt>
                <c:pt idx="88">
                  <c:v>0.37954285714285718</c:v>
                </c:pt>
                <c:pt idx="89">
                  <c:v>0.3590270270270271</c:v>
                </c:pt>
                <c:pt idx="90">
                  <c:v>0.34061538461538471</c:v>
                </c:pt>
                <c:pt idx="91">
                  <c:v>0.32400000000000012</c:v>
                </c:pt>
                <c:pt idx="92">
                  <c:v>0.30893023255813967</c:v>
                </c:pt>
                <c:pt idx="93">
                  <c:v>0.29520000000000007</c:v>
                </c:pt>
                <c:pt idx="94">
                  <c:v>0.28263829787234046</c:v>
                </c:pt>
                <c:pt idx="95">
                  <c:v>0.27110204081632655</c:v>
                </c:pt>
                <c:pt idx="96">
                  <c:v>0.26047058823529418</c:v>
                </c:pt>
                <c:pt idx="97">
                  <c:v>0.25064150943396235</c:v>
                </c:pt>
                <c:pt idx="98">
                  <c:v>0.24152727272727278</c:v>
                </c:pt>
                <c:pt idx="99">
                  <c:v>0.23305263157894743</c:v>
                </c:pt>
                <c:pt idx="100">
                  <c:v>0.2251525423728814</c:v>
                </c:pt>
                <c:pt idx="101">
                  <c:v>0.21777049180327876</c:v>
                </c:pt>
                <c:pt idx="102">
                  <c:v>0.21085714285714294</c:v>
                </c:pt>
                <c:pt idx="103">
                  <c:v>0.20436923076923083</c:v>
                </c:pt>
                <c:pt idx="104">
                  <c:v>0.19826865671641794</c:v>
                </c:pt>
                <c:pt idx="105">
                  <c:v>0.19252173913043477</c:v>
                </c:pt>
                <c:pt idx="106">
                  <c:v>0.18709859154929587</c:v>
                </c:pt>
                <c:pt idx="107">
                  <c:v>0.1819726027397261</c:v>
                </c:pt>
                <c:pt idx="108">
                  <c:v>0.17712000000000003</c:v>
                </c:pt>
                <c:pt idx="109">
                  <c:v>0.13983157894736845</c:v>
                </c:pt>
                <c:pt idx="110">
                  <c:v>0.11551304347826091</c:v>
                </c:pt>
                <c:pt idx="111">
                  <c:v>9.8400000000000029E-2</c:v>
                </c:pt>
                <c:pt idx="112">
                  <c:v>8.5703225806451608E-2</c:v>
                </c:pt>
                <c:pt idx="113">
                  <c:v>7.590857142857145E-2</c:v>
                </c:pt>
                <c:pt idx="114">
                  <c:v>6.8123076923076939E-2</c:v>
                </c:pt>
                <c:pt idx="115">
                  <c:v>6.1786046511627932E-2</c:v>
                </c:pt>
                <c:pt idx="116">
                  <c:v>5.6527659574468106E-2</c:v>
                </c:pt>
                <c:pt idx="117">
                  <c:v>5.2094117647058825E-2</c:v>
                </c:pt>
                <c:pt idx="118">
                  <c:v>4.8305454545454568E-2</c:v>
                </c:pt>
                <c:pt idx="119">
                  <c:v>4.5030508474576278E-2</c:v>
                </c:pt>
                <c:pt idx="120">
                  <c:v>4.2171428571428589E-2</c:v>
                </c:pt>
                <c:pt idx="121">
                  <c:v>3.9653731343283594E-2</c:v>
                </c:pt>
                <c:pt idx="122">
                  <c:v>3.7419718309859164E-2</c:v>
                </c:pt>
                <c:pt idx="123">
                  <c:v>3.5424000000000011E-2</c:v>
                </c:pt>
                <c:pt idx="124">
                  <c:v>3.3630379746835457E-2</c:v>
                </c:pt>
                <c:pt idx="125">
                  <c:v>3.2009638554216874E-2</c:v>
                </c:pt>
                <c:pt idx="126">
                  <c:v>3.0537931034482765E-2</c:v>
                </c:pt>
                <c:pt idx="127">
                  <c:v>2.9195604395604403E-2</c:v>
                </c:pt>
                <c:pt idx="128">
                  <c:v>2.7966315789473686E-2</c:v>
                </c:pt>
                <c:pt idx="129">
                  <c:v>2.6836363636363637E-2</c:v>
                </c:pt>
                <c:pt idx="130">
                  <c:v>2.579417475728156E-2</c:v>
                </c:pt>
                <c:pt idx="131">
                  <c:v>2.4829906542056079E-2</c:v>
                </c:pt>
                <c:pt idx="132">
                  <c:v>2.3935135135135139E-2</c:v>
                </c:pt>
                <c:pt idx="133">
                  <c:v>2.3102608695652182E-2</c:v>
                </c:pt>
                <c:pt idx="134">
                  <c:v>2.2326050420168067E-2</c:v>
                </c:pt>
                <c:pt idx="135">
                  <c:v>2.1600000000000005E-2</c:v>
                </c:pt>
                <c:pt idx="136">
                  <c:v>9.7676470587158012E-12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156136"/>
        <c:axId val="399156528"/>
      </c:scatterChart>
      <c:valAx>
        <c:axId val="39915613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99156528"/>
        <c:crosses val="autoZero"/>
        <c:crossBetween val="midCat"/>
      </c:valAx>
      <c:valAx>
        <c:axId val="399156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91561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2700">
              <a:solidFill>
                <a:schemeClr val="tx1"/>
              </a:solidFill>
              <a:tailEnd type="none"/>
            </a:ln>
          </c:spPr>
          <c:marker>
            <c:symbol val="none"/>
          </c:marker>
          <c:xVal>
            <c:numRef>
              <c:f>Feuill!$S$1:$S$26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3">
                  <c:v>-1</c:v>
                </c:pt>
                <c:pt idx="4">
                  <c:v>0</c:v>
                </c:pt>
                <c:pt idx="5">
                  <c:v>1</c:v>
                </c:pt>
              </c:numCache>
            </c:numRef>
          </c:xVal>
          <c:yVal>
            <c:numRef>
              <c:f>Feuill!$T$1:$T$26</c:f>
              <c:numCache>
                <c:formatCode>General</c:formatCode>
                <c:ptCount val="26"/>
                <c:pt idx="0">
                  <c:v>0</c:v>
                </c:pt>
                <c:pt idx="1">
                  <c:v>33333.333333333336</c:v>
                </c:pt>
                <c:pt idx="3">
                  <c:v>-200000</c:v>
                </c:pt>
                <c:pt idx="4">
                  <c:v>0</c:v>
                </c:pt>
                <c:pt idx="5">
                  <c:v>200000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156920"/>
        <c:axId val="399157312"/>
      </c:scatterChart>
      <c:valAx>
        <c:axId val="39915692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99157312"/>
        <c:crosses val="autoZero"/>
        <c:crossBetween val="midCat"/>
      </c:valAx>
      <c:valAx>
        <c:axId val="399157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91569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" l="0.75000000000000977" r="0.75000000000000977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Contours</c:v>
          </c:tx>
          <c:spPr>
            <a:ln w="25400">
              <a:solidFill>
                <a:schemeClr val="tx2"/>
              </a:solidFill>
              <a:tailEnd type="arrow" w="sm" len="sm"/>
            </a:ln>
          </c:spPr>
          <c:marker>
            <c:symbol val="none"/>
          </c:marker>
          <c:xVal>
            <c:numRef>
              <c:f>Feuille!$O$1:$O$500</c:f>
              <c:numCache>
                <c:formatCode>General</c:formatCode>
                <c:ptCount val="500"/>
                <c:pt idx="0">
                  <c:v>6.3</c:v>
                </c:pt>
                <c:pt idx="1">
                  <c:v>6.2875683890981104</c:v>
                </c:pt>
                <c:pt idx="2">
                  <c:v>6.2503226182812108</c:v>
                </c:pt>
                <c:pt idx="3">
                  <c:v>6.1884096795907384</c:v>
                </c:pt>
                <c:pt idx="4">
                  <c:v>6.1020739151103758</c:v>
                </c:pt>
                <c:pt idx="5">
                  <c:v>5.9916560526594669</c:v>
                </c:pt>
                <c:pt idx="6">
                  <c:v>5.8575918610959841</c:v>
                </c:pt>
                <c:pt idx="7">
                  <c:v>5.7004104305359231</c:v>
                </c:pt>
                <c:pt idx="8">
                  <c:v>5.5207320842763403</c:v>
                </c:pt>
                <c:pt idx="9">
                  <c:v>5.319265930662695</c:v>
                </c:pt>
                <c:pt idx="10">
                  <c:v>5.096807064562169</c:v>
                </c:pt>
                <c:pt idx="11">
                  <c:v>4.8542334294874721</c:v>
                </c:pt>
                <c:pt idx="12">
                  <c:v>4.5925023527548925</c:v>
                </c:pt>
                <c:pt idx="13">
                  <c:v>4.3126467673507385</c:v>
                </c:pt>
                <c:pt idx="14">
                  <c:v>4.0157711354167454</c:v>
                </c:pt>
                <c:pt idx="15">
                  <c:v>3.7030470894425807</c:v>
                </c:pt>
                <c:pt idx="16">
                  <c:v>3.3757088083676781</c:v>
                </c:pt>
                <c:pt idx="17">
                  <c:v>3.0350481468408064</c:v>
                </c:pt>
                <c:pt idx="18">
                  <c:v>2.6824095368599576</c:v>
                </c:pt>
                <c:pt idx="19">
                  <c:v>2.3191846819134718</c:v>
                </c:pt>
                <c:pt idx="20">
                  <c:v>1.9468070645621689</c:v>
                </c:pt>
                <c:pt idx="21">
                  <c:v>1.5667462891385848</c:v>
                </c:pt>
                <c:pt idx="22">
                  <c:v>1.1805022818900659</c:v>
                </c:pt>
                <c:pt idx="23">
                  <c:v>0.78959937145511683</c:v>
                </c:pt>
                <c:pt idx="24">
                  <c:v>0.39558027303467519</c:v>
                </c:pt>
                <c:pt idx="25">
                  <c:v>3.7432495546972888E-16</c:v>
                </c:pt>
                <c:pt idx="26">
                  <c:v>-0.39558027303467441</c:v>
                </c:pt>
                <c:pt idx="27">
                  <c:v>-0.78959937145511605</c:v>
                </c:pt>
                <c:pt idx="28">
                  <c:v>-1.180502281890065</c:v>
                </c:pt>
                <c:pt idx="29">
                  <c:v>-1.5667462891385842</c:v>
                </c:pt>
                <c:pt idx="30">
                  <c:v>-1.9468070645621682</c:v>
                </c:pt>
                <c:pt idx="31">
                  <c:v>-2.3191846819134714</c:v>
                </c:pt>
                <c:pt idx="32">
                  <c:v>-2.6824095368599581</c:v>
                </c:pt>
                <c:pt idx="33">
                  <c:v>-3.0350481468408046</c:v>
                </c:pt>
                <c:pt idx="34">
                  <c:v>-3.3757088083676776</c:v>
                </c:pt>
                <c:pt idx="35">
                  <c:v>-3.7030470894425798</c:v>
                </c:pt>
                <c:pt idx="36">
                  <c:v>-4.0157711354167454</c:v>
                </c:pt>
                <c:pt idx="37">
                  <c:v>-4.3126467673507385</c:v>
                </c:pt>
                <c:pt idx="38">
                  <c:v>-4.5925023527548916</c:v>
                </c:pt>
                <c:pt idx="39">
                  <c:v>-4.8542334294874712</c:v>
                </c:pt>
                <c:pt idx="40">
                  <c:v>-5.0968070645621681</c:v>
                </c:pt>
                <c:pt idx="41">
                  <c:v>-5.319265930662695</c:v>
                </c:pt>
                <c:pt idx="42">
                  <c:v>-5.5207320842763403</c:v>
                </c:pt>
                <c:pt idx="43">
                  <c:v>-5.7004104305359213</c:v>
                </c:pt>
                <c:pt idx="44">
                  <c:v>-5.8575918610959832</c:v>
                </c:pt>
                <c:pt idx="45">
                  <c:v>-5.9916560526594669</c:v>
                </c:pt>
                <c:pt idx="46">
                  <c:v>-6.1020739151103758</c:v>
                </c:pt>
                <c:pt idx="47">
                  <c:v>-6.1884096795907384</c:v>
                </c:pt>
                <c:pt idx="48">
                  <c:v>-6.2503226182812099</c:v>
                </c:pt>
                <c:pt idx="49">
                  <c:v>-6.2875683890981104</c:v>
                </c:pt>
                <c:pt idx="50">
                  <c:v>-6.3</c:v>
                </c:pt>
                <c:pt idx="51">
                  <c:v>-6.2875683890981104</c:v>
                </c:pt>
                <c:pt idx="52">
                  <c:v>-6.2503226182812108</c:v>
                </c:pt>
                <c:pt idx="53">
                  <c:v>-6.1884096795907384</c:v>
                </c:pt>
                <c:pt idx="54">
                  <c:v>-6.1020739151103767</c:v>
                </c:pt>
                <c:pt idx="55">
                  <c:v>-5.9916560526594678</c:v>
                </c:pt>
                <c:pt idx="56">
                  <c:v>-5.8575918610959841</c:v>
                </c:pt>
                <c:pt idx="57">
                  <c:v>-5.7004104305359222</c:v>
                </c:pt>
                <c:pt idx="58">
                  <c:v>-5.5207320842763412</c:v>
                </c:pt>
                <c:pt idx="59">
                  <c:v>-5.3192659306626959</c:v>
                </c:pt>
                <c:pt idx="60">
                  <c:v>-5.0968070645621699</c:v>
                </c:pt>
                <c:pt idx="61">
                  <c:v>-4.8542334294874721</c:v>
                </c:pt>
                <c:pt idx="62">
                  <c:v>-4.5925023527548925</c:v>
                </c:pt>
                <c:pt idx="63">
                  <c:v>-4.3126467673507403</c:v>
                </c:pt>
                <c:pt idx="64">
                  <c:v>-4.0157711354167436</c:v>
                </c:pt>
                <c:pt idx="65">
                  <c:v>-3.7030470894425815</c:v>
                </c:pt>
                <c:pt idx="66">
                  <c:v>-3.3757088083676816</c:v>
                </c:pt>
                <c:pt idx="67">
                  <c:v>-3.0350481468408059</c:v>
                </c:pt>
                <c:pt idx="68">
                  <c:v>-2.6824095368599594</c:v>
                </c:pt>
                <c:pt idx="69">
                  <c:v>-2.31918468191347</c:v>
                </c:pt>
                <c:pt idx="70">
                  <c:v>-1.9468070645621696</c:v>
                </c:pt>
                <c:pt idx="71">
                  <c:v>-1.5667462891385884</c:v>
                </c:pt>
                <c:pt idx="72">
                  <c:v>-1.1805022818900652</c:v>
                </c:pt>
                <c:pt idx="73">
                  <c:v>-0.78959937145511894</c:v>
                </c:pt>
                <c:pt idx="74">
                  <c:v>-0.39558027303467319</c:v>
                </c:pt>
                <c:pt idx="75">
                  <c:v>-1.1686790503464664E-15</c:v>
                </c:pt>
                <c:pt idx="76">
                  <c:v>0.39558027303467086</c:v>
                </c:pt>
                <c:pt idx="77">
                  <c:v>0.78959937145511661</c:v>
                </c:pt>
                <c:pt idx="78">
                  <c:v>1.1805022818900628</c:v>
                </c:pt>
                <c:pt idx="79">
                  <c:v>1.5667462891385859</c:v>
                </c:pt>
                <c:pt idx="80">
                  <c:v>1.9468070645621676</c:v>
                </c:pt>
                <c:pt idx="81">
                  <c:v>2.3191846819134678</c:v>
                </c:pt>
                <c:pt idx="82">
                  <c:v>2.6824095368599572</c:v>
                </c:pt>
                <c:pt idx="83">
                  <c:v>3.0350481468408042</c:v>
                </c:pt>
                <c:pt idx="84">
                  <c:v>3.3757088083676794</c:v>
                </c:pt>
                <c:pt idx="85">
                  <c:v>3.7030470894425793</c:v>
                </c:pt>
                <c:pt idx="86">
                  <c:v>4.0157711354167427</c:v>
                </c:pt>
                <c:pt idx="87">
                  <c:v>4.3126467673507385</c:v>
                </c:pt>
                <c:pt idx="88">
                  <c:v>4.5925023527548907</c:v>
                </c:pt>
                <c:pt idx="89">
                  <c:v>4.8542334294874729</c:v>
                </c:pt>
                <c:pt idx="90">
                  <c:v>5.0968070645621681</c:v>
                </c:pt>
                <c:pt idx="91">
                  <c:v>5.3192659306626924</c:v>
                </c:pt>
                <c:pt idx="92">
                  <c:v>5.5207320842763403</c:v>
                </c:pt>
                <c:pt idx="93">
                  <c:v>5.7004104305359213</c:v>
                </c:pt>
                <c:pt idx="94">
                  <c:v>5.8575918610959841</c:v>
                </c:pt>
                <c:pt idx="95">
                  <c:v>5.9916560526594669</c:v>
                </c:pt>
                <c:pt idx="96">
                  <c:v>6.1020739151103749</c:v>
                </c:pt>
                <c:pt idx="97">
                  <c:v>6.1884096795907384</c:v>
                </c:pt>
                <c:pt idx="98">
                  <c:v>6.2503226182812099</c:v>
                </c:pt>
                <c:pt idx="99">
                  <c:v>6.2875683890981104</c:v>
                </c:pt>
                <c:pt idx="100">
                  <c:v>6.3</c:v>
                </c:pt>
                <c:pt idx="102">
                  <c:v>5.7</c:v>
                </c:pt>
                <c:pt idx="103">
                  <c:v>5.6887523520411483</c:v>
                </c:pt>
                <c:pt idx="104">
                  <c:v>5.6550537974925241</c:v>
                </c:pt>
                <c:pt idx="105">
                  <c:v>5.5990373291535258</c:v>
                </c:pt>
                <c:pt idx="106">
                  <c:v>5.5209240184331971</c:v>
                </c:pt>
                <c:pt idx="107">
                  <c:v>5.4210221428823751</c:v>
                </c:pt>
                <c:pt idx="108">
                  <c:v>5.2997259695630339</c:v>
                </c:pt>
                <c:pt idx="109">
                  <c:v>5.1575141990563118</c:v>
                </c:pt>
                <c:pt idx="110">
                  <c:v>4.9949480762500222</c:v>
                </c:pt>
                <c:pt idx="111">
                  <c:v>4.8126691753614859</c:v>
                </c:pt>
                <c:pt idx="112">
                  <c:v>4.6113968679372004</c:v>
                </c:pt>
                <c:pt idx="113">
                  <c:v>4.391925483821999</c:v>
                </c:pt>
                <c:pt idx="114">
                  <c:v>4.1551211763020461</c:v>
                </c:pt>
                <c:pt idx="115">
                  <c:v>3.9019185037935253</c:v>
                </c:pt>
                <c:pt idx="116">
                  <c:v>3.6333167415675316</c:v>
                </c:pt>
                <c:pt idx="117">
                  <c:v>3.350375938067097</c:v>
                </c:pt>
                <c:pt idx="118">
                  <c:v>3.0542127313802805</c:v>
                </c:pt>
                <c:pt idx="119">
                  <c:v>2.7459959423797775</c:v>
                </c:pt>
                <c:pt idx="120">
                  <c:v>2.4269419619209143</c:v>
                </c:pt>
                <c:pt idx="121">
                  <c:v>2.098309950302665</c:v>
                </c:pt>
                <c:pt idx="122">
                  <c:v>1.7613968679372005</c:v>
                </c:pt>
                <c:pt idx="123">
                  <c:v>1.417532356839672</c:v>
                </c:pt>
                <c:pt idx="124">
                  <c:v>1.0680734931386311</c:v>
                </c:pt>
                <c:pt idx="125">
                  <c:v>0.71439943131653427</c:v>
                </c:pt>
                <c:pt idx="126">
                  <c:v>0.35790596131708713</c:v>
                </c:pt>
                <c:pt idx="127">
                  <c:v>3.3758676485505763E-16</c:v>
                </c:pt>
                <c:pt idx="128">
                  <c:v>-0.35790596131708641</c:v>
                </c:pt>
                <c:pt idx="129">
                  <c:v>-0.71439943131653372</c:v>
                </c:pt>
                <c:pt idx="130">
                  <c:v>-1.0680734931386302</c:v>
                </c:pt>
                <c:pt idx="131">
                  <c:v>-1.4175323568396714</c:v>
                </c:pt>
                <c:pt idx="132">
                  <c:v>-1.7613968679371999</c:v>
                </c:pt>
                <c:pt idx="133">
                  <c:v>-2.0983099503026645</c:v>
                </c:pt>
                <c:pt idx="134">
                  <c:v>-2.4269419619209147</c:v>
                </c:pt>
                <c:pt idx="135">
                  <c:v>-2.7459959423797757</c:v>
                </c:pt>
                <c:pt idx="136">
                  <c:v>-3.0542127313802796</c:v>
                </c:pt>
                <c:pt idx="137">
                  <c:v>-3.3503759380670965</c:v>
                </c:pt>
                <c:pt idx="138">
                  <c:v>-3.6333167415675316</c:v>
                </c:pt>
                <c:pt idx="139">
                  <c:v>-3.9019185037935258</c:v>
                </c:pt>
                <c:pt idx="140">
                  <c:v>-4.1551211763020444</c:v>
                </c:pt>
                <c:pt idx="141">
                  <c:v>-4.3919254838219981</c:v>
                </c:pt>
                <c:pt idx="142">
                  <c:v>-4.6113968679372004</c:v>
                </c:pt>
                <c:pt idx="143">
                  <c:v>-4.8126691753614859</c:v>
                </c:pt>
                <c:pt idx="144">
                  <c:v>-4.9949480762500222</c:v>
                </c:pt>
                <c:pt idx="145">
                  <c:v>-5.1575141990563109</c:v>
                </c:pt>
                <c:pt idx="146">
                  <c:v>-5.299725969563033</c:v>
                </c:pt>
                <c:pt idx="147">
                  <c:v>-5.4210221428823751</c:v>
                </c:pt>
                <c:pt idx="148">
                  <c:v>-5.5209240184331971</c:v>
                </c:pt>
                <c:pt idx="149">
                  <c:v>-5.5990373291535258</c:v>
                </c:pt>
                <c:pt idx="150">
                  <c:v>-5.6550537974925232</c:v>
                </c:pt>
                <c:pt idx="151">
                  <c:v>-5.6887523520411483</c:v>
                </c:pt>
                <c:pt idx="152">
                  <c:v>-5.7</c:v>
                </c:pt>
                <c:pt idx="153">
                  <c:v>-5.6887523520411483</c:v>
                </c:pt>
                <c:pt idx="154">
                  <c:v>-5.6550537974925241</c:v>
                </c:pt>
                <c:pt idx="155">
                  <c:v>-5.5990373291535258</c:v>
                </c:pt>
                <c:pt idx="156">
                  <c:v>-5.520924018433198</c:v>
                </c:pt>
                <c:pt idx="157">
                  <c:v>-5.4210221428823759</c:v>
                </c:pt>
                <c:pt idx="158">
                  <c:v>-5.2997259695630339</c:v>
                </c:pt>
                <c:pt idx="159">
                  <c:v>-5.1575141990563109</c:v>
                </c:pt>
                <c:pt idx="160">
                  <c:v>-4.9949480762500231</c:v>
                </c:pt>
                <c:pt idx="161">
                  <c:v>-4.8126691753614868</c:v>
                </c:pt>
                <c:pt idx="162">
                  <c:v>-4.6113968679372013</c:v>
                </c:pt>
                <c:pt idx="163">
                  <c:v>-4.391925483821999</c:v>
                </c:pt>
                <c:pt idx="164">
                  <c:v>-4.1551211763020461</c:v>
                </c:pt>
                <c:pt idx="165">
                  <c:v>-3.9019185037935271</c:v>
                </c:pt>
                <c:pt idx="166">
                  <c:v>-3.6333167415675303</c:v>
                </c:pt>
                <c:pt idx="167">
                  <c:v>-3.3503759380670974</c:v>
                </c:pt>
                <c:pt idx="168">
                  <c:v>-3.0542127313802836</c:v>
                </c:pt>
                <c:pt idx="169">
                  <c:v>-2.7459959423797771</c:v>
                </c:pt>
                <c:pt idx="170">
                  <c:v>-2.4269419619209156</c:v>
                </c:pt>
                <c:pt idx="171">
                  <c:v>-2.0983099503026637</c:v>
                </c:pt>
                <c:pt idx="172">
                  <c:v>-1.7613968679372012</c:v>
                </c:pt>
                <c:pt idx="173">
                  <c:v>-1.4175323568396752</c:v>
                </c:pt>
                <c:pt idx="174">
                  <c:v>-1.0680734931386304</c:v>
                </c:pt>
                <c:pt idx="175">
                  <c:v>-0.71439943131653616</c:v>
                </c:pt>
                <c:pt idx="176">
                  <c:v>-0.3579059613170853</c:v>
                </c:pt>
                <c:pt idx="177">
                  <c:v>-1.0584644785024525E-15</c:v>
                </c:pt>
                <c:pt idx="178">
                  <c:v>0.35790596131708313</c:v>
                </c:pt>
                <c:pt idx="179">
                  <c:v>0.71439943131653416</c:v>
                </c:pt>
                <c:pt idx="180">
                  <c:v>1.0680734931386284</c:v>
                </c:pt>
                <c:pt idx="181">
                  <c:v>1.4175323568396732</c:v>
                </c:pt>
                <c:pt idx="182">
                  <c:v>1.7613968679371992</c:v>
                </c:pt>
                <c:pt idx="183">
                  <c:v>2.0983099503026614</c:v>
                </c:pt>
                <c:pt idx="184">
                  <c:v>2.4269419619209138</c:v>
                </c:pt>
                <c:pt idx="185">
                  <c:v>2.7459959423797753</c:v>
                </c:pt>
                <c:pt idx="186">
                  <c:v>3.0542127313802818</c:v>
                </c:pt>
                <c:pt idx="187">
                  <c:v>3.3503759380670957</c:v>
                </c:pt>
                <c:pt idx="188">
                  <c:v>3.6333167415675289</c:v>
                </c:pt>
                <c:pt idx="189">
                  <c:v>3.9019185037935253</c:v>
                </c:pt>
                <c:pt idx="190">
                  <c:v>4.1551211763020444</c:v>
                </c:pt>
                <c:pt idx="191">
                  <c:v>4.3919254838219999</c:v>
                </c:pt>
                <c:pt idx="192">
                  <c:v>4.6113968679372004</c:v>
                </c:pt>
                <c:pt idx="193">
                  <c:v>4.8126691753614841</c:v>
                </c:pt>
                <c:pt idx="194">
                  <c:v>4.9949480762500222</c:v>
                </c:pt>
                <c:pt idx="195">
                  <c:v>5.1575141990563109</c:v>
                </c:pt>
                <c:pt idx="196">
                  <c:v>5.2997259695630339</c:v>
                </c:pt>
                <c:pt idx="197">
                  <c:v>5.4210221428823751</c:v>
                </c:pt>
                <c:pt idx="198">
                  <c:v>5.5209240184331962</c:v>
                </c:pt>
                <c:pt idx="199">
                  <c:v>5.5990373291535258</c:v>
                </c:pt>
                <c:pt idx="200">
                  <c:v>5.6550537974925232</c:v>
                </c:pt>
                <c:pt idx="201">
                  <c:v>5.6887523520411483</c:v>
                </c:pt>
                <c:pt idx="202">
                  <c:v>5.7</c:v>
                </c:pt>
              </c:numCache>
            </c:numRef>
          </c:xVal>
          <c:yVal>
            <c:numRef>
              <c:f>Feuille!$P$1:$P$500</c:f>
              <c:numCache>
                <c:formatCode>General</c:formatCode>
                <c:ptCount val="500"/>
                <c:pt idx="0">
                  <c:v>-1.0924590307201946E-16</c:v>
                </c:pt>
                <c:pt idx="1">
                  <c:v>0.39558027303467413</c:v>
                </c:pt>
                <c:pt idx="2">
                  <c:v>0.78959937145511672</c:v>
                </c:pt>
                <c:pt idx="3">
                  <c:v>1.180502281890065</c:v>
                </c:pt>
                <c:pt idx="4">
                  <c:v>1.5667462891385853</c:v>
                </c:pt>
                <c:pt idx="5">
                  <c:v>1.9468070645621685</c:v>
                </c:pt>
                <c:pt idx="6">
                  <c:v>2.3191846819134709</c:v>
                </c:pt>
                <c:pt idx="7">
                  <c:v>2.6824095368599576</c:v>
                </c:pt>
                <c:pt idx="8">
                  <c:v>3.0350481468408064</c:v>
                </c:pt>
                <c:pt idx="9">
                  <c:v>3.3757088083676789</c:v>
                </c:pt>
                <c:pt idx="10">
                  <c:v>3.7030470894425807</c:v>
                </c:pt>
                <c:pt idx="11">
                  <c:v>4.0157711354167445</c:v>
                </c:pt>
                <c:pt idx="12">
                  <c:v>4.3126467673507385</c:v>
                </c:pt>
                <c:pt idx="13">
                  <c:v>4.5925023527548925</c:v>
                </c:pt>
                <c:pt idx="14">
                  <c:v>4.8542334294874721</c:v>
                </c:pt>
                <c:pt idx="15">
                  <c:v>5.096807064562169</c:v>
                </c:pt>
                <c:pt idx="16">
                  <c:v>5.319265930662695</c:v>
                </c:pt>
                <c:pt idx="17">
                  <c:v>5.5207320842763403</c:v>
                </c:pt>
                <c:pt idx="18">
                  <c:v>5.7004104305359231</c:v>
                </c:pt>
                <c:pt idx="19">
                  <c:v>5.8575918610959832</c:v>
                </c:pt>
                <c:pt idx="20">
                  <c:v>5.9916560526594669</c:v>
                </c:pt>
                <c:pt idx="21">
                  <c:v>6.1020739151103758</c:v>
                </c:pt>
                <c:pt idx="22">
                  <c:v>6.1884096795907384</c:v>
                </c:pt>
                <c:pt idx="23">
                  <c:v>6.2503226182812108</c:v>
                </c:pt>
                <c:pt idx="24">
                  <c:v>6.2875683890981104</c:v>
                </c:pt>
                <c:pt idx="25">
                  <c:v>6.3</c:v>
                </c:pt>
                <c:pt idx="26">
                  <c:v>6.2875683890981104</c:v>
                </c:pt>
                <c:pt idx="27">
                  <c:v>6.2503226182812108</c:v>
                </c:pt>
                <c:pt idx="28">
                  <c:v>6.1884096795907384</c:v>
                </c:pt>
                <c:pt idx="29">
                  <c:v>6.1020739151103767</c:v>
                </c:pt>
                <c:pt idx="30">
                  <c:v>5.9916560526594678</c:v>
                </c:pt>
                <c:pt idx="31">
                  <c:v>5.8575918610959832</c:v>
                </c:pt>
                <c:pt idx="32">
                  <c:v>5.7004104305359222</c:v>
                </c:pt>
                <c:pt idx="33">
                  <c:v>5.5207320842763412</c:v>
                </c:pt>
                <c:pt idx="34">
                  <c:v>5.3192659306626959</c:v>
                </c:pt>
                <c:pt idx="35">
                  <c:v>5.096807064562169</c:v>
                </c:pt>
                <c:pt idx="36">
                  <c:v>4.8542334294874721</c:v>
                </c:pt>
                <c:pt idx="37">
                  <c:v>4.5925023527548916</c:v>
                </c:pt>
                <c:pt idx="38">
                  <c:v>4.3126467673507394</c:v>
                </c:pt>
                <c:pt idx="39">
                  <c:v>4.0157711354167462</c:v>
                </c:pt>
                <c:pt idx="40">
                  <c:v>3.7030470894425815</c:v>
                </c:pt>
                <c:pt idx="41">
                  <c:v>3.3757088083676789</c:v>
                </c:pt>
                <c:pt idx="42">
                  <c:v>3.0350481468408059</c:v>
                </c:pt>
                <c:pt idx="43">
                  <c:v>2.682409536859959</c:v>
                </c:pt>
                <c:pt idx="44">
                  <c:v>2.3191846819134723</c:v>
                </c:pt>
                <c:pt idx="45">
                  <c:v>1.9468070645621693</c:v>
                </c:pt>
                <c:pt idx="46">
                  <c:v>1.5667462891385853</c:v>
                </c:pt>
                <c:pt idx="47">
                  <c:v>1.1805022818900648</c:v>
                </c:pt>
                <c:pt idx="48">
                  <c:v>0.78959937145511849</c:v>
                </c:pt>
                <c:pt idx="49">
                  <c:v>0.39558027303467547</c:v>
                </c:pt>
                <c:pt idx="50">
                  <c:v>6.622560998360782E-16</c:v>
                </c:pt>
                <c:pt idx="51">
                  <c:v>-0.39558027303467419</c:v>
                </c:pt>
                <c:pt idx="52">
                  <c:v>-0.78959937145511705</c:v>
                </c:pt>
                <c:pt idx="53">
                  <c:v>-1.1805022818900632</c:v>
                </c:pt>
                <c:pt idx="54">
                  <c:v>-1.5667462891385837</c:v>
                </c:pt>
                <c:pt idx="55">
                  <c:v>-1.9468070645621678</c:v>
                </c:pt>
                <c:pt idx="56">
                  <c:v>-2.3191846819134709</c:v>
                </c:pt>
                <c:pt idx="57">
                  <c:v>-2.6824095368599576</c:v>
                </c:pt>
                <c:pt idx="58">
                  <c:v>-3.0350481468408042</c:v>
                </c:pt>
                <c:pt idx="59">
                  <c:v>-3.3757088083676776</c:v>
                </c:pt>
                <c:pt idx="60">
                  <c:v>-3.7030470894425798</c:v>
                </c:pt>
                <c:pt idx="61">
                  <c:v>-4.0157711354167445</c:v>
                </c:pt>
                <c:pt idx="62">
                  <c:v>-4.3126467673507385</c:v>
                </c:pt>
                <c:pt idx="63">
                  <c:v>-4.5925023527548916</c:v>
                </c:pt>
                <c:pt idx="64">
                  <c:v>-4.8542334294874729</c:v>
                </c:pt>
                <c:pt idx="65">
                  <c:v>-5.0968070645621681</c:v>
                </c:pt>
                <c:pt idx="66">
                  <c:v>-5.3192659306626933</c:v>
                </c:pt>
                <c:pt idx="67">
                  <c:v>-5.5207320842763403</c:v>
                </c:pt>
                <c:pt idx="68">
                  <c:v>-5.7004104305359213</c:v>
                </c:pt>
                <c:pt idx="69">
                  <c:v>-5.8575918610959841</c:v>
                </c:pt>
                <c:pt idx="70">
                  <c:v>-5.9916560526594669</c:v>
                </c:pt>
                <c:pt idx="71">
                  <c:v>-6.1020739151103749</c:v>
                </c:pt>
                <c:pt idx="72">
                  <c:v>-6.1884096795907384</c:v>
                </c:pt>
                <c:pt idx="73">
                  <c:v>-6.2503226182812099</c:v>
                </c:pt>
                <c:pt idx="74">
                  <c:v>-6.2875683890981104</c:v>
                </c:pt>
                <c:pt idx="75">
                  <c:v>-6.3</c:v>
                </c:pt>
                <c:pt idx="76">
                  <c:v>-6.2875683890981104</c:v>
                </c:pt>
                <c:pt idx="77">
                  <c:v>-6.2503226182812108</c:v>
                </c:pt>
                <c:pt idx="78">
                  <c:v>-6.1884096795907384</c:v>
                </c:pt>
                <c:pt idx="79">
                  <c:v>-6.1020739151103758</c:v>
                </c:pt>
                <c:pt idx="80">
                  <c:v>-5.9916560526594678</c:v>
                </c:pt>
                <c:pt idx="81">
                  <c:v>-5.857591861095985</c:v>
                </c:pt>
                <c:pt idx="82">
                  <c:v>-5.7004104305359231</c:v>
                </c:pt>
                <c:pt idx="83">
                  <c:v>-5.5207320842763421</c:v>
                </c:pt>
                <c:pt idx="84">
                  <c:v>-5.3192659306626942</c:v>
                </c:pt>
                <c:pt idx="85">
                  <c:v>-5.0968070645621699</c:v>
                </c:pt>
                <c:pt idx="86">
                  <c:v>-4.8542334294874738</c:v>
                </c:pt>
                <c:pt idx="87">
                  <c:v>-4.5925023527548925</c:v>
                </c:pt>
                <c:pt idx="88">
                  <c:v>-4.3126467673507403</c:v>
                </c:pt>
                <c:pt idx="89">
                  <c:v>-4.0157711354167445</c:v>
                </c:pt>
                <c:pt idx="90">
                  <c:v>-3.703047089442582</c:v>
                </c:pt>
                <c:pt idx="91">
                  <c:v>-3.3757088083676816</c:v>
                </c:pt>
                <c:pt idx="92">
                  <c:v>-3.0350481468408064</c:v>
                </c:pt>
                <c:pt idx="93">
                  <c:v>-2.6824095368599599</c:v>
                </c:pt>
                <c:pt idx="94">
                  <c:v>-2.3191846819134705</c:v>
                </c:pt>
                <c:pt idx="95">
                  <c:v>-1.94680706456217</c:v>
                </c:pt>
                <c:pt idx="96">
                  <c:v>-1.5667462891385886</c:v>
                </c:pt>
                <c:pt idx="97">
                  <c:v>-1.1805022818900655</c:v>
                </c:pt>
                <c:pt idx="98">
                  <c:v>-0.78959937145511938</c:v>
                </c:pt>
                <c:pt idx="99">
                  <c:v>-0.39558027303467364</c:v>
                </c:pt>
                <c:pt idx="100">
                  <c:v>-1.0924590307201946E-16</c:v>
                </c:pt>
                <c:pt idx="102">
                  <c:v>-1.0924590307201946E-16</c:v>
                </c:pt>
                <c:pt idx="103">
                  <c:v>-0.35790596131708635</c:v>
                </c:pt>
                <c:pt idx="104">
                  <c:v>-0.71439943131653438</c:v>
                </c:pt>
                <c:pt idx="105">
                  <c:v>-1.0680734931386302</c:v>
                </c:pt>
                <c:pt idx="106">
                  <c:v>-1.4175323568396723</c:v>
                </c:pt>
                <c:pt idx="107">
                  <c:v>-1.7613968679372003</c:v>
                </c:pt>
                <c:pt idx="108">
                  <c:v>-2.0983099503026641</c:v>
                </c:pt>
                <c:pt idx="109">
                  <c:v>-2.4269419619209143</c:v>
                </c:pt>
                <c:pt idx="110">
                  <c:v>-2.7459959423797775</c:v>
                </c:pt>
                <c:pt idx="111">
                  <c:v>-3.0542127313802809</c:v>
                </c:pt>
                <c:pt idx="112">
                  <c:v>-3.350375938067097</c:v>
                </c:pt>
                <c:pt idx="113">
                  <c:v>-3.6333167415675311</c:v>
                </c:pt>
                <c:pt idx="114">
                  <c:v>-3.9019185037935253</c:v>
                </c:pt>
                <c:pt idx="115">
                  <c:v>-4.1551211763020461</c:v>
                </c:pt>
                <c:pt idx="116">
                  <c:v>-4.391925483821999</c:v>
                </c:pt>
                <c:pt idx="117">
                  <c:v>-4.6113968679372004</c:v>
                </c:pt>
                <c:pt idx="118">
                  <c:v>-4.8126691753614859</c:v>
                </c:pt>
                <c:pt idx="119">
                  <c:v>-4.9949480762500222</c:v>
                </c:pt>
                <c:pt idx="120">
                  <c:v>-5.1575141990563118</c:v>
                </c:pt>
                <c:pt idx="121">
                  <c:v>-5.299725969563033</c:v>
                </c:pt>
                <c:pt idx="122">
                  <c:v>-5.4210221428823751</c:v>
                </c:pt>
                <c:pt idx="123">
                  <c:v>-5.5209240184331971</c:v>
                </c:pt>
                <c:pt idx="124">
                  <c:v>-5.5990373291535249</c:v>
                </c:pt>
                <c:pt idx="125">
                  <c:v>-5.6550537974925241</c:v>
                </c:pt>
                <c:pt idx="126">
                  <c:v>-5.6887523520411483</c:v>
                </c:pt>
                <c:pt idx="127">
                  <c:v>-5.7</c:v>
                </c:pt>
                <c:pt idx="128">
                  <c:v>-5.6887523520411483</c:v>
                </c:pt>
                <c:pt idx="129">
                  <c:v>-5.6550537974925241</c:v>
                </c:pt>
                <c:pt idx="130">
                  <c:v>-5.5990373291535258</c:v>
                </c:pt>
                <c:pt idx="131">
                  <c:v>-5.520924018433198</c:v>
                </c:pt>
                <c:pt idx="132">
                  <c:v>-5.4210221428823759</c:v>
                </c:pt>
                <c:pt idx="133">
                  <c:v>-5.299725969563033</c:v>
                </c:pt>
                <c:pt idx="134">
                  <c:v>-5.1575141990563109</c:v>
                </c:pt>
                <c:pt idx="135">
                  <c:v>-4.9949480762500231</c:v>
                </c:pt>
                <c:pt idx="136">
                  <c:v>-4.8126691753614868</c:v>
                </c:pt>
                <c:pt idx="137">
                  <c:v>-4.6113968679372004</c:v>
                </c:pt>
                <c:pt idx="138">
                  <c:v>-4.391925483821999</c:v>
                </c:pt>
                <c:pt idx="139">
                  <c:v>-4.1551211763020452</c:v>
                </c:pt>
                <c:pt idx="140">
                  <c:v>-3.9019185037935267</c:v>
                </c:pt>
                <c:pt idx="141">
                  <c:v>-3.6333167415675325</c:v>
                </c:pt>
                <c:pt idx="142">
                  <c:v>-3.3503759380670974</c:v>
                </c:pt>
                <c:pt idx="143">
                  <c:v>-3.0542127313802809</c:v>
                </c:pt>
                <c:pt idx="144">
                  <c:v>-2.7459959423797766</c:v>
                </c:pt>
                <c:pt idx="145">
                  <c:v>-2.4269419619209156</c:v>
                </c:pt>
                <c:pt idx="146">
                  <c:v>-2.0983099503026654</c:v>
                </c:pt>
                <c:pt idx="147">
                  <c:v>-1.7613968679372007</c:v>
                </c:pt>
                <c:pt idx="148">
                  <c:v>-1.4175323568396725</c:v>
                </c:pt>
                <c:pt idx="149">
                  <c:v>-1.0680734931386302</c:v>
                </c:pt>
                <c:pt idx="150">
                  <c:v>-0.71439943131653594</c:v>
                </c:pt>
                <c:pt idx="151">
                  <c:v>-0.35790596131708752</c:v>
                </c:pt>
                <c:pt idx="152">
                  <c:v>-8.0727152475077451E-16</c:v>
                </c:pt>
                <c:pt idx="153">
                  <c:v>0.35790596131708596</c:v>
                </c:pt>
                <c:pt idx="154">
                  <c:v>0.71439943131653438</c:v>
                </c:pt>
                <c:pt idx="155">
                  <c:v>1.0680734931386286</c:v>
                </c:pt>
                <c:pt idx="156">
                  <c:v>1.4175323568396712</c:v>
                </c:pt>
                <c:pt idx="157">
                  <c:v>1.7613968679371996</c:v>
                </c:pt>
                <c:pt idx="158">
                  <c:v>2.0983099503026641</c:v>
                </c:pt>
                <c:pt idx="159">
                  <c:v>2.4269419619209143</c:v>
                </c:pt>
                <c:pt idx="160">
                  <c:v>2.7459959423797757</c:v>
                </c:pt>
                <c:pt idx="161">
                  <c:v>3.0542127313802796</c:v>
                </c:pt>
                <c:pt idx="162">
                  <c:v>3.3503759380670965</c:v>
                </c:pt>
                <c:pt idx="163">
                  <c:v>3.6333167415675311</c:v>
                </c:pt>
                <c:pt idx="164">
                  <c:v>3.9019185037935258</c:v>
                </c:pt>
                <c:pt idx="165">
                  <c:v>4.1551211763020444</c:v>
                </c:pt>
                <c:pt idx="166">
                  <c:v>4.3919254838219999</c:v>
                </c:pt>
                <c:pt idx="167">
                  <c:v>4.6113968679372004</c:v>
                </c:pt>
                <c:pt idx="168">
                  <c:v>4.812669175361485</c:v>
                </c:pt>
                <c:pt idx="169">
                  <c:v>4.9949480762500222</c:v>
                </c:pt>
                <c:pt idx="170">
                  <c:v>5.1575141990563109</c:v>
                </c:pt>
                <c:pt idx="171">
                  <c:v>5.2997259695630339</c:v>
                </c:pt>
                <c:pt idx="172">
                  <c:v>5.4210221428823751</c:v>
                </c:pt>
                <c:pt idx="173">
                  <c:v>5.5209240184331962</c:v>
                </c:pt>
                <c:pt idx="174">
                  <c:v>5.5990373291535258</c:v>
                </c:pt>
                <c:pt idx="175">
                  <c:v>5.6550537974925232</c:v>
                </c:pt>
                <c:pt idx="176">
                  <c:v>5.6887523520411483</c:v>
                </c:pt>
                <c:pt idx="177">
                  <c:v>5.7</c:v>
                </c:pt>
                <c:pt idx="178">
                  <c:v>5.6887523520411483</c:v>
                </c:pt>
                <c:pt idx="179">
                  <c:v>5.6550537974925241</c:v>
                </c:pt>
                <c:pt idx="180">
                  <c:v>5.5990373291535258</c:v>
                </c:pt>
                <c:pt idx="181">
                  <c:v>5.5209240184331971</c:v>
                </c:pt>
                <c:pt idx="182">
                  <c:v>5.4210221428823759</c:v>
                </c:pt>
                <c:pt idx="183">
                  <c:v>5.2997259695630339</c:v>
                </c:pt>
                <c:pt idx="184">
                  <c:v>5.1575141990563118</c:v>
                </c:pt>
                <c:pt idx="185">
                  <c:v>4.994948076250024</c:v>
                </c:pt>
                <c:pt idx="186">
                  <c:v>4.8126691753614859</c:v>
                </c:pt>
                <c:pt idx="187">
                  <c:v>4.6113968679372013</c:v>
                </c:pt>
                <c:pt idx="188">
                  <c:v>4.3919254838220008</c:v>
                </c:pt>
                <c:pt idx="189">
                  <c:v>4.1551211763020461</c:v>
                </c:pt>
                <c:pt idx="190">
                  <c:v>3.9019185037935271</c:v>
                </c:pt>
                <c:pt idx="191">
                  <c:v>3.6333167415675311</c:v>
                </c:pt>
                <c:pt idx="192">
                  <c:v>3.3503759380670983</c:v>
                </c:pt>
                <c:pt idx="193">
                  <c:v>3.0542127313802836</c:v>
                </c:pt>
                <c:pt idx="194">
                  <c:v>2.7459959423797775</c:v>
                </c:pt>
                <c:pt idx="195">
                  <c:v>2.426941961920916</c:v>
                </c:pt>
                <c:pt idx="196">
                  <c:v>2.0983099503026641</c:v>
                </c:pt>
                <c:pt idx="197">
                  <c:v>1.7613968679372014</c:v>
                </c:pt>
                <c:pt idx="198">
                  <c:v>1.4175323568396756</c:v>
                </c:pt>
                <c:pt idx="199">
                  <c:v>1.0680734931386306</c:v>
                </c:pt>
                <c:pt idx="200">
                  <c:v>0.71439943131653638</c:v>
                </c:pt>
                <c:pt idx="201">
                  <c:v>0.35790596131708552</c:v>
                </c:pt>
                <c:pt idx="202">
                  <c:v>-1.0924590307201946E-16</c:v>
                </c:pt>
              </c:numCache>
            </c:numRef>
          </c:yVal>
          <c:smooth val="0"/>
        </c:ser>
        <c:ser>
          <c:idx val="0"/>
          <c:order val="1"/>
          <c:tx>
            <c:v>Points</c:v>
          </c:tx>
          <c:spPr>
            <a:ln>
              <a:noFill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  <a:effectLst/>
            </c:spPr>
          </c:marker>
          <c:xVal>
            <c:numRef>
              <c:f>Feuille!$Q$1:$Q$500</c:f>
              <c:numCache>
                <c:formatCode>General</c:formatCode>
                <c:ptCount val="500"/>
              </c:numCache>
            </c:numRef>
          </c:xVal>
          <c:yVal>
            <c:numRef>
              <c:f>Feuille!$R$1:$R$500</c:f>
              <c:numCache>
                <c:formatCode>General</c:formatCode>
                <c:ptCount val="50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908304"/>
        <c:axId val="409908696"/>
      </c:scatterChart>
      <c:valAx>
        <c:axId val="409908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9908696"/>
        <c:crosses val="autoZero"/>
        <c:crossBetween val="midCat"/>
      </c:valAx>
      <c:valAx>
        <c:axId val="4099086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099083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" l="0.75000000000000955" r="0.7500000000000095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Feuille!$A$2</c:f>
              <c:strCache>
                <c:ptCount val="1"/>
                <c:pt idx="0">
                  <c:v>DI</c:v>
                </c:pt>
              </c:strCache>
            </c:strRef>
          </c:tx>
          <c:spPr>
            <a:ln w="15875">
              <a:solidFill>
                <a:schemeClr val="tx1"/>
              </a:solidFill>
            </a:ln>
            <a:effectLst/>
          </c:spPr>
          <c:marker>
            <c:symbol val="circle"/>
            <c:size val="2"/>
            <c:spPr>
              <a:solidFill>
                <a:schemeClr val="tx1"/>
              </a:solidFill>
              <a:ln>
                <a:solidFill>
                  <a:prstClr val="black"/>
                </a:solidFill>
              </a:ln>
              <a:effectLst/>
            </c:spPr>
          </c:marker>
          <c:xVal>
            <c:numRef>
              <c:f>Feuille!$W$1:$W$2000</c:f>
              <c:numCache>
                <c:formatCode>General</c:formatCode>
                <c:ptCount val="2000"/>
                <c:pt idx="0">
                  <c:v>481.23193219322178</c:v>
                </c:pt>
                <c:pt idx="1">
                  <c:v>492.38332471176733</c:v>
                </c:pt>
                <c:pt idx="2">
                  <c:v>503.0968106774306</c:v>
                </c:pt>
                <c:pt idx="3">
                  <c:v>513.39005417549902</c:v>
                </c:pt>
                <c:pt idx="4">
                  <c:v>523.24936057673096</c:v>
                </c:pt>
                <c:pt idx="5">
                  <c:v>532.69167364433542</c:v>
                </c:pt>
                <c:pt idx="6">
                  <c:v>541.70398220015602</c:v>
                </c:pt>
                <c:pt idx="7">
                  <c:v>550.30181604210088</c:v>
                </c:pt>
                <c:pt idx="8">
                  <c:v>558.47758626174732</c:v>
                </c:pt>
                <c:pt idx="10">
                  <c:v>558.47758626174311</c:v>
                </c:pt>
                <c:pt idx="11">
                  <c:v>550.30181604209838</c:v>
                </c:pt>
                <c:pt idx="12">
                  <c:v>541.70398220014965</c:v>
                </c:pt>
                <c:pt idx="13">
                  <c:v>532.6916736443294</c:v>
                </c:pt>
                <c:pt idx="14">
                  <c:v>523.2493605767304</c:v>
                </c:pt>
                <c:pt idx="15">
                  <c:v>513.39005417549879</c:v>
                </c:pt>
                <c:pt idx="16">
                  <c:v>503.09681067743105</c:v>
                </c:pt>
                <c:pt idx="17">
                  <c:v>492.38332471176074</c:v>
                </c:pt>
                <c:pt idx="18">
                  <c:v>481.23193219322036</c:v>
                </c:pt>
                <c:pt idx="20">
                  <c:v>558.47758626174743</c:v>
                </c:pt>
                <c:pt idx="21">
                  <c:v>568.38915662522697</c:v>
                </c:pt>
                <c:pt idx="22">
                  <c:v>577.66589179382743</c:v>
                </c:pt>
                <c:pt idx="23">
                  <c:v>586.29795511179213</c:v>
                </c:pt>
                <c:pt idx="24">
                  <c:v>594.29419344442749</c:v>
                </c:pt>
                <c:pt idx="25">
                  <c:v>601.64780101507927</c:v>
                </c:pt>
                <c:pt idx="26">
                  <c:v>608.36517188117682</c:v>
                </c:pt>
                <c:pt idx="27">
                  <c:v>619.87324668493136</c:v>
                </c:pt>
                <c:pt idx="28">
                  <c:v>628.82668378469305</c:v>
                </c:pt>
                <c:pt idx="29">
                  <c:v>635.23694868868279</c:v>
                </c:pt>
                <c:pt idx="30">
                  <c:v>640.50627040307688</c:v>
                </c:pt>
                <c:pt idx="31">
                  <c:v>635.23694868868233</c:v>
                </c:pt>
                <c:pt idx="32">
                  <c:v>628.8266837846927</c:v>
                </c:pt>
                <c:pt idx="33">
                  <c:v>619.8732466849342</c:v>
                </c:pt>
                <c:pt idx="34">
                  <c:v>608.36517188117477</c:v>
                </c:pt>
                <c:pt idx="35">
                  <c:v>601.6478010150754</c:v>
                </c:pt>
                <c:pt idx="36">
                  <c:v>594.2941934444234</c:v>
                </c:pt>
                <c:pt idx="37">
                  <c:v>586.29795511178816</c:v>
                </c:pt>
                <c:pt idx="38">
                  <c:v>577.66589179382686</c:v>
                </c:pt>
                <c:pt idx="39">
                  <c:v>568.38915662522743</c:v>
                </c:pt>
                <c:pt idx="40">
                  <c:v>558.47758626174311</c:v>
                </c:pt>
                <c:pt idx="42">
                  <c:v>0</c:v>
                </c:pt>
                <c:pt idx="43">
                  <c:v>17.027347683241498</c:v>
                </c:pt>
                <c:pt idx="44">
                  <c:v>34.054695366482996</c:v>
                </c:pt>
                <c:pt idx="45">
                  <c:v>50.651978098407945</c:v>
                </c:pt>
                <c:pt idx="46">
                  <c:v>66.95952748799111</c:v>
                </c:pt>
                <c:pt idx="47">
                  <c:v>82.890787736566935</c:v>
                </c:pt>
                <c:pt idx="48">
                  <c:v>98.488342809479832</c:v>
                </c:pt>
                <c:pt idx="49">
                  <c:v>113.73900315922643</c:v>
                </c:pt>
                <c:pt idx="50">
                  <c:v>128.63054826583462</c:v>
                </c:pt>
                <c:pt idx="51">
                  <c:v>143.19489943510945</c:v>
                </c:pt>
                <c:pt idx="52">
                  <c:v>157.38343564339075</c:v>
                </c:pt>
                <c:pt idx="53">
                  <c:v>171.25803172531866</c:v>
                </c:pt>
                <c:pt idx="54">
                  <c:v>184.74634895332784</c:v>
                </c:pt>
                <c:pt idx="55">
                  <c:v>197.92762412265162</c:v>
                </c:pt>
                <c:pt idx="56">
                  <c:v>210.71760802621682</c:v>
                </c:pt>
                <c:pt idx="57">
                  <c:v>223.2048319321384</c:v>
                </c:pt>
                <c:pt idx="58">
                  <c:v>235.29716885016188</c:v>
                </c:pt>
                <c:pt idx="59">
                  <c:v>247.08788873304542</c:v>
                </c:pt>
                <c:pt idx="60">
                  <c:v>258.48438008489927</c:v>
                </c:pt>
                <c:pt idx="61">
                  <c:v>269.57673159685947</c:v>
                </c:pt>
                <c:pt idx="62">
                  <c:v>280.27750854731062</c:v>
                </c:pt>
                <c:pt idx="63">
                  <c:v>300.68144383664151</c:v>
                </c:pt>
                <c:pt idx="64">
                  <c:v>319.69091436720544</c:v>
                </c:pt>
                <c:pt idx="65">
                  <c:v>337.30562493940732</c:v>
                </c:pt>
                <c:pt idx="66">
                  <c:v>353.53205820645803</c:v>
                </c:pt>
                <c:pt idx="67">
                  <c:v>368.36227632998947</c:v>
                </c:pt>
                <c:pt idx="68">
                  <c:v>381.80044625509436</c:v>
                </c:pt>
                <c:pt idx="69">
                  <c:v>404.49432341533685</c:v>
                </c:pt>
                <c:pt idx="70">
                  <c:v>421.94333278613675</c:v>
                </c:pt>
                <c:pt idx="71">
                  <c:v>435.90819701829889</c:v>
                </c:pt>
                <c:pt idx="72">
                  <c:v>447.61462255555347</c:v>
                </c:pt>
                <c:pt idx="73">
                  <c:v>466.47042469249305</c:v>
                </c:pt>
                <c:pt idx="74">
                  <c:v>481.23193219322036</c:v>
                </c:pt>
                <c:pt idx="76">
                  <c:v>481.23193219322178</c:v>
                </c:pt>
                <c:pt idx="77">
                  <c:v>466.47042469249521</c:v>
                </c:pt>
                <c:pt idx="78">
                  <c:v>447.61462255555631</c:v>
                </c:pt>
                <c:pt idx="79">
                  <c:v>435.90819701829901</c:v>
                </c:pt>
                <c:pt idx="80">
                  <c:v>421.94333278613311</c:v>
                </c:pt>
                <c:pt idx="81">
                  <c:v>404.49432341533998</c:v>
                </c:pt>
                <c:pt idx="82">
                  <c:v>381.80044625509947</c:v>
                </c:pt>
                <c:pt idx="83">
                  <c:v>368.36227632998816</c:v>
                </c:pt>
                <c:pt idx="84">
                  <c:v>353.53205820645923</c:v>
                </c:pt>
                <c:pt idx="85">
                  <c:v>337.30562493940903</c:v>
                </c:pt>
                <c:pt idx="86">
                  <c:v>319.69091436720663</c:v>
                </c:pt>
                <c:pt idx="87">
                  <c:v>300.68144383664168</c:v>
                </c:pt>
                <c:pt idx="88">
                  <c:v>280.27750854731278</c:v>
                </c:pt>
                <c:pt idx="89">
                  <c:v>269.57673159685794</c:v>
                </c:pt>
                <c:pt idx="90">
                  <c:v>258.48438008490041</c:v>
                </c:pt>
                <c:pt idx="91">
                  <c:v>247.08788873304582</c:v>
                </c:pt>
                <c:pt idx="92">
                  <c:v>235.29716885016228</c:v>
                </c:pt>
                <c:pt idx="93">
                  <c:v>223.20483193213798</c:v>
                </c:pt>
                <c:pt idx="94">
                  <c:v>210.7176080262177</c:v>
                </c:pt>
                <c:pt idx="95">
                  <c:v>197.92762412265145</c:v>
                </c:pt>
                <c:pt idx="96">
                  <c:v>184.74634895332724</c:v>
                </c:pt>
                <c:pt idx="97">
                  <c:v>171.25803172531658</c:v>
                </c:pt>
                <c:pt idx="98">
                  <c:v>157.38343564339019</c:v>
                </c:pt>
                <c:pt idx="99">
                  <c:v>143.19489943510973</c:v>
                </c:pt>
                <c:pt idx="100">
                  <c:v>128.63054826583414</c:v>
                </c:pt>
                <c:pt idx="101">
                  <c:v>113.73900315922586</c:v>
                </c:pt>
                <c:pt idx="102">
                  <c:v>98.488342809479946</c:v>
                </c:pt>
                <c:pt idx="103">
                  <c:v>82.890787736567049</c:v>
                </c:pt>
                <c:pt idx="104">
                  <c:v>66.95952748799121</c:v>
                </c:pt>
                <c:pt idx="105">
                  <c:v>50.651978098407895</c:v>
                </c:pt>
                <c:pt idx="106">
                  <c:v>34.054695366482903</c:v>
                </c:pt>
                <c:pt idx="107">
                  <c:v>17.027347683241452</c:v>
                </c:pt>
                <c:pt idx="108">
                  <c:v>0</c:v>
                </c:pt>
              </c:numCache>
            </c:numRef>
          </c:xVal>
          <c:yVal>
            <c:numRef>
              <c:f>Feuille!$X$1:$X$2000</c:f>
              <c:numCache>
                <c:formatCode>General</c:formatCode>
                <c:ptCount val="2000"/>
                <c:pt idx="0">
                  <c:v>-789.08394612997813</c:v>
                </c:pt>
                <c:pt idx="1">
                  <c:v>-736.25409018041682</c:v>
                </c:pt>
                <c:pt idx="2">
                  <c:v>-685.32124508210302</c:v>
                </c:pt>
                <c:pt idx="3">
                  <c:v>-636.20183177507488</c:v>
                </c:pt>
                <c:pt idx="4">
                  <c:v>-588.97306031655296</c:v>
                </c:pt>
                <c:pt idx="5">
                  <c:v>-543.55803097574199</c:v>
                </c:pt>
                <c:pt idx="6">
                  <c:v>-500.03307446107783</c:v>
                </c:pt>
                <c:pt idx="7">
                  <c:v>-458.34412579257673</c:v>
                </c:pt>
                <c:pt idx="8">
                  <c:v>-418.51574900997809</c:v>
                </c:pt>
                <c:pt idx="10">
                  <c:v>418.51574900998105</c:v>
                </c:pt>
                <c:pt idx="11">
                  <c:v>458.34412579258071</c:v>
                </c:pt>
                <c:pt idx="12">
                  <c:v>500.03307446108124</c:v>
                </c:pt>
                <c:pt idx="13">
                  <c:v>543.5580309757413</c:v>
                </c:pt>
                <c:pt idx="14">
                  <c:v>588.97306031656478</c:v>
                </c:pt>
                <c:pt idx="15">
                  <c:v>636.20183177507761</c:v>
                </c:pt>
                <c:pt idx="16">
                  <c:v>685.3212450821012</c:v>
                </c:pt>
                <c:pt idx="17">
                  <c:v>736.25409018041614</c:v>
                </c:pt>
                <c:pt idx="18">
                  <c:v>789.08394612998836</c:v>
                </c:pt>
                <c:pt idx="20">
                  <c:v>-418.51574900997809</c:v>
                </c:pt>
                <c:pt idx="21">
                  <c:v>-367.92082748855688</c:v>
                </c:pt>
                <c:pt idx="22">
                  <c:v>-320.57339135425315</c:v>
                </c:pt>
                <c:pt idx="23">
                  <c:v>-276.50248788501466</c:v>
                </c:pt>
                <c:pt idx="24">
                  <c:v>-235.68901524919568</c:v>
                </c:pt>
                <c:pt idx="25">
                  <c:v>-198.14528841224271</c:v>
                </c:pt>
                <c:pt idx="26">
                  <c:v>-163.85498155552179</c:v>
                </c:pt>
                <c:pt idx="27">
                  <c:v>-105.1157673968825</c:v>
                </c:pt>
                <c:pt idx="28">
                  <c:v>-59.410346636731411</c:v>
                </c:pt>
                <c:pt idx="29">
                  <c:v>-26.679152456649387</c:v>
                </c:pt>
                <c:pt idx="30">
                  <c:v>5.3819579001745943E-13</c:v>
                </c:pt>
                <c:pt idx="31">
                  <c:v>26.679152456649263</c:v>
                </c:pt>
                <c:pt idx="32">
                  <c:v>59.41034663673193</c:v>
                </c:pt>
                <c:pt idx="33">
                  <c:v>105.11576739688168</c:v>
                </c:pt>
                <c:pt idx="34">
                  <c:v>163.85498155552403</c:v>
                </c:pt>
                <c:pt idx="35">
                  <c:v>198.14528841224427</c:v>
                </c:pt>
                <c:pt idx="36">
                  <c:v>235.68901524919804</c:v>
                </c:pt>
                <c:pt idx="37">
                  <c:v>276.50248788501261</c:v>
                </c:pt>
                <c:pt idx="38">
                  <c:v>320.57339135425184</c:v>
                </c:pt>
                <c:pt idx="39">
                  <c:v>367.92082748855756</c:v>
                </c:pt>
                <c:pt idx="40">
                  <c:v>418.51574900998105</c:v>
                </c:pt>
                <c:pt idx="42">
                  <c:v>0</c:v>
                </c:pt>
                <c:pt idx="43">
                  <c:v>48.748934769641004</c:v>
                </c:pt>
                <c:pt idx="44">
                  <c:v>97.497869539282007</c:v>
                </c:pt>
                <c:pt idx="45">
                  <c:v>143.99918097284782</c:v>
                </c:pt>
                <c:pt idx="46">
                  <c:v>189.54247981009783</c:v>
                </c:pt>
                <c:pt idx="47">
                  <c:v>233.45023456356768</c:v>
                </c:pt>
                <c:pt idx="48">
                  <c:v>276.11084153267342</c:v>
                </c:pt>
                <c:pt idx="49">
                  <c:v>317.35953986728629</c:v>
                </c:pt>
                <c:pt idx="50">
                  <c:v>357.1993743925417</c:v>
                </c:pt>
                <c:pt idx="51">
                  <c:v>395.75998514914386</c:v>
                </c:pt>
                <c:pt idx="52">
                  <c:v>432.80611705633754</c:v>
                </c:pt>
                <c:pt idx="53">
                  <c:v>468.66027853584325</c:v>
                </c:pt>
                <c:pt idx="54">
                  <c:v>502.93217489955504</c:v>
                </c:pt>
                <c:pt idx="55">
                  <c:v>536.06620574312126</c:v>
                </c:pt>
                <c:pt idx="56">
                  <c:v>567.57458817834561</c:v>
                </c:pt>
                <c:pt idx="57">
                  <c:v>597.97827828046024</c:v>
                </c:pt>
                <c:pt idx="58">
                  <c:v>626.7344567471672</c:v>
                </c:pt>
                <c:pt idx="59">
                  <c:v>654.39517281401584</c:v>
                </c:pt>
                <c:pt idx="60">
                  <c:v>680.41153973735891</c:v>
                </c:pt>
                <c:pt idx="61">
                  <c:v>705.31683280015511</c:v>
                </c:pt>
                <c:pt idx="62">
                  <c:v>728.60094841151908</c:v>
                </c:pt>
                <c:pt idx="63">
                  <c:v>771.30849598193788</c:v>
                </c:pt>
                <c:pt idx="64">
                  <c:v>808.53590818224916</c:v>
                </c:pt>
                <c:pt idx="65">
                  <c:v>840.26977931117187</c:v>
                </c:pt>
                <c:pt idx="66">
                  <c:v>866.52546714746882</c:v>
                </c:pt>
                <c:pt idx="67">
                  <c:v>887.29176375581017</c:v>
                </c:pt>
                <c:pt idx="68">
                  <c:v>902.57868103409703</c:v>
                </c:pt>
                <c:pt idx="69">
                  <c:v>916.67914883580659</c:v>
                </c:pt>
                <c:pt idx="70">
                  <c:v>910.80878269197126</c:v>
                </c:pt>
                <c:pt idx="71">
                  <c:v>894.85318230712744</c:v>
                </c:pt>
                <c:pt idx="72">
                  <c:v>875.01297201350928</c:v>
                </c:pt>
                <c:pt idx="73">
                  <c:v>831.78524100150696</c:v>
                </c:pt>
                <c:pt idx="74">
                  <c:v>789.08394612998745</c:v>
                </c:pt>
                <c:pt idx="76">
                  <c:v>-789.08394612997836</c:v>
                </c:pt>
                <c:pt idx="77">
                  <c:v>-831.7852410015048</c:v>
                </c:pt>
                <c:pt idx="78">
                  <c:v>-875.01297201350587</c:v>
                </c:pt>
                <c:pt idx="79">
                  <c:v>-894.85318230712596</c:v>
                </c:pt>
                <c:pt idx="80">
                  <c:v>-910.80878269197194</c:v>
                </c:pt>
                <c:pt idx="81">
                  <c:v>-916.67914883581045</c:v>
                </c:pt>
                <c:pt idx="82">
                  <c:v>-902.57868103409783</c:v>
                </c:pt>
                <c:pt idx="83">
                  <c:v>-887.29176375580653</c:v>
                </c:pt>
                <c:pt idx="84">
                  <c:v>-866.52546714747302</c:v>
                </c:pt>
                <c:pt idx="85">
                  <c:v>-840.26977931117312</c:v>
                </c:pt>
                <c:pt idx="86">
                  <c:v>-808.53590818224984</c:v>
                </c:pt>
                <c:pt idx="87">
                  <c:v>-771.3084959819297</c:v>
                </c:pt>
                <c:pt idx="88">
                  <c:v>-728.6009484115142</c:v>
                </c:pt>
                <c:pt idx="89">
                  <c:v>-705.31683280015761</c:v>
                </c:pt>
                <c:pt idx="90">
                  <c:v>-680.41153973735641</c:v>
                </c:pt>
                <c:pt idx="91">
                  <c:v>-654.39517281401413</c:v>
                </c:pt>
                <c:pt idx="92">
                  <c:v>-626.7344567471664</c:v>
                </c:pt>
                <c:pt idx="93">
                  <c:v>-597.97827828046377</c:v>
                </c:pt>
                <c:pt idx="94">
                  <c:v>-567.57458817834311</c:v>
                </c:pt>
                <c:pt idx="95">
                  <c:v>-536.06620574312296</c:v>
                </c:pt>
                <c:pt idx="96">
                  <c:v>-502.93217489955566</c:v>
                </c:pt>
                <c:pt idx="97">
                  <c:v>-468.66027853584461</c:v>
                </c:pt>
                <c:pt idx="98">
                  <c:v>-432.80611705633765</c:v>
                </c:pt>
                <c:pt idx="99">
                  <c:v>-395.75998514914403</c:v>
                </c:pt>
                <c:pt idx="100">
                  <c:v>-357.1993743925413</c:v>
                </c:pt>
                <c:pt idx="101">
                  <c:v>-317.35953986728714</c:v>
                </c:pt>
                <c:pt idx="102">
                  <c:v>-276.11084153267416</c:v>
                </c:pt>
                <c:pt idx="103">
                  <c:v>-233.45023456356924</c:v>
                </c:pt>
                <c:pt idx="104">
                  <c:v>-189.54247981009786</c:v>
                </c:pt>
                <c:pt idx="105">
                  <c:v>-143.9991809728472</c:v>
                </c:pt>
                <c:pt idx="106">
                  <c:v>-97.497869539282377</c:v>
                </c:pt>
                <c:pt idx="107">
                  <c:v>-48.748934769641188</c:v>
                </c:pt>
                <c:pt idx="108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Feuille!$C$35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Feuille!$AA$1:$AA$2000</c:f>
              <c:numCache>
                <c:formatCode>General</c:formatCode>
                <c:ptCount val="2000"/>
              </c:numCache>
            </c:numRef>
          </c:xVal>
          <c:yVal>
            <c:numRef>
              <c:f>Feuille!$AB$1:$AB$2000</c:f>
              <c:numCache>
                <c:formatCode>General</c:formatCode>
                <c:ptCount val="2000"/>
              </c:numCache>
            </c:numRef>
          </c:yVal>
          <c:smooth val="1"/>
        </c:ser>
        <c:ser>
          <c:idx val="2"/>
          <c:order val="2"/>
          <c:tx>
            <c:strRef>
              <c:f>Feuille!$B$36</c:f>
              <c:strCache>
                <c:ptCount val="1"/>
              </c:strCache>
            </c:strRef>
          </c:tx>
          <c:spPr>
            <a:ln w="34925">
              <a:solidFill>
                <a:srgbClr val="00B050"/>
              </a:solidFill>
            </a:ln>
            <a:effectLst/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  <a:effectLst/>
            </c:spPr>
          </c:marker>
          <c:xVal>
            <c:numRef>
              <c:f>Feuille!$A$37:$A$173</c:f>
              <c:numCache>
                <c:formatCode>General</c:formatCode>
                <c:ptCount val="137"/>
              </c:numCache>
            </c:numRef>
          </c:xVal>
          <c:yVal>
            <c:numRef>
              <c:f>Feuille!$B$37:$B$173</c:f>
              <c:numCache>
                <c:formatCode>General</c:formatCode>
                <c:ptCount val="13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169872"/>
        <c:axId val="336170264"/>
      </c:scatterChart>
      <c:valAx>
        <c:axId val="33616987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36170264"/>
        <c:crosses val="autoZero"/>
        <c:crossBetween val="midCat"/>
      </c:valAx>
      <c:valAx>
        <c:axId val="336170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1698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2700">
              <a:solidFill>
                <a:schemeClr val="tx1"/>
              </a:solidFill>
              <a:tailEnd type="none"/>
            </a:ln>
          </c:spPr>
          <c:marker>
            <c:symbol val="none"/>
          </c:marker>
          <c:xVal>
            <c:numRef>
              <c:f>Feuille!$S$1:$S$25</c:f>
              <c:numCache>
                <c:formatCode>General</c:formatCode>
                <c:ptCount val="25"/>
                <c:pt idx="0">
                  <c:v>0</c:v>
                </c:pt>
                <c:pt idx="1">
                  <c:v>1.1111111111111112E-4</c:v>
                </c:pt>
                <c:pt idx="2">
                  <c:v>2.2222222222222223E-4</c:v>
                </c:pt>
                <c:pt idx="3">
                  <c:v>3.3333333333333332E-4</c:v>
                </c:pt>
                <c:pt idx="4">
                  <c:v>4.4444444444444447E-4</c:v>
                </c:pt>
                <c:pt idx="5">
                  <c:v>5.5555555555555556E-4</c:v>
                </c:pt>
                <c:pt idx="6">
                  <c:v>6.6666666666666664E-4</c:v>
                </c:pt>
                <c:pt idx="7">
                  <c:v>7.7777777777777773E-4</c:v>
                </c:pt>
                <c:pt idx="8">
                  <c:v>8.8888888888888893E-4</c:v>
                </c:pt>
                <c:pt idx="9">
                  <c:v>1E-3</c:v>
                </c:pt>
                <c:pt idx="10">
                  <c:v>1.1111111111111111E-3</c:v>
                </c:pt>
                <c:pt idx="11">
                  <c:v>1.2222222222222222E-3</c:v>
                </c:pt>
                <c:pt idx="12">
                  <c:v>1.3333333333333333E-3</c:v>
                </c:pt>
                <c:pt idx="13">
                  <c:v>1.4444444444444444E-3</c:v>
                </c:pt>
                <c:pt idx="14">
                  <c:v>1.5555555555555555E-3</c:v>
                </c:pt>
                <c:pt idx="15">
                  <c:v>1.6666666666666668E-3</c:v>
                </c:pt>
                <c:pt idx="16">
                  <c:v>1.7777777777777779E-3</c:v>
                </c:pt>
                <c:pt idx="17">
                  <c:v>1.888888888888889E-3</c:v>
                </c:pt>
                <c:pt idx="18">
                  <c:v>2E-3</c:v>
                </c:pt>
                <c:pt idx="19">
                  <c:v>3.0000000000000001E-3</c:v>
                </c:pt>
              </c:numCache>
            </c:numRef>
          </c:xVal>
          <c:yVal>
            <c:numRef>
              <c:f>Feuille!$T$1:$T$25</c:f>
              <c:numCache>
                <c:formatCode>General</c:formatCode>
                <c:ptCount val="25"/>
                <c:pt idx="0">
                  <c:v>0</c:v>
                </c:pt>
                <c:pt idx="1">
                  <c:v>3.0606995884773673</c:v>
                </c:pt>
                <c:pt idx="2">
                  <c:v>5.94650205761317</c:v>
                </c:pt>
                <c:pt idx="3">
                  <c:v>8.6574074074074048</c:v>
                </c:pt>
                <c:pt idx="4">
                  <c:v>11.193415637860083</c:v>
                </c:pt>
                <c:pt idx="5">
                  <c:v>13.554526748971194</c:v>
                </c:pt>
                <c:pt idx="6">
                  <c:v>15.740740740740742</c:v>
                </c:pt>
                <c:pt idx="7">
                  <c:v>17.752057613168724</c:v>
                </c:pt>
                <c:pt idx="8">
                  <c:v>19.588477366255145</c:v>
                </c:pt>
                <c:pt idx="9">
                  <c:v>21.25</c:v>
                </c:pt>
                <c:pt idx="10">
                  <c:v>22.736625514403293</c:v>
                </c:pt>
                <c:pt idx="11">
                  <c:v>24.048353909465021</c:v>
                </c:pt>
                <c:pt idx="12">
                  <c:v>25.185185185185187</c:v>
                </c:pt>
                <c:pt idx="13">
                  <c:v>26.147119341563787</c:v>
                </c:pt>
                <c:pt idx="14">
                  <c:v>26.934156378600825</c:v>
                </c:pt>
                <c:pt idx="15">
                  <c:v>27.546296296296298</c:v>
                </c:pt>
                <c:pt idx="16">
                  <c:v>27.983539094650208</c:v>
                </c:pt>
                <c:pt idx="17">
                  <c:v>28.245884773662553</c:v>
                </c:pt>
                <c:pt idx="18">
                  <c:v>28.333333333333336</c:v>
                </c:pt>
                <c:pt idx="19">
                  <c:v>28.333333333333336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170656"/>
        <c:axId val="336171048"/>
      </c:scatterChart>
      <c:valAx>
        <c:axId val="33617065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36171048"/>
        <c:crosses val="autoZero"/>
        <c:crossBetween val="midCat"/>
      </c:valAx>
      <c:valAx>
        <c:axId val="336171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1706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" l="0.75000000000000955" r="0.7500000000000095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310995774774492E-2"/>
          <c:y val="2.487098704198289E-2"/>
          <c:w val="0.86004589305074286"/>
          <c:h val="0.95785076002820069"/>
        </c:manualLayout>
      </c:layout>
      <c:scatterChart>
        <c:scatterStyle val="lineMarker"/>
        <c:varyColors val="0"/>
        <c:ser>
          <c:idx val="3"/>
          <c:order val="0"/>
          <c:tx>
            <c:strRef>
              <c:f>'rectEquiv (2)'!$B$48</c:f>
              <c:strCache>
                <c:ptCount val="1"/>
                <c:pt idx="0">
                  <c:v>fichierExcel</c:v>
                </c:pt>
              </c:strCache>
            </c:strRef>
          </c:tx>
          <c:spPr>
            <a:ln w="31750">
              <a:solidFill>
                <a:srgbClr val="002060"/>
              </a:solidFill>
            </a:ln>
            <a:effectLst/>
          </c:spPr>
          <c:marker>
            <c:symbol val="plus"/>
            <c:size val="18"/>
            <c:spPr>
              <a:ln w="22225"/>
              <a:effectLst/>
            </c:spPr>
          </c:marker>
          <c:xVal>
            <c:numRef>
              <c:f>'rectEquiv (2)'!$A$49:$A$247</c:f>
              <c:numCache>
                <c:formatCode>General</c:formatCode>
                <c:ptCount val="199"/>
                <c:pt idx="0">
                  <c:v>-2.2705165221491099</c:v>
                </c:pt>
                <c:pt idx="1">
                  <c:v>-2.2704702476803931</c:v>
                </c:pt>
                <c:pt idx="2">
                  <c:v>-2.2704127249562038</c:v>
                </c:pt>
                <c:pt idx="3">
                  <c:v>-2.2703413174365203</c:v>
                </c:pt>
                <c:pt idx="4">
                  <c:v>-2.2702528238468269</c:v>
                </c:pt>
                <c:pt idx="5">
                  <c:v>-2.2701433861452869</c:v>
                </c:pt>
                <c:pt idx="6">
                  <c:v>-2.2700083986105524</c:v>
                </c:pt>
                <c:pt idx="7">
                  <c:v>-2.2698424288798122</c:v>
                </c:pt>
                <c:pt idx="8">
                  <c:v>-2.2696391679579562</c:v>
                </c:pt>
                <c:pt idx="9">
                  <c:v>-2.2693914341198651</c:v>
                </c:pt>
                <c:pt idx="10">
                  <c:v>-2.2690912646713404</c:v>
                </c:pt>
                <c:pt idx="11">
                  <c:v>-2.2687301380716463</c:v>
                </c:pt>
                <c:pt idx="12">
                  <c:v>-2.268299373629203</c:v>
                </c:pt>
                <c:pt idx="13">
                  <c:v>-2.2677907514373832</c:v>
                </c:pt>
                <c:pt idx="14">
                  <c:v>-2.2671973742189544</c:v>
                </c:pt>
                <c:pt idx="15">
                  <c:v>-2.2665147482937873</c:v>
                </c:pt>
                <c:pt idx="16">
                  <c:v>-2.2657419906098082</c:v>
                </c:pt>
                <c:pt idx="17">
                  <c:v>-2.2648829815015485</c:v>
                </c:pt>
                <c:pt idx="18">
                  <c:v>-2.2639472041955839</c:v>
                </c:pt>
                <c:pt idx="19">
                  <c:v>-2.2629499830089235</c:v>
                </c:pt>
                <c:pt idx="20">
                  <c:v>-2.2619118940060341</c:v>
                </c:pt>
                <c:pt idx="21">
                  <c:v>-2.2608572890524643</c:v>
                </c:pt>
                <c:pt idx="22">
                  <c:v>-2.2598121098420019</c:v>
                </c:pt>
                <c:pt idx="23">
                  <c:v>-2.2588013862431833</c:v>
                </c:pt>
                <c:pt idx="24">
                  <c:v>-2.2578469168740747</c:v>
                </c:pt>
                <c:pt idx="25">
                  <c:v>-2.2569655695631123</c:v>
                </c:pt>
                <c:pt idx="26">
                  <c:v>-2.2561684444092505</c:v>
                </c:pt>
                <c:pt idx="27">
                  <c:v>-2.2554609013948803</c:v>
                </c:pt>
                <c:pt idx="28">
                  <c:v>-2.2548432623465158</c:v>
                </c:pt>
                <c:pt idx="29">
                  <c:v>-2.2543119057861349</c:v>
                </c:pt>
                <c:pt idx="30">
                  <c:v>-2.2537617109574866</c:v>
                </c:pt>
                <c:pt idx="31">
                  <c:v>-2.2531732990428561</c:v>
                </c:pt>
                <c:pt idx="32">
                  <c:v>-2.2525425448773686</c:v>
                </c:pt>
                <c:pt idx="33">
                  <c:v>-2.251864707442107</c:v>
                </c:pt>
                <c:pt idx="34">
                  <c:v>-2.0222569391027774</c:v>
                </c:pt>
                <c:pt idx="35">
                  <c:v>-1.1573552709509014</c:v>
                </c:pt>
                <c:pt idx="36">
                  <c:v>0.1601419753972422</c:v>
                </c:pt>
                <c:pt idx="37">
                  <c:v>1.0310749447550991</c:v>
                </c:pt>
                <c:pt idx="38">
                  <c:v>1.8325303731059002</c:v>
                </c:pt>
                <c:pt idx="39">
                  <c:v>2.5999950136251662</c:v>
                </c:pt>
                <c:pt idx="40">
                  <c:v>3.4776798612257172</c:v>
                </c:pt>
                <c:pt idx="41">
                  <c:v>4.5112950630686441</c:v>
                </c:pt>
                <c:pt idx="42">
                  <c:v>5.6561271301863068</c:v>
                </c:pt>
                <c:pt idx="43">
                  <c:v>6.7409651922893357</c:v>
                </c:pt>
                <c:pt idx="44">
                  <c:v>7.8124553013564775</c:v>
                </c:pt>
                <c:pt idx="45">
                  <c:v>9.4927698808310268</c:v>
                </c:pt>
                <c:pt idx="46">
                  <c:v>11.09417942138141</c:v>
                </c:pt>
                <c:pt idx="47">
                  <c:v>12.67539816628511</c:v>
                </c:pt>
                <c:pt idx="48">
                  <c:v>14.295552167174247</c:v>
                </c:pt>
                <c:pt idx="49">
                  <c:v>15.812648465384154</c:v>
                </c:pt>
                <c:pt idx="50">
                  <c:v>16.926565154588381</c:v>
                </c:pt>
                <c:pt idx="51">
                  <c:v>17.805471313458799</c:v>
                </c:pt>
                <c:pt idx="52">
                  <c:v>18.506080179348199</c:v>
                </c:pt>
                <c:pt idx="53">
                  <c:v>19.069130235355395</c:v>
                </c:pt>
                <c:pt idx="54">
                  <c:v>19.524600106031546</c:v>
                </c:pt>
                <c:pt idx="55">
                  <c:v>19.89499864153446</c:v>
                </c:pt>
                <c:pt idx="56">
                  <c:v>20.19751292464635</c:v>
                </c:pt>
                <c:pt idx="57">
                  <c:v>20.445453011327075</c:v>
                </c:pt>
                <c:pt idx="58">
                  <c:v>20.64924939884283</c:v>
                </c:pt>
                <c:pt idx="59">
                  <c:v>20.817157816554218</c:v>
                </c:pt>
                <c:pt idx="60">
                  <c:v>20.955767577626911</c:v>
                </c:pt>
                <c:pt idx="61">
                  <c:v>21.070375038881256</c:v>
                </c:pt>
                <c:pt idx="62">
                  <c:v>21.165262493896396</c:v>
                </c:pt>
                <c:pt idx="63">
                  <c:v>21.243909505773544</c:v>
                </c:pt>
                <c:pt idx="64">
                  <c:v>21.308850745640775</c:v>
                </c:pt>
                <c:pt idx="65">
                  <c:v>21.362688835668802</c:v>
                </c:pt>
                <c:pt idx="66">
                  <c:v>21.407414794532031</c:v>
                </c:pt>
                <c:pt idx="67">
                  <c:v>21.444590231019099</c:v>
                </c:pt>
                <c:pt idx="68">
                  <c:v>21.475503196207367</c:v>
                </c:pt>
                <c:pt idx="69">
                  <c:v>21.50121791152171</c:v>
                </c:pt>
                <c:pt idx="70">
                  <c:v>21.522614913593767</c:v>
                </c:pt>
                <c:pt idx="71">
                  <c:v>21.540423622399796</c:v>
                </c:pt>
                <c:pt idx="72">
                  <c:v>21.555248873894261</c:v>
                </c:pt>
                <c:pt idx="73">
                  <c:v>21.567592613107863</c:v>
                </c:pt>
                <c:pt idx="74">
                  <c:v>21.577871684391145</c:v>
                </c:pt>
                <c:pt idx="76">
                  <c:v>-2.2699552756816814</c:v>
                </c:pt>
                <c:pt idx="77">
                  <c:v>-2.2697707256243933</c:v>
                </c:pt>
                <c:pt idx="78">
                  <c:v>-2.2695414830967326</c:v>
                </c:pt>
                <c:pt idx="79">
                  <c:v>-2.2692571639566936</c:v>
                </c:pt>
                <c:pt idx="80">
                  <c:v>-2.2689052098232527</c:v>
                </c:pt>
                <c:pt idx="81">
                  <c:v>-2.2684705618333987</c:v>
                </c:pt>
                <c:pt idx="82">
                  <c:v>-2.2679353574712207</c:v>
                </c:pt>
                <c:pt idx="83">
                  <c:v>-2.2672787001766421</c:v>
                </c:pt>
                <c:pt idx="84">
                  <c:v>-2.2664765767688428</c:v>
                </c:pt>
                <c:pt idx="85">
                  <c:v>-2.2655020283115674</c:v>
                </c:pt>
                <c:pt idx="86">
                  <c:v>-2.2643257120108569</c:v>
                </c:pt>
                <c:pt idx="87">
                  <c:v>-2.2629170161909169</c:v>
                </c:pt>
                <c:pt idx="88">
                  <c:v>-2.2612458915314417</c:v>
                </c:pt>
                <c:pt idx="89">
                  <c:v>-2.2592855164755319</c:v>
                </c:pt>
                <c:pt idx="90">
                  <c:v>-2.257015796638111</c:v>
                </c:pt>
                <c:pt idx="91">
                  <c:v>-2.2544274891061407</c:v>
                </c:pt>
                <c:pt idx="92">
                  <c:v>-2.2515264534897526</c:v>
                </c:pt>
                <c:pt idx="93">
                  <c:v>-2.2483372254302019</c:v>
                </c:pt>
                <c:pt idx="94">
                  <c:v>-2.2449049091005309</c:v>
                </c:pt>
                <c:pt idx="95">
                  <c:v>-2.2412944481928436</c:v>
                </c:pt>
                <c:pt idx="96">
                  <c:v>-2.2375867656794375</c:v>
                </c:pt>
                <c:pt idx="97">
                  <c:v>-2.2338720171777031</c:v>
                </c:pt>
                <c:pt idx="98">
                  <c:v>-2.2302410433937472</c:v>
                </c:pt>
                <c:pt idx="99">
                  <c:v>-2.2267766852488724</c:v>
                </c:pt>
                <c:pt idx="100">
                  <c:v>-2.2235466708557152</c:v>
                </c:pt>
                <c:pt idx="101">
                  <c:v>-2.220599274396343</c:v>
                </c:pt>
                <c:pt idx="102">
                  <c:v>-2.2179621234615317</c:v>
                </c:pt>
                <c:pt idx="103">
                  <c:v>-2.2156437437598901</c:v>
                </c:pt>
                <c:pt idx="104">
                  <c:v>-2.2136369418714947</c:v>
                </c:pt>
                <c:pt idx="105">
                  <c:v>-2.2119230114862631</c:v>
                </c:pt>
                <c:pt idx="106">
                  <c:v>-2.2101603958036442</c:v>
                </c:pt>
                <c:pt idx="107">
                  <c:v>-2.2082888041015307</c:v>
                </c:pt>
                <c:pt idx="108">
                  <c:v>-2.2062978076165942</c:v>
                </c:pt>
                <c:pt idx="109">
                  <c:v>-2.2041756030597939</c:v>
                </c:pt>
                <c:pt idx="110">
                  <c:v>-2.1532154979354989</c:v>
                </c:pt>
                <c:pt idx="111">
                  <c:v>-1.9675884547465867</c:v>
                </c:pt>
                <c:pt idx="112">
                  <c:v>-1.6355381801423434</c:v>
                </c:pt>
                <c:pt idx="113">
                  <c:v>-1.1361083096939038</c:v>
                </c:pt>
                <c:pt idx="114">
                  <c:v>-0.18611104256769551</c:v>
                </c:pt>
                <c:pt idx="115">
                  <c:v>0.5120761074533261</c:v>
                </c:pt>
                <c:pt idx="116">
                  <c:v>1.1554747175562414</c:v>
                </c:pt>
                <c:pt idx="117">
                  <c:v>1.782303574628078</c:v>
                </c:pt>
                <c:pt idx="118">
                  <c:v>2.4134569739045637</c:v>
                </c:pt>
                <c:pt idx="119">
                  <c:v>3.069973362028247</c:v>
                </c:pt>
                <c:pt idx="120">
                  <c:v>3.7737366186032517</c:v>
                </c:pt>
                <c:pt idx="121">
                  <c:v>4.6061328634554233</c:v>
                </c:pt>
                <c:pt idx="122">
                  <c:v>5.6259572618637055</c:v>
                </c:pt>
                <c:pt idx="123">
                  <c:v>6.7596883309933204</c:v>
                </c:pt>
                <c:pt idx="124">
                  <c:v>8.5784842430933068</c:v>
                </c:pt>
                <c:pt idx="125">
                  <c:v>11.085184614599568</c:v>
                </c:pt>
                <c:pt idx="126">
                  <c:v>13.10366572471743</c:v>
                </c:pt>
                <c:pt idx="127">
                  <c:v>14.696294236741572</c:v>
                </c:pt>
                <c:pt idx="128">
                  <c:v>15.965837798737324</c:v>
                </c:pt>
                <c:pt idx="129">
                  <c:v>16.986116885239962</c:v>
                </c:pt>
                <c:pt idx="130">
                  <c:v>17.811454488220321</c:v>
                </c:pt>
                <c:pt idx="131">
                  <c:v>18.482637938808587</c:v>
                </c:pt>
                <c:pt idx="132">
                  <c:v>19.030811219557638</c:v>
                </c:pt>
                <c:pt idx="133">
                  <c:v>19.480092917422805</c:v>
                </c:pt>
                <c:pt idx="134">
                  <c:v>19.849383693382617</c:v>
                </c:pt>
                <c:pt idx="135">
                  <c:v>20.153643403884253</c:v>
                </c:pt>
                <c:pt idx="136">
                  <c:v>20.404812263382226</c:v>
                </c:pt>
                <c:pt idx="137">
                  <c:v>20.61248757506619</c:v>
                </c:pt>
                <c:pt idx="138">
                  <c:v>20.784429101206754</c:v>
                </c:pt>
                <c:pt idx="139">
                  <c:v>20.926942010277763</c:v>
                </c:pt>
                <c:pt idx="140">
                  <c:v>21.045170839198203</c:v>
                </c:pt>
                <c:pt idx="141">
                  <c:v>21.143327745775121</c:v>
                </c:pt>
                <c:pt idx="142">
                  <c:v>21.224871533146029</c:v>
                </c:pt>
                <c:pt idx="143">
                  <c:v>21.292649306174717</c:v>
                </c:pt>
                <c:pt idx="144">
                  <c:v>21.349009422858288</c:v>
                </c:pt>
                <c:pt idx="145">
                  <c:v>21.395892157878205</c:v>
                </c:pt>
                <c:pt idx="146">
                  <c:v>21.434902894186266</c:v>
                </c:pt>
                <c:pt idx="147">
                  <c:v>21.467371500810664</c:v>
                </c:pt>
                <c:pt idx="148">
                  <c:v>21.494400706808943</c:v>
                </c:pt>
                <c:pt idx="149">
                  <c:v>21.516905651842634</c:v>
                </c:pt>
                <c:pt idx="150">
                  <c:v>21.535646321118335</c:v>
                </c:pt>
              </c:numCache>
            </c:numRef>
          </c:xVal>
          <c:yVal>
            <c:numRef>
              <c:f>'rectEquiv (2)'!$B$49:$B$247</c:f>
              <c:numCache>
                <c:formatCode>General</c:formatCode>
                <c:ptCount val="199"/>
                <c:pt idx="0">
                  <c:v>0.5097637672910702</c:v>
                </c:pt>
                <c:pt idx="1">
                  <c:v>0.5097729999984244</c:v>
                </c:pt>
                <c:pt idx="2">
                  <c:v>0.50978447696387408</c:v>
                </c:pt>
                <c:pt idx="3">
                  <c:v>0.50979872423132866</c:v>
                </c:pt>
                <c:pt idx="4">
                  <c:v>0.50981638052083389</c:v>
                </c:pt>
                <c:pt idx="5">
                  <c:v>0.50983821559101106</c:v>
                </c:pt>
                <c:pt idx="6">
                  <c:v>0.50986514837790708</c:v>
                </c:pt>
                <c:pt idx="7">
                  <c:v>0.50989826274952665</c:v>
                </c:pt>
                <c:pt idx="8">
                  <c:v>0.50993881748003123</c:v>
                </c:pt>
                <c:pt idx="9">
                  <c:v>0.50998824547115174</c:v>
                </c:pt>
                <c:pt idx="10">
                  <c:v>0.51004813544399774</c:v>
                </c:pt>
                <c:pt idx="11">
                  <c:v>0.51012018762104638</c:v>
                </c:pt>
                <c:pt idx="12">
                  <c:v>0.5102061339786379</c:v>
                </c:pt>
                <c:pt idx="13">
                  <c:v>0.51030761455704687</c:v>
                </c:pt>
                <c:pt idx="14">
                  <c:v>0.51042600550480599</c:v>
                </c:pt>
                <c:pt idx="15">
                  <c:v>0.51056220340343694</c:v>
                </c:pt>
                <c:pt idx="16">
                  <c:v>0.51071638443997336</c:v>
                </c:pt>
                <c:pt idx="17">
                  <c:v>0.51088777440794331</c:v>
                </c:pt>
                <c:pt idx="18">
                  <c:v>0.51107448120878396</c:v>
                </c:pt>
                <c:pt idx="19">
                  <c:v>0.51127344732636903</c:v>
                </c:pt>
                <c:pt idx="20">
                  <c:v>0.51148056741304138</c:v>
                </c:pt>
                <c:pt idx="21">
                  <c:v>0.51169098277124347</c:v>
                </c:pt>
                <c:pt idx="22">
                  <c:v>0.51189951750001583</c:v>
                </c:pt>
                <c:pt idx="23">
                  <c:v>0.51210117762627327</c:v>
                </c:pt>
                <c:pt idx="24">
                  <c:v>0.51229161387779465</c:v>
                </c:pt>
                <c:pt idx="25">
                  <c:v>0.51246746077620786</c:v>
                </c:pt>
                <c:pt idx="26">
                  <c:v>0.51262650362368734</c:v>
                </c:pt>
                <c:pt idx="27">
                  <c:v>0.51276767299360926</c:v>
                </c:pt>
                <c:pt idx="28">
                  <c:v>0.51289090467497134</c:v>
                </c:pt>
                <c:pt idx="29">
                  <c:v>0.51299692122705287</c:v>
                </c:pt>
                <c:pt idx="30">
                  <c:v>0.51310669640074136</c:v>
                </c:pt>
                <c:pt idx="31">
                  <c:v>0.51322409666836588</c:v>
                </c:pt>
                <c:pt idx="32">
                  <c:v>0.51334994508508269</c:v>
                </c:pt>
                <c:pt idx="33">
                  <c:v>0.51348518758158379</c:v>
                </c:pt>
                <c:pt idx="34">
                  <c:v>0.57101466216128849</c:v>
                </c:pt>
                <c:pt idx="35">
                  <c:v>0.78131130595398857</c:v>
                </c:pt>
                <c:pt idx="36">
                  <c:v>1.0894405935960478</c:v>
                </c:pt>
                <c:pt idx="37">
                  <c:v>1.2633544542493103</c:v>
                </c:pt>
                <c:pt idx="38">
                  <c:v>1.417791556800817</c:v>
                </c:pt>
                <c:pt idx="39">
                  <c:v>1.5571925213123794</c:v>
                </c:pt>
                <c:pt idx="40">
                  <c:v>1.7041889384226812</c:v>
                </c:pt>
                <c:pt idx="41">
                  <c:v>1.8584902950434887</c:v>
                </c:pt>
                <c:pt idx="42">
                  <c:v>2.0085692210264106</c:v>
                </c:pt>
                <c:pt idx="43">
                  <c:v>2.136537366570006</c:v>
                </c:pt>
                <c:pt idx="44">
                  <c:v>2.2313892508123168</c:v>
                </c:pt>
                <c:pt idx="45">
                  <c:v>2.0919227338472193</c:v>
                </c:pt>
                <c:pt idx="46">
                  <c:v>1.9393662966746641</c:v>
                </c:pt>
                <c:pt idx="47">
                  <c:v>1.7478179451868441</c:v>
                </c:pt>
                <c:pt idx="48">
                  <c:v>1.480664758468357</c:v>
                </c:pt>
                <c:pt idx="49">
                  <c:v>1.1181523666224005</c:v>
                </c:pt>
                <c:pt idx="50">
                  <c:v>0.81125696774384348</c:v>
                </c:pt>
                <c:pt idx="51">
                  <c:v>0.56910936477000562</c:v>
                </c:pt>
                <c:pt idx="52">
                  <c:v>0.37608448289254182</c:v>
                </c:pt>
                <c:pt idx="53">
                  <c:v>0.22095845488557542</c:v>
                </c:pt>
                <c:pt idx="54">
                  <c:v>9.5471864197918158E-2</c:v>
                </c:pt>
                <c:pt idx="55">
                  <c:v>-6.5767067579650344E-3</c:v>
                </c:pt>
                <c:pt idx="56">
                  <c:v>-8.992247442790538E-2</c:v>
                </c:pt>
                <c:pt idx="57">
                  <c:v>-0.15823249486060431</c:v>
                </c:pt>
                <c:pt idx="58">
                  <c:v>-0.21438047634146123</c:v>
                </c:pt>
                <c:pt idx="59">
                  <c:v>-0.2606409564366261</c:v>
                </c:pt>
                <c:pt idx="60">
                  <c:v>-0.29882935806947691</c:v>
                </c:pt>
                <c:pt idx="61">
                  <c:v>-0.3304048815148044</c:v>
                </c:pt>
                <c:pt idx="62">
                  <c:v>-0.35654734229097462</c:v>
                </c:pt>
                <c:pt idx="63">
                  <c:v>-0.37821539548971678</c:v>
                </c:pt>
                <c:pt idx="64">
                  <c:v>-0.39625196209455471</c:v>
                </c:pt>
                <c:pt idx="65">
                  <c:v>-0.41124198234758846</c:v>
                </c:pt>
                <c:pt idx="66">
                  <c:v>-0.42369493208720704</c:v>
                </c:pt>
                <c:pt idx="67">
                  <c:v>-0.43404560659231167</c:v>
                </c:pt>
                <c:pt idx="68">
                  <c:v>-0.44265263507367486</c:v>
                </c:pt>
                <c:pt idx="69">
                  <c:v>-0.44981232634731316</c:v>
                </c:pt>
                <c:pt idx="70">
                  <c:v>-0.45576984627878431</c:v>
                </c:pt>
                <c:pt idx="71">
                  <c:v>-0.46072828565774104</c:v>
                </c:pt>
                <c:pt idx="72">
                  <c:v>-0.46485604762036975</c:v>
                </c:pt>
                <c:pt idx="73">
                  <c:v>-0.46829288761067772</c:v>
                </c:pt>
                <c:pt idx="74">
                  <c:v>-0.47115486667863082</c:v>
                </c:pt>
                <c:pt idx="76">
                  <c:v>0.50947895871894633</c:v>
                </c:pt>
                <c:pt idx="77">
                  <c:v>0.50941796871713718</c:v>
                </c:pt>
                <c:pt idx="78">
                  <c:v>0.50934220877220815</c:v>
                </c:pt>
                <c:pt idx="79">
                  <c:v>0.5092482471385994</c:v>
                </c:pt>
                <c:pt idx="80">
                  <c:v>0.50913193352943142</c:v>
                </c:pt>
                <c:pt idx="81">
                  <c:v>0.50898829129990775</c:v>
                </c:pt>
                <c:pt idx="82">
                  <c:v>0.50881141725555779</c:v>
                </c:pt>
                <c:pt idx="83">
                  <c:v>0.50859440551265778</c:v>
                </c:pt>
                <c:pt idx="84">
                  <c:v>0.50832932020836785</c:v>
                </c:pt>
                <c:pt idx="85">
                  <c:v>0.50800725196820673</c:v>
                </c:pt>
                <c:pt idx="86">
                  <c:v>0.50761850360170468</c:v>
                </c:pt>
                <c:pt idx="87">
                  <c:v>0.5071529585790191</c:v>
                </c:pt>
                <c:pt idx="88">
                  <c:v>0.50660068621724041</c:v>
                </c:pt>
                <c:pt idx="89">
                  <c:v>0.50595282254294149</c:v>
                </c:pt>
                <c:pt idx="90">
                  <c:v>0.50520272677475275</c:v>
                </c:pt>
                <c:pt idx="91">
                  <c:v>0.50434734431983796</c:v>
                </c:pt>
                <c:pt idx="92">
                  <c:v>0.50338861165894255</c:v>
                </c:pt>
                <c:pt idx="93">
                  <c:v>0.5023346373173444</c:v>
                </c:pt>
                <c:pt idx="94">
                  <c:v>0.50120032729743602</c:v>
                </c:pt>
                <c:pt idx="95">
                  <c:v>0.50000714415499836</c:v>
                </c:pt>
                <c:pt idx="96">
                  <c:v>0.49878183126957465</c:v>
                </c:pt>
                <c:pt idx="97">
                  <c:v>0.49755418322020017</c:v>
                </c:pt>
                <c:pt idx="98">
                  <c:v>0.49635422099365306</c:v>
                </c:pt>
                <c:pt idx="99">
                  <c:v>0.49520932181221333</c:v>
                </c:pt>
                <c:pt idx="100">
                  <c:v>0.49414186842543356</c:v>
                </c:pt>
                <c:pt idx="101">
                  <c:v>0.49316781445855201</c:v>
                </c:pt>
                <c:pt idx="102">
                  <c:v>0.49229629026262972</c:v>
                </c:pt>
                <c:pt idx="103">
                  <c:v>0.49153011340917629</c:v>
                </c:pt>
                <c:pt idx="104">
                  <c:v>0.49086690662071686</c:v>
                </c:pt>
                <c:pt idx="105">
                  <c:v>0.49030048784614544</c:v>
                </c:pt>
                <c:pt idx="106">
                  <c:v>0.48971797958117036</c:v>
                </c:pt>
                <c:pt idx="107">
                  <c:v>0.48909945698098567</c:v>
                </c:pt>
                <c:pt idx="108">
                  <c:v>0.48844147355360074</c:v>
                </c:pt>
                <c:pt idx="109">
                  <c:v>0.4877401285545212</c:v>
                </c:pt>
                <c:pt idx="110">
                  <c:v>0.46391388283942603</c:v>
                </c:pt>
                <c:pt idx="111">
                  <c:v>0.37802735356148981</c:v>
                </c:pt>
                <c:pt idx="112">
                  <c:v>0.22779495742182573</c:v>
                </c:pt>
                <c:pt idx="113">
                  <c:v>3.9150991612786575E-2</c:v>
                </c:pt>
                <c:pt idx="114">
                  <c:v>-0.29012560279274774</c:v>
                </c:pt>
                <c:pt idx="115">
                  <c:v>-0.53366570382164447</c:v>
                </c:pt>
                <c:pt idx="116">
                  <c:v>-0.75770718831075257</c:v>
                </c:pt>
                <c:pt idx="117">
                  <c:v>-0.97307596876836389</c:v>
                </c:pt>
                <c:pt idx="118">
                  <c:v>-1.1833763646953612</c:v>
                </c:pt>
                <c:pt idx="119">
                  <c:v>-1.3904709079086173</c:v>
                </c:pt>
                <c:pt idx="120">
                  <c:v>-1.5938503766603749</c:v>
                </c:pt>
                <c:pt idx="121">
                  <c:v>-1.7780625736477507</c:v>
                </c:pt>
                <c:pt idx="122">
                  <c:v>-1.9276827699636376</c:v>
                </c:pt>
                <c:pt idx="123">
                  <c:v>-2.0486472055681082</c:v>
                </c:pt>
                <c:pt idx="124">
                  <c:v>-2.0510759245398753</c:v>
                </c:pt>
                <c:pt idx="125">
                  <c:v>-1.8069908813185662</c:v>
                </c:pt>
                <c:pt idx="126">
                  <c:v>-1.5539999424538453</c:v>
                </c:pt>
                <c:pt idx="127">
                  <c:v>-1.354384211347903</c:v>
                </c:pt>
                <c:pt idx="128">
                  <c:v>-1.1952630701744711</c:v>
                </c:pt>
                <c:pt idx="129">
                  <c:v>-1.0673840611986232</c:v>
                </c:pt>
                <c:pt idx="130">
                  <c:v>-0.96393848818250305</c:v>
                </c:pt>
                <c:pt idx="131">
                  <c:v>-0.87981417784656246</c:v>
                </c:pt>
                <c:pt idx="132">
                  <c:v>-0.81110762802447467</c:v>
                </c:pt>
                <c:pt idx="133">
                  <c:v>-0.75479588054866509</c:v>
                </c:pt>
                <c:pt idx="134">
                  <c:v>-0.7085099779182974</c:v>
                </c:pt>
                <c:pt idx="135">
                  <c:v>-0.6703748923667554</c:v>
                </c:pt>
                <c:pt idx="136">
                  <c:v>-0.6388940698515212</c:v>
                </c:pt>
                <c:pt idx="137">
                  <c:v>-0.61286461046317919</c:v>
                </c:pt>
                <c:pt idx="138">
                  <c:v>-0.59131392667917504</c:v>
                </c:pt>
                <c:pt idx="139">
                  <c:v>-0.57345174581184377</c:v>
                </c:pt>
                <c:pt idx="140">
                  <c:v>-0.55863326557959059</c:v>
                </c:pt>
                <c:pt idx="141">
                  <c:v>-0.54633054556577698</c:v>
                </c:pt>
                <c:pt idx="142">
                  <c:v>-0.53611006878145651</c:v>
                </c:pt>
                <c:pt idx="143">
                  <c:v>-0.52761498683754426</c:v>
                </c:pt>
                <c:pt idx="144">
                  <c:v>-0.52055096292231906</c:v>
                </c:pt>
                <c:pt idx="145">
                  <c:v>-0.51467480827822631</c:v>
                </c:pt>
                <c:pt idx="146">
                  <c:v>-0.50978530856732496</c:v>
                </c:pt>
                <c:pt idx="147">
                  <c:v>-0.5057157816183917</c:v>
                </c:pt>
                <c:pt idx="148">
                  <c:v>-0.50232801436706864</c:v>
                </c:pt>
                <c:pt idx="149">
                  <c:v>-0.49950730569427854</c:v>
                </c:pt>
                <c:pt idx="150">
                  <c:v>-0.4971584011188297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'rectEquiv (2)'!$B$47</c:f>
              <c:strCache>
                <c:ptCount val="1"/>
                <c:pt idx="0">
                  <c:v>prog DI</c:v>
                </c:pt>
              </c:strCache>
            </c:strRef>
          </c:tx>
          <c:spPr>
            <a:ln w="25400">
              <a:solidFill>
                <a:srgbClr val="FF0000"/>
              </a:solidFill>
              <a:prstDash val="dash"/>
            </a:ln>
            <a:effectLst/>
          </c:spPr>
          <c:marker>
            <c:symbol val="square"/>
            <c:size val="5"/>
            <c:spPr>
              <a:noFill/>
              <a:effectLst/>
            </c:spPr>
          </c:marker>
          <c:xVal>
            <c:numRef>
              <c:f>'rectEquiv (2)'!$W$1:$W$4000</c:f>
              <c:numCache>
                <c:formatCode>General</c:formatCode>
                <c:ptCount val="4000"/>
                <c:pt idx="0">
                  <c:v>-2.2707039337474124</c:v>
                </c:pt>
                <c:pt idx="1">
                  <c:v>-2.2601445250172536</c:v>
                </c:pt>
                <c:pt idx="2">
                  <c:v>-2.2548648206521742</c:v>
                </c:pt>
                <c:pt idx="3">
                  <c:v>-2.2522249684696347</c:v>
                </c:pt>
                <c:pt idx="4">
                  <c:v>-1.8223266124206323</c:v>
                </c:pt>
                <c:pt idx="5">
                  <c:v>-1.4600144682041165</c:v>
                </c:pt>
                <c:pt idx="6">
                  <c:v>-1.0135455731128873</c:v>
                </c:pt>
                <c:pt idx="7">
                  <c:v>-0.76001524233619222</c:v>
                </c:pt>
                <c:pt idx="8">
                  <c:v>-0.48758208917799861</c:v>
                </c:pt>
                <c:pt idx="9">
                  <c:v>-0.21251031798330244</c:v>
                </c:pt>
                <c:pt idx="10">
                  <c:v>5.8876959019192265E-2</c:v>
                </c:pt>
                <c:pt idx="12">
                  <c:v>-1.5364141314228523</c:v>
                </c:pt>
                <c:pt idx="13">
                  <c:v>-1.6998043192775698</c:v>
                </c:pt>
                <c:pt idx="14">
                  <c:v>-1.8562395938721514</c:v>
                </c:pt>
                <c:pt idx="15">
                  <c:v>-2.0864283389859093</c:v>
                </c:pt>
                <c:pt idx="16">
                  <c:v>-2.2054840562964322</c:v>
                </c:pt>
                <c:pt idx="17">
                  <c:v>-2.214801181646572</c:v>
                </c:pt>
                <c:pt idx="18">
                  <c:v>-2.2334354323468522</c:v>
                </c:pt>
                <c:pt idx="19">
                  <c:v>-2.2707039337474124</c:v>
                </c:pt>
                <c:pt idx="21">
                  <c:v>9.9291589176022974</c:v>
                </c:pt>
                <c:pt idx="22">
                  <c:v>10.294727193614724</c:v>
                </c:pt>
                <c:pt idx="23">
                  <c:v>10.660295469627153</c:v>
                </c:pt>
                <c:pt idx="24">
                  <c:v>11.02586374563958</c:v>
                </c:pt>
                <c:pt idx="25">
                  <c:v>11.39143202165201</c:v>
                </c:pt>
                <c:pt idx="26">
                  <c:v>11.757000297664428</c:v>
                </c:pt>
                <c:pt idx="27">
                  <c:v>12.122568573676867</c:v>
                </c:pt>
                <c:pt idx="28">
                  <c:v>12.488136849689299</c:v>
                </c:pt>
                <c:pt idx="29">
                  <c:v>12.853705125701731</c:v>
                </c:pt>
                <c:pt idx="30">
                  <c:v>13.219273401714151</c:v>
                </c:pt>
                <c:pt idx="31">
                  <c:v>13.584841677726583</c:v>
                </c:pt>
                <c:pt idx="32">
                  <c:v>13.950409953739008</c:v>
                </c:pt>
                <c:pt idx="33">
                  <c:v>14.315978229751435</c:v>
                </c:pt>
                <c:pt idx="34">
                  <c:v>14.681546505763869</c:v>
                </c:pt>
                <c:pt idx="35">
                  <c:v>15.047114781776294</c:v>
                </c:pt>
                <c:pt idx="36">
                  <c:v>15.412683057788678</c:v>
                </c:pt>
                <c:pt idx="37">
                  <c:v>15.778251333801144</c:v>
                </c:pt>
                <c:pt idx="38">
                  <c:v>16.143819609813583</c:v>
                </c:pt>
                <c:pt idx="39">
                  <c:v>16.509387885826005</c:v>
                </c:pt>
                <c:pt idx="40">
                  <c:v>16.874956161838433</c:v>
                </c:pt>
                <c:pt idx="41">
                  <c:v>17.240524437850851</c:v>
                </c:pt>
                <c:pt idx="42">
                  <c:v>17.606092713863294</c:v>
                </c:pt>
                <c:pt idx="43">
                  <c:v>17.971660989875723</c:v>
                </c:pt>
                <c:pt idx="44">
                  <c:v>18.337229265888144</c:v>
                </c:pt>
                <c:pt idx="45">
                  <c:v>18.702797541900576</c:v>
                </c:pt>
                <c:pt idx="46">
                  <c:v>19.068365817913008</c:v>
                </c:pt>
                <c:pt idx="47">
                  <c:v>19.433934093925437</c:v>
                </c:pt>
                <c:pt idx="48">
                  <c:v>19.799502369937869</c:v>
                </c:pt>
                <c:pt idx="49">
                  <c:v>20.165070645950284</c:v>
                </c:pt>
                <c:pt idx="50">
                  <c:v>20.530638921962716</c:v>
                </c:pt>
                <c:pt idx="51">
                  <c:v>20.896207197975144</c:v>
                </c:pt>
                <c:pt idx="52">
                  <c:v>21.261775473987576</c:v>
                </c:pt>
                <c:pt idx="53">
                  <c:v>21.627343750000001</c:v>
                </c:pt>
                <c:pt idx="55">
                  <c:v>21.627343750000001</c:v>
                </c:pt>
                <c:pt idx="56">
                  <c:v>21.226102196411162</c:v>
                </c:pt>
                <c:pt idx="57">
                  <c:v>20.82258890369188</c:v>
                </c:pt>
                <c:pt idx="58">
                  <c:v>20.419075610972602</c:v>
                </c:pt>
                <c:pt idx="59">
                  <c:v>20.015562318253323</c:v>
                </c:pt>
                <c:pt idx="60">
                  <c:v>19.612049025534048</c:v>
                </c:pt>
                <c:pt idx="61">
                  <c:v>19.208535732814763</c:v>
                </c:pt>
                <c:pt idx="62">
                  <c:v>18.805022440095492</c:v>
                </c:pt>
                <c:pt idx="63">
                  <c:v>18.401509147376217</c:v>
                </c:pt>
                <c:pt idx="64">
                  <c:v>17.997995854656939</c:v>
                </c:pt>
                <c:pt idx="65">
                  <c:v>17.594482561937664</c:v>
                </c:pt>
                <c:pt idx="66">
                  <c:v>17.190969269218385</c:v>
                </c:pt>
                <c:pt idx="67">
                  <c:v>16.787455976499107</c:v>
                </c:pt>
                <c:pt idx="68">
                  <c:v>16.383942683779832</c:v>
                </c:pt>
                <c:pt idx="69">
                  <c:v>15.980429391060552</c:v>
                </c:pt>
                <c:pt idx="70">
                  <c:v>15.576916098341277</c:v>
                </c:pt>
                <c:pt idx="71">
                  <c:v>15.173402805622</c:v>
                </c:pt>
                <c:pt idx="73">
                  <c:v>-1.5364141314228517</c:v>
                </c:pt>
                <c:pt idx="74">
                  <c:v>-1.4470638184375304</c:v>
                </c:pt>
                <c:pt idx="75">
                  <c:v>-1.2500194134946503</c:v>
                </c:pt>
                <c:pt idx="76">
                  <c:v>-0.93966559294846996</c:v>
                </c:pt>
                <c:pt idx="77">
                  <c:v>-0.62009020405432114</c:v>
                </c:pt>
                <c:pt idx="78">
                  <c:v>-0.28896583841762752</c:v>
                </c:pt>
                <c:pt idx="79">
                  <c:v>5.6946810951732388E-2</c:v>
                </c:pt>
                <c:pt idx="80">
                  <c:v>0.23683862096139816</c:v>
                </c:pt>
                <c:pt idx="81">
                  <c:v>0.42228933817202152</c:v>
                </c:pt>
                <c:pt idx="82">
                  <c:v>0.61421825599930657</c:v>
                </c:pt>
                <c:pt idx="83">
                  <c:v>0.81374299115352267</c:v>
                </c:pt>
                <c:pt idx="84">
                  <c:v>1.0222702779972956</c:v>
                </c:pt>
                <c:pt idx="85">
                  <c:v>1.2415645237955313</c:v>
                </c:pt>
                <c:pt idx="86">
                  <c:v>1.4738556004168719</c:v>
                </c:pt>
                <c:pt idx="87">
                  <c:v>1.7221063552325975</c:v>
                </c:pt>
                <c:pt idx="88">
                  <c:v>1.9901823922088251</c:v>
                </c:pt>
                <c:pt idx="89">
                  <c:v>2.2833320833369153</c:v>
                </c:pt>
                <c:pt idx="90">
                  <c:v>2.6088574695743727</c:v>
                </c:pt>
                <c:pt idx="91">
                  <c:v>2.9771781488142475</c:v>
                </c:pt>
                <c:pt idx="92">
                  <c:v>3.1819274217685125</c:v>
                </c:pt>
                <c:pt idx="93">
                  <c:v>3.4037096384741812</c:v>
                </c:pt>
                <c:pt idx="94">
                  <c:v>3.6457871459344822</c:v>
                </c:pt>
                <c:pt idx="95">
                  <c:v>3.9123122163380044</c:v>
                </c:pt>
                <c:pt idx="96">
                  <c:v>4.2086728631409827</c:v>
                </c:pt>
                <c:pt idx="97">
                  <c:v>4.5986184064049684</c:v>
                </c:pt>
                <c:pt idx="98">
                  <c:v>5.0490366649572342</c:v>
                </c:pt>
                <c:pt idx="99">
                  <c:v>5.5589607209407408</c:v>
                </c:pt>
                <c:pt idx="100">
                  <c:v>6.1469001551833724</c:v>
                </c:pt>
                <c:pt idx="101">
                  <c:v>6.4781252941925409</c:v>
                </c:pt>
                <c:pt idx="102">
                  <c:v>6.8670928367292889</c:v>
                </c:pt>
                <c:pt idx="103">
                  <c:v>7.37819828866468</c:v>
                </c:pt>
                <c:pt idx="104">
                  <c:v>8.0367217181228767</c:v>
                </c:pt>
                <c:pt idx="105">
                  <c:v>8.4306090530318656</c:v>
                </c:pt>
                <c:pt idx="106">
                  <c:v>8.8736123480824851</c:v>
                </c:pt>
                <c:pt idx="107">
                  <c:v>9.3710802203151342</c:v>
                </c:pt>
                <c:pt idx="108">
                  <c:v>9.9291589176022974</c:v>
                </c:pt>
                <c:pt idx="110">
                  <c:v>15.173402805622</c:v>
                </c:pt>
                <c:pt idx="111">
                  <c:v>14.779350118120204</c:v>
                </c:pt>
                <c:pt idx="112">
                  <c:v>14.406793386834478</c:v>
                </c:pt>
                <c:pt idx="113">
                  <c:v>14.053264412642573</c:v>
                </c:pt>
                <c:pt idx="114">
                  <c:v>13.716655041302324</c:v>
                </c:pt>
                <c:pt idx="115">
                  <c:v>13.39517460238635</c:v>
                </c:pt>
                <c:pt idx="116">
                  <c:v>13.087255360532311</c:v>
                </c:pt>
                <c:pt idx="117">
                  <c:v>12.506895828799149</c:v>
                </c:pt>
                <c:pt idx="118">
                  <c:v>11.96670567595543</c:v>
                </c:pt>
                <c:pt idx="119">
                  <c:v>11.459829093365126</c:v>
                </c:pt>
                <c:pt idx="120">
                  <c:v>10.980888036598875</c:v>
                </c:pt>
                <c:pt idx="121">
                  <c:v>10.525607592181847</c:v>
                </c:pt>
                <c:pt idx="122">
                  <c:v>10.090082527509107</c:v>
                </c:pt>
                <c:pt idx="123">
                  <c:v>9.6682167913333608</c:v>
                </c:pt>
                <c:pt idx="124">
                  <c:v>9.2614491450632741</c:v>
                </c:pt>
                <c:pt idx="125">
                  <c:v>8.8678479719203587</c:v>
                </c:pt>
                <c:pt idx="126">
                  <c:v>8.4858049016695833</c:v>
                </c:pt>
                <c:pt idx="127">
                  <c:v>8.1139745602099609</c:v>
                </c:pt>
                <c:pt idx="128">
                  <c:v>7.5421474427028974</c:v>
                </c:pt>
                <c:pt idx="129">
                  <c:v>7.1400318326796937</c:v>
                </c:pt>
                <c:pt idx="130">
                  <c:v>6.7614122424726144</c:v>
                </c:pt>
                <c:pt idx="131">
                  <c:v>6.4020774709961366</c:v>
                </c:pt>
                <c:pt idx="132">
                  <c:v>6.0587965834008966</c:v>
                </c:pt>
                <c:pt idx="133">
                  <c:v>5.4105942883523221</c:v>
                </c:pt>
                <c:pt idx="134">
                  <c:v>4.8018944427459438</c:v>
                </c:pt>
                <c:pt idx="135">
                  <c:v>4.2598989048617835</c:v>
                </c:pt>
                <c:pt idx="136">
                  <c:v>3.798936947542662</c:v>
                </c:pt>
                <c:pt idx="137">
                  <c:v>3.4015011083697453</c:v>
                </c:pt>
                <c:pt idx="138">
                  <c:v>3.0548393535471003</c:v>
                </c:pt>
                <c:pt idx="139">
                  <c:v>2.7493018637668021</c:v>
                </c:pt>
                <c:pt idx="140">
                  <c:v>2.4776264507293044</c:v>
                </c:pt>
                <c:pt idx="141">
                  <c:v>2.0144073166586507</c:v>
                </c:pt>
                <c:pt idx="142">
                  <c:v>1.6323228849480067</c:v>
                </c:pt>
                <c:pt idx="143">
                  <c:v>1.3101511288909411</c:v>
                </c:pt>
                <c:pt idx="144">
                  <c:v>0.79224595871687942</c:v>
                </c:pt>
                <c:pt idx="145">
                  <c:v>0.38818595843157466</c:v>
                </c:pt>
                <c:pt idx="146">
                  <c:v>5.887695901919543E-2</c:v>
                </c:pt>
              </c:numCache>
            </c:numRef>
          </c:xVal>
          <c:yVal>
            <c:numRef>
              <c:f>'rectEquiv (2)'!$X$1:$X$4000</c:f>
              <c:numCache>
                <c:formatCode>General</c:formatCode>
                <c:ptCount val="4000"/>
                <c:pt idx="0">
                  <c:v>0.50972637482628547</c:v>
                </c:pt>
                <c:pt idx="1">
                  <c:v>0.51183319384210413</c:v>
                </c:pt>
                <c:pt idx="2">
                  <c:v>0.51288660335001346</c:v>
                </c:pt>
                <c:pt idx="3">
                  <c:v>0.51341330810396812</c:v>
                </c:pt>
                <c:pt idx="4">
                  <c:v>0.61978047335558106</c:v>
                </c:pt>
                <c:pt idx="5">
                  <c:v>0.7080307746907315</c:v>
                </c:pt>
                <c:pt idx="6">
                  <c:v>0.81596075679474078</c:v>
                </c:pt>
                <c:pt idx="7">
                  <c:v>0.87677862980752386</c:v>
                </c:pt>
                <c:pt idx="8">
                  <c:v>0.94172656356263607</c:v>
                </c:pt>
                <c:pt idx="9">
                  <c:v>1.0063948171255326</c:v>
                </c:pt>
                <c:pt idx="10">
                  <c:v>1.0691204739366398</c:v>
                </c:pt>
                <c:pt idx="12">
                  <c:v>0.18398594792655668</c:v>
                </c:pt>
                <c:pt idx="13">
                  <c:v>0.25652349717713685</c:v>
                </c:pt>
                <c:pt idx="14">
                  <c:v>0.32721875717352755</c:v>
                </c:pt>
                <c:pt idx="15">
                  <c:v>0.43280763134766631</c:v>
                </c:pt>
                <c:pt idx="16">
                  <c:v>0.4881725454632046</c:v>
                </c:pt>
                <c:pt idx="17">
                  <c:v>0.49125166394364461</c:v>
                </c:pt>
                <c:pt idx="18">
                  <c:v>0.49740990090452486</c:v>
                </c:pt>
                <c:pt idx="19">
                  <c:v>0.50972637482628547</c:v>
                </c:pt>
                <c:pt idx="21">
                  <c:v>-1.9518507783572809</c:v>
                </c:pt>
                <c:pt idx="22">
                  <c:v>-1.9060293037129588</c:v>
                </c:pt>
                <c:pt idx="23">
                  <c:v>-1.860207829068627</c:v>
                </c:pt>
                <c:pt idx="24">
                  <c:v>-1.8143863544243066</c:v>
                </c:pt>
                <c:pt idx="25">
                  <c:v>-1.7685648797799784</c:v>
                </c:pt>
                <c:pt idx="26">
                  <c:v>-1.7227434051356538</c:v>
                </c:pt>
                <c:pt idx="27">
                  <c:v>-1.6769219304913201</c:v>
                </c:pt>
                <c:pt idx="28">
                  <c:v>-1.6311004558469964</c:v>
                </c:pt>
                <c:pt idx="29">
                  <c:v>-1.5852789812026657</c:v>
                </c:pt>
                <c:pt idx="30">
                  <c:v>-1.5394575065583429</c:v>
                </c:pt>
                <c:pt idx="31">
                  <c:v>-1.4936360319140165</c:v>
                </c:pt>
                <c:pt idx="32">
                  <c:v>-1.4478145572696826</c:v>
                </c:pt>
                <c:pt idx="33">
                  <c:v>-1.4019930826253575</c:v>
                </c:pt>
                <c:pt idx="34">
                  <c:v>-1.3561716079810391</c:v>
                </c:pt>
                <c:pt idx="35">
                  <c:v>-1.310350133336704</c:v>
                </c:pt>
                <c:pt idx="36">
                  <c:v>-1.2645286586923805</c:v>
                </c:pt>
                <c:pt idx="37">
                  <c:v>-1.2187071840480548</c:v>
                </c:pt>
                <c:pt idx="38">
                  <c:v>-1.1728857094037237</c:v>
                </c:pt>
                <c:pt idx="39">
                  <c:v>-1.1270642347593958</c:v>
                </c:pt>
                <c:pt idx="40">
                  <c:v>-1.0812427601150714</c:v>
                </c:pt>
                <c:pt idx="41">
                  <c:v>-1.0354212854707474</c:v>
                </c:pt>
                <c:pt idx="42">
                  <c:v>-0.98959981082642068</c:v>
                </c:pt>
                <c:pt idx="43">
                  <c:v>-0.9437783361820905</c:v>
                </c:pt>
                <c:pt idx="44">
                  <c:v>-0.89795686153775844</c:v>
                </c:pt>
                <c:pt idx="45">
                  <c:v>-0.85213538689343682</c:v>
                </c:pt>
                <c:pt idx="46">
                  <c:v>-0.80631391224910498</c:v>
                </c:pt>
                <c:pt idx="47">
                  <c:v>-0.76049243760478313</c:v>
                </c:pt>
                <c:pt idx="48">
                  <c:v>-0.71467096296045363</c:v>
                </c:pt>
                <c:pt idx="49">
                  <c:v>-0.66884948831612934</c:v>
                </c:pt>
                <c:pt idx="50">
                  <c:v>-0.62302801367179894</c:v>
                </c:pt>
                <c:pt idx="51">
                  <c:v>-0.57720653902747332</c:v>
                </c:pt>
                <c:pt idx="52">
                  <c:v>-0.53138506438314748</c:v>
                </c:pt>
                <c:pt idx="53">
                  <c:v>-0.48556358973889946</c:v>
                </c:pt>
                <c:pt idx="55">
                  <c:v>-0.48556358973889946</c:v>
                </c:pt>
                <c:pt idx="56">
                  <c:v>-0.37393363840282268</c:v>
                </c:pt>
                <c:pt idx="57">
                  <c:v>-0.26275694570291952</c:v>
                </c:pt>
                <c:pt idx="58">
                  <c:v>-0.15158025300301992</c:v>
                </c:pt>
                <c:pt idx="59">
                  <c:v>-4.0403560303117446E-2</c:v>
                </c:pt>
                <c:pt idx="60">
                  <c:v>7.0773132396783664E-2</c:v>
                </c:pt>
                <c:pt idx="61">
                  <c:v>0.18194982509668459</c:v>
                </c:pt>
                <c:pt idx="62">
                  <c:v>0.29312651779658616</c:v>
                </c:pt>
                <c:pt idx="63">
                  <c:v>0.40430321049648932</c:v>
                </c:pt>
                <c:pt idx="64">
                  <c:v>0.5154799031963887</c:v>
                </c:pt>
                <c:pt idx="65">
                  <c:v>0.62665659589629219</c:v>
                </c:pt>
                <c:pt idx="66">
                  <c:v>0.73783328859619379</c:v>
                </c:pt>
                <c:pt idx="67">
                  <c:v>0.84900998129609428</c:v>
                </c:pt>
                <c:pt idx="68">
                  <c:v>0.96018667399599622</c:v>
                </c:pt>
                <c:pt idx="69">
                  <c:v>1.0713633666958973</c:v>
                </c:pt>
                <c:pt idx="70">
                  <c:v>1.1825400593957989</c:v>
                </c:pt>
                <c:pt idx="71">
                  <c:v>1.2937167520956996</c:v>
                </c:pt>
                <c:pt idx="73">
                  <c:v>0.18398594792655623</c:v>
                </c:pt>
                <c:pt idx="74">
                  <c:v>0.14757167991431958</c:v>
                </c:pt>
                <c:pt idx="75">
                  <c:v>7.8408011845473705E-2</c:v>
                </c:pt>
                <c:pt idx="76">
                  <c:v>-2.8665675215376604E-2</c:v>
                </c:pt>
                <c:pt idx="77">
                  <c:v>-0.13930653469715532</c:v>
                </c:pt>
                <c:pt idx="78">
                  <c:v>-0.25432730887683774</c:v>
                </c:pt>
                <c:pt idx="79">
                  <c:v>-0.37482678734463654</c:v>
                </c:pt>
                <c:pt idx="80">
                  <c:v>-0.4375895948351044</c:v>
                </c:pt>
                <c:pt idx="81">
                  <c:v>-0.50232309306038903</c:v>
                </c:pt>
                <c:pt idx="82">
                  <c:v>-0.56931306872605281</c:v>
                </c:pt>
                <c:pt idx="83">
                  <c:v>-0.63889125352850151</c:v>
                </c:pt>
                <c:pt idx="84">
                  <c:v>-0.71146629848241261</c:v>
                </c:pt>
                <c:pt idx="85">
                  <c:v>-0.7875270126301217</c:v>
                </c:pt>
                <c:pt idx="86">
                  <c:v>-0.86766055075728055</c:v>
                </c:pt>
                <c:pt idx="87">
                  <c:v>-0.95260969057055533</c:v>
                </c:pt>
                <c:pt idx="88">
                  <c:v>-1.0432718546658726</c:v>
                </c:pt>
                <c:pt idx="89">
                  <c:v>-1.1407647781242767</c:v>
                </c:pt>
                <c:pt idx="90">
                  <c:v>-1.2464774814128075</c:v>
                </c:pt>
                <c:pt idx="91">
                  <c:v>-1.3621037205638629</c:v>
                </c:pt>
                <c:pt idx="92">
                  <c:v>-1.424248063229149</c:v>
                </c:pt>
                <c:pt idx="93">
                  <c:v>-1.4896376267022033</c:v>
                </c:pt>
                <c:pt idx="94">
                  <c:v>-1.5585395779576803</c:v>
                </c:pt>
                <c:pt idx="95">
                  <c:v>-1.6311886301619181</c:v>
                </c:pt>
                <c:pt idx="96">
                  <c:v>-1.7077409749554366</c:v>
                </c:pt>
                <c:pt idx="97">
                  <c:v>-1.7768583438307142</c:v>
                </c:pt>
                <c:pt idx="98">
                  <c:v>-1.8466562911676756</c:v>
                </c:pt>
                <c:pt idx="99">
                  <c:v>-1.9188289680187567</c:v>
                </c:pt>
                <c:pt idx="100">
                  <c:v>-1.9908484821213555</c:v>
                </c:pt>
                <c:pt idx="101">
                  <c:v>-2.0252948163698119</c:v>
                </c:pt>
                <c:pt idx="102">
                  <c:v>-2.0552004131537949</c:v>
                </c:pt>
                <c:pt idx="103">
                  <c:v>-2.0726827558228709</c:v>
                </c:pt>
                <c:pt idx="104">
                  <c:v>-2.0699194197945046</c:v>
                </c:pt>
                <c:pt idx="105">
                  <c:v>-2.0575484122453975</c:v>
                </c:pt>
                <c:pt idx="106">
                  <c:v>-2.0354132442063135</c:v>
                </c:pt>
                <c:pt idx="107">
                  <c:v>-2.0011523912344895</c:v>
                </c:pt>
                <c:pt idx="108">
                  <c:v>-1.9518507783572809</c:v>
                </c:pt>
                <c:pt idx="110">
                  <c:v>1.2937167520956996</c:v>
                </c:pt>
                <c:pt idx="111">
                  <c:v>1.3815914683646515</c:v>
                </c:pt>
                <c:pt idx="112">
                  <c:v>1.458430880044578</c:v>
                </c:pt>
                <c:pt idx="113">
                  <c:v>1.5260939282951886</c:v>
                </c:pt>
                <c:pt idx="114">
                  <c:v>1.5860796960377326</c:v>
                </c:pt>
                <c:pt idx="115">
                  <c:v>1.639612411615359</c:v>
                </c:pt>
                <c:pt idx="116">
                  <c:v>1.6876898669727189</c:v>
                </c:pt>
                <c:pt idx="117">
                  <c:v>1.7706371088948627</c:v>
                </c:pt>
                <c:pt idx="118">
                  <c:v>1.8399849734159806</c:v>
                </c:pt>
                <c:pt idx="119">
                  <c:v>1.8992819915926658</c:v>
                </c:pt>
                <c:pt idx="120">
                  <c:v>1.9510607516686158</c:v>
                </c:pt>
                <c:pt idx="121">
                  <c:v>1.9971649355838459</c:v>
                </c:pt>
                <c:pt idx="122">
                  <c:v>2.0388567031248317</c:v>
                </c:pt>
                <c:pt idx="123">
                  <c:v>2.0764929214131262</c:v>
                </c:pt>
                <c:pt idx="124">
                  <c:v>2.111581028633712</c:v>
                </c:pt>
                <c:pt idx="125">
                  <c:v>2.1447018316117274</c:v>
                </c:pt>
                <c:pt idx="126">
                  <c:v>2.1763011503660179</c:v>
                </c:pt>
                <c:pt idx="127">
                  <c:v>2.2067248402509483</c:v>
                </c:pt>
                <c:pt idx="128">
                  <c:v>2.2169110828559737</c:v>
                </c:pt>
                <c:pt idx="129">
                  <c:v>2.1784453262688186</c:v>
                </c:pt>
                <c:pt idx="130">
                  <c:v>2.1387868739231388</c:v>
                </c:pt>
                <c:pt idx="131">
                  <c:v>2.0985368005116243</c:v>
                </c:pt>
                <c:pt idx="132">
                  <c:v>2.0580904815718593</c:v>
                </c:pt>
                <c:pt idx="133">
                  <c:v>1.9774833256949478</c:v>
                </c:pt>
                <c:pt idx="134">
                  <c:v>1.898031301485803</c:v>
                </c:pt>
                <c:pt idx="135">
                  <c:v>1.8229043749792908</c:v>
                </c:pt>
                <c:pt idx="136">
                  <c:v>1.7543894039727412</c:v>
                </c:pt>
                <c:pt idx="137">
                  <c:v>1.6919929726218164</c:v>
                </c:pt>
                <c:pt idx="138">
                  <c:v>1.6351247461109195</c:v>
                </c:pt>
                <c:pt idx="139">
                  <c:v>1.5831798762180025</c:v>
                </c:pt>
                <c:pt idx="140">
                  <c:v>1.5356069792872249</c:v>
                </c:pt>
                <c:pt idx="141">
                  <c:v>1.4516625422258813</c:v>
                </c:pt>
                <c:pt idx="142">
                  <c:v>1.3799567705235505</c:v>
                </c:pt>
                <c:pt idx="143">
                  <c:v>1.3179824544384753</c:v>
                </c:pt>
                <c:pt idx="144">
                  <c:v>1.2160445549493362</c:v>
                </c:pt>
                <c:pt idx="145">
                  <c:v>1.1352298607862514</c:v>
                </c:pt>
                <c:pt idx="146">
                  <c:v>1.0691204739366404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10800"/>
        <c:axId val="455211192"/>
      </c:scatterChart>
      <c:valAx>
        <c:axId val="455210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5211192"/>
        <c:crosses val="autoZero"/>
        <c:crossBetween val="midCat"/>
      </c:valAx>
      <c:valAx>
        <c:axId val="455211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52108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" l="0.75000000000000955" r="0.7500000000000095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Contours</c:v>
          </c:tx>
          <c:spPr>
            <a:ln w="25400">
              <a:solidFill>
                <a:schemeClr val="tx2"/>
              </a:solidFill>
              <a:tailEnd type="arrow"/>
            </a:ln>
          </c:spPr>
          <c:marker>
            <c:symbol val="none"/>
          </c:marker>
          <c:xVal>
            <c:numRef>
              <c:f>'rectEquiv (2)'!$O$1:$O$500</c:f>
              <c:numCache>
                <c:formatCode>General</c:formatCode>
                <c:ptCount val="500"/>
                <c:pt idx="0">
                  <c:v>-3.1699917971215737E-18</c:v>
                </c:pt>
                <c:pt idx="1">
                  <c:v>-0.5</c:v>
                </c:pt>
                <c:pt idx="2">
                  <c:v>-0.5</c:v>
                </c:pt>
                <c:pt idx="3">
                  <c:v>-0.15</c:v>
                </c:pt>
                <c:pt idx="4">
                  <c:v>-0.15</c:v>
                </c:pt>
                <c:pt idx="5">
                  <c:v>0.15</c:v>
                </c:pt>
                <c:pt idx="6">
                  <c:v>0.15</c:v>
                </c:pt>
                <c:pt idx="7">
                  <c:v>0.5</c:v>
                </c:pt>
                <c:pt idx="8">
                  <c:v>0.5</c:v>
                </c:pt>
                <c:pt idx="9">
                  <c:v>-3.1699917971215737E-18</c:v>
                </c:pt>
              </c:numCache>
            </c:numRef>
          </c:xVal>
          <c:yVal>
            <c:numRef>
              <c:f>'rectEquiv (2)'!$P$1:$P$500</c:f>
              <c:numCache>
                <c:formatCode>General</c:formatCode>
                <c:ptCount val="500"/>
                <c:pt idx="0">
                  <c:v>0.26952054794520552</c:v>
                </c:pt>
                <c:pt idx="1">
                  <c:v>0.26952054794520552</c:v>
                </c:pt>
                <c:pt idx="2">
                  <c:v>6.9520547945205513E-2</c:v>
                </c:pt>
                <c:pt idx="3">
                  <c:v>6.9520547945205513E-2</c:v>
                </c:pt>
                <c:pt idx="4">
                  <c:v>-0.48047945205479448</c:v>
                </c:pt>
                <c:pt idx="5">
                  <c:v>-0.48047945205479448</c:v>
                </c:pt>
                <c:pt idx="6">
                  <c:v>6.9520547945205513E-2</c:v>
                </c:pt>
                <c:pt idx="7">
                  <c:v>6.9520547945205513E-2</c:v>
                </c:pt>
                <c:pt idx="8">
                  <c:v>0.26952054794520552</c:v>
                </c:pt>
                <c:pt idx="9">
                  <c:v>0.26952054794520552</c:v>
                </c:pt>
              </c:numCache>
            </c:numRef>
          </c:yVal>
          <c:smooth val="0"/>
        </c:ser>
        <c:ser>
          <c:idx val="0"/>
          <c:order val="1"/>
          <c:tx>
            <c:v>Points</c:v>
          </c:tx>
          <c:spPr>
            <a:ln>
              <a:noFill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  <a:effectLst/>
            </c:spPr>
          </c:marker>
          <c:xVal>
            <c:numRef>
              <c:f>'rectEquiv (2)'!$Q$1:$Q$500</c:f>
              <c:numCache>
                <c:formatCode>General</c:formatCode>
                <c:ptCount val="500"/>
                <c:pt idx="0">
                  <c:v>-3.1699917971215737E-18</c:v>
                </c:pt>
                <c:pt idx="1">
                  <c:v>-3.1699917971215737E-18</c:v>
                </c:pt>
              </c:numCache>
            </c:numRef>
          </c:xVal>
          <c:yVal>
            <c:numRef>
              <c:f>'rectEquiv (2)'!$R$1:$R$500</c:f>
              <c:numCache>
                <c:formatCode>General</c:formatCode>
                <c:ptCount val="500"/>
                <c:pt idx="0">
                  <c:v>0.19952054794520552</c:v>
                </c:pt>
                <c:pt idx="1">
                  <c:v>-0.33047945205479445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11976"/>
        <c:axId val="454945416"/>
      </c:scatterChart>
      <c:valAx>
        <c:axId val="455211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4945416"/>
        <c:crosses val="autoZero"/>
        <c:crossBetween val="midCat"/>
      </c:valAx>
      <c:valAx>
        <c:axId val="4549454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552119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" l="0.75000000000000955" r="0.7500000000000095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Contours</c:v>
          </c:tx>
          <c:spPr>
            <a:ln w="25400">
              <a:solidFill>
                <a:schemeClr val="tx2"/>
              </a:solidFill>
              <a:tailEnd type="none"/>
            </a:ln>
          </c:spPr>
          <c:marker>
            <c:symbol val="none"/>
          </c:marker>
          <c:xVal>
            <c:numRef>
              <c:f>'rectEquiv (2)'!$O$1:$O$500</c:f>
              <c:numCache>
                <c:formatCode>General</c:formatCode>
                <c:ptCount val="500"/>
                <c:pt idx="0">
                  <c:v>-3.1699917971215737E-18</c:v>
                </c:pt>
                <c:pt idx="1">
                  <c:v>-0.5</c:v>
                </c:pt>
                <c:pt idx="2">
                  <c:v>-0.5</c:v>
                </c:pt>
                <c:pt idx="3">
                  <c:v>-0.15</c:v>
                </c:pt>
                <c:pt idx="4">
                  <c:v>-0.15</c:v>
                </c:pt>
                <c:pt idx="5">
                  <c:v>0.15</c:v>
                </c:pt>
                <c:pt idx="6">
                  <c:v>0.15</c:v>
                </c:pt>
                <c:pt idx="7">
                  <c:v>0.5</c:v>
                </c:pt>
                <c:pt idx="8">
                  <c:v>0.5</c:v>
                </c:pt>
                <c:pt idx="9">
                  <c:v>-3.1699917971215737E-18</c:v>
                </c:pt>
              </c:numCache>
            </c:numRef>
          </c:xVal>
          <c:yVal>
            <c:numRef>
              <c:f>'rectEquiv (2)'!$P$1:$P$500</c:f>
              <c:numCache>
                <c:formatCode>General</c:formatCode>
                <c:ptCount val="500"/>
                <c:pt idx="0">
                  <c:v>0.26952054794520552</c:v>
                </c:pt>
                <c:pt idx="1">
                  <c:v>0.26952054794520552</c:v>
                </c:pt>
                <c:pt idx="2">
                  <c:v>6.9520547945205513E-2</c:v>
                </c:pt>
                <c:pt idx="3">
                  <c:v>6.9520547945205513E-2</c:v>
                </c:pt>
                <c:pt idx="4">
                  <c:v>-0.48047945205479448</c:v>
                </c:pt>
                <c:pt idx="5">
                  <c:v>-0.48047945205479448</c:v>
                </c:pt>
                <c:pt idx="6">
                  <c:v>6.9520547945205513E-2</c:v>
                </c:pt>
                <c:pt idx="7">
                  <c:v>6.9520547945205513E-2</c:v>
                </c:pt>
                <c:pt idx="8">
                  <c:v>0.26952054794520552</c:v>
                </c:pt>
                <c:pt idx="9">
                  <c:v>0.26952054794520552</c:v>
                </c:pt>
              </c:numCache>
            </c:numRef>
          </c:yVal>
          <c:smooth val="0"/>
        </c:ser>
        <c:ser>
          <c:idx val="0"/>
          <c:order val="1"/>
          <c:tx>
            <c:v>Points</c:v>
          </c:tx>
          <c:spPr>
            <a:ln>
              <a:noFill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  <a:effectLst/>
            </c:spPr>
          </c:marker>
          <c:xVal>
            <c:numRef>
              <c:f>'rectEquiv (2)'!$Q$1:$Q$500</c:f>
              <c:numCache>
                <c:formatCode>General</c:formatCode>
                <c:ptCount val="500"/>
                <c:pt idx="0">
                  <c:v>-3.1699917971215737E-18</c:v>
                </c:pt>
                <c:pt idx="1">
                  <c:v>-3.1699917971215737E-18</c:v>
                </c:pt>
              </c:numCache>
            </c:numRef>
          </c:xVal>
          <c:yVal>
            <c:numRef>
              <c:f>'rectEquiv (2)'!$R$1:$R$500</c:f>
              <c:numCache>
                <c:formatCode>General</c:formatCode>
                <c:ptCount val="500"/>
                <c:pt idx="0">
                  <c:v>0.19952054794520552</c:v>
                </c:pt>
                <c:pt idx="1">
                  <c:v>-0.33047945205479445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946200"/>
        <c:axId val="454946592"/>
      </c:scatterChart>
      <c:valAx>
        <c:axId val="454946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4946592"/>
        <c:crosses val="autoZero"/>
        <c:crossBetween val="midCat"/>
      </c:valAx>
      <c:valAx>
        <c:axId val="4549465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54946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" l="0.75000000000000977" r="0.75000000000000977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2700">
              <a:solidFill>
                <a:schemeClr val="tx1"/>
              </a:solidFill>
              <a:tailEnd type="none"/>
            </a:ln>
          </c:spPr>
          <c:marker>
            <c:symbol val="none"/>
          </c:marker>
          <c:xVal>
            <c:numRef>
              <c:f>'rectEquiv (2)'!$S$1:$S$41</c:f>
              <c:numCache>
                <c:formatCode>General</c:formatCode>
                <c:ptCount val="41"/>
                <c:pt idx="0">
                  <c:v>0</c:v>
                </c:pt>
                <c:pt idx="1">
                  <c:v>2.1624999999999999E-3</c:v>
                </c:pt>
                <c:pt idx="2">
                  <c:v>2.6034999999999999E-3</c:v>
                </c:pt>
                <c:pt idx="4">
                  <c:v>-2.2499999999999999E-2</c:v>
                </c:pt>
                <c:pt idx="5">
                  <c:v>-2.1739130434782609E-3</c:v>
                </c:pt>
                <c:pt idx="6">
                  <c:v>2.1739130434782609E-3</c:v>
                </c:pt>
                <c:pt idx="7">
                  <c:v>2.2499999999999999E-2</c:v>
                </c:pt>
              </c:numCache>
            </c:numRef>
          </c:xVal>
          <c:yVal>
            <c:numRef>
              <c:f>'rectEquiv (2)'!$T$1:$T$41</c:f>
              <c:numCache>
                <c:formatCode>General</c:formatCode>
                <c:ptCount val="41"/>
                <c:pt idx="0">
                  <c:v>0</c:v>
                </c:pt>
                <c:pt idx="1">
                  <c:v>53.333333333333336</c:v>
                </c:pt>
                <c:pt idx="2">
                  <c:v>53.333333333333336</c:v>
                </c:pt>
                <c:pt idx="4">
                  <c:v>-454.14078674948246</c:v>
                </c:pt>
                <c:pt idx="5">
                  <c:v>-434.78260869565219</c:v>
                </c:pt>
                <c:pt idx="6">
                  <c:v>434.78260869565219</c:v>
                </c:pt>
                <c:pt idx="7">
                  <c:v>454.14078674948246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541920"/>
        <c:axId val="322542312"/>
      </c:scatterChart>
      <c:valAx>
        <c:axId val="32254192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22542312"/>
        <c:crosses val="autoZero"/>
        <c:crossBetween val="midCat"/>
      </c:valAx>
      <c:valAx>
        <c:axId val="322542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25419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" l="0.75000000000000999" r="0.75000000000000999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'rectEquiv (2)'!$R$5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'rectEquiv (2)'!$S$5:$S$8</c:f>
              <c:numCache>
                <c:formatCode>General</c:formatCode>
                <c:ptCount val="4"/>
                <c:pt idx="0">
                  <c:v>-2.2499999999999999E-2</c:v>
                </c:pt>
                <c:pt idx="1">
                  <c:v>-2.1739130434782609E-3</c:v>
                </c:pt>
                <c:pt idx="2">
                  <c:v>2.1739130434782609E-3</c:v>
                </c:pt>
                <c:pt idx="3">
                  <c:v>2.2499999999999999E-2</c:v>
                </c:pt>
              </c:numCache>
            </c:numRef>
          </c:xVal>
          <c:yVal>
            <c:numRef>
              <c:f>'rectEquiv (2)'!$T$5:$T$8</c:f>
              <c:numCache>
                <c:formatCode>General</c:formatCode>
                <c:ptCount val="4"/>
                <c:pt idx="0">
                  <c:v>-454.14078674948246</c:v>
                </c:pt>
                <c:pt idx="1">
                  <c:v>-434.78260869565219</c:v>
                </c:pt>
                <c:pt idx="2">
                  <c:v>434.78260869565219</c:v>
                </c:pt>
                <c:pt idx="3">
                  <c:v>454.14078674948246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543096"/>
        <c:axId val="322543488"/>
      </c:scatterChart>
      <c:valAx>
        <c:axId val="322543096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22543488"/>
        <c:crosses val="autoZero"/>
        <c:crossBetween val="midCat"/>
      </c:valAx>
      <c:valAx>
        <c:axId val="322543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2543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Contours</c:v>
          </c:tx>
          <c:spPr>
            <a:ln w="25400">
              <a:solidFill>
                <a:schemeClr val="tx2"/>
              </a:solidFill>
              <a:tailEnd type="arrow" w="sm" len="sm"/>
            </a:ln>
          </c:spPr>
          <c:marker>
            <c:symbol val="none"/>
          </c:marker>
          <c:xVal>
            <c:numRef>
              <c:f>'sargin (3)'!$O$1:$O$500</c:f>
              <c:numCache>
                <c:formatCode>General</c:formatCode>
                <c:ptCount val="500"/>
                <c:pt idx="0">
                  <c:v>0.5</c:v>
                </c:pt>
                <c:pt idx="1">
                  <c:v>0.49901336421413578</c:v>
                </c:pt>
                <c:pt idx="2">
                  <c:v>0.49605735065723894</c:v>
                </c:pt>
                <c:pt idx="3">
                  <c:v>0.49114362536434436</c:v>
                </c:pt>
                <c:pt idx="4">
                  <c:v>0.48429158056431554</c:v>
                </c:pt>
                <c:pt idx="5">
                  <c:v>0.47552825814757677</c:v>
                </c:pt>
                <c:pt idx="6">
                  <c:v>0.46488824294412573</c:v>
                </c:pt>
                <c:pt idx="7">
                  <c:v>0.45241352623300979</c:v>
                </c:pt>
                <c:pt idx="8">
                  <c:v>0.43815334002193179</c:v>
                </c:pt>
                <c:pt idx="9">
                  <c:v>0.42216396275100754</c:v>
                </c:pt>
                <c:pt idx="10">
                  <c:v>0.40450849718747373</c:v>
                </c:pt>
                <c:pt idx="11">
                  <c:v>0.38525662138789463</c:v>
                </c:pt>
                <c:pt idx="12">
                  <c:v>0.36448431371070578</c:v>
                </c:pt>
                <c:pt idx="13">
                  <c:v>0.34227355296434431</c:v>
                </c:pt>
                <c:pt idx="14">
                  <c:v>0.31871199487434487</c:v>
                </c:pt>
                <c:pt idx="15">
                  <c:v>0.29389262614623657</c:v>
                </c:pt>
                <c:pt idx="16">
                  <c:v>0.26791339748949827</c:v>
                </c:pt>
                <c:pt idx="17">
                  <c:v>0.24087683705085769</c:v>
                </c:pt>
                <c:pt idx="18">
                  <c:v>0.21288964578253636</c:v>
                </c:pt>
                <c:pt idx="19">
                  <c:v>0.18406227634233907</c:v>
                </c:pt>
                <c:pt idx="20">
                  <c:v>0.15450849718747375</c:v>
                </c:pt>
                <c:pt idx="21">
                  <c:v>0.12434494358242738</c:v>
                </c:pt>
                <c:pt idx="22">
                  <c:v>9.3690657292862384E-2</c:v>
                </c:pt>
                <c:pt idx="23">
                  <c:v>6.2666616782152143E-2</c:v>
                </c:pt>
                <c:pt idx="24">
                  <c:v>3.1395259764656784E-2</c:v>
                </c:pt>
                <c:pt idx="25">
                  <c:v>4.9944185550557442E-17</c:v>
                </c:pt>
                <c:pt idx="26">
                  <c:v>-3.139525976465668E-2</c:v>
                </c:pt>
                <c:pt idx="27">
                  <c:v>-6.266661678215206E-2</c:v>
                </c:pt>
                <c:pt idx="28">
                  <c:v>-9.3690657292862287E-2</c:v>
                </c:pt>
                <c:pt idx="29">
                  <c:v>-0.1243449435824273</c:v>
                </c:pt>
                <c:pt idx="30">
                  <c:v>-0.15450849718747364</c:v>
                </c:pt>
                <c:pt idx="31">
                  <c:v>-0.18406227634233896</c:v>
                </c:pt>
                <c:pt idx="32">
                  <c:v>-0.21288964578253633</c:v>
                </c:pt>
                <c:pt idx="33">
                  <c:v>-0.2408768370508575</c:v>
                </c:pt>
                <c:pt idx="34">
                  <c:v>-0.26791339748949822</c:v>
                </c:pt>
                <c:pt idx="35">
                  <c:v>-0.29389262614623651</c:v>
                </c:pt>
                <c:pt idx="36">
                  <c:v>-0.31871199487434487</c:v>
                </c:pt>
                <c:pt idx="37">
                  <c:v>-0.34227355296434436</c:v>
                </c:pt>
                <c:pt idx="38">
                  <c:v>-0.36448431371070567</c:v>
                </c:pt>
                <c:pt idx="39">
                  <c:v>-0.38525662138789457</c:v>
                </c:pt>
                <c:pt idx="40">
                  <c:v>-0.40450849718747367</c:v>
                </c:pt>
                <c:pt idx="41">
                  <c:v>-0.42216396275100754</c:v>
                </c:pt>
                <c:pt idx="42">
                  <c:v>-0.43815334002193179</c:v>
                </c:pt>
                <c:pt idx="43">
                  <c:v>-0.45241352623300968</c:v>
                </c:pt>
                <c:pt idx="44">
                  <c:v>-0.46488824294412567</c:v>
                </c:pt>
                <c:pt idx="45">
                  <c:v>-0.47552825814757677</c:v>
                </c:pt>
                <c:pt idx="46">
                  <c:v>-0.48429158056431554</c:v>
                </c:pt>
                <c:pt idx="47">
                  <c:v>-0.49114362536434436</c:v>
                </c:pt>
                <c:pt idx="48">
                  <c:v>-0.49605735065723888</c:v>
                </c:pt>
                <c:pt idx="49">
                  <c:v>-0.49901336421413578</c:v>
                </c:pt>
                <c:pt idx="50">
                  <c:v>-0.5</c:v>
                </c:pt>
                <c:pt idx="51">
                  <c:v>-0.49901336421413578</c:v>
                </c:pt>
                <c:pt idx="52">
                  <c:v>-0.49605735065723894</c:v>
                </c:pt>
                <c:pt idx="53">
                  <c:v>-0.49114362536434436</c:v>
                </c:pt>
                <c:pt idx="54">
                  <c:v>-0.48429158056431559</c:v>
                </c:pt>
                <c:pt idx="55">
                  <c:v>-0.47552825814757682</c:v>
                </c:pt>
                <c:pt idx="56">
                  <c:v>-0.46488824294412573</c:v>
                </c:pt>
                <c:pt idx="57">
                  <c:v>-0.45241352623300973</c:v>
                </c:pt>
                <c:pt idx="58">
                  <c:v>-0.43815334002193185</c:v>
                </c:pt>
                <c:pt idx="59">
                  <c:v>-0.42216396275100759</c:v>
                </c:pt>
                <c:pt idx="60">
                  <c:v>-0.40450849718747378</c:v>
                </c:pt>
                <c:pt idx="61">
                  <c:v>-0.38525662138789463</c:v>
                </c:pt>
                <c:pt idx="62">
                  <c:v>-0.36448431371070578</c:v>
                </c:pt>
                <c:pt idx="63">
                  <c:v>-0.34227355296434447</c:v>
                </c:pt>
                <c:pt idx="64">
                  <c:v>-0.31871199487434476</c:v>
                </c:pt>
                <c:pt idx="65">
                  <c:v>-0.29389262614623662</c:v>
                </c:pt>
                <c:pt idx="66">
                  <c:v>-0.26791339748949855</c:v>
                </c:pt>
                <c:pt idx="67">
                  <c:v>-0.24087683705085761</c:v>
                </c:pt>
                <c:pt idx="68">
                  <c:v>-0.21288964578253644</c:v>
                </c:pt>
                <c:pt idx="69">
                  <c:v>-0.18406227634233888</c:v>
                </c:pt>
                <c:pt idx="70">
                  <c:v>-0.15450849718747375</c:v>
                </c:pt>
                <c:pt idx="71">
                  <c:v>-0.12434494358242763</c:v>
                </c:pt>
                <c:pt idx="72">
                  <c:v>-9.36906572928623E-2</c:v>
                </c:pt>
                <c:pt idx="73">
                  <c:v>-6.2666616782152282E-2</c:v>
                </c:pt>
                <c:pt idx="74">
                  <c:v>-3.1395259764656583E-2</c:v>
                </c:pt>
                <c:pt idx="75">
                  <c:v>-7.2516449831680284E-17</c:v>
                </c:pt>
                <c:pt idx="76">
                  <c:v>3.1395259764656437E-2</c:v>
                </c:pt>
                <c:pt idx="77">
                  <c:v>6.2666616782152129E-2</c:v>
                </c:pt>
                <c:pt idx="78">
                  <c:v>9.3690657292862148E-2</c:v>
                </c:pt>
                <c:pt idx="79">
                  <c:v>0.12434494358242748</c:v>
                </c:pt>
                <c:pt idx="80">
                  <c:v>0.15450849718747364</c:v>
                </c:pt>
                <c:pt idx="81">
                  <c:v>0.18406227634233874</c:v>
                </c:pt>
                <c:pt idx="82">
                  <c:v>0.21288964578253633</c:v>
                </c:pt>
                <c:pt idx="83">
                  <c:v>0.2408768370508575</c:v>
                </c:pt>
                <c:pt idx="84">
                  <c:v>0.26791339748949838</c:v>
                </c:pt>
                <c:pt idx="85">
                  <c:v>0.29389262614623646</c:v>
                </c:pt>
                <c:pt idx="86">
                  <c:v>0.31871199487434465</c:v>
                </c:pt>
                <c:pt idx="87">
                  <c:v>0.34227355296434431</c:v>
                </c:pt>
                <c:pt idx="88">
                  <c:v>0.36448431371070561</c:v>
                </c:pt>
                <c:pt idx="89">
                  <c:v>0.38525662138789468</c:v>
                </c:pt>
                <c:pt idx="90">
                  <c:v>0.40450849718747367</c:v>
                </c:pt>
                <c:pt idx="91">
                  <c:v>0.42216396275100737</c:v>
                </c:pt>
                <c:pt idx="92">
                  <c:v>0.43815334002193179</c:v>
                </c:pt>
                <c:pt idx="93">
                  <c:v>0.45241352623300968</c:v>
                </c:pt>
                <c:pt idx="94">
                  <c:v>0.46488824294412573</c:v>
                </c:pt>
                <c:pt idx="95">
                  <c:v>0.47552825814757677</c:v>
                </c:pt>
                <c:pt idx="96">
                  <c:v>0.48429158056431548</c:v>
                </c:pt>
                <c:pt idx="97">
                  <c:v>0.49114362536434436</c:v>
                </c:pt>
                <c:pt idx="98">
                  <c:v>0.49605735065723888</c:v>
                </c:pt>
                <c:pt idx="99">
                  <c:v>0.49901336421413578</c:v>
                </c:pt>
                <c:pt idx="100">
                  <c:v>0.5</c:v>
                </c:pt>
              </c:numCache>
            </c:numRef>
          </c:xVal>
          <c:yVal>
            <c:numRef>
              <c:f>'sargin (3)'!$P$1:$P$500</c:f>
              <c:numCache>
                <c:formatCode>General</c:formatCode>
                <c:ptCount val="500"/>
                <c:pt idx="0">
                  <c:v>6.617533476988024E-18</c:v>
                </c:pt>
                <c:pt idx="1">
                  <c:v>3.1395259764656694E-2</c:v>
                </c:pt>
                <c:pt idx="2">
                  <c:v>6.2666616782152129E-2</c:v>
                </c:pt>
                <c:pt idx="3">
                  <c:v>9.36906572928623E-2</c:v>
                </c:pt>
                <c:pt idx="4">
                  <c:v>0.1243449435824274</c:v>
                </c:pt>
                <c:pt idx="5">
                  <c:v>0.1545084971874737</c:v>
                </c:pt>
                <c:pt idx="6">
                  <c:v>0.18406227634233896</c:v>
                </c:pt>
                <c:pt idx="7">
                  <c:v>0.21288964578253633</c:v>
                </c:pt>
                <c:pt idx="8">
                  <c:v>0.24087683705085766</c:v>
                </c:pt>
                <c:pt idx="9">
                  <c:v>0.26791339748949833</c:v>
                </c:pt>
                <c:pt idx="10">
                  <c:v>0.29389262614623657</c:v>
                </c:pt>
                <c:pt idx="11">
                  <c:v>0.31871199487434482</c:v>
                </c:pt>
                <c:pt idx="12">
                  <c:v>0.34227355296434431</c:v>
                </c:pt>
                <c:pt idx="13">
                  <c:v>0.36448431371070578</c:v>
                </c:pt>
                <c:pt idx="14">
                  <c:v>0.38525662138789463</c:v>
                </c:pt>
                <c:pt idx="15">
                  <c:v>0.40450849718747373</c:v>
                </c:pt>
                <c:pt idx="16">
                  <c:v>0.42216396275100754</c:v>
                </c:pt>
                <c:pt idx="17">
                  <c:v>0.43815334002193179</c:v>
                </c:pt>
                <c:pt idx="18">
                  <c:v>0.45241352623300979</c:v>
                </c:pt>
                <c:pt idx="19">
                  <c:v>0.46488824294412567</c:v>
                </c:pt>
                <c:pt idx="20">
                  <c:v>0.47552825814757677</c:v>
                </c:pt>
                <c:pt idx="21">
                  <c:v>0.48429158056431554</c:v>
                </c:pt>
                <c:pt idx="22">
                  <c:v>0.49114362536434431</c:v>
                </c:pt>
                <c:pt idx="23">
                  <c:v>0.49605735065723894</c:v>
                </c:pt>
                <c:pt idx="24">
                  <c:v>0.49901336421413578</c:v>
                </c:pt>
                <c:pt idx="25">
                  <c:v>0.5</c:v>
                </c:pt>
                <c:pt idx="26">
                  <c:v>0.49901336421413578</c:v>
                </c:pt>
                <c:pt idx="27">
                  <c:v>0.49605735065723894</c:v>
                </c:pt>
                <c:pt idx="28">
                  <c:v>0.49114362536434436</c:v>
                </c:pt>
                <c:pt idx="29">
                  <c:v>0.48429158056431559</c:v>
                </c:pt>
                <c:pt idx="30">
                  <c:v>0.47552825814757682</c:v>
                </c:pt>
                <c:pt idx="31">
                  <c:v>0.46488824294412567</c:v>
                </c:pt>
                <c:pt idx="32">
                  <c:v>0.45241352623300973</c:v>
                </c:pt>
                <c:pt idx="33">
                  <c:v>0.43815334002193185</c:v>
                </c:pt>
                <c:pt idx="34">
                  <c:v>0.42216396275100759</c:v>
                </c:pt>
                <c:pt idx="35">
                  <c:v>0.40450849718747373</c:v>
                </c:pt>
                <c:pt idx="36">
                  <c:v>0.38525662138789463</c:v>
                </c:pt>
                <c:pt idx="37">
                  <c:v>0.36448431371070572</c:v>
                </c:pt>
                <c:pt idx="38">
                  <c:v>0.34227355296434442</c:v>
                </c:pt>
                <c:pt idx="39">
                  <c:v>0.31871199487434493</c:v>
                </c:pt>
                <c:pt idx="40">
                  <c:v>0.29389262614623662</c:v>
                </c:pt>
                <c:pt idx="41">
                  <c:v>0.26791339748949833</c:v>
                </c:pt>
                <c:pt idx="42">
                  <c:v>0.24087683705085761</c:v>
                </c:pt>
                <c:pt idx="43">
                  <c:v>0.21288964578253644</c:v>
                </c:pt>
                <c:pt idx="44">
                  <c:v>0.18406227634233907</c:v>
                </c:pt>
                <c:pt idx="45">
                  <c:v>0.15450849718747375</c:v>
                </c:pt>
                <c:pt idx="46">
                  <c:v>0.12434494358242741</c:v>
                </c:pt>
                <c:pt idx="47">
                  <c:v>9.3690657292862287E-2</c:v>
                </c:pt>
                <c:pt idx="48">
                  <c:v>6.2666616782152268E-2</c:v>
                </c:pt>
                <c:pt idx="49">
                  <c:v>3.1395259764656798E-2</c:v>
                </c:pt>
                <c:pt idx="50">
                  <c:v>6.7847851168106883E-17</c:v>
                </c:pt>
                <c:pt idx="51">
                  <c:v>-3.1395259764656666E-2</c:v>
                </c:pt>
                <c:pt idx="52">
                  <c:v>-6.2666616782152143E-2</c:v>
                </c:pt>
                <c:pt idx="53">
                  <c:v>-9.3690657292862162E-2</c:v>
                </c:pt>
                <c:pt idx="54">
                  <c:v>-0.12434494358242729</c:v>
                </c:pt>
                <c:pt idx="55">
                  <c:v>-0.15450849718747364</c:v>
                </c:pt>
                <c:pt idx="56">
                  <c:v>-0.18406227634233896</c:v>
                </c:pt>
                <c:pt idx="57">
                  <c:v>-0.21288964578253633</c:v>
                </c:pt>
                <c:pt idx="58">
                  <c:v>-0.2408768370508575</c:v>
                </c:pt>
                <c:pt idx="59">
                  <c:v>-0.26791339748949822</c:v>
                </c:pt>
                <c:pt idx="60">
                  <c:v>-0.29389262614623651</c:v>
                </c:pt>
                <c:pt idx="61">
                  <c:v>-0.31871199487434482</c:v>
                </c:pt>
                <c:pt idx="62">
                  <c:v>-0.34227355296434436</c:v>
                </c:pt>
                <c:pt idx="63">
                  <c:v>-0.36448431371070567</c:v>
                </c:pt>
                <c:pt idx="64">
                  <c:v>-0.38525662138789468</c:v>
                </c:pt>
                <c:pt idx="65">
                  <c:v>-0.40450849718747367</c:v>
                </c:pt>
                <c:pt idx="66">
                  <c:v>-0.42216396275100743</c:v>
                </c:pt>
                <c:pt idx="67">
                  <c:v>-0.43815334002193179</c:v>
                </c:pt>
                <c:pt idx="68">
                  <c:v>-0.45241352623300968</c:v>
                </c:pt>
                <c:pt idx="69">
                  <c:v>-0.46488824294412573</c:v>
                </c:pt>
                <c:pt idx="70">
                  <c:v>-0.47552825814757677</c:v>
                </c:pt>
                <c:pt idx="71">
                  <c:v>-0.48429158056431548</c:v>
                </c:pt>
                <c:pt idx="72">
                  <c:v>-0.49114362536434436</c:v>
                </c:pt>
                <c:pt idx="73">
                  <c:v>-0.49605735065723888</c:v>
                </c:pt>
                <c:pt idx="74">
                  <c:v>-0.49901336421413578</c:v>
                </c:pt>
                <c:pt idx="75">
                  <c:v>-0.5</c:v>
                </c:pt>
                <c:pt idx="76">
                  <c:v>-0.49901336421413578</c:v>
                </c:pt>
                <c:pt idx="77">
                  <c:v>-0.49605735065723894</c:v>
                </c:pt>
                <c:pt idx="78">
                  <c:v>-0.49114362536434436</c:v>
                </c:pt>
                <c:pt idx="79">
                  <c:v>-0.48429158056431554</c:v>
                </c:pt>
                <c:pt idx="80">
                  <c:v>-0.47552825814757682</c:v>
                </c:pt>
                <c:pt idx="81">
                  <c:v>-0.46488824294412578</c:v>
                </c:pt>
                <c:pt idx="82">
                  <c:v>-0.45241352623300979</c:v>
                </c:pt>
                <c:pt idx="83">
                  <c:v>-0.4381533400219319</c:v>
                </c:pt>
                <c:pt idx="84">
                  <c:v>-0.42216396275100748</c:v>
                </c:pt>
                <c:pt idx="85">
                  <c:v>-0.40450849718747378</c:v>
                </c:pt>
                <c:pt idx="86">
                  <c:v>-0.38525662138789479</c:v>
                </c:pt>
                <c:pt idx="87">
                  <c:v>-0.36448431371070578</c:v>
                </c:pt>
                <c:pt idx="88">
                  <c:v>-0.34227355296434447</c:v>
                </c:pt>
                <c:pt idx="89">
                  <c:v>-0.31871199487434482</c:v>
                </c:pt>
                <c:pt idx="90">
                  <c:v>-0.29389262614623668</c:v>
                </c:pt>
                <c:pt idx="91">
                  <c:v>-0.26791339748949855</c:v>
                </c:pt>
                <c:pt idx="92">
                  <c:v>-0.24087683705085766</c:v>
                </c:pt>
                <c:pt idx="93">
                  <c:v>-0.2128896457825365</c:v>
                </c:pt>
                <c:pt idx="94">
                  <c:v>-0.18406227634233893</c:v>
                </c:pt>
                <c:pt idx="95">
                  <c:v>-0.15450849718747381</c:v>
                </c:pt>
                <c:pt idx="96">
                  <c:v>-0.12434494358242767</c:v>
                </c:pt>
                <c:pt idx="97">
                  <c:v>-9.3690657292862342E-2</c:v>
                </c:pt>
                <c:pt idx="98">
                  <c:v>-6.2666616782152323E-2</c:v>
                </c:pt>
                <c:pt idx="99">
                  <c:v>-3.1395259764656624E-2</c:v>
                </c:pt>
                <c:pt idx="100">
                  <c:v>6.617533476988024E-18</c:v>
                </c:pt>
              </c:numCache>
            </c:numRef>
          </c:yVal>
          <c:smooth val="0"/>
        </c:ser>
        <c:ser>
          <c:idx val="0"/>
          <c:order val="1"/>
          <c:tx>
            <c:v>Points</c:v>
          </c:tx>
          <c:spPr>
            <a:ln>
              <a:noFill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  <a:effectLst/>
            </c:spPr>
          </c:marker>
          <c:xVal>
            <c:numRef>
              <c:f>'sargin (3)'!$Q$1:$Q$500</c:f>
              <c:numCache>
                <c:formatCode>General</c:formatCode>
                <c:ptCount val="500"/>
                <c:pt idx="0">
                  <c:v>0.4</c:v>
                </c:pt>
                <c:pt idx="1">
                  <c:v>0.39921069137130866</c:v>
                </c:pt>
                <c:pt idx="2">
                  <c:v>0.39684588052579117</c:v>
                </c:pt>
                <c:pt idx="3">
                  <c:v>0.39291490029147552</c:v>
                </c:pt>
                <c:pt idx="4">
                  <c:v>0.38743326445145243</c:v>
                </c:pt>
                <c:pt idx="5">
                  <c:v>0.38042260651806142</c:v>
                </c:pt>
                <c:pt idx="6">
                  <c:v>0.37191059435530061</c:v>
                </c:pt>
                <c:pt idx="7">
                  <c:v>0.36193082098640783</c:v>
                </c:pt>
                <c:pt idx="8">
                  <c:v>0.35052267201754544</c:v>
                </c:pt>
                <c:pt idx="9">
                  <c:v>0.33773117020080606</c:v>
                </c:pt>
                <c:pt idx="10">
                  <c:v>0.32360679774997902</c:v>
                </c:pt>
                <c:pt idx="11">
                  <c:v>0.30820529711031575</c:v>
                </c:pt>
                <c:pt idx="12">
                  <c:v>0.29158745096856464</c:v>
                </c:pt>
                <c:pt idx="13">
                  <c:v>0.27381884237147547</c:v>
                </c:pt>
                <c:pt idx="14">
                  <c:v>0.25496959589947593</c:v>
                </c:pt>
                <c:pt idx="15">
                  <c:v>0.23511410091698928</c:v>
                </c:pt>
                <c:pt idx="16">
                  <c:v>0.21433071799159867</c:v>
                </c:pt>
                <c:pt idx="17">
                  <c:v>0.19270146964068616</c:v>
                </c:pt>
                <c:pt idx="18">
                  <c:v>0.17031171662602909</c:v>
                </c:pt>
                <c:pt idx="19">
                  <c:v>0.14724982107387127</c:v>
                </c:pt>
                <c:pt idx="20">
                  <c:v>0.123606797749979</c:v>
                </c:pt>
                <c:pt idx="21">
                  <c:v>9.9475954865941921E-2</c:v>
                </c:pt>
                <c:pt idx="22">
                  <c:v>7.4952525834289921E-2</c:v>
                </c:pt>
                <c:pt idx="23">
                  <c:v>5.0133293425721724E-2</c:v>
                </c:pt>
                <c:pt idx="24">
                  <c:v>2.5116207811725431E-2</c:v>
                </c:pt>
                <c:pt idx="25">
                  <c:v>4.3821153781445553E-17</c:v>
                </c:pt>
                <c:pt idx="26">
                  <c:v>-2.5116207811725341E-2</c:v>
                </c:pt>
                <c:pt idx="27">
                  <c:v>-5.0133293425721641E-2</c:v>
                </c:pt>
                <c:pt idx="28">
                  <c:v>-7.4952525834289838E-2</c:v>
                </c:pt>
                <c:pt idx="29">
                  <c:v>-9.9475954865941837E-2</c:v>
                </c:pt>
                <c:pt idx="30">
                  <c:v>-0.12360679774997893</c:v>
                </c:pt>
                <c:pt idx="31">
                  <c:v>-0.14724982107387116</c:v>
                </c:pt>
                <c:pt idx="32">
                  <c:v>-0.17031171662602906</c:v>
                </c:pt>
                <c:pt idx="33">
                  <c:v>-0.19270146964068599</c:v>
                </c:pt>
                <c:pt idx="34">
                  <c:v>-0.21433071799159856</c:v>
                </c:pt>
                <c:pt idx="35">
                  <c:v>-0.2351141009169892</c:v>
                </c:pt>
                <c:pt idx="36">
                  <c:v>-0.25496959589947593</c:v>
                </c:pt>
                <c:pt idx="37">
                  <c:v>-0.27381884237147552</c:v>
                </c:pt>
                <c:pt idx="38">
                  <c:v>-0.29158745096856453</c:v>
                </c:pt>
                <c:pt idx="39">
                  <c:v>-0.30820529711031569</c:v>
                </c:pt>
                <c:pt idx="40">
                  <c:v>-0.32360679774997897</c:v>
                </c:pt>
                <c:pt idx="41">
                  <c:v>-0.33773117020080606</c:v>
                </c:pt>
                <c:pt idx="42">
                  <c:v>-0.35052267201754544</c:v>
                </c:pt>
                <c:pt idx="43">
                  <c:v>-0.36193082098640778</c:v>
                </c:pt>
                <c:pt idx="44">
                  <c:v>-0.37191059435530055</c:v>
                </c:pt>
                <c:pt idx="45">
                  <c:v>-0.38042260651806142</c:v>
                </c:pt>
                <c:pt idx="46">
                  <c:v>-0.38743326445145243</c:v>
                </c:pt>
                <c:pt idx="47">
                  <c:v>-0.39291490029147552</c:v>
                </c:pt>
                <c:pt idx="48">
                  <c:v>-0.39684588052579112</c:v>
                </c:pt>
                <c:pt idx="49">
                  <c:v>-0.39921069137130866</c:v>
                </c:pt>
                <c:pt idx="50">
                  <c:v>-0.4</c:v>
                </c:pt>
                <c:pt idx="51">
                  <c:v>-0.39921069137130866</c:v>
                </c:pt>
                <c:pt idx="52">
                  <c:v>-0.39684588052579117</c:v>
                </c:pt>
                <c:pt idx="53">
                  <c:v>-0.39291490029147552</c:v>
                </c:pt>
                <c:pt idx="54">
                  <c:v>-0.38743326445145249</c:v>
                </c:pt>
                <c:pt idx="55">
                  <c:v>-0.38042260651806148</c:v>
                </c:pt>
                <c:pt idx="56">
                  <c:v>-0.37191059435530061</c:v>
                </c:pt>
                <c:pt idx="57">
                  <c:v>-0.36193082098640783</c:v>
                </c:pt>
                <c:pt idx="58">
                  <c:v>-0.3505226720175455</c:v>
                </c:pt>
                <c:pt idx="59">
                  <c:v>-0.33773117020080612</c:v>
                </c:pt>
                <c:pt idx="60">
                  <c:v>-0.32360679774997902</c:v>
                </c:pt>
                <c:pt idx="61">
                  <c:v>-0.30820529711031575</c:v>
                </c:pt>
                <c:pt idx="62">
                  <c:v>-0.29158745096856464</c:v>
                </c:pt>
                <c:pt idx="63">
                  <c:v>-0.27381884237147558</c:v>
                </c:pt>
                <c:pt idx="64">
                  <c:v>-0.25496959589947582</c:v>
                </c:pt>
                <c:pt idx="65">
                  <c:v>-0.23511410091698928</c:v>
                </c:pt>
                <c:pt idx="66">
                  <c:v>-0.21433071799159883</c:v>
                </c:pt>
                <c:pt idx="67">
                  <c:v>-0.1927014696406861</c:v>
                </c:pt>
                <c:pt idx="68">
                  <c:v>-0.17031171662602915</c:v>
                </c:pt>
                <c:pt idx="69">
                  <c:v>-0.14724982107387111</c:v>
                </c:pt>
                <c:pt idx="70">
                  <c:v>-0.12360679774997901</c:v>
                </c:pt>
                <c:pt idx="71">
                  <c:v>-9.9475954865942115E-2</c:v>
                </c:pt>
                <c:pt idx="72">
                  <c:v>-7.4952525834289838E-2</c:v>
                </c:pt>
                <c:pt idx="73">
                  <c:v>-5.0133293425721821E-2</c:v>
                </c:pt>
                <c:pt idx="74">
                  <c:v>-2.5116207811725265E-2</c:v>
                </c:pt>
                <c:pt idx="75">
                  <c:v>-5.414735452434463E-17</c:v>
                </c:pt>
                <c:pt idx="76">
                  <c:v>2.5116207811725154E-2</c:v>
                </c:pt>
                <c:pt idx="77">
                  <c:v>5.0133293425721717E-2</c:v>
                </c:pt>
                <c:pt idx="78">
                  <c:v>7.4952525834289727E-2</c:v>
                </c:pt>
                <c:pt idx="79">
                  <c:v>9.947595486594199E-2</c:v>
                </c:pt>
                <c:pt idx="80">
                  <c:v>0.12360679774997892</c:v>
                </c:pt>
                <c:pt idx="81">
                  <c:v>0.147249821073871</c:v>
                </c:pt>
                <c:pt idx="82">
                  <c:v>0.17031171662602909</c:v>
                </c:pt>
                <c:pt idx="83">
                  <c:v>0.19270146964068602</c:v>
                </c:pt>
                <c:pt idx="84">
                  <c:v>0.21433071799159875</c:v>
                </c:pt>
                <c:pt idx="85">
                  <c:v>0.2351141009169892</c:v>
                </c:pt>
                <c:pt idx="86">
                  <c:v>0.25496959589947571</c:v>
                </c:pt>
                <c:pt idx="87">
                  <c:v>0.27381884237147547</c:v>
                </c:pt>
                <c:pt idx="88">
                  <c:v>0.29158745096856448</c:v>
                </c:pt>
                <c:pt idx="89">
                  <c:v>0.30820529711031575</c:v>
                </c:pt>
                <c:pt idx="90">
                  <c:v>0.32360679774997897</c:v>
                </c:pt>
                <c:pt idx="91">
                  <c:v>0.3377311702008059</c:v>
                </c:pt>
                <c:pt idx="92">
                  <c:v>0.35052267201754544</c:v>
                </c:pt>
                <c:pt idx="93">
                  <c:v>0.36193082098640778</c:v>
                </c:pt>
                <c:pt idx="94">
                  <c:v>0.37191059435530061</c:v>
                </c:pt>
                <c:pt idx="95">
                  <c:v>0.38042260651806142</c:v>
                </c:pt>
                <c:pt idx="96">
                  <c:v>0.38743326445145243</c:v>
                </c:pt>
                <c:pt idx="97">
                  <c:v>0.39291490029147552</c:v>
                </c:pt>
                <c:pt idx="98">
                  <c:v>0.39684588052579112</c:v>
                </c:pt>
                <c:pt idx="99">
                  <c:v>0.39921069137130866</c:v>
                </c:pt>
              </c:numCache>
            </c:numRef>
          </c:xVal>
          <c:yVal>
            <c:numRef>
              <c:f>'sargin (3)'!$R$1:$R$500</c:f>
              <c:numCache>
                <c:formatCode>General</c:formatCode>
                <c:ptCount val="500"/>
                <c:pt idx="0">
                  <c:v>6.617533476988024E-18</c:v>
                </c:pt>
                <c:pt idx="1">
                  <c:v>2.5116207811725359E-2</c:v>
                </c:pt>
                <c:pt idx="2">
                  <c:v>5.013329342572171E-2</c:v>
                </c:pt>
                <c:pt idx="3">
                  <c:v>7.4952525834289851E-2</c:v>
                </c:pt>
                <c:pt idx="4">
                  <c:v>9.9475954865941921E-2</c:v>
                </c:pt>
                <c:pt idx="5">
                  <c:v>0.12360679774997896</c:v>
                </c:pt>
                <c:pt idx="6">
                  <c:v>0.14724982107387116</c:v>
                </c:pt>
                <c:pt idx="7">
                  <c:v>0.17031171662602906</c:v>
                </c:pt>
                <c:pt idx="8">
                  <c:v>0.19270146964068613</c:v>
                </c:pt>
                <c:pt idx="9">
                  <c:v>0.21433071799159867</c:v>
                </c:pt>
                <c:pt idx="10">
                  <c:v>0.23511410091698925</c:v>
                </c:pt>
                <c:pt idx="11">
                  <c:v>0.25496959589947588</c:v>
                </c:pt>
                <c:pt idx="12">
                  <c:v>0.27381884237147547</c:v>
                </c:pt>
                <c:pt idx="13">
                  <c:v>0.29158745096856464</c:v>
                </c:pt>
                <c:pt idx="14">
                  <c:v>0.30820529711031575</c:v>
                </c:pt>
                <c:pt idx="15">
                  <c:v>0.32360679774997902</c:v>
                </c:pt>
                <c:pt idx="16">
                  <c:v>0.33773117020080606</c:v>
                </c:pt>
                <c:pt idx="17">
                  <c:v>0.35052267201754544</c:v>
                </c:pt>
                <c:pt idx="18">
                  <c:v>0.36193082098640783</c:v>
                </c:pt>
                <c:pt idx="19">
                  <c:v>0.37191059435530055</c:v>
                </c:pt>
                <c:pt idx="20">
                  <c:v>0.38042260651806142</c:v>
                </c:pt>
                <c:pt idx="21">
                  <c:v>0.38743326445145243</c:v>
                </c:pt>
                <c:pt idx="22">
                  <c:v>0.39291490029147547</c:v>
                </c:pt>
                <c:pt idx="23">
                  <c:v>0.39684588052579117</c:v>
                </c:pt>
                <c:pt idx="24">
                  <c:v>0.39921069137130866</c:v>
                </c:pt>
                <c:pt idx="25">
                  <c:v>0.4</c:v>
                </c:pt>
                <c:pt idx="26">
                  <c:v>0.39921069137130866</c:v>
                </c:pt>
                <c:pt idx="27">
                  <c:v>0.39684588052579117</c:v>
                </c:pt>
                <c:pt idx="28">
                  <c:v>0.39291490029147552</c:v>
                </c:pt>
                <c:pt idx="29">
                  <c:v>0.38743326445145249</c:v>
                </c:pt>
                <c:pt idx="30">
                  <c:v>0.38042260651806148</c:v>
                </c:pt>
                <c:pt idx="31">
                  <c:v>0.37191059435530055</c:v>
                </c:pt>
                <c:pt idx="32">
                  <c:v>0.36193082098640783</c:v>
                </c:pt>
                <c:pt idx="33">
                  <c:v>0.3505226720175455</c:v>
                </c:pt>
                <c:pt idx="34">
                  <c:v>0.33773117020080612</c:v>
                </c:pt>
                <c:pt idx="35">
                  <c:v>0.32360679774997902</c:v>
                </c:pt>
                <c:pt idx="36">
                  <c:v>0.30820529711031575</c:v>
                </c:pt>
                <c:pt idx="37">
                  <c:v>0.29158745096856459</c:v>
                </c:pt>
                <c:pt idx="38">
                  <c:v>0.27381884237147552</c:v>
                </c:pt>
                <c:pt idx="39">
                  <c:v>0.25496959589947593</c:v>
                </c:pt>
                <c:pt idx="40">
                  <c:v>0.23511410091698931</c:v>
                </c:pt>
                <c:pt idx="41">
                  <c:v>0.21433071799159867</c:v>
                </c:pt>
                <c:pt idx="42">
                  <c:v>0.1927014696406861</c:v>
                </c:pt>
                <c:pt idx="43">
                  <c:v>0.17031171662602917</c:v>
                </c:pt>
                <c:pt idx="44">
                  <c:v>0.14724982107387127</c:v>
                </c:pt>
                <c:pt idx="45">
                  <c:v>0.12360679774997901</c:v>
                </c:pt>
                <c:pt idx="46">
                  <c:v>9.9475954865941935E-2</c:v>
                </c:pt>
                <c:pt idx="47">
                  <c:v>7.4952525834289838E-2</c:v>
                </c:pt>
                <c:pt idx="48">
                  <c:v>5.0133293425721821E-2</c:v>
                </c:pt>
                <c:pt idx="49">
                  <c:v>2.5116207811725442E-2</c:v>
                </c:pt>
                <c:pt idx="50">
                  <c:v>5.5601787629883118E-17</c:v>
                </c:pt>
                <c:pt idx="51">
                  <c:v>-2.5116207811725334E-2</c:v>
                </c:pt>
                <c:pt idx="52">
                  <c:v>-5.013329342572171E-2</c:v>
                </c:pt>
                <c:pt idx="53">
                  <c:v>-7.495252583428974E-2</c:v>
                </c:pt>
                <c:pt idx="54">
                  <c:v>-9.9475954865941837E-2</c:v>
                </c:pt>
                <c:pt idx="55">
                  <c:v>-0.12360679774997892</c:v>
                </c:pt>
                <c:pt idx="56">
                  <c:v>-0.14724982107387116</c:v>
                </c:pt>
                <c:pt idx="57">
                  <c:v>-0.17031171662602906</c:v>
                </c:pt>
                <c:pt idx="58">
                  <c:v>-0.19270146964068602</c:v>
                </c:pt>
                <c:pt idx="59">
                  <c:v>-0.21433071799159858</c:v>
                </c:pt>
                <c:pt idx="60">
                  <c:v>-0.23511410091698923</c:v>
                </c:pt>
                <c:pt idx="61">
                  <c:v>-0.25496959589947588</c:v>
                </c:pt>
                <c:pt idx="62">
                  <c:v>-0.27381884237147552</c:v>
                </c:pt>
                <c:pt idx="63">
                  <c:v>-0.29158745096856453</c:v>
                </c:pt>
                <c:pt idx="64">
                  <c:v>-0.30820529711031575</c:v>
                </c:pt>
                <c:pt idx="65">
                  <c:v>-0.32360679774997897</c:v>
                </c:pt>
                <c:pt idx="66">
                  <c:v>-0.33773117020080595</c:v>
                </c:pt>
                <c:pt idx="67">
                  <c:v>-0.35052267201754544</c:v>
                </c:pt>
                <c:pt idx="68">
                  <c:v>-0.36193082098640778</c:v>
                </c:pt>
                <c:pt idx="69">
                  <c:v>-0.37191059435530061</c:v>
                </c:pt>
                <c:pt idx="70">
                  <c:v>-0.38042260651806142</c:v>
                </c:pt>
                <c:pt idx="71">
                  <c:v>-0.38743326445145243</c:v>
                </c:pt>
                <c:pt idx="72">
                  <c:v>-0.39291490029147552</c:v>
                </c:pt>
                <c:pt idx="73">
                  <c:v>-0.39684588052579112</c:v>
                </c:pt>
                <c:pt idx="74">
                  <c:v>-0.39921069137130866</c:v>
                </c:pt>
                <c:pt idx="75">
                  <c:v>-0.4</c:v>
                </c:pt>
                <c:pt idx="76">
                  <c:v>-0.39921069137130866</c:v>
                </c:pt>
                <c:pt idx="77">
                  <c:v>-0.39684588052579117</c:v>
                </c:pt>
                <c:pt idx="78">
                  <c:v>-0.39291490029147552</c:v>
                </c:pt>
                <c:pt idx="79">
                  <c:v>-0.38743326445145243</c:v>
                </c:pt>
                <c:pt idx="80">
                  <c:v>-0.38042260651806148</c:v>
                </c:pt>
                <c:pt idx="81">
                  <c:v>-0.37191059435530066</c:v>
                </c:pt>
                <c:pt idx="82">
                  <c:v>-0.36193082098640783</c:v>
                </c:pt>
                <c:pt idx="83">
                  <c:v>-0.35052267201754556</c:v>
                </c:pt>
                <c:pt idx="84">
                  <c:v>-0.33773117020080601</c:v>
                </c:pt>
                <c:pt idx="85">
                  <c:v>-0.32360679774997902</c:v>
                </c:pt>
                <c:pt idx="86">
                  <c:v>-0.30820529711031586</c:v>
                </c:pt>
                <c:pt idx="87">
                  <c:v>-0.29158745096856464</c:v>
                </c:pt>
                <c:pt idx="88">
                  <c:v>-0.27381884237147558</c:v>
                </c:pt>
                <c:pt idx="89">
                  <c:v>-0.25496959589947588</c:v>
                </c:pt>
                <c:pt idx="90">
                  <c:v>-0.23511410091698937</c:v>
                </c:pt>
                <c:pt idx="91">
                  <c:v>-0.21433071799159886</c:v>
                </c:pt>
                <c:pt idx="92">
                  <c:v>-0.19270146964068613</c:v>
                </c:pt>
                <c:pt idx="93">
                  <c:v>-0.1703117166260292</c:v>
                </c:pt>
                <c:pt idx="94">
                  <c:v>-0.14724982107387116</c:v>
                </c:pt>
                <c:pt idx="95">
                  <c:v>-0.12360679774997906</c:v>
                </c:pt>
                <c:pt idx="96">
                  <c:v>-9.9475954865942143E-2</c:v>
                </c:pt>
                <c:pt idx="97">
                  <c:v>-7.4952525834289879E-2</c:v>
                </c:pt>
                <c:pt idx="98">
                  <c:v>-5.0133293425721856E-2</c:v>
                </c:pt>
                <c:pt idx="99">
                  <c:v>-2.51162078117253E-2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856336"/>
        <c:axId val="458856728"/>
      </c:scatterChart>
      <c:valAx>
        <c:axId val="458856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8856728"/>
        <c:crosses val="autoZero"/>
        <c:crossBetween val="midCat"/>
      </c:valAx>
      <c:valAx>
        <c:axId val="458856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588563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" l="0.75000000000000933" r="0.75000000000000933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'sargin (3)'!$A$83</c:f>
              <c:strCache>
                <c:ptCount val="1"/>
              </c:strCache>
            </c:strRef>
          </c:tx>
          <c:spPr>
            <a:ln w="15875">
              <a:solidFill>
                <a:schemeClr val="tx1"/>
              </a:solidFill>
            </a:ln>
            <a:effectLst/>
          </c:spPr>
          <c:marker>
            <c:symbol val="circle"/>
            <c:size val="2"/>
            <c:spPr>
              <a:solidFill>
                <a:schemeClr val="tx1"/>
              </a:solidFill>
              <a:ln>
                <a:solidFill>
                  <a:prstClr val="black"/>
                </a:solidFill>
              </a:ln>
              <a:effectLst/>
            </c:spPr>
          </c:marker>
          <c:xVal>
            <c:numRef>
              <c:f>'sargin (3)'!$W$1:$W$2000</c:f>
              <c:numCache>
                <c:formatCode>General</c:formatCode>
                <c:ptCount val="2000"/>
                <c:pt idx="0">
                  <c:v>7.1022108050580153</c:v>
                </c:pt>
                <c:pt idx="1">
                  <c:v>7.9848933824142874</c:v>
                </c:pt>
                <c:pt idx="2">
                  <c:v>9.0047597230552068</c:v>
                </c:pt>
                <c:pt idx="3">
                  <c:v>10.197958029296734</c:v>
                </c:pt>
                <c:pt idx="4">
                  <c:v>11.611026639849092</c:v>
                </c:pt>
                <c:pt idx="5">
                  <c:v>12.421004918081593</c:v>
                </c:pt>
                <c:pt idx="6">
                  <c:v>13.316250613889189</c:v>
                </c:pt>
                <c:pt idx="7">
                  <c:v>14.325523941163901</c:v>
                </c:pt>
                <c:pt idx="8">
                  <c:v>15.438244087970208</c:v>
                </c:pt>
                <c:pt idx="9">
                  <c:v>16.643054677889726</c:v>
                </c:pt>
                <c:pt idx="10">
                  <c:v>17.953355459673784</c:v>
                </c:pt>
                <c:pt idx="11">
                  <c:v>18.651438296304928</c:v>
                </c:pt>
                <c:pt idx="12">
                  <c:v>19.38166734535746</c:v>
                </c:pt>
                <c:pt idx="13">
                  <c:v>20.144353285981374</c:v>
                </c:pt>
                <c:pt idx="14">
                  <c:v>20.941811864477462</c:v>
                </c:pt>
                <c:pt idx="15">
                  <c:v>21.775316874537314</c:v>
                </c:pt>
                <c:pt idx="16">
                  <c:v>22.645909419286532</c:v>
                </c:pt>
                <c:pt idx="17">
                  <c:v>23.554678385639065</c:v>
                </c:pt>
                <c:pt idx="18">
                  <c:v>24.500566638814345</c:v>
                </c:pt>
                <c:pt idx="19">
                  <c:v>25.482341731347482</c:v>
                </c:pt>
                <c:pt idx="20">
                  <c:v>25.984894937282011</c:v>
                </c:pt>
                <c:pt idx="21">
                  <c:v>26.494527859191717</c:v>
                </c:pt>
                <c:pt idx="22">
                  <c:v>27.01019659617906</c:v>
                </c:pt>
                <c:pt idx="23">
                  <c:v>27.529019894505325</c:v>
                </c:pt>
                <c:pt idx="24">
                  <c:v>28.049174692598022</c:v>
                </c:pt>
                <c:pt idx="25">
                  <c:v>28.566766223430044</c:v>
                </c:pt>
                <c:pt idx="26">
                  <c:v>29.073579520523275</c:v>
                </c:pt>
                <c:pt idx="27">
                  <c:v>29.560462811988224</c:v>
                </c:pt>
                <c:pt idx="28">
                  <c:v>30.026004272511297</c:v>
                </c:pt>
                <c:pt idx="29">
                  <c:v>30.469089580067951</c:v>
                </c:pt>
                <c:pt idx="30">
                  <c:v>30.890602023520028</c:v>
                </c:pt>
                <c:pt idx="31">
                  <c:v>31.290117697420516</c:v>
                </c:pt>
                <c:pt idx="32">
                  <c:v>32.020848126964133</c:v>
                </c:pt>
                <c:pt idx="33">
                  <c:v>32.660066718074681</c:v>
                </c:pt>
                <c:pt idx="34">
                  <c:v>33.205318198599045</c:v>
                </c:pt>
                <c:pt idx="35">
                  <c:v>33.654588439659676</c:v>
                </c:pt>
                <c:pt idx="36">
                  <c:v>34.005987796807759</c:v>
                </c:pt>
                <c:pt idx="37">
                  <c:v>34.256421802004489</c:v>
                </c:pt>
                <c:pt idx="38">
                  <c:v>34.403861701097931</c:v>
                </c:pt>
                <c:pt idx="39">
                  <c:v>34.373956790255747</c:v>
                </c:pt>
                <c:pt idx="40">
                  <c:v>33.873074718457801</c:v>
                </c:pt>
                <c:pt idx="41">
                  <c:v>32.851472492594247</c:v>
                </c:pt>
                <c:pt idx="42">
                  <c:v>31.365920538485057</c:v>
                </c:pt>
                <c:pt idx="43">
                  <c:v>30.445263352384458</c:v>
                </c:pt>
                <c:pt idx="44">
                  <c:v>29.402812815553244</c:v>
                </c:pt>
                <c:pt idx="45">
                  <c:v>28.235900759694339</c:v>
                </c:pt>
                <c:pt idx="46">
                  <c:v>26.941754683351345</c:v>
                </c:pt>
                <c:pt idx="47">
                  <c:v>26.245092638288664</c:v>
                </c:pt>
                <c:pt idx="48">
                  <c:v>25.51748451381976</c:v>
                </c:pt>
                <c:pt idx="49">
                  <c:v>24.760593466158422</c:v>
                </c:pt>
                <c:pt idx="50">
                  <c:v>24.17637375542273</c:v>
                </c:pt>
                <c:pt idx="52">
                  <c:v>24.17637375542273</c:v>
                </c:pt>
                <c:pt idx="53">
                  <c:v>24.760593466158429</c:v>
                </c:pt>
                <c:pt idx="54">
                  <c:v>25.517484513819753</c:v>
                </c:pt>
                <c:pt idx="55">
                  <c:v>26.245092638288636</c:v>
                </c:pt>
                <c:pt idx="56">
                  <c:v>26.94175468335137</c:v>
                </c:pt>
                <c:pt idx="57">
                  <c:v>28.23590075969431</c:v>
                </c:pt>
                <c:pt idx="58">
                  <c:v>29.402812815553261</c:v>
                </c:pt>
                <c:pt idx="59">
                  <c:v>30.445263352384483</c:v>
                </c:pt>
                <c:pt idx="60">
                  <c:v>31.365920538485081</c:v>
                </c:pt>
                <c:pt idx="61">
                  <c:v>32.851472492594219</c:v>
                </c:pt>
                <c:pt idx="62">
                  <c:v>33.873074718457787</c:v>
                </c:pt>
                <c:pt idx="63">
                  <c:v>34.373956790255711</c:v>
                </c:pt>
                <c:pt idx="64">
                  <c:v>34.403861701097945</c:v>
                </c:pt>
                <c:pt idx="65">
                  <c:v>34.256421802004482</c:v>
                </c:pt>
                <c:pt idx="66">
                  <c:v>34.005987796807794</c:v>
                </c:pt>
                <c:pt idx="67">
                  <c:v>33.654588439659697</c:v>
                </c:pt>
                <c:pt idx="68">
                  <c:v>33.205318198599059</c:v>
                </c:pt>
                <c:pt idx="69">
                  <c:v>32.660066718074667</c:v>
                </c:pt>
                <c:pt idx="70">
                  <c:v>32.020848126964125</c:v>
                </c:pt>
                <c:pt idx="71">
                  <c:v>31.290117697420541</c:v>
                </c:pt>
                <c:pt idx="72">
                  <c:v>30.890602023520032</c:v>
                </c:pt>
                <c:pt idx="73">
                  <c:v>30.469089580067998</c:v>
                </c:pt>
                <c:pt idx="74">
                  <c:v>30.026004272511262</c:v>
                </c:pt>
                <c:pt idx="75">
                  <c:v>29.560462811988209</c:v>
                </c:pt>
                <c:pt idx="76">
                  <c:v>29.073579520523278</c:v>
                </c:pt>
                <c:pt idx="77">
                  <c:v>28.566766223430033</c:v>
                </c:pt>
                <c:pt idx="78">
                  <c:v>28.049174692598022</c:v>
                </c:pt>
                <c:pt idx="79">
                  <c:v>27.529019894505353</c:v>
                </c:pt>
                <c:pt idx="80">
                  <c:v>27.010196596179053</c:v>
                </c:pt>
                <c:pt idx="81">
                  <c:v>26.494527859191695</c:v>
                </c:pt>
                <c:pt idx="82">
                  <c:v>25.984894937282043</c:v>
                </c:pt>
                <c:pt idx="83">
                  <c:v>25.482341731347457</c:v>
                </c:pt>
                <c:pt idx="84">
                  <c:v>24.500566638814341</c:v>
                </c:pt>
                <c:pt idx="85">
                  <c:v>23.554678385639068</c:v>
                </c:pt>
                <c:pt idx="86">
                  <c:v>22.645909419286504</c:v>
                </c:pt>
                <c:pt idx="87">
                  <c:v>21.775316874537317</c:v>
                </c:pt>
                <c:pt idx="88">
                  <c:v>20.941811864477437</c:v>
                </c:pt>
                <c:pt idx="89">
                  <c:v>20.144353285981381</c:v>
                </c:pt>
                <c:pt idx="90">
                  <c:v>19.381667345357467</c:v>
                </c:pt>
                <c:pt idx="91">
                  <c:v>18.651438296304917</c:v>
                </c:pt>
                <c:pt idx="92">
                  <c:v>17.95335545967378</c:v>
                </c:pt>
                <c:pt idx="93">
                  <c:v>16.643054677889733</c:v>
                </c:pt>
                <c:pt idx="94">
                  <c:v>15.438244087970206</c:v>
                </c:pt>
                <c:pt idx="95">
                  <c:v>14.325523941163896</c:v>
                </c:pt>
                <c:pt idx="96">
                  <c:v>13.316250613889194</c:v>
                </c:pt>
                <c:pt idx="97">
                  <c:v>12.421004918081595</c:v>
                </c:pt>
                <c:pt idx="98">
                  <c:v>11.611026639849095</c:v>
                </c:pt>
                <c:pt idx="99">
                  <c:v>10.197958029296727</c:v>
                </c:pt>
                <c:pt idx="100">
                  <c:v>9.0047597230552103</c:v>
                </c:pt>
                <c:pt idx="101">
                  <c:v>7.9848933824142909</c:v>
                </c:pt>
                <c:pt idx="102">
                  <c:v>7.1022108050580126</c:v>
                </c:pt>
                <c:pt idx="104">
                  <c:v>-3.4347826086956523</c:v>
                </c:pt>
                <c:pt idx="105">
                  <c:v>-3.1056170248033368</c:v>
                </c:pt>
                <c:pt idx="106">
                  <c:v>-2.5235399370521727</c:v>
                </c:pt>
                <c:pt idx="107">
                  <c:v>-2.1638762697360172</c:v>
                </c:pt>
                <c:pt idx="108">
                  <c:v>-1.6430683134457367</c:v>
                </c:pt>
                <c:pt idx="109">
                  <c:v>-0.97717390957853534</c:v>
                </c:pt>
                <c:pt idx="110">
                  <c:v>-0.59744552871111212</c:v>
                </c:pt>
                <c:pt idx="111">
                  <c:v>-0.1913825111440684</c:v>
                </c:pt>
                <c:pt idx="112">
                  <c:v>0.23876707494665844</c:v>
                </c:pt>
                <c:pt idx="113">
                  <c:v>0.68836202379344291</c:v>
                </c:pt>
                <c:pt idx="114">
                  <c:v>1.1530462209867605</c:v>
                </c:pt>
                <c:pt idx="115">
                  <c:v>1.6314368920971352</c:v>
                </c:pt>
                <c:pt idx="116">
                  <c:v>2.1188741984379047</c:v>
                </c:pt>
                <c:pt idx="117">
                  <c:v>2.6113083871081177</c:v>
                </c:pt>
                <c:pt idx="118">
                  <c:v>3.1060423499052128</c:v>
                </c:pt>
                <c:pt idx="119">
                  <c:v>3.6007024223322288</c:v>
                </c:pt>
                <c:pt idx="120">
                  <c:v>4.0916847250690154</c:v>
                </c:pt>
                <c:pt idx="121">
                  <c:v>4.5748739603932442</c:v>
                </c:pt>
                <c:pt idx="122">
                  <c:v>5.5082375243994877</c:v>
                </c:pt>
                <c:pt idx="123">
                  <c:v>6.3635211832674567</c:v>
                </c:pt>
                <c:pt idx="124">
                  <c:v>7.1022108050580144</c:v>
                </c:pt>
                <c:pt idx="126">
                  <c:v>7.1022108050580144</c:v>
                </c:pt>
                <c:pt idx="127">
                  <c:v>6.3635211832674585</c:v>
                </c:pt>
                <c:pt idx="128">
                  <c:v>5.508237524399485</c:v>
                </c:pt>
                <c:pt idx="129">
                  <c:v>4.5748739603932442</c:v>
                </c:pt>
                <c:pt idx="130">
                  <c:v>4.091684725069018</c:v>
                </c:pt>
                <c:pt idx="131">
                  <c:v>3.6007024223322293</c:v>
                </c:pt>
                <c:pt idx="132">
                  <c:v>3.106042349905211</c:v>
                </c:pt>
                <c:pt idx="133">
                  <c:v>2.6113083871081182</c:v>
                </c:pt>
                <c:pt idx="134">
                  <c:v>2.1188741984379029</c:v>
                </c:pt>
                <c:pt idx="135">
                  <c:v>1.6314368920971347</c:v>
                </c:pt>
                <c:pt idx="136">
                  <c:v>1.1530462209867609</c:v>
                </c:pt>
                <c:pt idx="137">
                  <c:v>0.68836202379344213</c:v>
                </c:pt>
                <c:pt idx="138">
                  <c:v>0.23876707494665822</c:v>
                </c:pt>
                <c:pt idx="139">
                  <c:v>-0.19138251114407009</c:v>
                </c:pt>
                <c:pt idx="140">
                  <c:v>-0.59744552871111112</c:v>
                </c:pt>
                <c:pt idx="141">
                  <c:v>-0.97717390957853523</c:v>
                </c:pt>
                <c:pt idx="142">
                  <c:v>-1.6430683134457373</c:v>
                </c:pt>
                <c:pt idx="143">
                  <c:v>-2.1638762697360185</c:v>
                </c:pt>
                <c:pt idx="144">
                  <c:v>-2.5235399370521736</c:v>
                </c:pt>
                <c:pt idx="145">
                  <c:v>-3.1056170248033363</c:v>
                </c:pt>
                <c:pt idx="146">
                  <c:v>-3.4347826086956523</c:v>
                </c:pt>
              </c:numCache>
            </c:numRef>
          </c:xVal>
          <c:yVal>
            <c:numRef>
              <c:f>'sargin (3)'!$X$1:$X$2000</c:f>
              <c:numCache>
                <c:formatCode>General</c:formatCode>
                <c:ptCount val="2000"/>
                <c:pt idx="0">
                  <c:v>-3.269372541393635</c:v>
                </c:pt>
                <c:pt idx="1">
                  <c:v>-3.4137244927734236</c:v>
                </c:pt>
                <c:pt idx="2">
                  <c:v>-3.5566195063999579</c:v>
                </c:pt>
                <c:pt idx="3">
                  <c:v>-3.6912266240848917</c:v>
                </c:pt>
                <c:pt idx="4">
                  <c:v>-3.8047844682693572</c:v>
                </c:pt>
                <c:pt idx="5">
                  <c:v>-3.8470230415990443</c:v>
                </c:pt>
                <c:pt idx="6">
                  <c:v>-3.8729771470844709</c:v>
                </c:pt>
                <c:pt idx="7">
                  <c:v>-3.870645018027441</c:v>
                </c:pt>
                <c:pt idx="8">
                  <c:v>-3.8432744683126931</c:v>
                </c:pt>
                <c:pt idx="9">
                  <c:v>-3.7929039806799461</c:v>
                </c:pt>
                <c:pt idx="10">
                  <c:v>-3.711992395254212</c:v>
                </c:pt>
                <c:pt idx="11">
                  <c:v>-3.6568817798335842</c:v>
                </c:pt>
                <c:pt idx="12">
                  <c:v>-3.5901706482419327</c:v>
                </c:pt>
                <c:pt idx="13">
                  <c:v>-3.509818399805587</c:v>
                </c:pt>
                <c:pt idx="14">
                  <c:v>-3.414242682230773</c:v>
                </c:pt>
                <c:pt idx="15">
                  <c:v>-3.3010580689314453</c:v>
                </c:pt>
                <c:pt idx="16">
                  <c:v>-3.1679547384919862</c:v>
                </c:pt>
                <c:pt idx="17">
                  <c:v>-3.0124104529844806</c:v>
                </c:pt>
                <c:pt idx="18">
                  <c:v>-2.8317744802980185</c:v>
                </c:pt>
                <c:pt idx="19">
                  <c:v>-2.6238953153115658</c:v>
                </c:pt>
                <c:pt idx="20">
                  <c:v>-2.5090408219325018</c:v>
                </c:pt>
                <c:pt idx="21">
                  <c:v>-2.3869431451475611</c:v>
                </c:pt>
                <c:pt idx="22">
                  <c:v>-2.2574958875817468</c:v>
                </c:pt>
                <c:pt idx="23">
                  <c:v>-2.1210316508912745</c:v>
                </c:pt>
                <c:pt idx="24">
                  <c:v>-1.9783352084542496</c:v>
                </c:pt>
                <c:pt idx="25">
                  <c:v>-1.8308212384914333</c:v>
                </c:pt>
                <c:pt idx="26">
                  <c:v>-1.6816502160463249</c:v>
                </c:pt>
                <c:pt idx="27">
                  <c:v>-1.535525853146775</c:v>
                </c:pt>
                <c:pt idx="28">
                  <c:v>-1.3931906302495711</c:v>
                </c:pt>
                <c:pt idx="29">
                  <c:v>-1.2546878060499806</c:v>
                </c:pt>
                <c:pt idx="30">
                  <c:v>-1.1198987579671602</c:v>
                </c:pt>
                <c:pt idx="31">
                  <c:v>-0.98895197197733098</c:v>
                </c:pt>
                <c:pt idx="32">
                  <c:v>-0.73904139205934116</c:v>
                </c:pt>
                <c:pt idx="33">
                  <c:v>-0.50495513314773033</c:v>
                </c:pt>
                <c:pt idx="34">
                  <c:v>-0.28746598045576544</c:v>
                </c:pt>
                <c:pt idx="35">
                  <c:v>-8.6907685538851268E-2</c:v>
                </c:pt>
                <c:pt idx="36">
                  <c:v>9.6418701529723108E-2</c:v>
                </c:pt>
                <c:pt idx="37">
                  <c:v>0.26150048632189843</c:v>
                </c:pt>
                <c:pt idx="38">
                  <c:v>0.40834124613113343</c:v>
                </c:pt>
                <c:pt idx="39">
                  <c:v>0.64221427566227685</c:v>
                </c:pt>
                <c:pt idx="40">
                  <c:v>0.78441170356873136</c:v>
                </c:pt>
                <c:pt idx="41">
                  <c:v>0.81464703988841136</c:v>
                </c:pt>
                <c:pt idx="42">
                  <c:v>0.75470989685055201</c:v>
                </c:pt>
                <c:pt idx="43">
                  <c:v>0.69038318041690594</c:v>
                </c:pt>
                <c:pt idx="44">
                  <c:v>0.60241644051199206</c:v>
                </c:pt>
                <c:pt idx="45">
                  <c:v>0.49012885042054527</c:v>
                </c:pt>
                <c:pt idx="46">
                  <c:v>0.3527545063827327</c:v>
                </c:pt>
                <c:pt idx="47">
                  <c:v>0.27362919390690277</c:v>
                </c:pt>
                <c:pt idx="48">
                  <c:v>0.1889453954930238</c:v>
                </c:pt>
                <c:pt idx="49">
                  <c:v>9.2833727866502624E-2</c:v>
                </c:pt>
                <c:pt idx="50">
                  <c:v>1.1340077097840573E-17</c:v>
                </c:pt>
                <c:pt idx="52">
                  <c:v>1.1340077097840573E-17</c:v>
                </c:pt>
                <c:pt idx="53">
                  <c:v>-9.2833727866502347E-2</c:v>
                </c:pt>
                <c:pt idx="54">
                  <c:v>-0.18894539549302372</c:v>
                </c:pt>
                <c:pt idx="55">
                  <c:v>-0.27362919390690338</c:v>
                </c:pt>
                <c:pt idx="56">
                  <c:v>-0.35275450638273281</c:v>
                </c:pt>
                <c:pt idx="57">
                  <c:v>-0.49012885042054621</c:v>
                </c:pt>
                <c:pt idx="58">
                  <c:v>-0.60241644051199228</c:v>
                </c:pt>
                <c:pt idx="59">
                  <c:v>-0.69038318041690672</c:v>
                </c:pt>
                <c:pt idx="60">
                  <c:v>-0.75470989685055323</c:v>
                </c:pt>
                <c:pt idx="61">
                  <c:v>-0.81464703988841303</c:v>
                </c:pt>
                <c:pt idx="62">
                  <c:v>-0.78441170356873191</c:v>
                </c:pt>
                <c:pt idx="63">
                  <c:v>-0.64221427566227673</c:v>
                </c:pt>
                <c:pt idx="64">
                  <c:v>-0.40834124613113471</c:v>
                </c:pt>
                <c:pt idx="65">
                  <c:v>-0.26150048632189826</c:v>
                </c:pt>
                <c:pt idx="66">
                  <c:v>-9.6418701529722775E-2</c:v>
                </c:pt>
                <c:pt idx="67">
                  <c:v>8.6907685538850948E-2</c:v>
                </c:pt>
                <c:pt idx="68">
                  <c:v>0.28746598045576582</c:v>
                </c:pt>
                <c:pt idx="69">
                  <c:v>0.50495513314773099</c:v>
                </c:pt>
                <c:pt idx="70">
                  <c:v>0.73904139205934005</c:v>
                </c:pt>
                <c:pt idx="71">
                  <c:v>0.9889519719773282</c:v>
                </c:pt>
                <c:pt idx="72">
                  <c:v>1.1198987579671613</c:v>
                </c:pt>
                <c:pt idx="73">
                  <c:v>1.254687806049978</c:v>
                </c:pt>
                <c:pt idx="74">
                  <c:v>1.3931906302495731</c:v>
                </c:pt>
                <c:pt idx="75">
                  <c:v>1.5355258531467741</c:v>
                </c:pt>
                <c:pt idx="76">
                  <c:v>1.6816502160463254</c:v>
                </c:pt>
                <c:pt idx="77">
                  <c:v>1.8308212384914355</c:v>
                </c:pt>
                <c:pt idx="78">
                  <c:v>1.9783352084542516</c:v>
                </c:pt>
                <c:pt idx="79">
                  <c:v>2.121031650891275</c:v>
                </c:pt>
                <c:pt idx="80">
                  <c:v>2.2574958875817432</c:v>
                </c:pt>
                <c:pt idx="81">
                  <c:v>2.3869431451475633</c:v>
                </c:pt>
                <c:pt idx="82">
                  <c:v>2.5090408219324987</c:v>
                </c:pt>
                <c:pt idx="83">
                  <c:v>2.6238953153115667</c:v>
                </c:pt>
                <c:pt idx="84">
                  <c:v>2.8317744802980185</c:v>
                </c:pt>
                <c:pt idx="85">
                  <c:v>3.0124104529844797</c:v>
                </c:pt>
                <c:pt idx="86">
                  <c:v>3.1679547384919835</c:v>
                </c:pt>
                <c:pt idx="87">
                  <c:v>3.3010580689314462</c:v>
                </c:pt>
                <c:pt idx="88">
                  <c:v>3.4142426822307721</c:v>
                </c:pt>
                <c:pt idx="89">
                  <c:v>3.5098183998055896</c:v>
                </c:pt>
                <c:pt idx="90">
                  <c:v>3.5901706482419335</c:v>
                </c:pt>
                <c:pt idx="91">
                  <c:v>3.6568817798335824</c:v>
                </c:pt>
                <c:pt idx="92">
                  <c:v>3.7119923952542115</c:v>
                </c:pt>
                <c:pt idx="93">
                  <c:v>3.7929039806799465</c:v>
                </c:pt>
                <c:pt idx="94">
                  <c:v>3.8432744683126936</c:v>
                </c:pt>
                <c:pt idx="95">
                  <c:v>3.8706450180274401</c:v>
                </c:pt>
                <c:pt idx="96">
                  <c:v>3.8729771470844723</c:v>
                </c:pt>
                <c:pt idx="97">
                  <c:v>3.8470230415990456</c:v>
                </c:pt>
                <c:pt idx="98">
                  <c:v>3.8047844682693568</c:v>
                </c:pt>
                <c:pt idx="99">
                  <c:v>3.6912266240848903</c:v>
                </c:pt>
                <c:pt idx="100">
                  <c:v>3.5566195063999571</c:v>
                </c:pt>
                <c:pt idx="101">
                  <c:v>3.413724492773424</c:v>
                </c:pt>
                <c:pt idx="102">
                  <c:v>3.2693725413936359</c:v>
                </c:pt>
                <c:pt idx="104">
                  <c:v>7.9776315829488582E-17</c:v>
                </c:pt>
                <c:pt idx="105">
                  <c:v>0.11796619128851726</c:v>
                </c:pt>
                <c:pt idx="106">
                  <c:v>0.31262079624810479</c:v>
                </c:pt>
                <c:pt idx="107">
                  <c:v>0.45358859999742546</c:v>
                </c:pt>
                <c:pt idx="108">
                  <c:v>0.65765182080974094</c:v>
                </c:pt>
                <c:pt idx="109">
                  <c:v>0.91179871511420396</c:v>
                </c:pt>
                <c:pt idx="110">
                  <c:v>1.0529036548016695</c:v>
                </c:pt>
                <c:pt idx="111">
                  <c:v>1.2009142616416082</c:v>
                </c:pt>
                <c:pt idx="112">
                  <c:v>1.3539378438660292</c:v>
                </c:pt>
                <c:pt idx="113">
                  <c:v>1.5104543314727286</c:v>
                </c:pt>
                <c:pt idx="114">
                  <c:v>1.6685751477251565</c:v>
                </c:pt>
                <c:pt idx="115">
                  <c:v>1.8268788487044905</c:v>
                </c:pt>
                <c:pt idx="116">
                  <c:v>1.9840142283747755</c:v>
                </c:pt>
                <c:pt idx="117">
                  <c:v>2.1384752428063249</c:v>
                </c:pt>
                <c:pt idx="118">
                  <c:v>2.2890440196751447</c:v>
                </c:pt>
                <c:pt idx="119">
                  <c:v>2.434535191052499</c:v>
                </c:pt>
                <c:pt idx="120">
                  <c:v>2.5739964724498101</c:v>
                </c:pt>
                <c:pt idx="121">
                  <c:v>2.7061288495219511</c:v>
                </c:pt>
                <c:pt idx="122">
                  <c:v>2.9444052295899446</c:v>
                </c:pt>
                <c:pt idx="123">
                  <c:v>3.1364291659076931</c:v>
                </c:pt>
                <c:pt idx="124">
                  <c:v>3.2693725413936359</c:v>
                </c:pt>
                <c:pt idx="126">
                  <c:v>-3.269372541393635</c:v>
                </c:pt>
                <c:pt idx="127">
                  <c:v>-3.1364291659076926</c:v>
                </c:pt>
                <c:pt idx="128">
                  <c:v>-2.9444052295899428</c:v>
                </c:pt>
                <c:pt idx="129">
                  <c:v>-2.7061288495219489</c:v>
                </c:pt>
                <c:pt idx="130">
                  <c:v>-2.5739964724498114</c:v>
                </c:pt>
                <c:pt idx="131">
                  <c:v>-2.434535191052499</c:v>
                </c:pt>
                <c:pt idx="132">
                  <c:v>-2.2890440196751451</c:v>
                </c:pt>
                <c:pt idx="133">
                  <c:v>-2.1384752428063249</c:v>
                </c:pt>
                <c:pt idx="134">
                  <c:v>-1.9840142283747764</c:v>
                </c:pt>
                <c:pt idx="135">
                  <c:v>-1.8268788487044905</c:v>
                </c:pt>
                <c:pt idx="136">
                  <c:v>-1.6685751477251556</c:v>
                </c:pt>
                <c:pt idx="137">
                  <c:v>-1.5104543314727288</c:v>
                </c:pt>
                <c:pt idx="138">
                  <c:v>-1.3539378438660294</c:v>
                </c:pt>
                <c:pt idx="139">
                  <c:v>-1.200914261641608</c:v>
                </c:pt>
                <c:pt idx="140">
                  <c:v>-1.0529036548016699</c:v>
                </c:pt>
                <c:pt idx="141">
                  <c:v>-0.91179871511420385</c:v>
                </c:pt>
                <c:pt idx="142">
                  <c:v>-0.65765182080974116</c:v>
                </c:pt>
                <c:pt idx="143">
                  <c:v>-0.45358859999742523</c:v>
                </c:pt>
                <c:pt idx="144">
                  <c:v>-0.31262079624810452</c:v>
                </c:pt>
                <c:pt idx="145">
                  <c:v>-0.11796619128851719</c:v>
                </c:pt>
                <c:pt idx="146">
                  <c:v>7.9776315829488582E-17</c:v>
                </c:pt>
              </c:numCache>
            </c:numRef>
          </c:y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'sargin (3)'!$AA$1:$AA$2000</c:f>
              <c:numCache>
                <c:formatCode>General</c:formatCode>
                <c:ptCount val="2000"/>
                <c:pt idx="0">
                  <c:v>28.855137924277678</c:v>
                </c:pt>
                <c:pt idx="1">
                  <c:v>29.550499331352139</c:v>
                </c:pt>
                <c:pt idx="2">
                  <c:v>30.202233999816833</c:v>
                </c:pt>
                <c:pt idx="3">
                  <c:v>31.375562862252522</c:v>
                </c:pt>
                <c:pt idx="4">
                  <c:v>32.375099387975432</c:v>
                </c:pt>
                <c:pt idx="5">
                  <c:v>33.198888707456675</c:v>
                </c:pt>
                <c:pt idx="6">
                  <c:v>33.841398226975301</c:v>
                </c:pt>
                <c:pt idx="7">
                  <c:v>34.274821357189602</c:v>
                </c:pt>
                <c:pt idx="8">
                  <c:v>34.520831351722784</c:v>
                </c:pt>
                <c:pt idx="9">
                  <c:v>34.677469778078802</c:v>
                </c:pt>
                <c:pt idx="10">
                  <c:v>34.520831351722798</c:v>
                </c:pt>
                <c:pt idx="11">
                  <c:v>34.274821357189616</c:v>
                </c:pt>
                <c:pt idx="12">
                  <c:v>33.841398226975336</c:v>
                </c:pt>
                <c:pt idx="13">
                  <c:v>33.198888707456675</c:v>
                </c:pt>
                <c:pt idx="14">
                  <c:v>32.375099387975439</c:v>
                </c:pt>
                <c:pt idx="15">
                  <c:v>31.375562862252529</c:v>
                </c:pt>
                <c:pt idx="16">
                  <c:v>30.202233999816855</c:v>
                </c:pt>
                <c:pt idx="17">
                  <c:v>29.550499331352135</c:v>
                </c:pt>
                <c:pt idx="18">
                  <c:v>28.855137924277674</c:v>
                </c:pt>
              </c:numCache>
            </c:numRef>
          </c:xVal>
          <c:yVal>
            <c:numRef>
              <c:f>'sargin (3)'!$AB$1:$AB$2000</c:f>
              <c:numCache>
                <c:formatCode>General</c:formatCode>
                <c:ptCount val="2000"/>
                <c:pt idx="0">
                  <c:v>-1.7463780445825421</c:v>
                </c:pt>
                <c:pt idx="1">
                  <c:v>-1.6598894252844465</c:v>
                </c:pt>
                <c:pt idx="2">
                  <c:v>-1.5700079654528301</c:v>
                </c:pt>
                <c:pt idx="3">
                  <c:v>-1.380620193508421</c:v>
                </c:pt>
                <c:pt idx="4">
                  <c:v>-1.1798147422948977</c:v>
                </c:pt>
                <c:pt idx="5">
                  <c:v>-0.96866848678294581</c:v>
                </c:pt>
                <c:pt idx="6">
                  <c:v>-0.74686388560186612</c:v>
                </c:pt>
                <c:pt idx="7">
                  <c:v>-0.50496397521179803</c:v>
                </c:pt>
                <c:pt idx="8">
                  <c:v>-0.25337652178647063</c:v>
                </c:pt>
                <c:pt idx="9">
                  <c:v>1.3832386841841626E-16</c:v>
                </c:pt>
                <c:pt idx="10">
                  <c:v>0.25337652178647152</c:v>
                </c:pt>
                <c:pt idx="11">
                  <c:v>0.50496397521179903</c:v>
                </c:pt>
                <c:pt idx="12">
                  <c:v>0.74686388560186734</c:v>
                </c:pt>
                <c:pt idx="13">
                  <c:v>0.96866848678294681</c:v>
                </c:pt>
                <c:pt idx="14">
                  <c:v>1.1798147422948986</c:v>
                </c:pt>
                <c:pt idx="15">
                  <c:v>1.3806201935084199</c:v>
                </c:pt>
                <c:pt idx="16">
                  <c:v>1.5700079654528312</c:v>
                </c:pt>
                <c:pt idx="17">
                  <c:v>1.6598894252844472</c:v>
                </c:pt>
                <c:pt idx="18">
                  <c:v>1.7463780445825401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398800"/>
        <c:axId val="412399192"/>
      </c:scatterChart>
      <c:valAx>
        <c:axId val="41239880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12399192"/>
        <c:crosses val="autoZero"/>
        <c:crossBetween val="midCat"/>
      </c:valAx>
      <c:valAx>
        <c:axId val="412399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23988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2700">
              <a:solidFill>
                <a:schemeClr val="tx1"/>
              </a:solidFill>
              <a:tailEnd type="none"/>
            </a:ln>
          </c:spPr>
          <c:marker>
            <c:symbol val="none"/>
          </c:marker>
          <c:xVal>
            <c:numRef>
              <c:f>'sargin (3)'!$S$1:$S$25</c:f>
              <c:numCache>
                <c:formatCode>General</c:formatCode>
                <c:ptCount val="25"/>
                <c:pt idx="0">
                  <c:v>0</c:v>
                </c:pt>
                <c:pt idx="1">
                  <c:v>2.4959205213294074E-4</c:v>
                </c:pt>
                <c:pt idx="2">
                  <c:v>4.9918410426588147E-4</c:v>
                </c:pt>
                <c:pt idx="3">
                  <c:v>7.4877615639882232E-4</c:v>
                </c:pt>
                <c:pt idx="4">
                  <c:v>9.9836820853176295E-4</c:v>
                </c:pt>
                <c:pt idx="5">
                  <c:v>1.247960260664704E-3</c:v>
                </c:pt>
                <c:pt idx="6">
                  <c:v>1.4975523127976446E-3</c:v>
                </c:pt>
                <c:pt idx="7">
                  <c:v>1.7471443649305855E-3</c:v>
                </c:pt>
                <c:pt idx="8">
                  <c:v>1.9967364170635259E-3</c:v>
                </c:pt>
                <c:pt idx="9">
                  <c:v>2.246328469196467E-3</c:v>
                </c:pt>
                <c:pt idx="10">
                  <c:v>2.37081562227682E-3</c:v>
                </c:pt>
                <c:pt idx="11">
                  <c:v>2.4953027753571739E-3</c:v>
                </c:pt>
                <c:pt idx="12">
                  <c:v>2.6197899284375269E-3</c:v>
                </c:pt>
                <c:pt idx="13">
                  <c:v>2.7442770815178804E-3</c:v>
                </c:pt>
                <c:pt idx="14">
                  <c:v>2.8687642345982338E-3</c:v>
                </c:pt>
                <c:pt idx="15">
                  <c:v>2.9932513876785869E-3</c:v>
                </c:pt>
                <c:pt idx="16">
                  <c:v>3.1177385407589403E-3</c:v>
                </c:pt>
                <c:pt idx="17">
                  <c:v>3.2422256938392934E-3</c:v>
                </c:pt>
                <c:pt idx="18">
                  <c:v>3.3667128469196473E-3</c:v>
                </c:pt>
                <c:pt idx="19">
                  <c:v>3.4912000000000003E-3</c:v>
                </c:pt>
                <c:pt idx="21">
                  <c:v>-0.01</c:v>
                </c:pt>
                <c:pt idx="22">
                  <c:v>-2.1739130434782609E-3</c:v>
                </c:pt>
                <c:pt idx="23">
                  <c:v>2.1739130434782609E-3</c:v>
                </c:pt>
                <c:pt idx="24">
                  <c:v>0.01</c:v>
                </c:pt>
              </c:numCache>
            </c:numRef>
          </c:xVal>
          <c:yVal>
            <c:numRef>
              <c:f>'sargin (3)'!$T$1:$T$25</c:f>
              <c:numCache>
                <c:formatCode>General</c:formatCode>
                <c:ptCount val="25"/>
                <c:pt idx="0">
                  <c:v>0</c:v>
                </c:pt>
                <c:pt idx="1">
                  <c:v>8.5236607814314738</c:v>
                </c:pt>
                <c:pt idx="2">
                  <c:v>16.208968039620117</c:v>
                </c:pt>
                <c:pt idx="3">
                  <c:v>23.017705270478899</c:v>
                </c:pt>
                <c:pt idx="4">
                  <c:v>28.909297321340702</c:v>
                </c:pt>
                <c:pt idx="5">
                  <c:v>33.840625575317496</c:v>
                </c:pt>
                <c:pt idx="6">
                  <c:v>37.765825481164029</c:v>
                </c:pt>
                <c:pt idx="7">
                  <c:v>40.636064429296944</c:v>
                </c:pt>
                <c:pt idx="8">
                  <c:v>42.399297711594684</c:v>
                </c:pt>
                <c:pt idx="9">
                  <c:v>43</c:v>
                </c:pt>
                <c:pt idx="10">
                  <c:v>42.846790844865197</c:v>
                </c:pt>
                <c:pt idx="11">
                  <c:v>42.381966259174355</c:v>
                </c:pt>
                <c:pt idx="12">
                  <c:v>41.597530533917286</c:v>
                </c:pt>
                <c:pt idx="13">
                  <c:v>40.485212052127224</c:v>
                </c:pt>
                <c:pt idx="14">
                  <c:v>39.036451284375005</c:v>
                </c:pt>
                <c:pt idx="15">
                  <c:v>37.242388151995179</c:v>
                </c:pt>
                <c:pt idx="16">
                  <c:v>35.093848718848612</c:v>
                </c:pt>
                <c:pt idx="17">
                  <c:v>32.581331169624619</c:v>
                </c:pt>
                <c:pt idx="18">
                  <c:v>29.694991029656645</c:v>
                </c:pt>
                <c:pt idx="19">
                  <c:v>26.424625577948198</c:v>
                </c:pt>
                <c:pt idx="21">
                  <c:v>-434.78260869565219</c:v>
                </c:pt>
                <c:pt idx="22">
                  <c:v>-434.78260869565219</c:v>
                </c:pt>
                <c:pt idx="23">
                  <c:v>434.78260869565219</c:v>
                </c:pt>
                <c:pt idx="24">
                  <c:v>434.78260869565219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399584"/>
        <c:axId val="412399976"/>
      </c:scatterChart>
      <c:valAx>
        <c:axId val="41239958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12399976"/>
        <c:crosses val="autoZero"/>
        <c:crossBetween val="midCat"/>
      </c:valAx>
      <c:valAx>
        <c:axId val="412399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23995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" l="0.75000000000000933" r="0.75000000000000933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2700">
              <a:solidFill>
                <a:srgbClr val="FF0000">
                  <a:alpha val="28000"/>
                </a:srgbClr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FF0000"/>
              </a:solidFill>
              <a:ln>
                <a:solidFill>
                  <a:srgbClr val="FF0000">
                    <a:alpha val="30000"/>
                  </a:srgbClr>
                </a:solidFill>
              </a:ln>
              <a:effectLst/>
            </c:spPr>
          </c:marker>
          <c:xVal>
            <c:numRef>
              <c:f>cercle!$AA$1:$AA$4000</c:f>
              <c:numCache>
                <c:formatCode>General</c:formatCode>
                <c:ptCount val="4000"/>
              </c:numCache>
            </c:numRef>
          </c:xVal>
          <c:yVal>
            <c:numRef>
              <c:f>cercle!$AB$1:$AB$4000</c:f>
              <c:numCache>
                <c:formatCode>General</c:formatCode>
                <c:ptCount val="4000"/>
              </c:numCache>
            </c:numRef>
          </c:yVal>
          <c:smooth val="0"/>
        </c:ser>
        <c:ser>
          <c:idx val="2"/>
          <c:order val="1"/>
          <c:tx>
            <c:strRef>
              <c:f>cercle!$B$78</c:f>
              <c:strCache>
                <c:ptCount val="1"/>
                <c:pt idx="0">
                  <c:v>Solicitations</c:v>
                </c:pt>
              </c:strCache>
            </c:strRef>
          </c:tx>
          <c:spPr>
            <a:ln w="12700">
              <a:solidFill>
                <a:srgbClr val="FF0000"/>
              </a:solidFill>
            </a:ln>
            <a:effectLst/>
          </c:spPr>
          <c:marker>
            <c:symbol val="plus"/>
            <c:size val="9"/>
            <c:spPr>
              <a:noFill/>
              <a:ln>
                <a:solidFill>
                  <a:srgbClr val="0070C0">
                    <a:alpha val="51000"/>
                  </a:srgbClr>
                </a:solidFill>
              </a:ln>
              <a:effectLst/>
            </c:spPr>
          </c:marker>
          <c:xVal>
            <c:numRef>
              <c:f>cercle!$E$79:$E$1000</c:f>
              <c:numCache>
                <c:formatCode>0.0</c:formatCode>
                <c:ptCount val="922"/>
                <c:pt idx="0">
                  <c:v>-7.6832429028016325</c:v>
                </c:pt>
                <c:pt idx="1">
                  <c:v>-7.6832429028016325</c:v>
                </c:pt>
                <c:pt idx="2">
                  <c:v>-7.6832429028016325</c:v>
                </c:pt>
                <c:pt idx="3">
                  <c:v>-7.6832429028016325</c:v>
                </c:pt>
                <c:pt idx="4">
                  <c:v>-7.6832429028016325</c:v>
                </c:pt>
                <c:pt idx="5">
                  <c:v>-7.6832429028016325</c:v>
                </c:pt>
                <c:pt idx="6">
                  <c:v>-7.6832429028016325</c:v>
                </c:pt>
                <c:pt idx="7">
                  <c:v>-7.6832429028016325</c:v>
                </c:pt>
                <c:pt idx="8">
                  <c:v>-7.6832429028016325</c:v>
                </c:pt>
                <c:pt idx="9">
                  <c:v>-7.6832429028016325</c:v>
                </c:pt>
                <c:pt idx="10">
                  <c:v>-7.6832429028016325</c:v>
                </c:pt>
                <c:pt idx="11">
                  <c:v>-7.6832429028016325</c:v>
                </c:pt>
                <c:pt idx="12">
                  <c:v>-7.6832429028016325</c:v>
                </c:pt>
                <c:pt idx="13">
                  <c:v>-7.6832429028016325</c:v>
                </c:pt>
                <c:pt idx="14">
                  <c:v>-7.6832429028016325</c:v>
                </c:pt>
                <c:pt idx="15">
                  <c:v>-7.6832429028016325</c:v>
                </c:pt>
                <c:pt idx="16">
                  <c:v>-7.6832429028016325</c:v>
                </c:pt>
                <c:pt idx="17">
                  <c:v>-7.6832429028016325</c:v>
                </c:pt>
                <c:pt idx="18">
                  <c:v>-7.6832429028016325</c:v>
                </c:pt>
                <c:pt idx="19">
                  <c:v>-7.6832429028016325</c:v>
                </c:pt>
                <c:pt idx="20">
                  <c:v>-7.6832429028016325</c:v>
                </c:pt>
                <c:pt idx="21">
                  <c:v>-7.6832429028016325</c:v>
                </c:pt>
                <c:pt idx="22">
                  <c:v>-7.5988791389274999</c:v>
                </c:pt>
                <c:pt idx="23">
                  <c:v>-7.4421280575591133</c:v>
                </c:pt>
                <c:pt idx="24">
                  <c:v>-7.2488475842414699</c:v>
                </c:pt>
                <c:pt idx="25">
                  <c:v>-7.0321473516933839</c:v>
                </c:pt>
                <c:pt idx="26">
                  <c:v>-6.799987690981375</c:v>
                </c:pt>
                <c:pt idx="27">
                  <c:v>-6.5547530554749009</c:v>
                </c:pt>
                <c:pt idx="28">
                  <c:v>-6.2576178740705783</c:v>
                </c:pt>
                <c:pt idx="29">
                  <c:v>-5.8885000456555412</c:v>
                </c:pt>
                <c:pt idx="30">
                  <c:v>-5.4553115303920743</c:v>
                </c:pt>
                <c:pt idx="31">
                  <c:v>-4.9730439710925864</c:v>
                </c:pt>
                <c:pt idx="32">
                  <c:v>-4.4582256168829222</c:v>
                </c:pt>
                <c:pt idx="33">
                  <c:v>-3.9266236457860106</c:v>
                </c:pt>
                <c:pt idx="34">
                  <c:v>-3.3922269044670799</c:v>
                </c:pt>
                <c:pt idx="35">
                  <c:v>-2.866849208185581</c:v>
                </c:pt>
                <c:pt idx="36">
                  <c:v>-2.3597769862178186</c:v>
                </c:pt>
                <c:pt idx="37">
                  <c:v>-1.8770759894637776</c:v>
                </c:pt>
                <c:pt idx="38">
                  <c:v>-1.4227018495088282</c:v>
                </c:pt>
                <c:pt idx="39">
                  <c:v>-0.99942532481781932</c:v>
                </c:pt>
                <c:pt idx="40">
                  <c:v>-0.60923845872034565</c:v>
                </c:pt>
                <c:pt idx="41">
                  <c:v>-0.25984973016902435</c:v>
                </c:pt>
                <c:pt idx="42">
                  <c:v>3.771082588859187E-2</c:v>
                </c:pt>
                <c:pt idx="43">
                  <c:v>0.29399216380384052</c:v>
                </c:pt>
                <c:pt idx="44">
                  <c:v>0.51251757995684244</c:v>
                </c:pt>
                <c:pt idx="45">
                  <c:v>0.69520187323280425</c:v>
                </c:pt>
                <c:pt idx="46">
                  <c:v>0.8433002242344263</c:v>
                </c:pt>
                <c:pt idx="47">
                  <c:v>0.9576900939410784</c:v>
                </c:pt>
                <c:pt idx="48">
                  <c:v>1.0389884986708058</c:v>
                </c:pt>
                <c:pt idx="49">
                  <c:v>1.0876087251748383</c:v>
                </c:pt>
                <c:pt idx="50">
                  <c:v>1.1037894223848173</c:v>
                </c:pt>
                <c:pt idx="51">
                  <c:v>1.104936597741446</c:v>
                </c:pt>
                <c:pt idx="52">
                  <c:v>1.1083795995280599</c:v>
                </c:pt>
                <c:pt idx="53">
                  <c:v>1.1141228597410295</c:v>
                </c:pt>
                <c:pt idx="54">
                  <c:v>1.122173781222803</c:v>
                </c:pt>
                <c:pt idx="55">
                  <c:v>1.1325427620343076</c:v>
                </c:pt>
                <c:pt idx="56">
                  <c:v>1.1452432297774013</c:v>
                </c:pt>
                <c:pt idx="57">
                  <c:v>1.1602916860694878</c:v>
                </c:pt>
                <c:pt idx="58">
                  <c:v>1.1777077614349074</c:v>
                </c:pt>
                <c:pt idx="59">
                  <c:v>1.1975142809410544</c:v>
                </c:pt>
                <c:pt idx="60">
                  <c:v>1.2197373409735883</c:v>
                </c:pt>
                <c:pt idx="61">
                  <c:v>1.2444063976170243</c:v>
                </c:pt>
                <c:pt idx="62">
                  <c:v>1.2715543671805905</c:v>
                </c:pt>
                <c:pt idx="63">
                  <c:v>1.3012177394918139</c:v>
                </c:pt>
                <c:pt idx="64">
                  <c:v>1.333436704665325</c:v>
                </c:pt>
                <c:pt idx="65">
                  <c:v>1.3682552941498338</c:v>
                </c:pt>
                <c:pt idx="66">
                  <c:v>1.4057215369569529</c:v>
                </c:pt>
                <c:pt idx="67">
                  <c:v>1.4458876320894474</c:v>
                </c:pt>
                <c:pt idx="68">
                  <c:v>1.4888101383058352</c:v>
                </c:pt>
                <c:pt idx="69">
                  <c:v>1.5345501824963881</c:v>
                </c:pt>
                <c:pt idx="70">
                  <c:v>1.5831736880914646</c:v>
                </c:pt>
                <c:pt idx="71">
                  <c:v>1.6347516250888443</c:v>
                </c:pt>
                <c:pt idx="72">
                  <c:v>1.6893602834703496</c:v>
                </c:pt>
                <c:pt idx="73">
                  <c:v>1.747081571978863</c:v>
                </c:pt>
                <c:pt idx="74">
                  <c:v>1.8080033444564263</c:v>
                </c:pt>
                <c:pt idx="75">
                  <c:v>1.8722197561958804</c:v>
                </c:pt>
                <c:pt idx="76">
                  <c:v>1.9398316530428175</c:v>
                </c:pt>
                <c:pt idx="77">
                  <c:v>2.0109469963049227</c:v>
                </c:pt>
                <c:pt idx="78">
                  <c:v>2.0856813268828951</c:v>
                </c:pt>
                <c:pt idx="79">
                  <c:v>2.1641582724444599</c:v>
                </c:pt>
                <c:pt idx="80">
                  <c:v>2.2465101019181395</c:v>
                </c:pt>
                <c:pt idx="81">
                  <c:v>2.3328783321038369</c:v>
                </c:pt>
                <c:pt idx="82">
                  <c:v>2.4234143917842372</c:v>
                </c:pt>
                <c:pt idx="83">
                  <c:v>2.5182803493902624</c:v>
                </c:pt>
                <c:pt idx="84">
                  <c:v>2.6176497110363015</c:v>
                </c:pt>
                <c:pt idx="85">
                  <c:v>2.7217082966123018</c:v>
                </c:pt>
                <c:pt idx="86">
                  <c:v>2.8306552026168292</c:v>
                </c:pt>
                <c:pt idx="87">
                  <c:v>2.9447038615612486</c:v>
                </c:pt>
                <c:pt idx="88">
                  <c:v>3.064083209092324</c:v>
                </c:pt>
                <c:pt idx="89">
                  <c:v>3.1890389715025798</c:v>
                </c:pt>
                <c:pt idx="90">
                  <c:v>3.3198350880580882</c:v>
                </c:pt>
                <c:pt idx="91">
                  <c:v>3.4567552846173921</c:v>
                </c:pt>
                <c:pt idx="92">
                  <c:v>3.6001048173955295</c:v>
                </c:pt>
                <c:pt idx="93">
                  <c:v>3.7502124085097335</c:v>
                </c:pt>
                <c:pt idx="94">
                  <c:v>3.9074323982071006</c:v>
                </c:pt>
                <c:pt idx="95">
                  <c:v>4.0721471425181432</c:v>
                </c:pt>
                <c:pt idx="96">
                  <c:v>4.244769689629118</c:v>
                </c:pt>
                <c:pt idx="97">
                  <c:v>4.4257467736716869</c:v>
                </c:pt>
                <c:pt idx="98">
                  <c:v>4.6155621710919004</c:v>
                </c:pt>
                <c:pt idx="99">
                  <c:v>4.8147404725281113</c:v>
                </c:pt>
                <c:pt idx="100">
                  <c:v>5.0238513325335408</c:v>
                </c:pt>
                <c:pt idx="101">
                  <c:v>5.2435142709447469</c:v>
                </c:pt>
                <c:pt idx="102">
                  <c:v>5.4744041138009205</c:v>
                </c:pt>
                <c:pt idx="103">
                  <c:v>5.717257179231404</c:v>
                </c:pt>
                <c:pt idx="104">
                  <c:v>5.9728783357154711</c:v>
                </c:pt>
                <c:pt idx="105">
                  <c:v>6.2421490880777641</c:v>
                </c:pt>
                <c:pt idx="106">
                  <c:v>6.5260368826593353</c:v>
                </c:pt>
                <c:pt idx="107">
                  <c:v>6.8256058704487623</c:v>
                </c:pt>
                <c:pt idx="108">
                  <c:v>7.1420294303188179</c:v>
                </c:pt>
                <c:pt idx="109">
                  <c:v>7.4766048412451536</c:v>
                </c:pt>
                <c:pt idx="110">
                  <c:v>7.8307706142433346</c:v>
                </c:pt>
                <c:pt idx="111">
                  <c:v>8.2061271711980392</c:v>
                </c:pt>
                <c:pt idx="112">
                  <c:v>8.6044618221906415</c:v>
                </c:pt>
                <c:pt idx="113">
                  <c:v>9.0277794052881166</c:v>
                </c:pt>
                <c:pt idx="114">
                  <c:v>9.478340625853777</c:v>
                </c:pt>
                <c:pt idx="115">
                  <c:v>9.9587112909709941</c:v>
                </c:pt>
                <c:pt idx="116">
                  <c:v>10.471827756874921</c:v>
                </c:pt>
                <c:pt idx="117">
                  <c:v>11.021088097651784</c:v>
                </c:pt>
                <c:pt idx="118">
                  <c:v>11.610487584362696</c:v>
                </c:pt>
                <c:pt idx="119">
                  <c:v>12.244839279407877</c:v>
                </c:pt>
                <c:pt idx="120">
                  <c:v>12.930184912556403</c:v>
                </c:pt>
                <c:pt idx="121">
                  <c:v>13.674743987063</c:v>
                </c:pt>
                <c:pt idx="122">
                  <c:v>14.492311992815514</c:v>
                </c:pt>
                <c:pt idx="123">
                  <c:v>15.415501814329518</c:v>
                </c:pt>
                <c:pt idx="124">
                  <c:v>16.400393415684324</c:v>
                </c:pt>
                <c:pt idx="125">
                  <c:v>17.438382779613498</c:v>
                </c:pt>
                <c:pt idx="126">
                  <c:v>18.534230796341326</c:v>
                </c:pt>
                <c:pt idx="127">
                  <c:v>19.692973851749162</c:v>
                </c:pt>
                <c:pt idx="128">
                  <c:v>20.919749543933719</c:v>
                </c:pt>
                <c:pt idx="129">
                  <c:v>22.219448319613711</c:v>
                </c:pt>
                <c:pt idx="130">
                  <c:v>23.596042748931382</c:v>
                </c:pt>
                <c:pt idx="131">
                  <c:v>25.051296268874179</c:v>
                </c:pt>
                <c:pt idx="132">
                  <c:v>26.582194288354614</c:v>
                </c:pt>
                <c:pt idx="133">
                  <c:v>28.175399292379975</c:v>
                </c:pt>
                <c:pt idx="134">
                  <c:v>29.792468018129771</c:v>
                </c:pt>
                <c:pt idx="135">
                  <c:v>30.662972435596792</c:v>
                </c:pt>
                <c:pt idx="136">
                  <c:v>31.308939513895979</c:v>
                </c:pt>
                <c:pt idx="137">
                  <c:v>31.922429540001772</c:v>
                </c:pt>
                <c:pt idx="138">
                  <c:v>32.502906094073232</c:v>
                </c:pt>
                <c:pt idx="139">
                  <c:v>33.049853285492681</c:v>
                </c:pt>
                <c:pt idx="140">
                  <c:v>33.562769928500529</c:v>
                </c:pt>
                <c:pt idx="141">
                  <c:v>34.041159376739245</c:v>
                </c:pt>
                <c:pt idx="142">
                  <c:v>34.484511089213761</c:v>
                </c:pt>
                <c:pt idx="143">
                  <c:v>34.892265259322841</c:v>
                </c:pt>
                <c:pt idx="144">
                  <c:v>35.263739424910433</c:v>
                </c:pt>
                <c:pt idx="145">
                  <c:v>35.597958742992027</c:v>
                </c:pt>
                <c:pt idx="146">
                  <c:v>35.893196158576146</c:v>
                </c:pt>
                <c:pt idx="147">
                  <c:v>36.145352802392587</c:v>
                </c:pt>
                <c:pt idx="148">
                  <c:v>36.335375000607023</c:v>
                </c:pt>
                <c:pt idx="149">
                  <c:v>36.446323006806594</c:v>
                </c:pt>
                <c:pt idx="150">
                  <c:v>36.52101448488218</c:v>
                </c:pt>
              </c:numCache>
            </c:numRef>
          </c:xVal>
          <c:yVal>
            <c:numRef>
              <c:f>cercle!$F$79:$F$1000</c:f>
              <c:numCache>
                <c:formatCode>0.0</c:formatCode>
                <c:ptCount val="922"/>
                <c:pt idx="0">
                  <c:v>2.0075122780161595E-16</c:v>
                </c:pt>
                <c:pt idx="1">
                  <c:v>2.0075122780161595E-16</c:v>
                </c:pt>
                <c:pt idx="2">
                  <c:v>2.0075122780161595E-16</c:v>
                </c:pt>
                <c:pt idx="3">
                  <c:v>2.0075122780161595E-16</c:v>
                </c:pt>
                <c:pt idx="4">
                  <c:v>2.0075122780161595E-16</c:v>
                </c:pt>
                <c:pt idx="5">
                  <c:v>2.0075122780161595E-16</c:v>
                </c:pt>
                <c:pt idx="6">
                  <c:v>2.0075122780161595E-16</c:v>
                </c:pt>
                <c:pt idx="7">
                  <c:v>2.0075122780161595E-16</c:v>
                </c:pt>
                <c:pt idx="8">
                  <c:v>2.0075122780161595E-16</c:v>
                </c:pt>
                <c:pt idx="9">
                  <c:v>2.0075122780161595E-16</c:v>
                </c:pt>
                <c:pt idx="10">
                  <c:v>2.0075122780161595E-16</c:v>
                </c:pt>
                <c:pt idx="11">
                  <c:v>2.0075122780161595E-16</c:v>
                </c:pt>
                <c:pt idx="12">
                  <c:v>2.0075122780161595E-16</c:v>
                </c:pt>
                <c:pt idx="13">
                  <c:v>2.0075122780161595E-16</c:v>
                </c:pt>
                <c:pt idx="14">
                  <c:v>2.0075122780161595E-16</c:v>
                </c:pt>
                <c:pt idx="15">
                  <c:v>2.0075122780161595E-16</c:v>
                </c:pt>
                <c:pt idx="16">
                  <c:v>2.0075122780161595E-16</c:v>
                </c:pt>
                <c:pt idx="17">
                  <c:v>2.0075122780161595E-16</c:v>
                </c:pt>
                <c:pt idx="18">
                  <c:v>2.0075122780161595E-16</c:v>
                </c:pt>
                <c:pt idx="19">
                  <c:v>2.0075122780161595E-16</c:v>
                </c:pt>
                <c:pt idx="20">
                  <c:v>2.0075122780161595E-16</c:v>
                </c:pt>
                <c:pt idx="21">
                  <c:v>2.0075122780161595E-16</c:v>
                </c:pt>
                <c:pt idx="22">
                  <c:v>5.5700765716763287E-2</c:v>
                </c:pt>
                <c:pt idx="23">
                  <c:v>0.15691680922881768</c:v>
                </c:pt>
                <c:pt idx="24">
                  <c:v>0.27895548658195268</c:v>
                </c:pt>
                <c:pt idx="25">
                  <c:v>0.41297407083284254</c:v>
                </c:pt>
                <c:pt idx="26">
                  <c:v>0.55383677519132346</c:v>
                </c:pt>
                <c:pt idx="27">
                  <c:v>0.70050393273052336</c:v>
                </c:pt>
                <c:pt idx="28">
                  <c:v>0.88164630022367374</c:v>
                </c:pt>
                <c:pt idx="29">
                  <c:v>1.1100335970230657</c:v>
                </c:pt>
                <c:pt idx="30">
                  <c:v>1.377876242470131</c:v>
                </c:pt>
                <c:pt idx="31">
                  <c:v>1.6731624396737301</c:v>
                </c:pt>
                <c:pt idx="32">
                  <c:v>1.9837384375920755</c:v>
                </c:pt>
                <c:pt idx="33">
                  <c:v>2.2987952428732124</c:v>
                </c:pt>
                <c:pt idx="34">
                  <c:v>2.6093787824405208</c:v>
                </c:pt>
                <c:pt idx="35">
                  <c:v>2.9084661766551654</c:v>
                </c:pt>
                <c:pt idx="36">
                  <c:v>3.1910514015955833</c:v>
                </c:pt>
                <c:pt idx="37">
                  <c:v>3.4545127855896576</c:v>
                </c:pt>
                <c:pt idx="38">
                  <c:v>3.6976770458798249</c:v>
                </c:pt>
                <c:pt idx="39">
                  <c:v>3.9200873960585767</c:v>
                </c:pt>
                <c:pt idx="40">
                  <c:v>4.1216902399228825</c:v>
                </c:pt>
                <c:pt idx="41">
                  <c:v>4.2984764903077712</c:v>
                </c:pt>
                <c:pt idx="42">
                  <c:v>4.4441458832121299</c:v>
                </c:pt>
                <c:pt idx="43">
                  <c:v>4.566672783283229</c:v>
                </c:pt>
                <c:pt idx="44">
                  <c:v>4.6691459016116985</c:v>
                </c:pt>
                <c:pt idx="45">
                  <c:v>4.7534418174032318</c:v>
                </c:pt>
                <c:pt idx="46">
                  <c:v>4.8208798577230709</c:v>
                </c:pt>
                <c:pt idx="47">
                  <c:v>4.8724239535993945</c:v>
                </c:pt>
                <c:pt idx="48">
                  <c:v>4.9087707823666893</c:v>
                </c:pt>
                <c:pt idx="49">
                  <c:v>4.9303947819476459</c:v>
                </c:pt>
                <c:pt idx="50">
                  <c:v>4.9375724769726101</c:v>
                </c:pt>
                <c:pt idx="51">
                  <c:v>4.9380441074309598</c:v>
                </c:pt>
                <c:pt idx="52">
                  <c:v>4.9394593242423701</c:v>
                </c:pt>
                <c:pt idx="53">
                  <c:v>4.9418191039258543</c:v>
                </c:pt>
                <c:pt idx="54">
                  <c:v>4.9451250747085069</c:v>
                </c:pt>
                <c:pt idx="55">
                  <c:v>4.9493795175533943</c:v>
                </c:pt>
                <c:pt idx="56">
                  <c:v>4.9545853675670735</c:v>
                </c:pt>
                <c:pt idx="57">
                  <c:v>4.9607462157552966</c:v>
                </c:pt>
                <c:pt idx="58">
                  <c:v>4.9678663110842596</c:v>
                </c:pt>
                <c:pt idx="59">
                  <c:v>4.9759505627939173</c:v>
                </c:pt>
                <c:pt idx="60">
                  <c:v>4.9850045428976761</c:v>
                </c:pt>
                <c:pt idx="61">
                  <c:v>4.9950344887884768</c:v>
                </c:pt>
                <c:pt idx="62">
                  <c:v>5.0060473058564661</c:v>
                </c:pt>
                <c:pt idx="63">
                  <c:v>5.0180505700051388</c:v>
                </c:pt>
                <c:pt idx="64">
                  <c:v>5.0310525299333069</c:v>
                </c:pt>
                <c:pt idx="65">
                  <c:v>5.0450621090272278</c:v>
                </c:pt>
                <c:pt idx="66">
                  <c:v>5.0600889066808543</c:v>
                </c:pt>
                <c:pt idx="67">
                  <c:v>5.0761431988315842</c:v>
                </c:pt>
                <c:pt idx="68">
                  <c:v>5.0932359374646126</c:v>
                </c:pt>
                <c:pt idx="69">
                  <c:v>5.1113787487974172</c:v>
                </c:pt>
                <c:pt idx="70">
                  <c:v>5.1305839298098093</c:v>
                </c:pt>
                <c:pt idx="71">
                  <c:v>5.1508644427303851</c:v>
                </c:pt>
                <c:pt idx="72">
                  <c:v>5.1722339070260936</c:v>
                </c:pt>
                <c:pt idx="73">
                  <c:v>5.1947065883691161</c:v>
                </c:pt>
                <c:pt idx="74">
                  <c:v>5.218297383968256</c:v>
                </c:pt>
                <c:pt idx="75">
                  <c:v>5.2430218035524145</c:v>
                </c:pt>
                <c:pt idx="76">
                  <c:v>5.2688959451766708</c:v>
                </c:pt>
                <c:pt idx="77">
                  <c:v>5.2959364648838667</c:v>
                </c:pt>
                <c:pt idx="78">
                  <c:v>5.3241605390951801</c:v>
                </c:pt>
                <c:pt idx="79">
                  <c:v>5.353585818413789</c:v>
                </c:pt>
                <c:pt idx="80">
                  <c:v>5.3842303713057955</c:v>
                </c:pt>
                <c:pt idx="81">
                  <c:v>5.4161126158615129</c:v>
                </c:pt>
                <c:pt idx="82">
                  <c:v>5.4492512375343818</c:v>
                </c:pt>
                <c:pt idx="83">
                  <c:v>5.4836650903924529</c:v>
                </c:pt>
                <c:pt idx="84">
                  <c:v>5.5193730789900544</c:v>
                </c:pt>
                <c:pt idx="85">
                  <c:v>5.5563940174595938</c:v>
                </c:pt>
                <c:pt idx="86">
                  <c:v>5.5947464618225471</c:v>
                </c:pt>
                <c:pt idx="87">
                  <c:v>5.6344485108017706</c:v>
                </c:pt>
                <c:pt idx="88">
                  <c:v>5.6755175695648976</c:v>
                </c:pt>
                <c:pt idx="89">
                  <c:v>5.7179700698073663</c:v>
                </c:pt>
                <c:pt idx="90">
                  <c:v>5.7618211383626807</c:v>
                </c:pt>
                <c:pt idx="91">
                  <c:v>5.8070842050591729</c:v>
                </c:pt>
                <c:pt idx="92">
                  <c:v>5.8537705387750254</c:v>
                </c:pt>
                <c:pt idx="93">
                  <c:v>5.901888698507685</c:v>
                </c:pt>
                <c:pt idx="94">
                  <c:v>5.9514438836856787</c:v>
                </c:pt>
                <c:pt idx="95">
                  <c:v>6.0024371648045394</c:v>
                </c:pt>
                <c:pt idx="96">
                  <c:v>6.0548645716280696</c:v>
                </c:pt>
                <c:pt idx="97">
                  <c:v>6.1087160114923904</c:v>
                </c:pt>
                <c:pt idx="98">
                  <c:v>6.1639739844622952</c:v>
                </c:pt>
                <c:pt idx="99">
                  <c:v>6.2206120549378126</c:v>
                </c:pt>
                <c:pt idx="100">
                  <c:v>6.2785930304239299</c:v>
                </c:pt>
                <c:pt idx="101">
                  <c:v>6.3378667870816168</c:v>
                </c:pt>
                <c:pt idx="102">
                  <c:v>6.3983676677351138</c:v>
                </c:pt>
                <c:pt idx="103">
                  <c:v>6.4600113603699514</c:v>
                </c:pt>
                <c:pt idx="104">
                  <c:v>6.5226911426646943</c:v>
                </c:pt>
                <c:pt idx="105">
                  <c:v>6.5862733491712699</c:v>
                </c:pt>
                <c:pt idx="106">
                  <c:v>6.6505918801758188</c:v>
                </c:pt>
                <c:pt idx="107">
                  <c:v>6.7154415218750287</c:v>
                </c:pt>
                <c:pt idx="108">
                  <c:v>6.7805697816853954</c:v>
                </c:pt>
                <c:pt idx="109">
                  <c:v>6.8456668533866756</c:v>
                </c:pt>
                <c:pt idx="110">
                  <c:v>6.9103532037992057</c:v>
                </c:pt>
                <c:pt idx="111">
                  <c:v>6.9741640989660088</c:v>
                </c:pt>
                <c:pt idx="112">
                  <c:v>7.0365301354945329</c:v>
                </c:pt>
                <c:pt idx="113">
                  <c:v>7.0967524636167338</c:v>
                </c:pt>
                <c:pt idx="114">
                  <c:v>7.1539707948566393</c:v>
                </c:pt>
                <c:pt idx="115">
                  <c:v>7.2071213090819484</c:v>
                </c:pt>
                <c:pt idx="116">
                  <c:v>7.2548798602875877</c:v>
                </c:pt>
                <c:pt idx="117">
                  <c:v>7.2955826293279928</c:v>
                </c:pt>
                <c:pt idx="118">
                  <c:v>7.327109577063645</c:v>
                </c:pt>
                <c:pt idx="119">
                  <c:v>7.3466999229477246</c:v>
                </c:pt>
                <c:pt idx="120">
                  <c:v>7.3506232486670759</c:v>
                </c:pt>
                <c:pt idx="121">
                  <c:v>7.3334608477647745</c:v>
                </c:pt>
                <c:pt idx="122">
                  <c:v>7.2856806052673315</c:v>
                </c:pt>
                <c:pt idx="123">
                  <c:v>7.1843212740531399</c:v>
                </c:pt>
                <c:pt idx="124">
                  <c:v>7.0573078142216819</c:v>
                </c:pt>
                <c:pt idx="125">
                  <c:v>6.9093492382279029</c:v>
                </c:pt>
                <c:pt idx="126">
                  <c:v>6.7356061532944356</c:v>
                </c:pt>
                <c:pt idx="127">
                  <c:v>6.5301909746592335</c:v>
                </c:pt>
                <c:pt idx="128">
                  <c:v>6.2859960756983631</c:v>
                </c:pt>
                <c:pt idx="129">
                  <c:v>5.9945591794646607</c:v>
                </c:pt>
                <c:pt idx="130">
                  <c:v>5.6460608374215333</c:v>
                </c:pt>
                <c:pt idx="131">
                  <c:v>5.2296782052231388</c:v>
                </c:pt>
                <c:pt idx="132">
                  <c:v>4.7348468706930209</c:v>
                </c:pt>
                <c:pt idx="133">
                  <c:v>4.1549472745593379</c:v>
                </c:pt>
                <c:pt idx="134">
                  <c:v>3.498999641527925</c:v>
                </c:pt>
                <c:pt idx="135">
                  <c:v>3.0977148012080113</c:v>
                </c:pt>
                <c:pt idx="136">
                  <c:v>2.7858482547158268</c:v>
                </c:pt>
                <c:pt idx="137">
                  <c:v>2.4893701454379116</c:v>
                </c:pt>
                <c:pt idx="138">
                  <c:v>2.2085140168700872</c:v>
                </c:pt>
                <c:pt idx="139">
                  <c:v>1.9434946527150592</c:v>
                </c:pt>
                <c:pt idx="140">
                  <c:v>1.6945060228612605</c:v>
                </c:pt>
                <c:pt idx="141">
                  <c:v>1.4617178009290162</c:v>
                </c:pt>
                <c:pt idx="142">
                  <c:v>1.245268962403336</c:v>
                </c:pt>
                <c:pt idx="143">
                  <c:v>1.0452549403232128</c:v>
                </c:pt>
                <c:pt idx="144">
                  <c:v>0.86169908122014682</c:v>
                </c:pt>
                <c:pt idx="145">
                  <c:v>0.69448041618764</c:v>
                </c:pt>
                <c:pt idx="146">
                  <c:v>0.54311464493316364</c:v>
                </c:pt>
                <c:pt idx="147">
                  <c:v>0.40586613914447334</c:v>
                </c:pt>
                <c:pt idx="148">
                  <c:v>0.27148941022989409</c:v>
                </c:pt>
                <c:pt idx="149">
                  <c:v>0.12711148298963945</c:v>
                </c:pt>
                <c:pt idx="150">
                  <c:v>2.3692853520329354E-7</c:v>
                </c:pt>
              </c:numCache>
            </c:numRef>
          </c:yVal>
          <c:smooth val="0"/>
        </c:ser>
        <c:ser>
          <c:idx val="0"/>
          <c:order val="2"/>
          <c:tx>
            <c:strRef>
              <c:f>cercle!$A$78</c:f>
              <c:strCache>
                <c:ptCount val="1"/>
              </c:strCache>
            </c:strRef>
          </c:tx>
          <c:spPr>
            <a:ln w="15875">
              <a:solidFill>
                <a:schemeClr val="tx1"/>
              </a:solidFill>
            </a:ln>
            <a:effectLst/>
          </c:spPr>
          <c:marker>
            <c:symbol val="none"/>
          </c:marker>
          <c:xVal>
            <c:numRef>
              <c:f>cercle!$W$1:$W$4000</c:f>
              <c:numCache>
                <c:formatCode>General</c:formatCode>
                <c:ptCount val="4000"/>
                <c:pt idx="0">
                  <c:v>-7.6832429028011253</c:v>
                </c:pt>
                <c:pt idx="1">
                  <c:v>-7.6832429028011253</c:v>
                </c:pt>
                <c:pt idx="2">
                  <c:v>-7.6832429028011253</c:v>
                </c:pt>
                <c:pt idx="3">
                  <c:v>-7.6832429028011253</c:v>
                </c:pt>
                <c:pt idx="4">
                  <c:v>-7.6732306219057564</c:v>
                </c:pt>
                <c:pt idx="5">
                  <c:v>-7.443150793988182</c:v>
                </c:pt>
                <c:pt idx="6">
                  <c:v>-7.0484267569006764</c:v>
                </c:pt>
                <c:pt idx="7">
                  <c:v>-6.5145709233569749</c:v>
                </c:pt>
                <c:pt idx="8">
                  <c:v>-5.9175238729740069</c:v>
                </c:pt>
                <c:pt idx="10">
                  <c:v>-5.9175238729740069</c:v>
                </c:pt>
                <c:pt idx="11">
                  <c:v>-6.5145709233569749</c:v>
                </c:pt>
                <c:pt idx="12">
                  <c:v>-7.0484267569006747</c:v>
                </c:pt>
                <c:pt idx="13">
                  <c:v>-7.4431507939881802</c:v>
                </c:pt>
                <c:pt idx="14">
                  <c:v>-7.6732306219057556</c:v>
                </c:pt>
                <c:pt idx="15">
                  <c:v>-7.6832429028011253</c:v>
                </c:pt>
                <c:pt idx="16">
                  <c:v>-7.6832429028011253</c:v>
                </c:pt>
                <c:pt idx="17">
                  <c:v>-7.6832429028011253</c:v>
                </c:pt>
                <c:pt idx="18">
                  <c:v>-7.6832429028011253</c:v>
                </c:pt>
                <c:pt idx="20">
                  <c:v>30.107465188766774</c:v>
                </c:pt>
                <c:pt idx="21">
                  <c:v>30.781034658490139</c:v>
                </c:pt>
                <c:pt idx="22">
                  <c:v>31.420074644907658</c:v>
                </c:pt>
                <c:pt idx="23">
                  <c:v>32.024578713550845</c:v>
                </c:pt>
                <c:pt idx="24">
                  <c:v>32.594548326448752</c:v>
                </c:pt>
                <c:pt idx="25">
                  <c:v>33.129970811680764</c:v>
                </c:pt>
                <c:pt idx="26">
                  <c:v>33.63084082236368</c:v>
                </c:pt>
                <c:pt idx="27">
                  <c:v>34.097156366696453</c:v>
                </c:pt>
                <c:pt idx="28">
                  <c:v>34.52890892015288</c:v>
                </c:pt>
                <c:pt idx="29">
                  <c:v>35.281123003158321</c:v>
                </c:pt>
                <c:pt idx="30">
                  <c:v>35.889405434654606</c:v>
                </c:pt>
                <c:pt idx="31">
                  <c:v>36.313074464863995</c:v>
                </c:pt>
                <c:pt idx="32">
                  <c:v>36.501657345528031</c:v>
                </c:pt>
                <c:pt idx="34">
                  <c:v>36.501657345528031</c:v>
                </c:pt>
                <c:pt idx="35">
                  <c:v>36.313074464864016</c:v>
                </c:pt>
                <c:pt idx="36">
                  <c:v>35.889405434654591</c:v>
                </c:pt>
                <c:pt idx="37">
                  <c:v>35.281123003158307</c:v>
                </c:pt>
                <c:pt idx="38">
                  <c:v>34.528908920152844</c:v>
                </c:pt>
                <c:pt idx="39">
                  <c:v>34.097156366696453</c:v>
                </c:pt>
                <c:pt idx="40">
                  <c:v>33.630840822363673</c:v>
                </c:pt>
                <c:pt idx="41">
                  <c:v>33.129970811680742</c:v>
                </c:pt>
                <c:pt idx="42">
                  <c:v>32.594548326448773</c:v>
                </c:pt>
                <c:pt idx="43">
                  <c:v>32.024578713550817</c:v>
                </c:pt>
                <c:pt idx="44">
                  <c:v>31.420074644907604</c:v>
                </c:pt>
                <c:pt idx="45">
                  <c:v>30.781034658490114</c:v>
                </c:pt>
                <c:pt idx="46">
                  <c:v>30.107465188766767</c:v>
                </c:pt>
                <c:pt idx="48">
                  <c:v>-5.9175238729740052</c:v>
                </c:pt>
                <c:pt idx="49">
                  <c:v>-5.5205889798633132</c:v>
                </c:pt>
                <c:pt idx="50">
                  <c:v>-4.9958910255605806</c:v>
                </c:pt>
                <c:pt idx="51">
                  <c:v>-4.7057419707832286</c:v>
                </c:pt>
                <c:pt idx="52">
                  <c:v>-4.332288737786854</c:v>
                </c:pt>
                <c:pt idx="53">
                  <c:v>-3.8954949342410599</c:v>
                </c:pt>
                <c:pt idx="54">
                  <c:v>-3.4097354457518025</c:v>
                </c:pt>
                <c:pt idx="55">
                  <c:v>-2.7569955494958891</c:v>
                </c:pt>
                <c:pt idx="56">
                  <c:v>-2.4003028887643274</c:v>
                </c:pt>
                <c:pt idx="57">
                  <c:v>-2.0134683115159238</c:v>
                </c:pt>
                <c:pt idx="58">
                  <c:v>-1.5261351067719959</c:v>
                </c:pt>
                <c:pt idx="59">
                  <c:v>-0.99515549987939511</c:v>
                </c:pt>
                <c:pt idx="60">
                  <c:v>-0.38043148609488009</c:v>
                </c:pt>
                <c:pt idx="61">
                  <c:v>0.39239209007254916</c:v>
                </c:pt>
                <c:pt idx="62">
                  <c:v>0.81396432266864416</c:v>
                </c:pt>
                <c:pt idx="63">
                  <c:v>1.293204724296221</c:v>
                </c:pt>
                <c:pt idx="64">
                  <c:v>1.8398918840966327</c:v>
                </c:pt>
                <c:pt idx="65">
                  <c:v>2.4366777425322943</c:v>
                </c:pt>
                <c:pt idx="66">
                  <c:v>3.1341101503263391</c:v>
                </c:pt>
                <c:pt idx="67">
                  <c:v>3.9236864683095192</c:v>
                </c:pt>
                <c:pt idx="68">
                  <c:v>4.8286830670631877</c:v>
                </c:pt>
                <c:pt idx="69">
                  <c:v>5.8831456971627514</c:v>
                </c:pt>
                <c:pt idx="70">
                  <c:v>6.493471337223709</c:v>
                </c:pt>
                <c:pt idx="71">
                  <c:v>7.1541705293091438</c:v>
                </c:pt>
                <c:pt idx="72">
                  <c:v>7.8737910667634212</c:v>
                </c:pt>
                <c:pt idx="73">
                  <c:v>8.6710543198060552</c:v>
                </c:pt>
                <c:pt idx="74">
                  <c:v>9.5439944477708973</c:v>
                </c:pt>
                <c:pt idx="75">
                  <c:v>10.519573345427348</c:v>
                </c:pt>
                <c:pt idx="76">
                  <c:v>11.621897505613068</c:v>
                </c:pt>
                <c:pt idx="77">
                  <c:v>12.867059877105158</c:v>
                </c:pt>
                <c:pt idx="78">
                  <c:v>14.29879920902351</c:v>
                </c:pt>
                <c:pt idx="79">
                  <c:v>15.12083278751698</c:v>
                </c:pt>
                <c:pt idx="80">
                  <c:v>16.003605255043009</c:v>
                </c:pt>
                <c:pt idx="81">
                  <c:v>16.924304339607765</c:v>
                </c:pt>
                <c:pt idx="82">
                  <c:v>17.885961655555796</c:v>
                </c:pt>
                <c:pt idx="83">
                  <c:v>18.891750874865707</c:v>
                </c:pt>
                <c:pt idx="84">
                  <c:v>19.944920748675102</c:v>
                </c:pt>
                <c:pt idx="85">
                  <c:v>21.040841696128801</c:v>
                </c:pt>
                <c:pt idx="86">
                  <c:v>22.189383305542847</c:v>
                </c:pt>
                <c:pt idx="87">
                  <c:v>22.78450515632386</c:v>
                </c:pt>
                <c:pt idx="88">
                  <c:v>23.393811853652299</c:v>
                </c:pt>
                <c:pt idx="89">
                  <c:v>24.017401978547159</c:v>
                </c:pt>
                <c:pt idx="90">
                  <c:v>24.655212160973502</c:v>
                </c:pt>
                <c:pt idx="91">
                  <c:v>25.30698819100806</c:v>
                </c:pt>
                <c:pt idx="92">
                  <c:v>25.972212830588326</c:v>
                </c:pt>
                <c:pt idx="93">
                  <c:v>26.646308371783451</c:v>
                </c:pt>
                <c:pt idx="94">
                  <c:v>27.329770744569707</c:v>
                </c:pt>
                <c:pt idx="95">
                  <c:v>28.022146342428456</c:v>
                </c:pt>
                <c:pt idx="96">
                  <c:v>28.720078365959658</c:v>
                </c:pt>
                <c:pt idx="97">
                  <c:v>29.418280941528707</c:v>
                </c:pt>
                <c:pt idx="98">
                  <c:v>30.107465188766774</c:v>
                </c:pt>
                <c:pt idx="100">
                  <c:v>30.107465188766767</c:v>
                </c:pt>
                <c:pt idx="101">
                  <c:v>29.418280941528689</c:v>
                </c:pt>
                <c:pt idx="102">
                  <c:v>28.720078365959665</c:v>
                </c:pt>
                <c:pt idx="103">
                  <c:v>28.02214634242841</c:v>
                </c:pt>
                <c:pt idx="104">
                  <c:v>27.329770744569711</c:v>
                </c:pt>
                <c:pt idx="105">
                  <c:v>26.646308371783437</c:v>
                </c:pt>
                <c:pt idx="106">
                  <c:v>25.972212830588326</c:v>
                </c:pt>
                <c:pt idx="107">
                  <c:v>25.306988191008031</c:v>
                </c:pt>
                <c:pt idx="108">
                  <c:v>24.655212160973473</c:v>
                </c:pt>
                <c:pt idx="109">
                  <c:v>24.017401978547127</c:v>
                </c:pt>
                <c:pt idx="110">
                  <c:v>23.393811853652277</c:v>
                </c:pt>
                <c:pt idx="111">
                  <c:v>22.784505156323814</c:v>
                </c:pt>
                <c:pt idx="112">
                  <c:v>22.189383305542851</c:v>
                </c:pt>
                <c:pt idx="113">
                  <c:v>21.040841696128769</c:v>
                </c:pt>
                <c:pt idx="114">
                  <c:v>19.944920748675074</c:v>
                </c:pt>
                <c:pt idx="115">
                  <c:v>18.891750874865679</c:v>
                </c:pt>
                <c:pt idx="116">
                  <c:v>17.88596165555575</c:v>
                </c:pt>
                <c:pt idx="117">
                  <c:v>16.924304339607751</c:v>
                </c:pt>
                <c:pt idx="118">
                  <c:v>16.003605255043006</c:v>
                </c:pt>
                <c:pt idx="119">
                  <c:v>15.120832787517001</c:v>
                </c:pt>
                <c:pt idx="120">
                  <c:v>14.298799209023519</c:v>
                </c:pt>
                <c:pt idx="121">
                  <c:v>12.867059877105159</c:v>
                </c:pt>
                <c:pt idx="122">
                  <c:v>11.621897505613079</c:v>
                </c:pt>
                <c:pt idx="123">
                  <c:v>10.519573345427338</c:v>
                </c:pt>
                <c:pt idx="124">
                  <c:v>9.5439944477708849</c:v>
                </c:pt>
                <c:pt idx="125">
                  <c:v>8.671054319806041</c:v>
                </c:pt>
                <c:pt idx="126">
                  <c:v>7.8737910667634115</c:v>
                </c:pt>
                <c:pt idx="127">
                  <c:v>7.1541705293091393</c:v>
                </c:pt>
                <c:pt idx="128">
                  <c:v>6.4934713372237045</c:v>
                </c:pt>
                <c:pt idx="129">
                  <c:v>5.8831456971627514</c:v>
                </c:pt>
                <c:pt idx="130">
                  <c:v>4.8286830670631886</c:v>
                </c:pt>
                <c:pt idx="131">
                  <c:v>3.9236864683095161</c:v>
                </c:pt>
                <c:pt idx="132">
                  <c:v>3.1341101503263369</c:v>
                </c:pt>
                <c:pt idx="133">
                  <c:v>2.4366777425322934</c:v>
                </c:pt>
                <c:pt idx="134">
                  <c:v>1.8398918840966341</c:v>
                </c:pt>
                <c:pt idx="135">
                  <c:v>1.2932047242962161</c:v>
                </c:pt>
                <c:pt idx="136">
                  <c:v>0.81396432266864371</c:v>
                </c:pt>
                <c:pt idx="137">
                  <c:v>0.39239209007254666</c:v>
                </c:pt>
                <c:pt idx="138">
                  <c:v>-0.38043148609488386</c:v>
                </c:pt>
                <c:pt idx="139">
                  <c:v>-0.99515549987939733</c:v>
                </c:pt>
                <c:pt idx="140">
                  <c:v>-1.5261351067719993</c:v>
                </c:pt>
                <c:pt idx="141">
                  <c:v>-2.0134683115159255</c:v>
                </c:pt>
                <c:pt idx="142">
                  <c:v>-2.400302888764327</c:v>
                </c:pt>
                <c:pt idx="143">
                  <c:v>-2.7569955494958878</c:v>
                </c:pt>
                <c:pt idx="144">
                  <c:v>-3.4097354457518039</c:v>
                </c:pt>
                <c:pt idx="145">
                  <c:v>-3.8954949342410607</c:v>
                </c:pt>
                <c:pt idx="146">
                  <c:v>-4.3322887377868522</c:v>
                </c:pt>
                <c:pt idx="147">
                  <c:v>-4.7057419707832295</c:v>
                </c:pt>
                <c:pt idx="148">
                  <c:v>-4.9958910255605797</c:v>
                </c:pt>
                <c:pt idx="149">
                  <c:v>-5.5205889798633141</c:v>
                </c:pt>
                <c:pt idx="150">
                  <c:v>-5.9175238729740052</c:v>
                </c:pt>
              </c:numCache>
            </c:numRef>
          </c:xVal>
          <c:yVal>
            <c:numRef>
              <c:f>cercle!$X$1:$X$4000</c:f>
              <c:numCache>
                <c:formatCode>General</c:formatCode>
                <c:ptCount val="4000"/>
                <c:pt idx="0">
                  <c:v>5.0765564440970884E-16</c:v>
                </c:pt>
                <c:pt idx="1">
                  <c:v>5.0765564440970884E-16</c:v>
                </c:pt>
                <c:pt idx="2">
                  <c:v>5.0765564440970884E-16</c:v>
                </c:pt>
                <c:pt idx="3">
                  <c:v>5.0765564440970884E-16</c:v>
                </c:pt>
                <c:pt idx="4">
                  <c:v>7.296258335625634E-3</c:v>
                </c:pt>
                <c:pt idx="5">
                  <c:v>0.1649328796787552</c:v>
                </c:pt>
                <c:pt idx="6">
                  <c:v>0.43345659388718044</c:v>
                </c:pt>
                <c:pt idx="7">
                  <c:v>0.78923674151144985</c:v>
                </c:pt>
                <c:pt idx="8">
                  <c:v>1.1819118080290931</c:v>
                </c:pt>
                <c:pt idx="10">
                  <c:v>-1.1819118080290916</c:v>
                </c:pt>
                <c:pt idx="11">
                  <c:v>-0.7892367415114494</c:v>
                </c:pt>
                <c:pt idx="12">
                  <c:v>-0.43345659388718005</c:v>
                </c:pt>
                <c:pt idx="13">
                  <c:v>-0.16493287967875464</c:v>
                </c:pt>
                <c:pt idx="14">
                  <c:v>-7.2962583356246174E-3</c:v>
                </c:pt>
                <c:pt idx="15">
                  <c:v>5.0765564440970884E-16</c:v>
                </c:pt>
                <c:pt idx="16">
                  <c:v>5.0765564440970884E-16</c:v>
                </c:pt>
                <c:pt idx="17">
                  <c:v>5.0765564440970884E-16</c:v>
                </c:pt>
                <c:pt idx="18">
                  <c:v>5.0765564440970884E-16</c:v>
                </c:pt>
                <c:pt idx="20">
                  <c:v>-3.3530872507057716</c:v>
                </c:pt>
                <c:pt idx="21">
                  <c:v>-3.0279593258420494</c:v>
                </c:pt>
                <c:pt idx="22">
                  <c:v>-2.7192873077109496</c:v>
                </c:pt>
                <c:pt idx="23">
                  <c:v>-2.4270750755391624</c:v>
                </c:pt>
                <c:pt idx="24">
                  <c:v>-2.1513236443592816</c:v>
                </c:pt>
                <c:pt idx="25">
                  <c:v>-1.8920384764832567</c:v>
                </c:pt>
                <c:pt idx="26">
                  <c:v>-1.6492233863124832</c:v>
                </c:pt>
                <c:pt idx="27">
                  <c:v>-1.4228810792870146</c:v>
                </c:pt>
                <c:pt idx="28">
                  <c:v>-1.2130145236224241</c:v>
                </c:pt>
                <c:pt idx="29">
                  <c:v>-0.84070851732698626</c:v>
                </c:pt>
                <c:pt idx="30">
                  <c:v>-0.53225682690532117</c:v>
                </c:pt>
                <c:pt idx="31">
                  <c:v>-0.26666435639048869</c:v>
                </c:pt>
                <c:pt idx="32">
                  <c:v>-4.6107211456339293E-16</c:v>
                </c:pt>
                <c:pt idx="34">
                  <c:v>-4.6107211456339293E-16</c:v>
                </c:pt>
                <c:pt idx="35">
                  <c:v>0.2666643563904878</c:v>
                </c:pt>
                <c:pt idx="36">
                  <c:v>0.5322568269053285</c:v>
                </c:pt>
                <c:pt idx="37">
                  <c:v>0.84070851732699381</c:v>
                </c:pt>
                <c:pt idx="38">
                  <c:v>1.2130145236224275</c:v>
                </c:pt>
                <c:pt idx="39">
                  <c:v>1.4228810792870068</c:v>
                </c:pt>
                <c:pt idx="40">
                  <c:v>1.6492233863124732</c:v>
                </c:pt>
                <c:pt idx="41">
                  <c:v>1.8920384764832525</c:v>
                </c:pt>
                <c:pt idx="42">
                  <c:v>2.1513236443592798</c:v>
                </c:pt>
                <c:pt idx="43">
                  <c:v>2.4270750755391681</c:v>
                </c:pt>
                <c:pt idx="44">
                  <c:v>2.7192873077109425</c:v>
                </c:pt>
                <c:pt idx="45">
                  <c:v>3.0279593258420436</c:v>
                </c:pt>
                <c:pt idx="46">
                  <c:v>3.3530872507057752</c:v>
                </c:pt>
                <c:pt idx="48">
                  <c:v>-1.1819118080290929</c:v>
                </c:pt>
                <c:pt idx="49">
                  <c:v>-1.4354697460442536</c:v>
                </c:pt>
                <c:pt idx="50">
                  <c:v>-1.7640204610439818</c:v>
                </c:pt>
                <c:pt idx="51">
                  <c:v>-1.9448290539231137</c:v>
                </c:pt>
                <c:pt idx="52">
                  <c:v>-2.1699083026307755</c:v>
                </c:pt>
                <c:pt idx="53">
                  <c:v>-2.429148251971585</c:v>
                </c:pt>
                <c:pt idx="54">
                  <c:v>-2.7150238815571708</c:v>
                </c:pt>
                <c:pt idx="55">
                  <c:v>-3.079571761795231</c:v>
                </c:pt>
                <c:pt idx="56">
                  <c:v>-3.2743717578534839</c:v>
                </c:pt>
                <c:pt idx="57">
                  <c:v>-3.483239866922982</c:v>
                </c:pt>
                <c:pt idx="58">
                  <c:v>-3.7307124155157605</c:v>
                </c:pt>
                <c:pt idx="59">
                  <c:v>-3.9935268040059766</c:v>
                </c:pt>
                <c:pt idx="60">
                  <c:v>-4.2880269992535229</c:v>
                </c:pt>
                <c:pt idx="61">
                  <c:v>-4.633945589270791</c:v>
                </c:pt>
                <c:pt idx="62">
                  <c:v>-4.8172316482979296</c:v>
                </c:pt>
                <c:pt idx="63">
                  <c:v>-5.0135196500444907</c:v>
                </c:pt>
                <c:pt idx="64">
                  <c:v>-5.2263733682994111</c:v>
                </c:pt>
                <c:pt idx="65">
                  <c:v>-5.4529755541685807</c:v>
                </c:pt>
                <c:pt idx="66">
                  <c:v>-5.696564565440859</c:v>
                </c:pt>
                <c:pt idx="67">
                  <c:v>-5.9550752066779236</c:v>
                </c:pt>
                <c:pt idx="68">
                  <c:v>-6.2206159127086442</c:v>
                </c:pt>
                <c:pt idx="69">
                  <c:v>-6.4993826688500684</c:v>
                </c:pt>
                <c:pt idx="70">
                  <c:v>-6.6387051232384851</c:v>
                </c:pt>
                <c:pt idx="71">
                  <c:v>-6.7788027592719864</c:v>
                </c:pt>
                <c:pt idx="72">
                  <c:v>-6.9168945758789855</c:v>
                </c:pt>
                <c:pt idx="73">
                  <c:v>-7.0419529052638259</c:v>
                </c:pt>
                <c:pt idx="74">
                  <c:v>-7.1569680448871642</c:v>
                </c:pt>
                <c:pt idx="75">
                  <c:v>-7.254462715610674</c:v>
                </c:pt>
                <c:pt idx="76">
                  <c:v>-7.3213258188273098</c:v>
                </c:pt>
                <c:pt idx="77">
                  <c:v>-7.3465855353926628</c:v>
                </c:pt>
                <c:pt idx="78">
                  <c:v>-7.2938837132346706</c:v>
                </c:pt>
                <c:pt idx="79">
                  <c:v>-7.2122979401696012</c:v>
                </c:pt>
                <c:pt idx="80">
                  <c:v>-7.1013979400110205</c:v>
                </c:pt>
                <c:pt idx="81">
                  <c:v>-6.975640169230295</c:v>
                </c:pt>
                <c:pt idx="82">
                  <c:v>-6.8320086973948149</c:v>
                </c:pt>
                <c:pt idx="83">
                  <c:v>-6.6669506431924015</c:v>
                </c:pt>
                <c:pt idx="84">
                  <c:v>-6.4762970594167646</c:v>
                </c:pt>
                <c:pt idx="85">
                  <c:v>-6.2524482655007869</c:v>
                </c:pt>
                <c:pt idx="86">
                  <c:v>-5.9922371605590019</c:v>
                </c:pt>
                <c:pt idx="87">
                  <c:v>-5.8466925366931495</c:v>
                </c:pt>
                <c:pt idx="88">
                  <c:v>-5.6897515942920256</c:v>
                </c:pt>
                <c:pt idx="89">
                  <c:v>-5.5205567993865516</c:v>
                </c:pt>
                <c:pt idx="90">
                  <c:v>-5.3382578978388162</c:v>
                </c:pt>
                <c:pt idx="91">
                  <c:v>-5.1420337685877691</c:v>
                </c:pt>
                <c:pt idx="92">
                  <c:v>-4.9311436001449191</c:v>
                </c:pt>
                <c:pt idx="93">
                  <c:v>-4.704067043762481</c:v>
                </c:pt>
                <c:pt idx="94">
                  <c:v>-4.4609676384095422</c:v>
                </c:pt>
                <c:pt idx="95">
                  <c:v>-4.2024680793252207</c:v>
                </c:pt>
                <c:pt idx="96">
                  <c:v>-3.9295231292525545</c:v>
                </c:pt>
                <c:pt idx="97">
                  <c:v>-3.644536251564833</c:v>
                </c:pt>
                <c:pt idx="98">
                  <c:v>-3.3530872507057716</c:v>
                </c:pt>
                <c:pt idx="100">
                  <c:v>3.3530872507057752</c:v>
                </c:pt>
                <c:pt idx="101">
                  <c:v>3.6445362515648236</c:v>
                </c:pt>
                <c:pt idx="102">
                  <c:v>3.929523129252547</c:v>
                </c:pt>
                <c:pt idx="103">
                  <c:v>4.202468079325226</c:v>
                </c:pt>
                <c:pt idx="104">
                  <c:v>4.4609676384095396</c:v>
                </c:pt>
                <c:pt idx="105">
                  <c:v>4.7040670437624685</c:v>
                </c:pt>
                <c:pt idx="106">
                  <c:v>4.9311436001449112</c:v>
                </c:pt>
                <c:pt idx="107">
                  <c:v>5.1420337685877628</c:v>
                </c:pt>
                <c:pt idx="108">
                  <c:v>5.3382578978388091</c:v>
                </c:pt>
                <c:pt idx="109">
                  <c:v>5.5205567993865508</c:v>
                </c:pt>
                <c:pt idx="110">
                  <c:v>5.6897515942920274</c:v>
                </c:pt>
                <c:pt idx="111">
                  <c:v>5.8466925366931459</c:v>
                </c:pt>
                <c:pt idx="112">
                  <c:v>5.9922371605590161</c:v>
                </c:pt>
                <c:pt idx="113">
                  <c:v>6.2524482655007931</c:v>
                </c:pt>
                <c:pt idx="114">
                  <c:v>6.4762970594167708</c:v>
                </c:pt>
                <c:pt idx="115">
                  <c:v>6.6669506431924015</c:v>
                </c:pt>
                <c:pt idx="116">
                  <c:v>6.8320086973948166</c:v>
                </c:pt>
                <c:pt idx="117">
                  <c:v>6.9756401692303012</c:v>
                </c:pt>
                <c:pt idx="118">
                  <c:v>7.1013979400110223</c:v>
                </c:pt>
                <c:pt idx="119">
                  <c:v>7.2122979401696012</c:v>
                </c:pt>
                <c:pt idx="120">
                  <c:v>7.2938837132346741</c:v>
                </c:pt>
                <c:pt idx="121">
                  <c:v>7.3465855353926592</c:v>
                </c:pt>
                <c:pt idx="122">
                  <c:v>7.3213258188273018</c:v>
                </c:pt>
                <c:pt idx="123">
                  <c:v>7.2544627156106731</c:v>
                </c:pt>
                <c:pt idx="124">
                  <c:v>7.1569680448871607</c:v>
                </c:pt>
                <c:pt idx="125">
                  <c:v>7.0419529052638241</c:v>
                </c:pt>
                <c:pt idx="126">
                  <c:v>6.9168945758789846</c:v>
                </c:pt>
                <c:pt idx="127">
                  <c:v>6.7788027592719855</c:v>
                </c:pt>
                <c:pt idx="128">
                  <c:v>6.6387051232384868</c:v>
                </c:pt>
                <c:pt idx="129">
                  <c:v>6.4993826688500747</c:v>
                </c:pt>
                <c:pt idx="130">
                  <c:v>6.220615912708646</c:v>
                </c:pt>
                <c:pt idx="131">
                  <c:v>5.95507520667792</c:v>
                </c:pt>
                <c:pt idx="132">
                  <c:v>5.6965645654408581</c:v>
                </c:pt>
                <c:pt idx="133">
                  <c:v>5.4529755541685869</c:v>
                </c:pt>
                <c:pt idx="134">
                  <c:v>5.2263733682994102</c:v>
                </c:pt>
                <c:pt idx="135">
                  <c:v>5.0135196500444916</c:v>
                </c:pt>
                <c:pt idx="136">
                  <c:v>4.817231648297934</c:v>
                </c:pt>
                <c:pt idx="137">
                  <c:v>4.6339455892707919</c:v>
                </c:pt>
                <c:pt idx="138">
                  <c:v>4.2880269992535229</c:v>
                </c:pt>
                <c:pt idx="139">
                  <c:v>3.9935268040059766</c:v>
                </c:pt>
                <c:pt idx="140">
                  <c:v>3.7307124155157596</c:v>
                </c:pt>
                <c:pt idx="141">
                  <c:v>3.4832398669229825</c:v>
                </c:pt>
                <c:pt idx="142">
                  <c:v>3.2743717578534848</c:v>
                </c:pt>
                <c:pt idx="143">
                  <c:v>3.0795717617952301</c:v>
                </c:pt>
                <c:pt idx="144">
                  <c:v>2.7150238815571694</c:v>
                </c:pt>
                <c:pt idx="145">
                  <c:v>2.4291482519715819</c:v>
                </c:pt>
                <c:pt idx="146">
                  <c:v>2.1699083026307751</c:v>
                </c:pt>
                <c:pt idx="147">
                  <c:v>1.9448290539231137</c:v>
                </c:pt>
                <c:pt idx="148">
                  <c:v>1.764020461043982</c:v>
                </c:pt>
                <c:pt idx="149">
                  <c:v>1.4354697460442538</c:v>
                </c:pt>
                <c:pt idx="150">
                  <c:v>1.1819118080290942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593192"/>
        <c:axId val="457593584"/>
      </c:scatterChart>
      <c:valAx>
        <c:axId val="457593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7593584"/>
        <c:crosses val="autoZero"/>
        <c:crossBetween val="midCat"/>
      </c:valAx>
      <c:valAx>
        <c:axId val="457593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75931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" l="0.7500000000000091" r="0.7500000000000091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Contours</c:v>
          </c:tx>
          <c:spPr>
            <a:ln w="25400">
              <a:solidFill>
                <a:schemeClr val="tx2"/>
              </a:solidFill>
              <a:tailEnd type="arrow"/>
            </a:ln>
          </c:spPr>
          <c:marker>
            <c:symbol val="none"/>
          </c:marker>
          <c:xVal>
            <c:numRef>
              <c:f>cercle!$O$1:$O$500</c:f>
              <c:numCache>
                <c:formatCode>General</c:formatCode>
                <c:ptCount val="500"/>
                <c:pt idx="0">
                  <c:v>0.75</c:v>
                </c:pt>
                <c:pt idx="1">
                  <c:v>0.74852004632120361</c:v>
                </c:pt>
                <c:pt idx="2">
                  <c:v>0.74408602598585838</c:v>
                </c:pt>
                <c:pt idx="3">
                  <c:v>0.73671543804651651</c:v>
                </c:pt>
                <c:pt idx="4">
                  <c:v>0.72643737084647331</c:v>
                </c:pt>
                <c:pt idx="5">
                  <c:v>0.71329238722136512</c:v>
                </c:pt>
                <c:pt idx="6">
                  <c:v>0.69733236441618862</c:v>
                </c:pt>
                <c:pt idx="7">
                  <c:v>0.67862028934951468</c:v>
                </c:pt>
                <c:pt idx="8">
                  <c:v>0.65723001003289772</c:v>
                </c:pt>
                <c:pt idx="9">
                  <c:v>0.63324594412651125</c:v>
                </c:pt>
                <c:pt idx="10">
                  <c:v>0.60676274578121059</c:v>
                </c:pt>
                <c:pt idx="11">
                  <c:v>0.577884932081842</c:v>
                </c:pt>
                <c:pt idx="12">
                  <c:v>0.54672647056605861</c:v>
                </c:pt>
                <c:pt idx="13">
                  <c:v>0.51341032944651643</c:v>
                </c:pt>
                <c:pt idx="14">
                  <c:v>0.47806799231151731</c:v>
                </c:pt>
                <c:pt idx="15">
                  <c:v>0.44083893921935485</c:v>
                </c:pt>
                <c:pt idx="16">
                  <c:v>0.40187009623424741</c:v>
                </c:pt>
                <c:pt idx="17">
                  <c:v>0.36131525557628652</c:v>
                </c:pt>
                <c:pt idx="18">
                  <c:v>0.31933446867380449</c:v>
                </c:pt>
                <c:pt idx="19">
                  <c:v>0.27609341451350855</c:v>
                </c:pt>
                <c:pt idx="20">
                  <c:v>0.23176274578121059</c:v>
                </c:pt>
                <c:pt idx="21">
                  <c:v>0.18651741537364105</c:v>
                </c:pt>
                <c:pt idx="22">
                  <c:v>0.14053598593929356</c:v>
                </c:pt>
                <c:pt idx="23">
                  <c:v>9.3999925173228194E-2</c:v>
                </c:pt>
                <c:pt idx="24">
                  <c:v>4.7092889646985145E-2</c:v>
                </c:pt>
                <c:pt idx="25">
                  <c:v>4.8789535337530012E-17</c:v>
                </c:pt>
                <c:pt idx="26">
                  <c:v>-4.7092889646985048E-2</c:v>
                </c:pt>
                <c:pt idx="27">
                  <c:v>-9.399992517322811E-2</c:v>
                </c:pt>
                <c:pt idx="28">
                  <c:v>-0.14053598593929345</c:v>
                </c:pt>
                <c:pt idx="29">
                  <c:v>-0.18651741537364097</c:v>
                </c:pt>
                <c:pt idx="30">
                  <c:v>-0.23176274578121051</c:v>
                </c:pt>
                <c:pt idx="31">
                  <c:v>-0.27609341451350849</c:v>
                </c:pt>
                <c:pt idx="32">
                  <c:v>-0.31933446867380455</c:v>
                </c:pt>
                <c:pt idx="33">
                  <c:v>-0.3613152555762863</c:v>
                </c:pt>
                <c:pt idx="34">
                  <c:v>-0.4018700962342473</c:v>
                </c:pt>
                <c:pt idx="35">
                  <c:v>-0.4408389392193548</c:v>
                </c:pt>
                <c:pt idx="36">
                  <c:v>-0.47806799231151731</c:v>
                </c:pt>
                <c:pt idx="37">
                  <c:v>-0.51341032944651654</c:v>
                </c:pt>
                <c:pt idx="38">
                  <c:v>-0.5467264705660585</c:v>
                </c:pt>
                <c:pt idx="39">
                  <c:v>-0.57788493208184188</c:v>
                </c:pt>
                <c:pt idx="40">
                  <c:v>-0.60676274578121048</c:v>
                </c:pt>
                <c:pt idx="41">
                  <c:v>-0.63324594412651125</c:v>
                </c:pt>
                <c:pt idx="42">
                  <c:v>-0.65723001003289772</c:v>
                </c:pt>
                <c:pt idx="43">
                  <c:v>-0.67862028934951457</c:v>
                </c:pt>
                <c:pt idx="44">
                  <c:v>-0.69733236441618851</c:v>
                </c:pt>
                <c:pt idx="45">
                  <c:v>-0.71329238722136512</c:v>
                </c:pt>
                <c:pt idx="46">
                  <c:v>-0.72643737084647331</c:v>
                </c:pt>
                <c:pt idx="47">
                  <c:v>-0.73671543804651651</c:v>
                </c:pt>
                <c:pt idx="48">
                  <c:v>-0.74408602598585838</c:v>
                </c:pt>
                <c:pt idx="49">
                  <c:v>-0.74852004632120361</c:v>
                </c:pt>
                <c:pt idx="50">
                  <c:v>-0.75</c:v>
                </c:pt>
                <c:pt idx="51">
                  <c:v>-0.74852004632120361</c:v>
                </c:pt>
                <c:pt idx="52">
                  <c:v>-0.74408602598585838</c:v>
                </c:pt>
                <c:pt idx="53">
                  <c:v>-0.73671543804651651</c:v>
                </c:pt>
                <c:pt idx="54">
                  <c:v>-0.72643737084647342</c:v>
                </c:pt>
                <c:pt idx="55">
                  <c:v>-0.71329238722136523</c:v>
                </c:pt>
                <c:pt idx="56">
                  <c:v>-0.69733236441618862</c:v>
                </c:pt>
                <c:pt idx="57">
                  <c:v>-0.67862028934951457</c:v>
                </c:pt>
                <c:pt idx="58">
                  <c:v>-0.65723001003289783</c:v>
                </c:pt>
                <c:pt idx="59">
                  <c:v>-0.63324594412651136</c:v>
                </c:pt>
                <c:pt idx="60">
                  <c:v>-0.6067627457812107</c:v>
                </c:pt>
                <c:pt idx="61">
                  <c:v>-0.577884932081842</c:v>
                </c:pt>
                <c:pt idx="62">
                  <c:v>-0.54672647056605861</c:v>
                </c:pt>
                <c:pt idx="63">
                  <c:v>-0.51341032944651666</c:v>
                </c:pt>
                <c:pt idx="64">
                  <c:v>-0.47806799231151714</c:v>
                </c:pt>
                <c:pt idx="65">
                  <c:v>-0.44083893921935491</c:v>
                </c:pt>
                <c:pt idx="66">
                  <c:v>-0.40187009623424785</c:v>
                </c:pt>
                <c:pt idx="67">
                  <c:v>-0.36131525557628646</c:v>
                </c:pt>
                <c:pt idx="68">
                  <c:v>-0.31933446867380472</c:v>
                </c:pt>
                <c:pt idx="69">
                  <c:v>-0.27609341451350833</c:v>
                </c:pt>
                <c:pt idx="70">
                  <c:v>-0.23176274578121067</c:v>
                </c:pt>
                <c:pt idx="71">
                  <c:v>-0.18651741537364147</c:v>
                </c:pt>
                <c:pt idx="72">
                  <c:v>-0.14053598593929348</c:v>
                </c:pt>
                <c:pt idx="73">
                  <c:v>-9.3999925173228444E-2</c:v>
                </c:pt>
                <c:pt idx="74">
                  <c:v>-4.7092889646984909E-2</c:v>
                </c:pt>
                <c:pt idx="75">
                  <c:v>-1.3490141773582656E-16</c:v>
                </c:pt>
                <c:pt idx="76">
                  <c:v>4.7092889646984624E-2</c:v>
                </c:pt>
                <c:pt idx="77">
                  <c:v>9.3999925173228166E-2</c:v>
                </c:pt>
                <c:pt idx="78">
                  <c:v>0.1405359859392932</c:v>
                </c:pt>
                <c:pt idx="79">
                  <c:v>0.18651741537364119</c:v>
                </c:pt>
                <c:pt idx="80">
                  <c:v>0.23176274578121042</c:v>
                </c:pt>
                <c:pt idx="81">
                  <c:v>0.27609341451350805</c:v>
                </c:pt>
                <c:pt idx="82">
                  <c:v>0.31933446867380444</c:v>
                </c:pt>
                <c:pt idx="83">
                  <c:v>0.36131525557628619</c:v>
                </c:pt>
                <c:pt idx="84">
                  <c:v>0.40187009623424758</c:v>
                </c:pt>
                <c:pt idx="85">
                  <c:v>0.44083893921935469</c:v>
                </c:pt>
                <c:pt idx="86">
                  <c:v>0.47806799231151698</c:v>
                </c:pt>
                <c:pt idx="87">
                  <c:v>0.51341032944651643</c:v>
                </c:pt>
                <c:pt idx="88">
                  <c:v>0.54672647056605839</c:v>
                </c:pt>
                <c:pt idx="89">
                  <c:v>0.577884932081842</c:v>
                </c:pt>
                <c:pt idx="90">
                  <c:v>0.60676274578121048</c:v>
                </c:pt>
                <c:pt idx="91">
                  <c:v>0.63324594412651103</c:v>
                </c:pt>
                <c:pt idx="92">
                  <c:v>0.65723001003289772</c:v>
                </c:pt>
                <c:pt idx="93">
                  <c:v>0.67862028934951457</c:v>
                </c:pt>
                <c:pt idx="94">
                  <c:v>0.69733236441618862</c:v>
                </c:pt>
                <c:pt idx="95">
                  <c:v>0.71329238722136512</c:v>
                </c:pt>
                <c:pt idx="96">
                  <c:v>0.7264373708464732</c:v>
                </c:pt>
                <c:pt idx="97">
                  <c:v>0.73671543804651651</c:v>
                </c:pt>
                <c:pt idx="98">
                  <c:v>0.74408602598585838</c:v>
                </c:pt>
                <c:pt idx="99">
                  <c:v>0.74852004632120361</c:v>
                </c:pt>
                <c:pt idx="100">
                  <c:v>0.75</c:v>
                </c:pt>
              </c:numCache>
            </c:numRef>
          </c:xVal>
          <c:yVal>
            <c:numRef>
              <c:f>cercle!$P$1:$P$500</c:f>
              <c:numCache>
                <c:formatCode>General</c:formatCode>
                <c:ptCount val="500"/>
                <c:pt idx="0">
                  <c:v>-3.298807127785515E-17</c:v>
                </c:pt>
                <c:pt idx="1">
                  <c:v>4.7092889646984999E-2</c:v>
                </c:pt>
                <c:pt idx="2">
                  <c:v>9.3999925173228166E-2</c:v>
                </c:pt>
                <c:pt idx="3">
                  <c:v>0.14053598593929342</c:v>
                </c:pt>
                <c:pt idx="4">
                  <c:v>0.18651741537364105</c:v>
                </c:pt>
                <c:pt idx="5">
                  <c:v>0.23176274578121051</c:v>
                </c:pt>
                <c:pt idx="6">
                  <c:v>0.27609341451350838</c:v>
                </c:pt>
                <c:pt idx="7">
                  <c:v>0.31933446867380444</c:v>
                </c:pt>
                <c:pt idx="8">
                  <c:v>0.36131525557628646</c:v>
                </c:pt>
                <c:pt idx="9">
                  <c:v>0.40187009623424746</c:v>
                </c:pt>
                <c:pt idx="10">
                  <c:v>0.4408389392193548</c:v>
                </c:pt>
                <c:pt idx="11">
                  <c:v>0.47806799231151714</c:v>
                </c:pt>
                <c:pt idx="12">
                  <c:v>0.51341032944651643</c:v>
                </c:pt>
                <c:pt idx="13">
                  <c:v>0.54672647056605861</c:v>
                </c:pt>
                <c:pt idx="14">
                  <c:v>0.577884932081842</c:v>
                </c:pt>
                <c:pt idx="15">
                  <c:v>0.60676274578121059</c:v>
                </c:pt>
                <c:pt idx="16">
                  <c:v>0.63324594412651125</c:v>
                </c:pt>
                <c:pt idx="17">
                  <c:v>0.65723001003289772</c:v>
                </c:pt>
                <c:pt idx="18">
                  <c:v>0.67862028934951468</c:v>
                </c:pt>
                <c:pt idx="19">
                  <c:v>0.69733236441618851</c:v>
                </c:pt>
                <c:pt idx="20">
                  <c:v>0.71329238722136512</c:v>
                </c:pt>
                <c:pt idx="21">
                  <c:v>0.72643737084647331</c:v>
                </c:pt>
                <c:pt idx="22">
                  <c:v>0.7367154380465164</c:v>
                </c:pt>
                <c:pt idx="23">
                  <c:v>0.74408602598585838</c:v>
                </c:pt>
                <c:pt idx="24">
                  <c:v>0.74852004632120361</c:v>
                </c:pt>
                <c:pt idx="25">
                  <c:v>0.75</c:v>
                </c:pt>
                <c:pt idx="26">
                  <c:v>0.74852004632120361</c:v>
                </c:pt>
                <c:pt idx="27">
                  <c:v>0.74408602598585838</c:v>
                </c:pt>
                <c:pt idx="28">
                  <c:v>0.73671543804651651</c:v>
                </c:pt>
                <c:pt idx="29">
                  <c:v>0.72643737084647342</c:v>
                </c:pt>
                <c:pt idx="30">
                  <c:v>0.71329238722136523</c:v>
                </c:pt>
                <c:pt idx="31">
                  <c:v>0.69733236441618851</c:v>
                </c:pt>
                <c:pt idx="32">
                  <c:v>0.67862028934951457</c:v>
                </c:pt>
                <c:pt idx="33">
                  <c:v>0.65723001003289783</c:v>
                </c:pt>
                <c:pt idx="34">
                  <c:v>0.63324594412651136</c:v>
                </c:pt>
                <c:pt idx="35">
                  <c:v>0.60676274578121059</c:v>
                </c:pt>
                <c:pt idx="36">
                  <c:v>0.577884932081842</c:v>
                </c:pt>
                <c:pt idx="37">
                  <c:v>0.54672647056605861</c:v>
                </c:pt>
                <c:pt idx="38">
                  <c:v>0.51341032944651666</c:v>
                </c:pt>
                <c:pt idx="39">
                  <c:v>0.47806799231151736</c:v>
                </c:pt>
                <c:pt idx="40">
                  <c:v>0.44083893921935485</c:v>
                </c:pt>
                <c:pt idx="41">
                  <c:v>0.40187009623424746</c:v>
                </c:pt>
                <c:pt idx="42">
                  <c:v>0.36131525557628635</c:v>
                </c:pt>
                <c:pt idx="43">
                  <c:v>0.31933446867380461</c:v>
                </c:pt>
                <c:pt idx="44">
                  <c:v>0.27609341451350855</c:v>
                </c:pt>
                <c:pt idx="45">
                  <c:v>0.23176274578121062</c:v>
                </c:pt>
                <c:pt idx="46">
                  <c:v>0.18651741537364108</c:v>
                </c:pt>
                <c:pt idx="47">
                  <c:v>0.1405359859392934</c:v>
                </c:pt>
                <c:pt idx="48">
                  <c:v>9.3999925173228374E-2</c:v>
                </c:pt>
                <c:pt idx="49">
                  <c:v>4.7092889646985152E-2</c:v>
                </c:pt>
                <c:pt idx="50">
                  <c:v>5.8857405258823151E-17</c:v>
                </c:pt>
                <c:pt idx="51">
                  <c:v>-4.7092889646985041E-2</c:v>
                </c:pt>
                <c:pt idx="52">
                  <c:v>-9.3999925173228249E-2</c:v>
                </c:pt>
                <c:pt idx="53">
                  <c:v>-0.14053598593929326</c:v>
                </c:pt>
                <c:pt idx="54">
                  <c:v>-0.18651741537364094</c:v>
                </c:pt>
                <c:pt idx="55">
                  <c:v>-0.23176274578121051</c:v>
                </c:pt>
                <c:pt idx="56">
                  <c:v>-0.27609341451350849</c:v>
                </c:pt>
                <c:pt idx="57">
                  <c:v>-0.31933446867380455</c:v>
                </c:pt>
                <c:pt idx="58">
                  <c:v>-0.3613152555762863</c:v>
                </c:pt>
                <c:pt idx="59">
                  <c:v>-0.40187009623424735</c:v>
                </c:pt>
                <c:pt idx="60">
                  <c:v>-0.44083893921935485</c:v>
                </c:pt>
                <c:pt idx="61">
                  <c:v>-0.47806799231151725</c:v>
                </c:pt>
                <c:pt idx="62">
                  <c:v>-0.51341032944651654</c:v>
                </c:pt>
                <c:pt idx="63">
                  <c:v>-0.5467264705660585</c:v>
                </c:pt>
                <c:pt idx="64">
                  <c:v>-0.577884932081842</c:v>
                </c:pt>
                <c:pt idx="65">
                  <c:v>-0.60676274578121048</c:v>
                </c:pt>
                <c:pt idx="66">
                  <c:v>-0.63324594412651114</c:v>
                </c:pt>
                <c:pt idx="67">
                  <c:v>-0.65723001003289772</c:v>
                </c:pt>
                <c:pt idx="68">
                  <c:v>-0.67862028934951457</c:v>
                </c:pt>
                <c:pt idx="69">
                  <c:v>-0.69733236441618862</c:v>
                </c:pt>
                <c:pt idx="70">
                  <c:v>-0.71329238722136512</c:v>
                </c:pt>
                <c:pt idx="71">
                  <c:v>-0.7264373708464732</c:v>
                </c:pt>
                <c:pt idx="72">
                  <c:v>-0.73671543804651651</c:v>
                </c:pt>
                <c:pt idx="73">
                  <c:v>-0.74408602598585838</c:v>
                </c:pt>
                <c:pt idx="74">
                  <c:v>-0.74852004632120361</c:v>
                </c:pt>
                <c:pt idx="75">
                  <c:v>-0.75</c:v>
                </c:pt>
                <c:pt idx="76">
                  <c:v>-0.74852004632120361</c:v>
                </c:pt>
                <c:pt idx="77">
                  <c:v>-0.74408602598585838</c:v>
                </c:pt>
                <c:pt idx="78">
                  <c:v>-0.73671543804651651</c:v>
                </c:pt>
                <c:pt idx="79">
                  <c:v>-0.72643737084647331</c:v>
                </c:pt>
                <c:pt idx="80">
                  <c:v>-0.71329238722136523</c:v>
                </c:pt>
                <c:pt idx="81">
                  <c:v>-0.69733236441618862</c:v>
                </c:pt>
                <c:pt idx="82">
                  <c:v>-0.67862028934951468</c:v>
                </c:pt>
                <c:pt idx="83">
                  <c:v>-0.65723001003289783</c:v>
                </c:pt>
                <c:pt idx="84">
                  <c:v>-0.63324594412651125</c:v>
                </c:pt>
                <c:pt idx="85">
                  <c:v>-0.6067627457812107</c:v>
                </c:pt>
                <c:pt idx="86">
                  <c:v>-0.57788493208184222</c:v>
                </c:pt>
                <c:pt idx="87">
                  <c:v>-0.54672647056605861</c:v>
                </c:pt>
                <c:pt idx="88">
                  <c:v>-0.51341032944651666</c:v>
                </c:pt>
                <c:pt idx="89">
                  <c:v>-0.47806799231151725</c:v>
                </c:pt>
                <c:pt idx="90">
                  <c:v>-0.44083893921935507</c:v>
                </c:pt>
                <c:pt idx="91">
                  <c:v>-0.40187009623424791</c:v>
                </c:pt>
                <c:pt idx="92">
                  <c:v>-0.36131525557628658</c:v>
                </c:pt>
                <c:pt idx="93">
                  <c:v>-0.31933446867380483</c:v>
                </c:pt>
                <c:pt idx="94">
                  <c:v>-0.27609341451350844</c:v>
                </c:pt>
                <c:pt idx="95">
                  <c:v>-0.23176274578121073</c:v>
                </c:pt>
                <c:pt idx="96">
                  <c:v>-0.18651741537364155</c:v>
                </c:pt>
                <c:pt idx="97">
                  <c:v>-0.14053598593929353</c:v>
                </c:pt>
                <c:pt idx="98">
                  <c:v>-9.3999925173228513E-2</c:v>
                </c:pt>
                <c:pt idx="99">
                  <c:v>-4.7092889646984985E-2</c:v>
                </c:pt>
                <c:pt idx="100">
                  <c:v>-3.298807127785515E-17</c:v>
                </c:pt>
              </c:numCache>
            </c:numRef>
          </c:yVal>
          <c:smooth val="0"/>
        </c:ser>
        <c:ser>
          <c:idx val="0"/>
          <c:order val="1"/>
          <c:tx>
            <c:v>Points</c:v>
          </c:tx>
          <c:spPr>
            <a:ln>
              <a:noFill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  <a:effectLst/>
            </c:spPr>
          </c:marker>
          <c:xVal>
            <c:numRef>
              <c:f>cercle!$Q$1:$Q$500</c:f>
              <c:numCache>
                <c:formatCode>General</c:formatCode>
                <c:ptCount val="500"/>
                <c:pt idx="0">
                  <c:v>0.66793461360119577</c:v>
                </c:pt>
                <c:pt idx="1">
                  <c:v>0.65148784666644333</c:v>
                </c:pt>
                <c:pt idx="2">
                  <c:v>0.61899928678256211</c:v>
                </c:pt>
                <c:pt idx="3">
                  <c:v>0.57126891011724179</c:v>
                </c:pt>
                <c:pt idx="4">
                  <c:v>0.50947199695202072</c:v>
                </c:pt>
                <c:pt idx="5">
                  <c:v>0.43513019238122308</c:v>
                </c:pt>
                <c:pt idx="6">
                  <c:v>0.35007403835968581</c:v>
                </c:pt>
                <c:pt idx="7">
                  <c:v>0.25639789968461019</c:v>
                </c:pt>
                <c:pt idx="8">
                  <c:v>0.15640839378345667</c:v>
                </c:pt>
                <c:pt idx="9">
                  <c:v>5.2567594137656153E-2</c:v>
                </c:pt>
                <c:pt idx="10">
                  <c:v>-5.2567594137656069E-2</c:v>
                </c:pt>
                <c:pt idx="11">
                  <c:v>-0.15640839378345658</c:v>
                </c:pt>
                <c:pt idx="12">
                  <c:v>-0.25639789968461013</c:v>
                </c:pt>
                <c:pt idx="13">
                  <c:v>-0.3500740383596857</c:v>
                </c:pt>
                <c:pt idx="14">
                  <c:v>-0.43513019238122302</c:v>
                </c:pt>
                <c:pt idx="15">
                  <c:v>-0.50947199695202072</c:v>
                </c:pt>
                <c:pt idx="16">
                  <c:v>-0.57126891011724179</c:v>
                </c:pt>
                <c:pt idx="17">
                  <c:v>-0.61899928678256211</c:v>
                </c:pt>
                <c:pt idx="18">
                  <c:v>-0.65148784666644333</c:v>
                </c:pt>
                <c:pt idx="19">
                  <c:v>-0.66793461360119577</c:v>
                </c:pt>
                <c:pt idx="20">
                  <c:v>-0.66793461360119577</c:v>
                </c:pt>
                <c:pt idx="21">
                  <c:v>-0.65148784666644344</c:v>
                </c:pt>
                <c:pt idx="22">
                  <c:v>-0.61899928678256222</c:v>
                </c:pt>
                <c:pt idx="23">
                  <c:v>-0.5712689101172419</c:v>
                </c:pt>
                <c:pt idx="24">
                  <c:v>-0.50947199695202083</c:v>
                </c:pt>
                <c:pt idx="25">
                  <c:v>-0.43513019238122336</c:v>
                </c:pt>
                <c:pt idx="26">
                  <c:v>-0.35007403835968559</c:v>
                </c:pt>
                <c:pt idx="27">
                  <c:v>-0.25639789968461052</c:v>
                </c:pt>
                <c:pt idx="28">
                  <c:v>-0.15640839378345645</c:v>
                </c:pt>
                <c:pt idx="29">
                  <c:v>-5.2567594137656534E-2</c:v>
                </c:pt>
                <c:pt idx="30">
                  <c:v>5.2567594137656291E-2</c:v>
                </c:pt>
                <c:pt idx="31">
                  <c:v>0.15640839378345622</c:v>
                </c:pt>
                <c:pt idx="32">
                  <c:v>0.2563978996846103</c:v>
                </c:pt>
                <c:pt idx="33">
                  <c:v>0.35007403835968542</c:v>
                </c:pt>
                <c:pt idx="34">
                  <c:v>0.43513019238122325</c:v>
                </c:pt>
                <c:pt idx="35">
                  <c:v>0.5094719969520205</c:v>
                </c:pt>
                <c:pt idx="36">
                  <c:v>0.5712689101172419</c:v>
                </c:pt>
                <c:pt idx="37">
                  <c:v>0.618999286782562</c:v>
                </c:pt>
                <c:pt idx="38">
                  <c:v>0.65148784666644344</c:v>
                </c:pt>
                <c:pt idx="39">
                  <c:v>0.66793461360119577</c:v>
                </c:pt>
              </c:numCache>
            </c:numRef>
          </c:xVal>
          <c:yVal>
            <c:numRef>
              <c:f>cercle!$R$1:$R$500</c:f>
              <c:numCache>
                <c:formatCode>General</c:formatCode>
                <c:ptCount val="500"/>
                <c:pt idx="0">
                  <c:v>5.2567594137656083E-2</c:v>
                </c:pt>
                <c:pt idx="1">
                  <c:v>0.15640839378345658</c:v>
                </c:pt>
                <c:pt idx="2">
                  <c:v>0.25639789968461013</c:v>
                </c:pt>
                <c:pt idx="3">
                  <c:v>0.35007403835968565</c:v>
                </c:pt>
                <c:pt idx="4">
                  <c:v>0.43513019238122302</c:v>
                </c:pt>
                <c:pt idx="5">
                  <c:v>0.50947199695202072</c:v>
                </c:pt>
                <c:pt idx="6">
                  <c:v>0.57126891011724179</c:v>
                </c:pt>
                <c:pt idx="7">
                  <c:v>0.61899928678256211</c:v>
                </c:pt>
                <c:pt idx="8">
                  <c:v>0.65148784666644333</c:v>
                </c:pt>
                <c:pt idx="9">
                  <c:v>0.66793461360119577</c:v>
                </c:pt>
                <c:pt idx="10">
                  <c:v>0.66793461360119577</c:v>
                </c:pt>
                <c:pt idx="11">
                  <c:v>0.65148784666644344</c:v>
                </c:pt>
                <c:pt idx="12">
                  <c:v>0.61899928678256211</c:v>
                </c:pt>
                <c:pt idx="13">
                  <c:v>0.5712689101172419</c:v>
                </c:pt>
                <c:pt idx="14">
                  <c:v>0.50947199695202083</c:v>
                </c:pt>
                <c:pt idx="15">
                  <c:v>0.43513019238122308</c:v>
                </c:pt>
                <c:pt idx="16">
                  <c:v>0.35007403835968576</c:v>
                </c:pt>
                <c:pt idx="17">
                  <c:v>0.25639789968461019</c:v>
                </c:pt>
                <c:pt idx="18">
                  <c:v>0.1564083937834567</c:v>
                </c:pt>
                <c:pt idx="19">
                  <c:v>5.2567594137656166E-2</c:v>
                </c:pt>
                <c:pt idx="20">
                  <c:v>-5.2567594137656069E-2</c:v>
                </c:pt>
                <c:pt idx="21">
                  <c:v>-0.15640839378345658</c:v>
                </c:pt>
                <c:pt idx="22">
                  <c:v>-0.25639789968461013</c:v>
                </c:pt>
                <c:pt idx="23">
                  <c:v>-0.3500740383596857</c:v>
                </c:pt>
                <c:pt idx="24">
                  <c:v>-0.43513019238122308</c:v>
                </c:pt>
                <c:pt idx="25">
                  <c:v>-0.5094719969520205</c:v>
                </c:pt>
                <c:pt idx="26">
                  <c:v>-0.5712689101172419</c:v>
                </c:pt>
                <c:pt idx="27">
                  <c:v>-0.618999286782562</c:v>
                </c:pt>
                <c:pt idx="28">
                  <c:v>-0.65148784666644344</c:v>
                </c:pt>
                <c:pt idx="29">
                  <c:v>-0.66793461360119577</c:v>
                </c:pt>
                <c:pt idx="30">
                  <c:v>-0.66793461360119577</c:v>
                </c:pt>
                <c:pt idx="31">
                  <c:v>-0.65148784666644344</c:v>
                </c:pt>
                <c:pt idx="32">
                  <c:v>-0.61899928678256211</c:v>
                </c:pt>
                <c:pt idx="33">
                  <c:v>-0.57126891011724201</c:v>
                </c:pt>
                <c:pt idx="34">
                  <c:v>-0.50947199695202072</c:v>
                </c:pt>
                <c:pt idx="35">
                  <c:v>-0.43513019238122352</c:v>
                </c:pt>
                <c:pt idx="36">
                  <c:v>-0.3500740383596857</c:v>
                </c:pt>
                <c:pt idx="37">
                  <c:v>-0.25639789968461063</c:v>
                </c:pt>
                <c:pt idx="38">
                  <c:v>-0.15640839378345653</c:v>
                </c:pt>
                <c:pt idx="39">
                  <c:v>-5.2567594137656604E-2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748928"/>
        <c:axId val="455749320"/>
      </c:scatterChart>
      <c:valAx>
        <c:axId val="455748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5749320"/>
        <c:crosses val="autoZero"/>
        <c:crossBetween val="midCat"/>
      </c:valAx>
      <c:valAx>
        <c:axId val="4557493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557489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" l="0.7500000000000091" r="0.7500000000000091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2700">
              <a:solidFill>
                <a:schemeClr val="tx1"/>
              </a:solidFill>
              <a:tailEnd type="none"/>
            </a:ln>
          </c:spPr>
          <c:marker>
            <c:symbol val="none"/>
          </c:marker>
          <c:xVal>
            <c:numRef>
              <c:f>cercle!$S$1:$S$41</c:f>
              <c:numCache>
                <c:formatCode>General</c:formatCode>
                <c:ptCount val="41"/>
                <c:pt idx="0">
                  <c:v>0</c:v>
                </c:pt>
                <c:pt idx="1">
                  <c:v>1.1111111111111112E-4</c:v>
                </c:pt>
                <c:pt idx="2">
                  <c:v>2.2222222222222223E-4</c:v>
                </c:pt>
                <c:pt idx="3">
                  <c:v>3.3333333333333332E-4</c:v>
                </c:pt>
                <c:pt idx="4">
                  <c:v>4.4444444444444447E-4</c:v>
                </c:pt>
                <c:pt idx="5">
                  <c:v>5.5555555555555556E-4</c:v>
                </c:pt>
                <c:pt idx="6">
                  <c:v>6.6666666666666664E-4</c:v>
                </c:pt>
                <c:pt idx="7">
                  <c:v>7.7777777777777784E-4</c:v>
                </c:pt>
                <c:pt idx="8">
                  <c:v>8.8888888888888893E-4</c:v>
                </c:pt>
                <c:pt idx="9">
                  <c:v>1E-3</c:v>
                </c:pt>
                <c:pt idx="10">
                  <c:v>1.1111111111111111E-3</c:v>
                </c:pt>
                <c:pt idx="11">
                  <c:v>1.2222222222222222E-3</c:v>
                </c:pt>
                <c:pt idx="12">
                  <c:v>1.3333333333333333E-3</c:v>
                </c:pt>
                <c:pt idx="13">
                  <c:v>1.4444444444444444E-3</c:v>
                </c:pt>
                <c:pt idx="14">
                  <c:v>1.5555555555555557E-3</c:v>
                </c:pt>
                <c:pt idx="15">
                  <c:v>1.6666666666666668E-3</c:v>
                </c:pt>
                <c:pt idx="16">
                  <c:v>1.7777777777777779E-3</c:v>
                </c:pt>
                <c:pt idx="17">
                  <c:v>1.888888888888889E-3</c:v>
                </c:pt>
                <c:pt idx="18">
                  <c:v>2E-3</c:v>
                </c:pt>
                <c:pt idx="19">
                  <c:v>3.4960000000000004E-3</c:v>
                </c:pt>
                <c:pt idx="21">
                  <c:v>-4.5000000000000005E-2</c:v>
                </c:pt>
                <c:pt idx="22">
                  <c:v>-2.1739130434782609E-3</c:v>
                </c:pt>
                <c:pt idx="23">
                  <c:v>2.1739130434782609E-3</c:v>
                </c:pt>
                <c:pt idx="24">
                  <c:v>4.5000000000000005E-2</c:v>
                </c:pt>
              </c:numCache>
            </c:numRef>
          </c:xVal>
          <c:yVal>
            <c:numRef>
              <c:f>cercle!$T$1:$T$41</c:f>
              <c:numCache>
                <c:formatCode>General</c:formatCode>
                <c:ptCount val="41"/>
                <c:pt idx="0">
                  <c:v>0</c:v>
                </c:pt>
                <c:pt idx="1">
                  <c:v>1.7995957579513777</c:v>
                </c:pt>
                <c:pt idx="2">
                  <c:v>3.4964532924170899</c:v>
                </c:pt>
                <c:pt idx="3">
                  <c:v>5.090566620220625</c:v>
                </c:pt>
                <c:pt idx="4">
                  <c:v>6.5819293710083508</c:v>
                </c:pt>
                <c:pt idx="5">
                  <c:v>7.9705347336384404</c:v>
                </c:pt>
                <c:pt idx="6">
                  <c:v>9.2563753905923374</c:v>
                </c:pt>
                <c:pt idx="7">
                  <c:v>10.439443436547878</c:v>
                </c:pt>
                <c:pt idx="8">
                  <c:v>11.519730275558102</c:v>
                </c:pt>
                <c:pt idx="9">
                  <c:v>12.49722648860333</c:v>
                </c:pt>
                <c:pt idx="10">
                  <c:v>13.371921658890868</c:v>
                </c:pt>
                <c:pt idx="11">
                  <c:v>14.143804134722771</c:v>
                </c:pt>
                <c:pt idx="12">
                  <c:v>14.812860696009674</c:v>
                </c:pt>
                <c:pt idx="13">
                  <c:v>15.379076063685204</c:v>
                </c:pt>
                <c:pt idx="14">
                  <c:v>15.842432133953025</c:v>
                </c:pt>
                <c:pt idx="15">
                  <c:v>16.20290668088321</c:v>
                </c:pt>
                <c:pt idx="16">
                  <c:v>16.460470872056057</c:v>
                </c:pt>
                <c:pt idx="17">
                  <c:v>16.615083404830838</c:v>
                </c:pt>
                <c:pt idx="18">
                  <c:v>16.666666666666668</c:v>
                </c:pt>
                <c:pt idx="19">
                  <c:v>16.666666666666668</c:v>
                </c:pt>
                <c:pt idx="21">
                  <c:v>-434.78260869565219</c:v>
                </c:pt>
                <c:pt idx="22">
                  <c:v>-434.78260869565219</c:v>
                </c:pt>
                <c:pt idx="23">
                  <c:v>434.78260869565219</c:v>
                </c:pt>
                <c:pt idx="24">
                  <c:v>434.78260869565219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750104"/>
        <c:axId val="455750496"/>
      </c:scatterChart>
      <c:valAx>
        <c:axId val="45575010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55750496"/>
        <c:crosses val="autoZero"/>
        <c:crossBetween val="midCat"/>
      </c:valAx>
      <c:valAx>
        <c:axId val="455750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57501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" l="0.75000000000000933" r="0.75000000000000933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Contours</c:v>
          </c:tx>
          <c:spPr>
            <a:ln w="25400">
              <a:solidFill>
                <a:schemeClr val="tx2"/>
              </a:solidFill>
              <a:tailEnd type="none"/>
            </a:ln>
          </c:spPr>
          <c:marker>
            <c:symbol val="none"/>
          </c:marker>
          <c:xVal>
            <c:numRef>
              <c:f>cercle!$O$1:$O$500</c:f>
              <c:numCache>
                <c:formatCode>General</c:formatCode>
                <c:ptCount val="500"/>
                <c:pt idx="0">
                  <c:v>0.75</c:v>
                </c:pt>
                <c:pt idx="1">
                  <c:v>0.74852004632120361</c:v>
                </c:pt>
                <c:pt idx="2">
                  <c:v>0.74408602598585838</c:v>
                </c:pt>
                <c:pt idx="3">
                  <c:v>0.73671543804651651</c:v>
                </c:pt>
                <c:pt idx="4">
                  <c:v>0.72643737084647331</c:v>
                </c:pt>
                <c:pt idx="5">
                  <c:v>0.71329238722136512</c:v>
                </c:pt>
                <c:pt idx="6">
                  <c:v>0.69733236441618862</c:v>
                </c:pt>
                <c:pt idx="7">
                  <c:v>0.67862028934951468</c:v>
                </c:pt>
                <c:pt idx="8">
                  <c:v>0.65723001003289772</c:v>
                </c:pt>
                <c:pt idx="9">
                  <c:v>0.63324594412651125</c:v>
                </c:pt>
                <c:pt idx="10">
                  <c:v>0.60676274578121059</c:v>
                </c:pt>
                <c:pt idx="11">
                  <c:v>0.577884932081842</c:v>
                </c:pt>
                <c:pt idx="12">
                  <c:v>0.54672647056605861</c:v>
                </c:pt>
                <c:pt idx="13">
                  <c:v>0.51341032944651643</c:v>
                </c:pt>
                <c:pt idx="14">
                  <c:v>0.47806799231151731</c:v>
                </c:pt>
                <c:pt idx="15">
                  <c:v>0.44083893921935485</c:v>
                </c:pt>
                <c:pt idx="16">
                  <c:v>0.40187009623424741</c:v>
                </c:pt>
                <c:pt idx="17">
                  <c:v>0.36131525557628652</c:v>
                </c:pt>
                <c:pt idx="18">
                  <c:v>0.31933446867380449</c:v>
                </c:pt>
                <c:pt idx="19">
                  <c:v>0.27609341451350855</c:v>
                </c:pt>
                <c:pt idx="20">
                  <c:v>0.23176274578121059</c:v>
                </c:pt>
                <c:pt idx="21">
                  <c:v>0.18651741537364105</c:v>
                </c:pt>
                <c:pt idx="22">
                  <c:v>0.14053598593929356</c:v>
                </c:pt>
                <c:pt idx="23">
                  <c:v>9.3999925173228194E-2</c:v>
                </c:pt>
                <c:pt idx="24">
                  <c:v>4.7092889646985145E-2</c:v>
                </c:pt>
                <c:pt idx="25">
                  <c:v>4.8789535337530012E-17</c:v>
                </c:pt>
                <c:pt idx="26">
                  <c:v>-4.7092889646985048E-2</c:v>
                </c:pt>
                <c:pt idx="27">
                  <c:v>-9.399992517322811E-2</c:v>
                </c:pt>
                <c:pt idx="28">
                  <c:v>-0.14053598593929345</c:v>
                </c:pt>
                <c:pt idx="29">
                  <c:v>-0.18651741537364097</c:v>
                </c:pt>
                <c:pt idx="30">
                  <c:v>-0.23176274578121051</c:v>
                </c:pt>
                <c:pt idx="31">
                  <c:v>-0.27609341451350849</c:v>
                </c:pt>
                <c:pt idx="32">
                  <c:v>-0.31933446867380455</c:v>
                </c:pt>
                <c:pt idx="33">
                  <c:v>-0.3613152555762863</c:v>
                </c:pt>
                <c:pt idx="34">
                  <c:v>-0.4018700962342473</c:v>
                </c:pt>
                <c:pt idx="35">
                  <c:v>-0.4408389392193548</c:v>
                </c:pt>
                <c:pt idx="36">
                  <c:v>-0.47806799231151731</c:v>
                </c:pt>
                <c:pt idx="37">
                  <c:v>-0.51341032944651654</c:v>
                </c:pt>
                <c:pt idx="38">
                  <c:v>-0.5467264705660585</c:v>
                </c:pt>
                <c:pt idx="39">
                  <c:v>-0.57788493208184188</c:v>
                </c:pt>
                <c:pt idx="40">
                  <c:v>-0.60676274578121048</c:v>
                </c:pt>
                <c:pt idx="41">
                  <c:v>-0.63324594412651125</c:v>
                </c:pt>
                <c:pt idx="42">
                  <c:v>-0.65723001003289772</c:v>
                </c:pt>
                <c:pt idx="43">
                  <c:v>-0.67862028934951457</c:v>
                </c:pt>
                <c:pt idx="44">
                  <c:v>-0.69733236441618851</c:v>
                </c:pt>
                <c:pt idx="45">
                  <c:v>-0.71329238722136512</c:v>
                </c:pt>
                <c:pt idx="46">
                  <c:v>-0.72643737084647331</c:v>
                </c:pt>
                <c:pt idx="47">
                  <c:v>-0.73671543804651651</c:v>
                </c:pt>
                <c:pt idx="48">
                  <c:v>-0.74408602598585838</c:v>
                </c:pt>
                <c:pt idx="49">
                  <c:v>-0.74852004632120361</c:v>
                </c:pt>
                <c:pt idx="50">
                  <c:v>-0.75</c:v>
                </c:pt>
                <c:pt idx="51">
                  <c:v>-0.74852004632120361</c:v>
                </c:pt>
                <c:pt idx="52">
                  <c:v>-0.74408602598585838</c:v>
                </c:pt>
                <c:pt idx="53">
                  <c:v>-0.73671543804651651</c:v>
                </c:pt>
                <c:pt idx="54">
                  <c:v>-0.72643737084647342</c:v>
                </c:pt>
                <c:pt idx="55">
                  <c:v>-0.71329238722136523</c:v>
                </c:pt>
                <c:pt idx="56">
                  <c:v>-0.69733236441618862</c:v>
                </c:pt>
                <c:pt idx="57">
                  <c:v>-0.67862028934951457</c:v>
                </c:pt>
                <c:pt idx="58">
                  <c:v>-0.65723001003289783</c:v>
                </c:pt>
                <c:pt idx="59">
                  <c:v>-0.63324594412651136</c:v>
                </c:pt>
                <c:pt idx="60">
                  <c:v>-0.6067627457812107</c:v>
                </c:pt>
                <c:pt idx="61">
                  <c:v>-0.577884932081842</c:v>
                </c:pt>
                <c:pt idx="62">
                  <c:v>-0.54672647056605861</c:v>
                </c:pt>
                <c:pt idx="63">
                  <c:v>-0.51341032944651666</c:v>
                </c:pt>
                <c:pt idx="64">
                  <c:v>-0.47806799231151714</c:v>
                </c:pt>
                <c:pt idx="65">
                  <c:v>-0.44083893921935491</c:v>
                </c:pt>
                <c:pt idx="66">
                  <c:v>-0.40187009623424785</c:v>
                </c:pt>
                <c:pt idx="67">
                  <c:v>-0.36131525557628646</c:v>
                </c:pt>
                <c:pt idx="68">
                  <c:v>-0.31933446867380472</c:v>
                </c:pt>
                <c:pt idx="69">
                  <c:v>-0.27609341451350833</c:v>
                </c:pt>
                <c:pt idx="70">
                  <c:v>-0.23176274578121067</c:v>
                </c:pt>
                <c:pt idx="71">
                  <c:v>-0.18651741537364147</c:v>
                </c:pt>
                <c:pt idx="72">
                  <c:v>-0.14053598593929348</c:v>
                </c:pt>
                <c:pt idx="73">
                  <c:v>-9.3999925173228444E-2</c:v>
                </c:pt>
                <c:pt idx="74">
                  <c:v>-4.7092889646984909E-2</c:v>
                </c:pt>
                <c:pt idx="75">
                  <c:v>-1.3490141773582656E-16</c:v>
                </c:pt>
                <c:pt idx="76">
                  <c:v>4.7092889646984624E-2</c:v>
                </c:pt>
                <c:pt idx="77">
                  <c:v>9.3999925173228166E-2</c:v>
                </c:pt>
                <c:pt idx="78">
                  <c:v>0.1405359859392932</c:v>
                </c:pt>
                <c:pt idx="79">
                  <c:v>0.18651741537364119</c:v>
                </c:pt>
                <c:pt idx="80">
                  <c:v>0.23176274578121042</c:v>
                </c:pt>
                <c:pt idx="81">
                  <c:v>0.27609341451350805</c:v>
                </c:pt>
                <c:pt idx="82">
                  <c:v>0.31933446867380444</c:v>
                </c:pt>
                <c:pt idx="83">
                  <c:v>0.36131525557628619</c:v>
                </c:pt>
                <c:pt idx="84">
                  <c:v>0.40187009623424758</c:v>
                </c:pt>
                <c:pt idx="85">
                  <c:v>0.44083893921935469</c:v>
                </c:pt>
                <c:pt idx="86">
                  <c:v>0.47806799231151698</c:v>
                </c:pt>
                <c:pt idx="87">
                  <c:v>0.51341032944651643</c:v>
                </c:pt>
                <c:pt idx="88">
                  <c:v>0.54672647056605839</c:v>
                </c:pt>
                <c:pt idx="89">
                  <c:v>0.577884932081842</c:v>
                </c:pt>
                <c:pt idx="90">
                  <c:v>0.60676274578121048</c:v>
                </c:pt>
                <c:pt idx="91">
                  <c:v>0.63324594412651103</c:v>
                </c:pt>
                <c:pt idx="92">
                  <c:v>0.65723001003289772</c:v>
                </c:pt>
                <c:pt idx="93">
                  <c:v>0.67862028934951457</c:v>
                </c:pt>
                <c:pt idx="94">
                  <c:v>0.69733236441618862</c:v>
                </c:pt>
                <c:pt idx="95">
                  <c:v>0.71329238722136512</c:v>
                </c:pt>
                <c:pt idx="96">
                  <c:v>0.7264373708464732</c:v>
                </c:pt>
                <c:pt idx="97">
                  <c:v>0.73671543804651651</c:v>
                </c:pt>
                <c:pt idx="98">
                  <c:v>0.74408602598585838</c:v>
                </c:pt>
                <c:pt idx="99">
                  <c:v>0.74852004632120361</c:v>
                </c:pt>
                <c:pt idx="100">
                  <c:v>0.75</c:v>
                </c:pt>
              </c:numCache>
            </c:numRef>
          </c:xVal>
          <c:yVal>
            <c:numRef>
              <c:f>cercle!$P$1:$P$500</c:f>
              <c:numCache>
                <c:formatCode>General</c:formatCode>
                <c:ptCount val="500"/>
                <c:pt idx="0">
                  <c:v>-3.298807127785515E-17</c:v>
                </c:pt>
                <c:pt idx="1">
                  <c:v>4.7092889646984999E-2</c:v>
                </c:pt>
                <c:pt idx="2">
                  <c:v>9.3999925173228166E-2</c:v>
                </c:pt>
                <c:pt idx="3">
                  <c:v>0.14053598593929342</c:v>
                </c:pt>
                <c:pt idx="4">
                  <c:v>0.18651741537364105</c:v>
                </c:pt>
                <c:pt idx="5">
                  <c:v>0.23176274578121051</c:v>
                </c:pt>
                <c:pt idx="6">
                  <c:v>0.27609341451350838</c:v>
                </c:pt>
                <c:pt idx="7">
                  <c:v>0.31933446867380444</c:v>
                </c:pt>
                <c:pt idx="8">
                  <c:v>0.36131525557628646</c:v>
                </c:pt>
                <c:pt idx="9">
                  <c:v>0.40187009623424746</c:v>
                </c:pt>
                <c:pt idx="10">
                  <c:v>0.4408389392193548</c:v>
                </c:pt>
                <c:pt idx="11">
                  <c:v>0.47806799231151714</c:v>
                </c:pt>
                <c:pt idx="12">
                  <c:v>0.51341032944651643</c:v>
                </c:pt>
                <c:pt idx="13">
                  <c:v>0.54672647056605861</c:v>
                </c:pt>
                <c:pt idx="14">
                  <c:v>0.577884932081842</c:v>
                </c:pt>
                <c:pt idx="15">
                  <c:v>0.60676274578121059</c:v>
                </c:pt>
                <c:pt idx="16">
                  <c:v>0.63324594412651125</c:v>
                </c:pt>
                <c:pt idx="17">
                  <c:v>0.65723001003289772</c:v>
                </c:pt>
                <c:pt idx="18">
                  <c:v>0.67862028934951468</c:v>
                </c:pt>
                <c:pt idx="19">
                  <c:v>0.69733236441618851</c:v>
                </c:pt>
                <c:pt idx="20">
                  <c:v>0.71329238722136512</c:v>
                </c:pt>
                <c:pt idx="21">
                  <c:v>0.72643737084647331</c:v>
                </c:pt>
                <c:pt idx="22">
                  <c:v>0.7367154380465164</c:v>
                </c:pt>
                <c:pt idx="23">
                  <c:v>0.74408602598585838</c:v>
                </c:pt>
                <c:pt idx="24">
                  <c:v>0.74852004632120361</c:v>
                </c:pt>
                <c:pt idx="25">
                  <c:v>0.75</c:v>
                </c:pt>
                <c:pt idx="26">
                  <c:v>0.74852004632120361</c:v>
                </c:pt>
                <c:pt idx="27">
                  <c:v>0.74408602598585838</c:v>
                </c:pt>
                <c:pt idx="28">
                  <c:v>0.73671543804651651</c:v>
                </c:pt>
                <c:pt idx="29">
                  <c:v>0.72643737084647342</c:v>
                </c:pt>
                <c:pt idx="30">
                  <c:v>0.71329238722136523</c:v>
                </c:pt>
                <c:pt idx="31">
                  <c:v>0.69733236441618851</c:v>
                </c:pt>
                <c:pt idx="32">
                  <c:v>0.67862028934951457</c:v>
                </c:pt>
                <c:pt idx="33">
                  <c:v>0.65723001003289783</c:v>
                </c:pt>
                <c:pt idx="34">
                  <c:v>0.63324594412651136</c:v>
                </c:pt>
                <c:pt idx="35">
                  <c:v>0.60676274578121059</c:v>
                </c:pt>
                <c:pt idx="36">
                  <c:v>0.577884932081842</c:v>
                </c:pt>
                <c:pt idx="37">
                  <c:v>0.54672647056605861</c:v>
                </c:pt>
                <c:pt idx="38">
                  <c:v>0.51341032944651666</c:v>
                </c:pt>
                <c:pt idx="39">
                  <c:v>0.47806799231151736</c:v>
                </c:pt>
                <c:pt idx="40">
                  <c:v>0.44083893921935485</c:v>
                </c:pt>
                <c:pt idx="41">
                  <c:v>0.40187009623424746</c:v>
                </c:pt>
                <c:pt idx="42">
                  <c:v>0.36131525557628635</c:v>
                </c:pt>
                <c:pt idx="43">
                  <c:v>0.31933446867380461</c:v>
                </c:pt>
                <c:pt idx="44">
                  <c:v>0.27609341451350855</c:v>
                </c:pt>
                <c:pt idx="45">
                  <c:v>0.23176274578121062</c:v>
                </c:pt>
                <c:pt idx="46">
                  <c:v>0.18651741537364108</c:v>
                </c:pt>
                <c:pt idx="47">
                  <c:v>0.1405359859392934</c:v>
                </c:pt>
                <c:pt idx="48">
                  <c:v>9.3999925173228374E-2</c:v>
                </c:pt>
                <c:pt idx="49">
                  <c:v>4.7092889646985152E-2</c:v>
                </c:pt>
                <c:pt idx="50">
                  <c:v>5.8857405258823151E-17</c:v>
                </c:pt>
                <c:pt idx="51">
                  <c:v>-4.7092889646985041E-2</c:v>
                </c:pt>
                <c:pt idx="52">
                  <c:v>-9.3999925173228249E-2</c:v>
                </c:pt>
                <c:pt idx="53">
                  <c:v>-0.14053598593929326</c:v>
                </c:pt>
                <c:pt idx="54">
                  <c:v>-0.18651741537364094</c:v>
                </c:pt>
                <c:pt idx="55">
                  <c:v>-0.23176274578121051</c:v>
                </c:pt>
                <c:pt idx="56">
                  <c:v>-0.27609341451350849</c:v>
                </c:pt>
                <c:pt idx="57">
                  <c:v>-0.31933446867380455</c:v>
                </c:pt>
                <c:pt idx="58">
                  <c:v>-0.3613152555762863</c:v>
                </c:pt>
                <c:pt idx="59">
                  <c:v>-0.40187009623424735</c:v>
                </c:pt>
                <c:pt idx="60">
                  <c:v>-0.44083893921935485</c:v>
                </c:pt>
                <c:pt idx="61">
                  <c:v>-0.47806799231151725</c:v>
                </c:pt>
                <c:pt idx="62">
                  <c:v>-0.51341032944651654</c:v>
                </c:pt>
                <c:pt idx="63">
                  <c:v>-0.5467264705660585</c:v>
                </c:pt>
                <c:pt idx="64">
                  <c:v>-0.577884932081842</c:v>
                </c:pt>
                <c:pt idx="65">
                  <c:v>-0.60676274578121048</c:v>
                </c:pt>
                <c:pt idx="66">
                  <c:v>-0.63324594412651114</c:v>
                </c:pt>
                <c:pt idx="67">
                  <c:v>-0.65723001003289772</c:v>
                </c:pt>
                <c:pt idx="68">
                  <c:v>-0.67862028934951457</c:v>
                </c:pt>
                <c:pt idx="69">
                  <c:v>-0.69733236441618862</c:v>
                </c:pt>
                <c:pt idx="70">
                  <c:v>-0.71329238722136512</c:v>
                </c:pt>
                <c:pt idx="71">
                  <c:v>-0.7264373708464732</c:v>
                </c:pt>
                <c:pt idx="72">
                  <c:v>-0.73671543804651651</c:v>
                </c:pt>
                <c:pt idx="73">
                  <c:v>-0.74408602598585838</c:v>
                </c:pt>
                <c:pt idx="74">
                  <c:v>-0.74852004632120361</c:v>
                </c:pt>
                <c:pt idx="75">
                  <c:v>-0.75</c:v>
                </c:pt>
                <c:pt idx="76">
                  <c:v>-0.74852004632120361</c:v>
                </c:pt>
                <c:pt idx="77">
                  <c:v>-0.74408602598585838</c:v>
                </c:pt>
                <c:pt idx="78">
                  <c:v>-0.73671543804651651</c:v>
                </c:pt>
                <c:pt idx="79">
                  <c:v>-0.72643737084647331</c:v>
                </c:pt>
                <c:pt idx="80">
                  <c:v>-0.71329238722136523</c:v>
                </c:pt>
                <c:pt idx="81">
                  <c:v>-0.69733236441618862</c:v>
                </c:pt>
                <c:pt idx="82">
                  <c:v>-0.67862028934951468</c:v>
                </c:pt>
                <c:pt idx="83">
                  <c:v>-0.65723001003289783</c:v>
                </c:pt>
                <c:pt idx="84">
                  <c:v>-0.63324594412651125</c:v>
                </c:pt>
                <c:pt idx="85">
                  <c:v>-0.6067627457812107</c:v>
                </c:pt>
                <c:pt idx="86">
                  <c:v>-0.57788493208184222</c:v>
                </c:pt>
                <c:pt idx="87">
                  <c:v>-0.54672647056605861</c:v>
                </c:pt>
                <c:pt idx="88">
                  <c:v>-0.51341032944651666</c:v>
                </c:pt>
                <c:pt idx="89">
                  <c:v>-0.47806799231151725</c:v>
                </c:pt>
                <c:pt idx="90">
                  <c:v>-0.44083893921935507</c:v>
                </c:pt>
                <c:pt idx="91">
                  <c:v>-0.40187009623424791</c:v>
                </c:pt>
                <c:pt idx="92">
                  <c:v>-0.36131525557628658</c:v>
                </c:pt>
                <c:pt idx="93">
                  <c:v>-0.31933446867380483</c:v>
                </c:pt>
                <c:pt idx="94">
                  <c:v>-0.27609341451350844</c:v>
                </c:pt>
                <c:pt idx="95">
                  <c:v>-0.23176274578121073</c:v>
                </c:pt>
                <c:pt idx="96">
                  <c:v>-0.18651741537364155</c:v>
                </c:pt>
                <c:pt idx="97">
                  <c:v>-0.14053598593929353</c:v>
                </c:pt>
                <c:pt idx="98">
                  <c:v>-9.3999925173228513E-2</c:v>
                </c:pt>
                <c:pt idx="99">
                  <c:v>-4.7092889646984985E-2</c:v>
                </c:pt>
                <c:pt idx="100">
                  <c:v>-3.298807127785515E-17</c:v>
                </c:pt>
              </c:numCache>
            </c:numRef>
          </c:yVal>
          <c:smooth val="0"/>
        </c:ser>
        <c:ser>
          <c:idx val="0"/>
          <c:order val="1"/>
          <c:tx>
            <c:v>Points</c:v>
          </c:tx>
          <c:spPr>
            <a:ln>
              <a:noFill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  <a:effectLst/>
            </c:spPr>
          </c:marker>
          <c:xVal>
            <c:numRef>
              <c:f>cercle!$Q$1:$Q$500</c:f>
              <c:numCache>
                <c:formatCode>General</c:formatCode>
                <c:ptCount val="500"/>
                <c:pt idx="0">
                  <c:v>0.66793461360119577</c:v>
                </c:pt>
                <c:pt idx="1">
                  <c:v>0.65148784666644333</c:v>
                </c:pt>
                <c:pt idx="2">
                  <c:v>0.61899928678256211</c:v>
                </c:pt>
                <c:pt idx="3">
                  <c:v>0.57126891011724179</c:v>
                </c:pt>
                <c:pt idx="4">
                  <c:v>0.50947199695202072</c:v>
                </c:pt>
                <c:pt idx="5">
                  <c:v>0.43513019238122308</c:v>
                </c:pt>
                <c:pt idx="6">
                  <c:v>0.35007403835968581</c:v>
                </c:pt>
                <c:pt idx="7">
                  <c:v>0.25639789968461019</c:v>
                </c:pt>
                <c:pt idx="8">
                  <c:v>0.15640839378345667</c:v>
                </c:pt>
                <c:pt idx="9">
                  <c:v>5.2567594137656153E-2</c:v>
                </c:pt>
                <c:pt idx="10">
                  <c:v>-5.2567594137656069E-2</c:v>
                </c:pt>
                <c:pt idx="11">
                  <c:v>-0.15640839378345658</c:v>
                </c:pt>
                <c:pt idx="12">
                  <c:v>-0.25639789968461013</c:v>
                </c:pt>
                <c:pt idx="13">
                  <c:v>-0.3500740383596857</c:v>
                </c:pt>
                <c:pt idx="14">
                  <c:v>-0.43513019238122302</c:v>
                </c:pt>
                <c:pt idx="15">
                  <c:v>-0.50947199695202072</c:v>
                </c:pt>
                <c:pt idx="16">
                  <c:v>-0.57126891011724179</c:v>
                </c:pt>
                <c:pt idx="17">
                  <c:v>-0.61899928678256211</c:v>
                </c:pt>
                <c:pt idx="18">
                  <c:v>-0.65148784666644333</c:v>
                </c:pt>
                <c:pt idx="19">
                  <c:v>-0.66793461360119577</c:v>
                </c:pt>
                <c:pt idx="20">
                  <c:v>-0.66793461360119577</c:v>
                </c:pt>
                <c:pt idx="21">
                  <c:v>-0.65148784666644344</c:v>
                </c:pt>
                <c:pt idx="22">
                  <c:v>-0.61899928678256222</c:v>
                </c:pt>
                <c:pt idx="23">
                  <c:v>-0.5712689101172419</c:v>
                </c:pt>
                <c:pt idx="24">
                  <c:v>-0.50947199695202083</c:v>
                </c:pt>
                <c:pt idx="25">
                  <c:v>-0.43513019238122336</c:v>
                </c:pt>
                <c:pt idx="26">
                  <c:v>-0.35007403835968559</c:v>
                </c:pt>
                <c:pt idx="27">
                  <c:v>-0.25639789968461052</c:v>
                </c:pt>
                <c:pt idx="28">
                  <c:v>-0.15640839378345645</c:v>
                </c:pt>
                <c:pt idx="29">
                  <c:v>-5.2567594137656534E-2</c:v>
                </c:pt>
                <c:pt idx="30">
                  <c:v>5.2567594137656291E-2</c:v>
                </c:pt>
                <c:pt idx="31">
                  <c:v>0.15640839378345622</c:v>
                </c:pt>
                <c:pt idx="32">
                  <c:v>0.2563978996846103</c:v>
                </c:pt>
                <c:pt idx="33">
                  <c:v>0.35007403835968542</c:v>
                </c:pt>
                <c:pt idx="34">
                  <c:v>0.43513019238122325</c:v>
                </c:pt>
                <c:pt idx="35">
                  <c:v>0.5094719969520205</c:v>
                </c:pt>
                <c:pt idx="36">
                  <c:v>0.5712689101172419</c:v>
                </c:pt>
                <c:pt idx="37">
                  <c:v>0.618999286782562</c:v>
                </c:pt>
                <c:pt idx="38">
                  <c:v>0.65148784666644344</c:v>
                </c:pt>
                <c:pt idx="39">
                  <c:v>0.66793461360119577</c:v>
                </c:pt>
              </c:numCache>
            </c:numRef>
          </c:xVal>
          <c:yVal>
            <c:numRef>
              <c:f>cercle!$R$1:$R$500</c:f>
              <c:numCache>
                <c:formatCode>General</c:formatCode>
                <c:ptCount val="500"/>
                <c:pt idx="0">
                  <c:v>5.2567594137656083E-2</c:v>
                </c:pt>
                <c:pt idx="1">
                  <c:v>0.15640839378345658</c:v>
                </c:pt>
                <c:pt idx="2">
                  <c:v>0.25639789968461013</c:v>
                </c:pt>
                <c:pt idx="3">
                  <c:v>0.35007403835968565</c:v>
                </c:pt>
                <c:pt idx="4">
                  <c:v>0.43513019238122302</c:v>
                </c:pt>
                <c:pt idx="5">
                  <c:v>0.50947199695202072</c:v>
                </c:pt>
                <c:pt idx="6">
                  <c:v>0.57126891011724179</c:v>
                </c:pt>
                <c:pt idx="7">
                  <c:v>0.61899928678256211</c:v>
                </c:pt>
                <c:pt idx="8">
                  <c:v>0.65148784666644333</c:v>
                </c:pt>
                <c:pt idx="9">
                  <c:v>0.66793461360119577</c:v>
                </c:pt>
                <c:pt idx="10">
                  <c:v>0.66793461360119577</c:v>
                </c:pt>
                <c:pt idx="11">
                  <c:v>0.65148784666644344</c:v>
                </c:pt>
                <c:pt idx="12">
                  <c:v>0.61899928678256211</c:v>
                </c:pt>
                <c:pt idx="13">
                  <c:v>0.5712689101172419</c:v>
                </c:pt>
                <c:pt idx="14">
                  <c:v>0.50947199695202083</c:v>
                </c:pt>
                <c:pt idx="15">
                  <c:v>0.43513019238122308</c:v>
                </c:pt>
                <c:pt idx="16">
                  <c:v>0.35007403835968576</c:v>
                </c:pt>
                <c:pt idx="17">
                  <c:v>0.25639789968461019</c:v>
                </c:pt>
                <c:pt idx="18">
                  <c:v>0.1564083937834567</c:v>
                </c:pt>
                <c:pt idx="19">
                  <c:v>5.2567594137656166E-2</c:v>
                </c:pt>
                <c:pt idx="20">
                  <c:v>-5.2567594137656069E-2</c:v>
                </c:pt>
                <c:pt idx="21">
                  <c:v>-0.15640839378345658</c:v>
                </c:pt>
                <c:pt idx="22">
                  <c:v>-0.25639789968461013</c:v>
                </c:pt>
                <c:pt idx="23">
                  <c:v>-0.3500740383596857</c:v>
                </c:pt>
                <c:pt idx="24">
                  <c:v>-0.43513019238122308</c:v>
                </c:pt>
                <c:pt idx="25">
                  <c:v>-0.5094719969520205</c:v>
                </c:pt>
                <c:pt idx="26">
                  <c:v>-0.5712689101172419</c:v>
                </c:pt>
                <c:pt idx="27">
                  <c:v>-0.618999286782562</c:v>
                </c:pt>
                <c:pt idx="28">
                  <c:v>-0.65148784666644344</c:v>
                </c:pt>
                <c:pt idx="29">
                  <c:v>-0.66793461360119577</c:v>
                </c:pt>
                <c:pt idx="30">
                  <c:v>-0.66793461360119577</c:v>
                </c:pt>
                <c:pt idx="31">
                  <c:v>-0.65148784666644344</c:v>
                </c:pt>
                <c:pt idx="32">
                  <c:v>-0.61899928678256211</c:v>
                </c:pt>
                <c:pt idx="33">
                  <c:v>-0.57126891011724201</c:v>
                </c:pt>
                <c:pt idx="34">
                  <c:v>-0.50947199695202072</c:v>
                </c:pt>
                <c:pt idx="35">
                  <c:v>-0.43513019238122352</c:v>
                </c:pt>
                <c:pt idx="36">
                  <c:v>-0.3500740383596857</c:v>
                </c:pt>
                <c:pt idx="37">
                  <c:v>-0.25639789968461063</c:v>
                </c:pt>
                <c:pt idx="38">
                  <c:v>-0.15640839378345653</c:v>
                </c:pt>
                <c:pt idx="39">
                  <c:v>-5.2567594137656604E-2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751280"/>
        <c:axId val="455751672"/>
      </c:scatterChart>
      <c:valAx>
        <c:axId val="455751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5751672"/>
        <c:crosses val="autoZero"/>
        <c:crossBetween val="midCat"/>
      </c:valAx>
      <c:valAx>
        <c:axId val="4557516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5575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" l="0.75000000000000933" r="0.75000000000000933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2700">
              <a:solidFill>
                <a:srgbClr val="FF0000">
                  <a:alpha val="28000"/>
                </a:srgbClr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FF0000"/>
              </a:solidFill>
              <a:ln>
                <a:solidFill>
                  <a:srgbClr val="FF0000">
                    <a:alpha val="30000"/>
                  </a:srgbClr>
                </a:solidFill>
              </a:ln>
              <a:effectLst/>
            </c:spPr>
          </c:marker>
          <c:xVal>
            <c:numRef>
              <c:f>rectEquiv!$AA$1:$AA$4000</c:f>
              <c:numCache>
                <c:formatCode>General</c:formatCode>
                <c:ptCount val="4000"/>
                <c:pt idx="0">
                  <c:v>-3.5404383296107591</c:v>
                </c:pt>
                <c:pt idx="1">
                  <c:v>-3.5404383296107591</c:v>
                </c:pt>
                <c:pt idx="2">
                  <c:v>-3.5404383296107591</c:v>
                </c:pt>
                <c:pt idx="3">
                  <c:v>-3.5404383296107591</c:v>
                </c:pt>
                <c:pt idx="4">
                  <c:v>-3.4137315905092711</c:v>
                </c:pt>
                <c:pt idx="5">
                  <c:v>-3.106713833616574</c:v>
                </c:pt>
                <c:pt idx="6">
                  <c:v>-2.799696076723877</c:v>
                </c:pt>
                <c:pt idx="7">
                  <c:v>-2.4926783198311799</c:v>
                </c:pt>
                <c:pt idx="8">
                  <c:v>-2.1856605629384829</c:v>
                </c:pt>
                <c:pt idx="9">
                  <c:v>-1.8786428060457858</c:v>
                </c:pt>
                <c:pt idx="10">
                  <c:v>-1.571625049153089</c:v>
                </c:pt>
                <c:pt idx="11">
                  <c:v>-1.4181161707067407</c:v>
                </c:pt>
                <c:pt idx="12">
                  <c:v>-1.1373727897900052</c:v>
                </c:pt>
                <c:pt idx="13">
                  <c:v>-0.9717610677080315</c:v>
                </c:pt>
                <c:pt idx="14">
                  <c:v>-0.80614934562605756</c:v>
                </c:pt>
                <c:pt idx="15">
                  <c:v>-0.64053762354408361</c:v>
                </c:pt>
                <c:pt idx="16">
                  <c:v>-0.47492590146210972</c:v>
                </c:pt>
                <c:pt idx="17">
                  <c:v>-0.20731970853335563</c:v>
                </c:pt>
                <c:pt idx="18">
                  <c:v>6.0286484395398396E-2</c:v>
                </c:pt>
                <c:pt idx="19">
                  <c:v>0.34491781877456035</c:v>
                </c:pt>
                <c:pt idx="20">
                  <c:v>0.59549887025290649</c:v>
                </c:pt>
                <c:pt idx="21">
                  <c:v>0.86310506318166058</c:v>
                </c:pt>
                <c:pt idx="22">
                  <c:v>1.1307112561104147</c:v>
                </c:pt>
                <c:pt idx="23">
                  <c:v>1.3347001978039759</c:v>
                </c:pt>
                <c:pt idx="24">
                  <c:v>1.5635917934215031</c:v>
                </c:pt>
                <c:pt idx="25">
                  <c:v>1.8062953324262914</c:v>
                </c:pt>
                <c:pt idx="26">
                  <c:v>2.0102842741198521</c:v>
                </c:pt>
                <c:pt idx="27">
                  <c:v>2.2142732158134133</c:v>
                </c:pt>
                <c:pt idx="28">
                  <c:v>2.4182621575069745</c:v>
                </c:pt>
                <c:pt idx="29">
                  <c:v>2.7626227896589035</c:v>
                </c:pt>
                <c:pt idx="30">
                  <c:v>3.0926189305415281</c:v>
                </c:pt>
                <c:pt idx="31">
                  <c:v>3.334640310395891</c:v>
                </c:pt>
                <c:pt idx="32">
                  <c:v>3.7550658188694239</c:v>
                </c:pt>
                <c:pt idx="33">
                  <c:v>4.1754913273429564</c:v>
                </c:pt>
                <c:pt idx="35">
                  <c:v>10.993061013441409</c:v>
                </c:pt>
                <c:pt idx="36">
                  <c:v>10.80733011075645</c:v>
                </c:pt>
                <c:pt idx="37">
                  <c:v>10.621599208071492</c:v>
                </c:pt>
                <c:pt idx="38">
                  <c:v>10.522437477677599</c:v>
                </c:pt>
                <c:pt idx="39">
                  <c:v>10.326088255799789</c:v>
                </c:pt>
                <c:pt idx="40">
                  <c:v>10.164214774881806</c:v>
                </c:pt>
                <c:pt idx="41">
                  <c:v>10.012388941577806</c:v>
                </c:pt>
                <c:pt idx="42">
                  <c:v>9.84467886489203</c:v>
                </c:pt>
                <c:pt idx="43">
                  <c:v>9.6857808328807256</c:v>
                </c:pt>
                <c:pt idx="44">
                  <c:v>9.5356948455438939</c:v>
                </c:pt>
                <c:pt idx="45">
                  <c:v>9.2615095830457665</c:v>
                </c:pt>
                <c:pt idx="46">
                  <c:v>8.9606078524337534</c:v>
                </c:pt>
                <c:pt idx="47">
                  <c:v>8.7233233730569335</c:v>
                </c:pt>
                <c:pt idx="48">
                  <c:v>8.4860388936801137</c:v>
                </c:pt>
                <c:pt idx="49">
                  <c:v>8.2487544143032938</c:v>
                </c:pt>
                <c:pt idx="50">
                  <c:v>8.011469934926474</c:v>
                </c:pt>
                <c:pt idx="51">
                  <c:v>7.8196706013874797</c:v>
                </c:pt>
                <c:pt idx="52">
                  <c:v>7.6005182274080285</c:v>
                </c:pt>
                <c:pt idx="53">
                  <c:v>7.426850999266402</c:v>
                </c:pt>
                <c:pt idx="54">
                  <c:v>7.0639528553413493</c:v>
                </c:pt>
                <c:pt idx="55">
                  <c:v>6.732182086699896</c:v>
                </c:pt>
                <c:pt idx="56">
                  <c:v>6.384847630416643</c:v>
                </c:pt>
                <c:pt idx="57">
                  <c:v>6.1011304253685834</c:v>
                </c:pt>
                <c:pt idx="58">
                  <c:v>5.8174132203205247</c:v>
                </c:pt>
                <c:pt idx="59">
                  <c:v>5.5765152888181779</c:v>
                </c:pt>
                <c:pt idx="60">
                  <c:v>5.3135960614595987</c:v>
                </c:pt>
                <c:pt idx="61">
                  <c:v>4.8733961538338662</c:v>
                </c:pt>
                <c:pt idx="62">
                  <c:v>4.4331962462081345</c:v>
                </c:pt>
                <c:pt idx="63">
                  <c:v>4.0566135898175952</c:v>
                </c:pt>
                <c:pt idx="64">
                  <c:v>3.6800309334270564</c:v>
                </c:pt>
                <c:pt idx="65">
                  <c:v>3.3034482770365177</c:v>
                </c:pt>
                <c:pt idx="66">
                  <c:v>2.9904828718811718</c:v>
                </c:pt>
                <c:pt idx="67">
                  <c:v>2.7586118584742798</c:v>
                </c:pt>
                <c:pt idx="68">
                  <c:v>2.3803222517435336</c:v>
                </c:pt>
                <c:pt idx="69">
                  <c:v>2.0656498962479808</c:v>
                </c:pt>
                <c:pt idx="70">
                  <c:v>1.8145947919876215</c:v>
                </c:pt>
                <c:pt idx="71">
                  <c:v>1.563539687727262</c:v>
                </c:pt>
                <c:pt idx="72">
                  <c:v>1.3124845834669026</c:v>
                </c:pt>
                <c:pt idx="73">
                  <c:v>1.0614294792065433</c:v>
                </c:pt>
                <c:pt idx="74">
                  <c:v>0.87399162618137771</c:v>
                </c:pt>
                <c:pt idx="75">
                  <c:v>0.66847817487458516</c:v>
                </c:pt>
                <c:pt idx="76">
                  <c:v>0.34666791977438666</c:v>
                </c:pt>
                <c:pt idx="77">
                  <c:v>0.28305066853919336</c:v>
                </c:pt>
                <c:pt idx="78">
                  <c:v>9.2198914833613477E-2</c:v>
                </c:pt>
                <c:pt idx="79">
                  <c:v>-0.16227009010715976</c:v>
                </c:pt>
                <c:pt idx="80">
                  <c:v>-0.35312184381273964</c:v>
                </c:pt>
                <c:pt idx="81">
                  <c:v>-0.48035634628312623</c:v>
                </c:pt>
              </c:numCache>
            </c:numRef>
          </c:xVal>
          <c:yVal>
            <c:numRef>
              <c:f>rectEquiv!$AB$1:$AB$4000</c:f>
              <c:numCache>
                <c:formatCode>General</c:formatCode>
                <c:ptCount val="4000"/>
                <c:pt idx="0">
                  <c:v>-1.4097338747742771E-16</c:v>
                </c:pt>
                <c:pt idx="1">
                  <c:v>-1.4097338747742771E-16</c:v>
                </c:pt>
                <c:pt idx="2">
                  <c:v>-1.4097338747742771E-16</c:v>
                </c:pt>
                <c:pt idx="3">
                  <c:v>-1.4097338747742771E-16</c:v>
                </c:pt>
                <c:pt idx="4">
                  <c:v>2.1946250978515016E-2</c:v>
                </c:pt>
                <c:pt idx="5">
                  <c:v>7.512328635491311E-2</c:v>
                </c:pt>
                <c:pt idx="6">
                  <c:v>0.12830032173131126</c:v>
                </c:pt>
                <c:pt idx="7">
                  <c:v>0.18147735710770935</c:v>
                </c:pt>
                <c:pt idx="8">
                  <c:v>0.23465439248410749</c:v>
                </c:pt>
                <c:pt idx="9">
                  <c:v>0.28783142786050564</c:v>
                </c:pt>
                <c:pt idx="10">
                  <c:v>0.3410084632369037</c:v>
                </c:pt>
                <c:pt idx="11">
                  <c:v>0.36759698092510273</c:v>
                </c:pt>
                <c:pt idx="12">
                  <c:v>0.42959810184211683</c:v>
                </c:pt>
                <c:pt idx="13">
                  <c:v>0.47053362486666983</c:v>
                </c:pt>
                <c:pt idx="14">
                  <c:v>0.51034493826491134</c:v>
                </c:pt>
                <c:pt idx="15">
                  <c:v>0.54903204203684131</c:v>
                </c:pt>
                <c:pt idx="16">
                  <c:v>0.58659493618245973</c:v>
                </c:pt>
                <c:pt idx="17">
                  <c:v>0.64415494906257798</c:v>
                </c:pt>
                <c:pt idx="18">
                  <c:v>0.69918549028349497</c:v>
                </c:pt>
                <c:pt idx="19">
                  <c:v>0.7550336171502775</c:v>
                </c:pt>
                <c:pt idx="20">
                  <c:v>0.80165815774772597</c:v>
                </c:pt>
                <c:pt idx="21">
                  <c:v>0.84910028399103987</c:v>
                </c:pt>
                <c:pt idx="22">
                  <c:v>0.89401293857515274</c:v>
                </c:pt>
                <c:pt idx="23">
                  <c:v>0.92698086587970507</c:v>
                </c:pt>
                <c:pt idx="24">
                  <c:v>0.96229010503848589</c:v>
                </c:pt>
                <c:pt idx="25">
                  <c:v>0.99783513760392273</c:v>
                </c:pt>
                <c:pt idx="26">
                  <c:v>1.0268683312163844</c:v>
                </c:pt>
                <c:pt idx="27">
                  <c:v>1.0547773152025346</c:v>
                </c:pt>
                <c:pt idx="28">
                  <c:v>1.0815620895623732</c:v>
                </c:pt>
                <c:pt idx="29">
                  <c:v>1.1262784874748466</c:v>
                </c:pt>
                <c:pt idx="30">
                  <c:v>1.1528425274245728</c:v>
                </c:pt>
                <c:pt idx="31">
                  <c:v>1.1650683071107113</c:v>
                </c:pt>
                <c:pt idx="32">
                  <c:v>1.179823558456051</c:v>
                </c:pt>
                <c:pt idx="33">
                  <c:v>1.1875524996369433</c:v>
                </c:pt>
                <c:pt idx="35">
                  <c:v>0.11957827182502746</c:v>
                </c:pt>
                <c:pt idx="36">
                  <c:v>0.15174780782362549</c:v>
                </c:pt>
                <c:pt idx="37">
                  <c:v>0.18391734382222336</c:v>
                </c:pt>
                <c:pt idx="38">
                  <c:v>0.20176843472829672</c:v>
                </c:pt>
                <c:pt idx="39">
                  <c:v>0.25361712050333235</c:v>
                </c:pt>
                <c:pt idx="40">
                  <c:v>0.29446811084387492</c:v>
                </c:pt>
                <c:pt idx="41">
                  <c:v>0.3314345868802171</c:v>
                </c:pt>
                <c:pt idx="42">
                  <c:v>0.37107706245102823</c:v>
                </c:pt>
                <c:pt idx="43">
                  <c:v>0.40724648586126844</c:v>
                </c:pt>
                <c:pt idx="44">
                  <c:v>0.44017643963591763</c:v>
                </c:pt>
                <c:pt idx="45">
                  <c:v>0.49734459342636539</c:v>
                </c:pt>
                <c:pt idx="46">
                  <c:v>0.55597641061003622</c:v>
                </c:pt>
                <c:pt idx="47">
                  <c:v>0.59900981922863372</c:v>
                </c:pt>
                <c:pt idx="48">
                  <c:v>0.63951375618803019</c:v>
                </c:pt>
                <c:pt idx="49">
                  <c:v>0.67748822148822563</c:v>
                </c:pt>
                <c:pt idx="50">
                  <c:v>0.71293321512921992</c:v>
                </c:pt>
                <c:pt idx="51">
                  <c:v>0.74012174137617459</c:v>
                </c:pt>
                <c:pt idx="52">
                  <c:v>0.769067951065869</c:v>
                </c:pt>
                <c:pt idx="53">
                  <c:v>0.79116295539441339</c:v>
                </c:pt>
                <c:pt idx="54">
                  <c:v>0.83332112135476599</c:v>
                </c:pt>
                <c:pt idx="55">
                  <c:v>0.86830087644547482</c:v>
                </c:pt>
                <c:pt idx="56">
                  <c:v>0.90012457921313604</c:v>
                </c:pt>
                <c:pt idx="57">
                  <c:v>0.92506249801963869</c:v>
                </c:pt>
                <c:pt idx="58">
                  <c:v>0.9474709451669403</c:v>
                </c:pt>
                <c:pt idx="59">
                  <c:v>0.96668782650989971</c:v>
                </c:pt>
                <c:pt idx="60">
                  <c:v>0.98455889828065135</c:v>
                </c:pt>
                <c:pt idx="61">
                  <c:v>1.0156042246529378</c:v>
                </c:pt>
                <c:pt idx="62">
                  <c:v>1.0421527125199779</c:v>
                </c:pt>
                <c:pt idx="63">
                  <c:v>1.0671554121508393</c:v>
                </c:pt>
                <c:pt idx="64">
                  <c:v>1.0896286401224999</c:v>
                </c:pt>
                <c:pt idx="65">
                  <c:v>1.1095723964349595</c:v>
                </c:pt>
                <c:pt idx="66">
                  <c:v>1.1321861506099087</c:v>
                </c:pt>
                <c:pt idx="67">
                  <c:v>1.1326067541509643</c:v>
                </c:pt>
                <c:pt idx="68">
                  <c:v>1.1078741423721097</c:v>
                </c:pt>
                <c:pt idx="69">
                  <c:v>1.0863736332689005</c:v>
                </c:pt>
                <c:pt idx="70">
                  <c:v>1.0706346985005382</c:v>
                </c:pt>
                <c:pt idx="71">
                  <c:v>1.0537715541058645</c:v>
                </c:pt>
                <c:pt idx="72">
                  <c:v>1.0357842000848791</c:v>
                </c:pt>
                <c:pt idx="73">
                  <c:v>1.0166726364375822</c:v>
                </c:pt>
                <c:pt idx="74">
                  <c:v>1.0066952760040668</c:v>
                </c:pt>
                <c:pt idx="75">
                  <c:v>0.99344228015066993</c:v>
                </c:pt>
                <c:pt idx="76">
                  <c:v>0.96397531020422667</c:v>
                </c:pt>
                <c:pt idx="77">
                  <c:v>0.95259268773782191</c:v>
                </c:pt>
                <c:pt idx="78">
                  <c:v>0.9167585058991401</c:v>
                </c:pt>
                <c:pt idx="79">
                  <c:v>0.86504486308880724</c:v>
                </c:pt>
                <c:pt idx="80">
                  <c:v>0.82330858071198965</c:v>
                </c:pt>
                <c:pt idx="81">
                  <c:v>0.79407913042788847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rectEquiv!$B$78</c:f>
              <c:strCache>
                <c:ptCount val="1"/>
                <c:pt idx="0">
                  <c:v>Solicitations</c:v>
                </c:pt>
              </c:strCache>
            </c:strRef>
          </c:tx>
          <c:spPr>
            <a:ln w="12700">
              <a:solidFill>
                <a:srgbClr val="FF0000"/>
              </a:solidFill>
            </a:ln>
            <a:effectLst/>
          </c:spPr>
          <c:marker>
            <c:symbol val="plus"/>
            <c:size val="9"/>
            <c:spPr>
              <a:noFill/>
              <a:ln>
                <a:solidFill>
                  <a:srgbClr val="0070C0">
                    <a:alpha val="51000"/>
                  </a:srgbClr>
                </a:solidFill>
              </a:ln>
              <a:effectLst/>
            </c:spPr>
          </c:marker>
          <c:xVal>
            <c:numRef>
              <c:f>cercle!$W$1:$W$1000</c:f>
              <c:numCache>
                <c:formatCode>General</c:formatCode>
                <c:ptCount val="1000"/>
                <c:pt idx="0">
                  <c:v>-7.6832429028011253</c:v>
                </c:pt>
                <c:pt idx="1">
                  <c:v>-7.6832429028011253</c:v>
                </c:pt>
                <c:pt idx="2">
                  <c:v>-7.6832429028011253</c:v>
                </c:pt>
                <c:pt idx="3">
                  <c:v>-7.6832429028011253</c:v>
                </c:pt>
                <c:pt idx="4">
                  <c:v>-7.6732306219057564</c:v>
                </c:pt>
                <c:pt idx="5">
                  <c:v>-7.443150793988182</c:v>
                </c:pt>
                <c:pt idx="6">
                  <c:v>-7.0484267569006764</c:v>
                </c:pt>
                <c:pt idx="7">
                  <c:v>-6.5145709233569749</c:v>
                </c:pt>
                <c:pt idx="8">
                  <c:v>-5.9175238729740069</c:v>
                </c:pt>
                <c:pt idx="10">
                  <c:v>-5.9175238729740069</c:v>
                </c:pt>
                <c:pt idx="11">
                  <c:v>-6.5145709233569749</c:v>
                </c:pt>
                <c:pt idx="12">
                  <c:v>-7.0484267569006747</c:v>
                </c:pt>
                <c:pt idx="13">
                  <c:v>-7.4431507939881802</c:v>
                </c:pt>
                <c:pt idx="14">
                  <c:v>-7.6732306219057556</c:v>
                </c:pt>
                <c:pt idx="15">
                  <c:v>-7.6832429028011253</c:v>
                </c:pt>
                <c:pt idx="16">
                  <c:v>-7.6832429028011253</c:v>
                </c:pt>
                <c:pt idx="17">
                  <c:v>-7.6832429028011253</c:v>
                </c:pt>
                <c:pt idx="18">
                  <c:v>-7.6832429028011253</c:v>
                </c:pt>
                <c:pt idx="20">
                  <c:v>30.107465188766774</c:v>
                </c:pt>
                <c:pt idx="21">
                  <c:v>30.781034658490139</c:v>
                </c:pt>
                <c:pt idx="22">
                  <c:v>31.420074644907658</c:v>
                </c:pt>
                <c:pt idx="23">
                  <c:v>32.024578713550845</c:v>
                </c:pt>
                <c:pt idx="24">
                  <c:v>32.594548326448752</c:v>
                </c:pt>
                <c:pt idx="25">
                  <c:v>33.129970811680764</c:v>
                </c:pt>
                <c:pt idx="26">
                  <c:v>33.63084082236368</c:v>
                </c:pt>
                <c:pt idx="27">
                  <c:v>34.097156366696453</c:v>
                </c:pt>
                <c:pt idx="28">
                  <c:v>34.52890892015288</c:v>
                </c:pt>
                <c:pt idx="29">
                  <c:v>35.281123003158321</c:v>
                </c:pt>
                <c:pt idx="30">
                  <c:v>35.889405434654606</c:v>
                </c:pt>
                <c:pt idx="31">
                  <c:v>36.313074464863995</c:v>
                </c:pt>
                <c:pt idx="32">
                  <c:v>36.501657345528031</c:v>
                </c:pt>
                <c:pt idx="34">
                  <c:v>36.501657345528031</c:v>
                </c:pt>
                <c:pt idx="35">
                  <c:v>36.313074464864016</c:v>
                </c:pt>
                <c:pt idx="36">
                  <c:v>35.889405434654591</c:v>
                </c:pt>
                <c:pt idx="37">
                  <c:v>35.281123003158307</c:v>
                </c:pt>
                <c:pt idx="38">
                  <c:v>34.528908920152844</c:v>
                </c:pt>
                <c:pt idx="39">
                  <c:v>34.097156366696453</c:v>
                </c:pt>
                <c:pt idx="40">
                  <c:v>33.630840822363673</c:v>
                </c:pt>
                <c:pt idx="41">
                  <c:v>33.129970811680742</c:v>
                </c:pt>
                <c:pt idx="42">
                  <c:v>32.594548326448773</c:v>
                </c:pt>
                <c:pt idx="43">
                  <c:v>32.024578713550817</c:v>
                </c:pt>
                <c:pt idx="44">
                  <c:v>31.420074644907604</c:v>
                </c:pt>
                <c:pt idx="45">
                  <c:v>30.781034658490114</c:v>
                </c:pt>
                <c:pt idx="46">
                  <c:v>30.107465188766767</c:v>
                </c:pt>
                <c:pt idx="48">
                  <c:v>-5.9175238729740052</c:v>
                </c:pt>
                <c:pt idx="49">
                  <c:v>-5.5205889798633132</c:v>
                </c:pt>
                <c:pt idx="50">
                  <c:v>-4.9958910255605806</c:v>
                </c:pt>
                <c:pt idx="51">
                  <c:v>-4.7057419707832286</c:v>
                </c:pt>
                <c:pt idx="52">
                  <c:v>-4.332288737786854</c:v>
                </c:pt>
                <c:pt idx="53">
                  <c:v>-3.8954949342410599</c:v>
                </c:pt>
                <c:pt idx="54">
                  <c:v>-3.4097354457518025</c:v>
                </c:pt>
                <c:pt idx="55">
                  <c:v>-2.7569955494958891</c:v>
                </c:pt>
                <c:pt idx="56">
                  <c:v>-2.4003028887643274</c:v>
                </c:pt>
                <c:pt idx="57">
                  <c:v>-2.0134683115159238</c:v>
                </c:pt>
                <c:pt idx="58">
                  <c:v>-1.5261351067719959</c:v>
                </c:pt>
                <c:pt idx="59">
                  <c:v>-0.99515549987939511</c:v>
                </c:pt>
                <c:pt idx="60">
                  <c:v>-0.38043148609488009</c:v>
                </c:pt>
                <c:pt idx="61">
                  <c:v>0.39239209007254916</c:v>
                </c:pt>
                <c:pt idx="62">
                  <c:v>0.81396432266864416</c:v>
                </c:pt>
                <c:pt idx="63">
                  <c:v>1.293204724296221</c:v>
                </c:pt>
                <c:pt idx="64">
                  <c:v>1.8398918840966327</c:v>
                </c:pt>
                <c:pt idx="65">
                  <c:v>2.4366777425322943</c:v>
                </c:pt>
                <c:pt idx="66">
                  <c:v>3.1341101503263391</c:v>
                </c:pt>
                <c:pt idx="67">
                  <c:v>3.9236864683095192</c:v>
                </c:pt>
                <c:pt idx="68">
                  <c:v>4.8286830670631877</c:v>
                </c:pt>
                <c:pt idx="69">
                  <c:v>5.8831456971627514</c:v>
                </c:pt>
                <c:pt idx="70">
                  <c:v>6.493471337223709</c:v>
                </c:pt>
                <c:pt idx="71">
                  <c:v>7.1541705293091438</c:v>
                </c:pt>
                <c:pt idx="72">
                  <c:v>7.8737910667634212</c:v>
                </c:pt>
                <c:pt idx="73">
                  <c:v>8.6710543198060552</c:v>
                </c:pt>
                <c:pt idx="74">
                  <c:v>9.5439944477708973</c:v>
                </c:pt>
                <c:pt idx="75">
                  <c:v>10.519573345427348</c:v>
                </c:pt>
                <c:pt idx="76">
                  <c:v>11.621897505613068</c:v>
                </c:pt>
                <c:pt idx="77">
                  <c:v>12.867059877105158</c:v>
                </c:pt>
                <c:pt idx="78">
                  <c:v>14.29879920902351</c:v>
                </c:pt>
                <c:pt idx="79">
                  <c:v>15.12083278751698</c:v>
                </c:pt>
                <c:pt idx="80">
                  <c:v>16.003605255043009</c:v>
                </c:pt>
                <c:pt idx="81">
                  <c:v>16.924304339607765</c:v>
                </c:pt>
                <c:pt idx="82">
                  <c:v>17.885961655555796</c:v>
                </c:pt>
                <c:pt idx="83">
                  <c:v>18.891750874865707</c:v>
                </c:pt>
                <c:pt idx="84">
                  <c:v>19.944920748675102</c:v>
                </c:pt>
                <c:pt idx="85">
                  <c:v>21.040841696128801</c:v>
                </c:pt>
                <c:pt idx="86">
                  <c:v>22.189383305542847</c:v>
                </c:pt>
                <c:pt idx="87">
                  <c:v>22.78450515632386</c:v>
                </c:pt>
                <c:pt idx="88">
                  <c:v>23.393811853652299</c:v>
                </c:pt>
                <c:pt idx="89">
                  <c:v>24.017401978547159</c:v>
                </c:pt>
                <c:pt idx="90">
                  <c:v>24.655212160973502</c:v>
                </c:pt>
                <c:pt idx="91">
                  <c:v>25.30698819100806</c:v>
                </c:pt>
                <c:pt idx="92">
                  <c:v>25.972212830588326</c:v>
                </c:pt>
                <c:pt idx="93">
                  <c:v>26.646308371783451</c:v>
                </c:pt>
                <c:pt idx="94">
                  <c:v>27.329770744569707</c:v>
                </c:pt>
                <c:pt idx="95">
                  <c:v>28.022146342428456</c:v>
                </c:pt>
                <c:pt idx="96">
                  <c:v>28.720078365959658</c:v>
                </c:pt>
                <c:pt idx="97">
                  <c:v>29.418280941528707</c:v>
                </c:pt>
                <c:pt idx="98">
                  <c:v>30.107465188766774</c:v>
                </c:pt>
                <c:pt idx="100">
                  <c:v>30.107465188766767</c:v>
                </c:pt>
                <c:pt idx="101">
                  <c:v>29.418280941528689</c:v>
                </c:pt>
                <c:pt idx="102">
                  <c:v>28.720078365959665</c:v>
                </c:pt>
                <c:pt idx="103">
                  <c:v>28.02214634242841</c:v>
                </c:pt>
                <c:pt idx="104">
                  <c:v>27.329770744569711</c:v>
                </c:pt>
                <c:pt idx="105">
                  <c:v>26.646308371783437</c:v>
                </c:pt>
                <c:pt idx="106">
                  <c:v>25.972212830588326</c:v>
                </c:pt>
                <c:pt idx="107">
                  <c:v>25.306988191008031</c:v>
                </c:pt>
                <c:pt idx="108">
                  <c:v>24.655212160973473</c:v>
                </c:pt>
                <c:pt idx="109">
                  <c:v>24.017401978547127</c:v>
                </c:pt>
                <c:pt idx="110">
                  <c:v>23.393811853652277</c:v>
                </c:pt>
                <c:pt idx="111">
                  <c:v>22.784505156323814</c:v>
                </c:pt>
                <c:pt idx="112">
                  <c:v>22.189383305542851</c:v>
                </c:pt>
                <c:pt idx="113">
                  <c:v>21.040841696128769</c:v>
                </c:pt>
                <c:pt idx="114">
                  <c:v>19.944920748675074</c:v>
                </c:pt>
                <c:pt idx="115">
                  <c:v>18.891750874865679</c:v>
                </c:pt>
                <c:pt idx="116">
                  <c:v>17.88596165555575</c:v>
                </c:pt>
                <c:pt idx="117">
                  <c:v>16.924304339607751</c:v>
                </c:pt>
                <c:pt idx="118">
                  <c:v>16.003605255043006</c:v>
                </c:pt>
                <c:pt idx="119">
                  <c:v>15.120832787517001</c:v>
                </c:pt>
                <c:pt idx="120">
                  <c:v>14.298799209023519</c:v>
                </c:pt>
                <c:pt idx="121">
                  <c:v>12.867059877105159</c:v>
                </c:pt>
                <c:pt idx="122">
                  <c:v>11.621897505613079</c:v>
                </c:pt>
                <c:pt idx="123">
                  <c:v>10.519573345427338</c:v>
                </c:pt>
                <c:pt idx="124">
                  <c:v>9.5439944477708849</c:v>
                </c:pt>
                <c:pt idx="125">
                  <c:v>8.671054319806041</c:v>
                </c:pt>
                <c:pt idx="126">
                  <c:v>7.8737910667634115</c:v>
                </c:pt>
                <c:pt idx="127">
                  <c:v>7.1541705293091393</c:v>
                </c:pt>
                <c:pt idx="128">
                  <c:v>6.4934713372237045</c:v>
                </c:pt>
                <c:pt idx="129">
                  <c:v>5.8831456971627514</c:v>
                </c:pt>
                <c:pt idx="130">
                  <c:v>4.8286830670631886</c:v>
                </c:pt>
                <c:pt idx="131">
                  <c:v>3.9236864683095161</c:v>
                </c:pt>
                <c:pt idx="132">
                  <c:v>3.1341101503263369</c:v>
                </c:pt>
                <c:pt idx="133">
                  <c:v>2.4366777425322934</c:v>
                </c:pt>
                <c:pt idx="134">
                  <c:v>1.8398918840966341</c:v>
                </c:pt>
                <c:pt idx="135">
                  <c:v>1.2932047242962161</c:v>
                </c:pt>
                <c:pt idx="136">
                  <c:v>0.81396432266864371</c:v>
                </c:pt>
                <c:pt idx="137">
                  <c:v>0.39239209007254666</c:v>
                </c:pt>
                <c:pt idx="138">
                  <c:v>-0.38043148609488386</c:v>
                </c:pt>
                <c:pt idx="139">
                  <c:v>-0.99515549987939733</c:v>
                </c:pt>
                <c:pt idx="140">
                  <c:v>-1.5261351067719993</c:v>
                </c:pt>
                <c:pt idx="141">
                  <c:v>-2.0134683115159255</c:v>
                </c:pt>
                <c:pt idx="142">
                  <c:v>-2.400302888764327</c:v>
                </c:pt>
                <c:pt idx="143">
                  <c:v>-2.7569955494958878</c:v>
                </c:pt>
                <c:pt idx="144">
                  <c:v>-3.4097354457518039</c:v>
                </c:pt>
                <c:pt idx="145">
                  <c:v>-3.8954949342410607</c:v>
                </c:pt>
                <c:pt idx="146">
                  <c:v>-4.3322887377868522</c:v>
                </c:pt>
                <c:pt idx="147">
                  <c:v>-4.7057419707832295</c:v>
                </c:pt>
                <c:pt idx="148">
                  <c:v>-4.9958910255605797</c:v>
                </c:pt>
                <c:pt idx="149">
                  <c:v>-5.5205889798633141</c:v>
                </c:pt>
                <c:pt idx="150">
                  <c:v>-5.9175238729740052</c:v>
                </c:pt>
              </c:numCache>
            </c:numRef>
          </c:xVal>
          <c:yVal>
            <c:numRef>
              <c:f>cercle!$X$1:$X$1000</c:f>
              <c:numCache>
                <c:formatCode>General</c:formatCode>
                <c:ptCount val="1000"/>
                <c:pt idx="0">
                  <c:v>5.0765564440970884E-16</c:v>
                </c:pt>
                <c:pt idx="1">
                  <c:v>5.0765564440970884E-16</c:v>
                </c:pt>
                <c:pt idx="2">
                  <c:v>5.0765564440970884E-16</c:v>
                </c:pt>
                <c:pt idx="3">
                  <c:v>5.0765564440970884E-16</c:v>
                </c:pt>
                <c:pt idx="4">
                  <c:v>7.296258335625634E-3</c:v>
                </c:pt>
                <c:pt idx="5">
                  <c:v>0.1649328796787552</c:v>
                </c:pt>
                <c:pt idx="6">
                  <c:v>0.43345659388718044</c:v>
                </c:pt>
                <c:pt idx="7">
                  <c:v>0.78923674151144985</c:v>
                </c:pt>
                <c:pt idx="8">
                  <c:v>1.1819118080290931</c:v>
                </c:pt>
                <c:pt idx="10">
                  <c:v>-1.1819118080290916</c:v>
                </c:pt>
                <c:pt idx="11">
                  <c:v>-0.7892367415114494</c:v>
                </c:pt>
                <c:pt idx="12">
                  <c:v>-0.43345659388718005</c:v>
                </c:pt>
                <c:pt idx="13">
                  <c:v>-0.16493287967875464</c:v>
                </c:pt>
                <c:pt idx="14">
                  <c:v>-7.2962583356246174E-3</c:v>
                </c:pt>
                <c:pt idx="15">
                  <c:v>5.0765564440970884E-16</c:v>
                </c:pt>
                <c:pt idx="16">
                  <c:v>5.0765564440970884E-16</c:v>
                </c:pt>
                <c:pt idx="17">
                  <c:v>5.0765564440970884E-16</c:v>
                </c:pt>
                <c:pt idx="18">
                  <c:v>5.0765564440970884E-16</c:v>
                </c:pt>
                <c:pt idx="20">
                  <c:v>-3.3530872507057716</c:v>
                </c:pt>
                <c:pt idx="21">
                  <c:v>-3.0279593258420494</c:v>
                </c:pt>
                <c:pt idx="22">
                  <c:v>-2.7192873077109496</c:v>
                </c:pt>
                <c:pt idx="23">
                  <c:v>-2.4270750755391624</c:v>
                </c:pt>
                <c:pt idx="24">
                  <c:v>-2.1513236443592816</c:v>
                </c:pt>
                <c:pt idx="25">
                  <c:v>-1.8920384764832567</c:v>
                </c:pt>
                <c:pt idx="26">
                  <c:v>-1.6492233863124832</c:v>
                </c:pt>
                <c:pt idx="27">
                  <c:v>-1.4228810792870146</c:v>
                </c:pt>
                <c:pt idx="28">
                  <c:v>-1.2130145236224241</c:v>
                </c:pt>
                <c:pt idx="29">
                  <c:v>-0.84070851732698626</c:v>
                </c:pt>
                <c:pt idx="30">
                  <c:v>-0.53225682690532117</c:v>
                </c:pt>
                <c:pt idx="31">
                  <c:v>-0.26666435639048869</c:v>
                </c:pt>
                <c:pt idx="32">
                  <c:v>-4.6107211456339293E-16</c:v>
                </c:pt>
                <c:pt idx="34">
                  <c:v>-4.6107211456339293E-16</c:v>
                </c:pt>
                <c:pt idx="35">
                  <c:v>0.2666643563904878</c:v>
                </c:pt>
                <c:pt idx="36">
                  <c:v>0.5322568269053285</c:v>
                </c:pt>
                <c:pt idx="37">
                  <c:v>0.84070851732699381</c:v>
                </c:pt>
                <c:pt idx="38">
                  <c:v>1.2130145236224275</c:v>
                </c:pt>
                <c:pt idx="39">
                  <c:v>1.4228810792870068</c:v>
                </c:pt>
                <c:pt idx="40">
                  <c:v>1.6492233863124732</c:v>
                </c:pt>
                <c:pt idx="41">
                  <c:v>1.8920384764832525</c:v>
                </c:pt>
                <c:pt idx="42">
                  <c:v>2.1513236443592798</c:v>
                </c:pt>
                <c:pt idx="43">
                  <c:v>2.4270750755391681</c:v>
                </c:pt>
                <c:pt idx="44">
                  <c:v>2.7192873077109425</c:v>
                </c:pt>
                <c:pt idx="45">
                  <c:v>3.0279593258420436</c:v>
                </c:pt>
                <c:pt idx="46">
                  <c:v>3.3530872507057752</c:v>
                </c:pt>
                <c:pt idx="48">
                  <c:v>-1.1819118080290929</c:v>
                </c:pt>
                <c:pt idx="49">
                  <c:v>-1.4354697460442536</c:v>
                </c:pt>
                <c:pt idx="50">
                  <c:v>-1.7640204610439818</c:v>
                </c:pt>
                <c:pt idx="51">
                  <c:v>-1.9448290539231137</c:v>
                </c:pt>
                <c:pt idx="52">
                  <c:v>-2.1699083026307755</c:v>
                </c:pt>
                <c:pt idx="53">
                  <c:v>-2.429148251971585</c:v>
                </c:pt>
                <c:pt idx="54">
                  <c:v>-2.7150238815571708</c:v>
                </c:pt>
                <c:pt idx="55">
                  <c:v>-3.079571761795231</c:v>
                </c:pt>
                <c:pt idx="56">
                  <c:v>-3.2743717578534839</c:v>
                </c:pt>
                <c:pt idx="57">
                  <c:v>-3.483239866922982</c:v>
                </c:pt>
                <c:pt idx="58">
                  <c:v>-3.7307124155157605</c:v>
                </c:pt>
                <c:pt idx="59">
                  <c:v>-3.9935268040059766</c:v>
                </c:pt>
                <c:pt idx="60">
                  <c:v>-4.2880269992535229</c:v>
                </c:pt>
                <c:pt idx="61">
                  <c:v>-4.633945589270791</c:v>
                </c:pt>
                <c:pt idx="62">
                  <c:v>-4.8172316482979296</c:v>
                </c:pt>
                <c:pt idx="63">
                  <c:v>-5.0135196500444907</c:v>
                </c:pt>
                <c:pt idx="64">
                  <c:v>-5.2263733682994111</c:v>
                </c:pt>
                <c:pt idx="65">
                  <c:v>-5.4529755541685807</c:v>
                </c:pt>
                <c:pt idx="66">
                  <c:v>-5.696564565440859</c:v>
                </c:pt>
                <c:pt idx="67">
                  <c:v>-5.9550752066779236</c:v>
                </c:pt>
                <c:pt idx="68">
                  <c:v>-6.2206159127086442</c:v>
                </c:pt>
                <c:pt idx="69">
                  <c:v>-6.4993826688500684</c:v>
                </c:pt>
                <c:pt idx="70">
                  <c:v>-6.6387051232384851</c:v>
                </c:pt>
                <c:pt idx="71">
                  <c:v>-6.7788027592719864</c:v>
                </c:pt>
                <c:pt idx="72">
                  <c:v>-6.9168945758789855</c:v>
                </c:pt>
                <c:pt idx="73">
                  <c:v>-7.0419529052638259</c:v>
                </c:pt>
                <c:pt idx="74">
                  <c:v>-7.1569680448871642</c:v>
                </c:pt>
                <c:pt idx="75">
                  <c:v>-7.254462715610674</c:v>
                </c:pt>
                <c:pt idx="76">
                  <c:v>-7.3213258188273098</c:v>
                </c:pt>
                <c:pt idx="77">
                  <c:v>-7.3465855353926628</c:v>
                </c:pt>
                <c:pt idx="78">
                  <c:v>-7.2938837132346706</c:v>
                </c:pt>
                <c:pt idx="79">
                  <c:v>-7.2122979401696012</c:v>
                </c:pt>
                <c:pt idx="80">
                  <c:v>-7.1013979400110205</c:v>
                </c:pt>
                <c:pt idx="81">
                  <c:v>-6.975640169230295</c:v>
                </c:pt>
                <c:pt idx="82">
                  <c:v>-6.8320086973948149</c:v>
                </c:pt>
                <c:pt idx="83">
                  <c:v>-6.6669506431924015</c:v>
                </c:pt>
                <c:pt idx="84">
                  <c:v>-6.4762970594167646</c:v>
                </c:pt>
                <c:pt idx="85">
                  <c:v>-6.2524482655007869</c:v>
                </c:pt>
                <c:pt idx="86">
                  <c:v>-5.9922371605590019</c:v>
                </c:pt>
                <c:pt idx="87">
                  <c:v>-5.8466925366931495</c:v>
                </c:pt>
                <c:pt idx="88">
                  <c:v>-5.6897515942920256</c:v>
                </c:pt>
                <c:pt idx="89">
                  <c:v>-5.5205567993865516</c:v>
                </c:pt>
                <c:pt idx="90">
                  <c:v>-5.3382578978388162</c:v>
                </c:pt>
                <c:pt idx="91">
                  <c:v>-5.1420337685877691</c:v>
                </c:pt>
                <c:pt idx="92">
                  <c:v>-4.9311436001449191</c:v>
                </c:pt>
                <c:pt idx="93">
                  <c:v>-4.704067043762481</c:v>
                </c:pt>
                <c:pt idx="94">
                  <c:v>-4.4609676384095422</c:v>
                </c:pt>
                <c:pt idx="95">
                  <c:v>-4.2024680793252207</c:v>
                </c:pt>
                <c:pt idx="96">
                  <c:v>-3.9295231292525545</c:v>
                </c:pt>
                <c:pt idx="97">
                  <c:v>-3.644536251564833</c:v>
                </c:pt>
                <c:pt idx="98">
                  <c:v>-3.3530872507057716</c:v>
                </c:pt>
                <c:pt idx="100">
                  <c:v>3.3530872507057752</c:v>
                </c:pt>
                <c:pt idx="101">
                  <c:v>3.6445362515648236</c:v>
                </c:pt>
                <c:pt idx="102">
                  <c:v>3.929523129252547</c:v>
                </c:pt>
                <c:pt idx="103">
                  <c:v>4.202468079325226</c:v>
                </c:pt>
                <c:pt idx="104">
                  <c:v>4.4609676384095396</c:v>
                </c:pt>
                <c:pt idx="105">
                  <c:v>4.7040670437624685</c:v>
                </c:pt>
                <c:pt idx="106">
                  <c:v>4.9311436001449112</c:v>
                </c:pt>
                <c:pt idx="107">
                  <c:v>5.1420337685877628</c:v>
                </c:pt>
                <c:pt idx="108">
                  <c:v>5.3382578978388091</c:v>
                </c:pt>
                <c:pt idx="109">
                  <c:v>5.5205567993865508</c:v>
                </c:pt>
                <c:pt idx="110">
                  <c:v>5.6897515942920274</c:v>
                </c:pt>
                <c:pt idx="111">
                  <c:v>5.8466925366931459</c:v>
                </c:pt>
                <c:pt idx="112">
                  <c:v>5.9922371605590161</c:v>
                </c:pt>
                <c:pt idx="113">
                  <c:v>6.2524482655007931</c:v>
                </c:pt>
                <c:pt idx="114">
                  <c:v>6.4762970594167708</c:v>
                </c:pt>
                <c:pt idx="115">
                  <c:v>6.6669506431924015</c:v>
                </c:pt>
                <c:pt idx="116">
                  <c:v>6.8320086973948166</c:v>
                </c:pt>
                <c:pt idx="117">
                  <c:v>6.9756401692303012</c:v>
                </c:pt>
                <c:pt idx="118">
                  <c:v>7.1013979400110223</c:v>
                </c:pt>
                <c:pt idx="119">
                  <c:v>7.2122979401696012</c:v>
                </c:pt>
                <c:pt idx="120">
                  <c:v>7.2938837132346741</c:v>
                </c:pt>
                <c:pt idx="121">
                  <c:v>7.3465855353926592</c:v>
                </c:pt>
                <c:pt idx="122">
                  <c:v>7.3213258188273018</c:v>
                </c:pt>
                <c:pt idx="123">
                  <c:v>7.2544627156106731</c:v>
                </c:pt>
                <c:pt idx="124">
                  <c:v>7.1569680448871607</c:v>
                </c:pt>
                <c:pt idx="125">
                  <c:v>7.0419529052638241</c:v>
                </c:pt>
                <c:pt idx="126">
                  <c:v>6.9168945758789846</c:v>
                </c:pt>
                <c:pt idx="127">
                  <c:v>6.7788027592719855</c:v>
                </c:pt>
                <c:pt idx="128">
                  <c:v>6.6387051232384868</c:v>
                </c:pt>
                <c:pt idx="129">
                  <c:v>6.4993826688500747</c:v>
                </c:pt>
                <c:pt idx="130">
                  <c:v>6.220615912708646</c:v>
                </c:pt>
                <c:pt idx="131">
                  <c:v>5.95507520667792</c:v>
                </c:pt>
                <c:pt idx="132">
                  <c:v>5.6965645654408581</c:v>
                </c:pt>
                <c:pt idx="133">
                  <c:v>5.4529755541685869</c:v>
                </c:pt>
                <c:pt idx="134">
                  <c:v>5.2263733682994102</c:v>
                </c:pt>
                <c:pt idx="135">
                  <c:v>5.0135196500444916</c:v>
                </c:pt>
                <c:pt idx="136">
                  <c:v>4.817231648297934</c:v>
                </c:pt>
                <c:pt idx="137">
                  <c:v>4.6339455892707919</c:v>
                </c:pt>
                <c:pt idx="138">
                  <c:v>4.2880269992535229</c:v>
                </c:pt>
                <c:pt idx="139">
                  <c:v>3.9935268040059766</c:v>
                </c:pt>
                <c:pt idx="140">
                  <c:v>3.7307124155157596</c:v>
                </c:pt>
                <c:pt idx="141">
                  <c:v>3.4832398669229825</c:v>
                </c:pt>
                <c:pt idx="142">
                  <c:v>3.2743717578534848</c:v>
                </c:pt>
                <c:pt idx="143">
                  <c:v>3.0795717617952301</c:v>
                </c:pt>
                <c:pt idx="144">
                  <c:v>2.7150238815571694</c:v>
                </c:pt>
                <c:pt idx="145">
                  <c:v>2.4291482519715819</c:v>
                </c:pt>
                <c:pt idx="146">
                  <c:v>2.1699083026307751</c:v>
                </c:pt>
                <c:pt idx="147">
                  <c:v>1.9448290539231137</c:v>
                </c:pt>
                <c:pt idx="148">
                  <c:v>1.764020461043982</c:v>
                </c:pt>
                <c:pt idx="149">
                  <c:v>1.4354697460442538</c:v>
                </c:pt>
                <c:pt idx="150">
                  <c:v>1.1819118080290942</c:v>
                </c:pt>
              </c:numCache>
            </c:numRef>
          </c:yVal>
          <c:smooth val="0"/>
        </c:ser>
        <c:ser>
          <c:idx val="0"/>
          <c:order val="2"/>
          <c:tx>
            <c:strRef>
              <c:f>rectEquiv!$A$78</c:f>
              <c:strCache>
                <c:ptCount val="1"/>
              </c:strCache>
            </c:strRef>
          </c:tx>
          <c:spPr>
            <a:ln w="15875">
              <a:solidFill>
                <a:schemeClr val="tx1"/>
              </a:solidFill>
            </a:ln>
            <a:effectLst/>
          </c:spPr>
          <c:marker>
            <c:symbol val="none"/>
          </c:marker>
          <c:xVal>
            <c:numRef>
              <c:f>rectEquiv!$W$1:$W$4000</c:f>
              <c:numCache>
                <c:formatCode>General</c:formatCode>
                <c:ptCount val="4000"/>
                <c:pt idx="0">
                  <c:v>-3.5404383296107591</c:v>
                </c:pt>
                <c:pt idx="1">
                  <c:v>-3.5404383296107591</c:v>
                </c:pt>
                <c:pt idx="2">
                  <c:v>-3.5404383296107591</c:v>
                </c:pt>
                <c:pt idx="3">
                  <c:v>-3.5404383296107591</c:v>
                </c:pt>
                <c:pt idx="4">
                  <c:v>-3.5404383296107591</c:v>
                </c:pt>
                <c:pt idx="5">
                  <c:v>-3.5404383296107591</c:v>
                </c:pt>
                <c:pt idx="6">
                  <c:v>-3.3462897325902525</c:v>
                </c:pt>
                <c:pt idx="7">
                  <c:v>-3.1492895060233228</c:v>
                </c:pt>
                <c:pt idx="8">
                  <c:v>-2.9522892794563931</c:v>
                </c:pt>
                <c:pt idx="9">
                  <c:v>-2.7901719149377389</c:v>
                </c:pt>
                <c:pt idx="10">
                  <c:v>-2.6916718016542736</c:v>
                </c:pt>
                <c:pt idx="11">
                  <c:v>-2.5295544371356153</c:v>
                </c:pt>
                <c:pt idx="12">
                  <c:v>-2.4310543238521545</c:v>
                </c:pt>
                <c:pt idx="13">
                  <c:v>-2.2689369593334963</c:v>
                </c:pt>
                <c:pt idx="14">
                  <c:v>-2.1704368460500314</c:v>
                </c:pt>
                <c:pt idx="15">
                  <c:v>-2.0083194815313732</c:v>
                </c:pt>
                <c:pt idx="16">
                  <c:v>-1.9098193682479083</c:v>
                </c:pt>
                <c:pt idx="17">
                  <c:v>-1.7477020037292501</c:v>
                </c:pt>
                <c:pt idx="18">
                  <c:v>-1.6492018904457852</c:v>
                </c:pt>
                <c:pt idx="19">
                  <c:v>-1.487084525927127</c:v>
                </c:pt>
                <c:pt idx="20">
                  <c:v>-1.3885844126436622</c:v>
                </c:pt>
                <c:pt idx="21">
                  <c:v>-1.2264670481250077</c:v>
                </c:pt>
                <c:pt idx="22">
                  <c:v>-1.1279669348415431</c:v>
                </c:pt>
                <c:pt idx="24">
                  <c:v>-1.1279669348415509</c:v>
                </c:pt>
                <c:pt idx="25">
                  <c:v>-1.2264670481250155</c:v>
                </c:pt>
                <c:pt idx="26">
                  <c:v>-1.3885844126436699</c:v>
                </c:pt>
                <c:pt idx="27">
                  <c:v>-1.4870845259271348</c:v>
                </c:pt>
                <c:pt idx="28">
                  <c:v>-1.649201890445793</c:v>
                </c:pt>
                <c:pt idx="29">
                  <c:v>-1.7477020037292581</c:v>
                </c:pt>
                <c:pt idx="30">
                  <c:v>-1.9098193682479163</c:v>
                </c:pt>
                <c:pt idx="31">
                  <c:v>-2.0083194815313812</c:v>
                </c:pt>
                <c:pt idx="32">
                  <c:v>-2.1704368460500394</c:v>
                </c:pt>
                <c:pt idx="33">
                  <c:v>-2.2689369593335043</c:v>
                </c:pt>
                <c:pt idx="34">
                  <c:v>-2.4310543238521625</c:v>
                </c:pt>
                <c:pt idx="35">
                  <c:v>-2.5295544371356233</c:v>
                </c:pt>
                <c:pt idx="36">
                  <c:v>-2.6916718016542815</c:v>
                </c:pt>
                <c:pt idx="37">
                  <c:v>-2.7901719149377464</c:v>
                </c:pt>
                <c:pt idx="38">
                  <c:v>-2.9522892794564006</c:v>
                </c:pt>
                <c:pt idx="39">
                  <c:v>-3.1492895060233304</c:v>
                </c:pt>
                <c:pt idx="40">
                  <c:v>-3.3462897325902601</c:v>
                </c:pt>
                <c:pt idx="41">
                  <c:v>-3.5404383296107591</c:v>
                </c:pt>
                <c:pt idx="42">
                  <c:v>-3.5404383296107591</c:v>
                </c:pt>
                <c:pt idx="43">
                  <c:v>-3.5404383296107591</c:v>
                </c:pt>
                <c:pt idx="44">
                  <c:v>-3.5404383296107591</c:v>
                </c:pt>
                <c:pt idx="45">
                  <c:v>-3.5404383296107591</c:v>
                </c:pt>
                <c:pt idx="46">
                  <c:v>-3.5404383296107591</c:v>
                </c:pt>
                <c:pt idx="48">
                  <c:v>8.7349541282078125</c:v>
                </c:pt>
                <c:pt idx="49">
                  <c:v>8.9415987198803677</c:v>
                </c:pt>
                <c:pt idx="50">
                  <c:v>9.1870100740243661</c:v>
                </c:pt>
                <c:pt idx="51">
                  <c:v>9.447890857423797</c:v>
                </c:pt>
                <c:pt idx="52">
                  <c:v>9.586935730857963</c:v>
                </c:pt>
                <c:pt idx="53">
                  <c:v>9.7491536850643197</c:v>
                </c:pt>
                <c:pt idx="54">
                  <c:v>9.9463797653166068</c:v>
                </c:pt>
                <c:pt idx="55">
                  <c:v>10.114095890161945</c:v>
                </c:pt>
                <c:pt idx="56">
                  <c:v>10.332227444086735</c:v>
                </c:pt>
                <c:pt idx="57">
                  <c:v>10.54104006472512</c:v>
                </c:pt>
                <c:pt idx="58">
                  <c:v>10.732153100920332</c:v>
                </c:pt>
                <c:pt idx="59">
                  <c:v>10.786712701358752</c:v>
                </c:pt>
                <c:pt idx="60">
                  <c:v>10.993061013441409</c:v>
                </c:pt>
                <c:pt idx="61">
                  <c:v>10.993061013441409</c:v>
                </c:pt>
                <c:pt idx="62">
                  <c:v>10.993061013441409</c:v>
                </c:pt>
                <c:pt idx="63">
                  <c:v>10.993061013441409</c:v>
                </c:pt>
                <c:pt idx="64">
                  <c:v>10.993061013441409</c:v>
                </c:pt>
                <c:pt idx="65">
                  <c:v>10.786712701358752</c:v>
                </c:pt>
                <c:pt idx="66">
                  <c:v>10.732153100920332</c:v>
                </c:pt>
                <c:pt idx="67">
                  <c:v>10.54104006472512</c:v>
                </c:pt>
                <c:pt idx="68">
                  <c:v>10.332227444086737</c:v>
                </c:pt>
                <c:pt idx="69">
                  <c:v>10.114095890161947</c:v>
                </c:pt>
                <c:pt idx="70">
                  <c:v>9.9463797653166068</c:v>
                </c:pt>
                <c:pt idx="71">
                  <c:v>9.7491536850643197</c:v>
                </c:pt>
                <c:pt idx="72">
                  <c:v>9.586935730857963</c:v>
                </c:pt>
                <c:pt idx="73">
                  <c:v>9.447890857423797</c:v>
                </c:pt>
                <c:pt idx="74">
                  <c:v>9.1870100740243661</c:v>
                </c:pt>
                <c:pt idx="75">
                  <c:v>8.9415987198803677</c:v>
                </c:pt>
                <c:pt idx="76">
                  <c:v>8.7349541282078125</c:v>
                </c:pt>
                <c:pt idx="78">
                  <c:v>-1.1279669348415498</c:v>
                </c:pt>
                <c:pt idx="79">
                  <c:v>-0.93485384620539813</c:v>
                </c:pt>
                <c:pt idx="80">
                  <c:v>-0.74174075756924673</c:v>
                </c:pt>
                <c:pt idx="81">
                  <c:v>-0.61337558763357425</c:v>
                </c:pt>
                <c:pt idx="82">
                  <c:v>-0.48501041769790226</c:v>
                </c:pt>
                <c:pt idx="83">
                  <c:v>-0.35312184381273964</c:v>
                </c:pt>
                <c:pt idx="84">
                  <c:v>-9.865283887196645E-2</c:v>
                </c:pt>
                <c:pt idx="85">
                  <c:v>9.2198914833613477E-2</c:v>
                </c:pt>
                <c:pt idx="86">
                  <c:v>0.32746878548540553</c:v>
                </c:pt>
                <c:pt idx="87">
                  <c:v>0.47390242224477325</c:v>
                </c:pt>
                <c:pt idx="88">
                  <c:v>0.66475417595035324</c:v>
                </c:pt>
                <c:pt idx="89">
                  <c:v>0.79198867842073994</c:v>
                </c:pt>
                <c:pt idx="90">
                  <c:v>1.0539138478825008</c:v>
                </c:pt>
                <c:pt idx="91">
                  <c:v>1.217304752183916</c:v>
                </c:pt>
                <c:pt idx="92">
                  <c:v>1.3922100804043067</c:v>
                </c:pt>
                <c:pt idx="93">
                  <c:v>1.6077038120219393</c:v>
                </c:pt>
                <c:pt idx="94">
                  <c:v>1.7710947163233541</c:v>
                </c:pt>
                <c:pt idx="95">
                  <c:v>1.9981028718599623</c:v>
                </c:pt>
                <c:pt idx="96">
                  <c:v>2.1957044282387113</c:v>
                </c:pt>
                <c:pt idx="97">
                  <c:v>2.3885019316979861</c:v>
                </c:pt>
                <c:pt idx="98">
                  <c:v>2.6155100872345942</c:v>
                </c:pt>
                <c:pt idx="99">
                  <c:v>2.9061354940063957</c:v>
                </c:pt>
                <c:pt idx="100">
                  <c:v>3.1331436495430043</c:v>
                </c:pt>
                <c:pt idx="101">
                  <c:v>3.4237690563148062</c:v>
                </c:pt>
                <c:pt idx="102">
                  <c:v>3.7143944630866077</c:v>
                </c:pt>
                <c:pt idx="103">
                  <c:v>4.0050198698584092</c:v>
                </c:pt>
                <c:pt idx="104">
                  <c:v>4.1949015142462569</c:v>
                </c:pt>
                <c:pt idx="105">
                  <c:v>4.4677497513971964</c:v>
                </c:pt>
                <c:pt idx="106">
                  <c:v>4.740597988548136</c:v>
                </c:pt>
                <c:pt idx="107">
                  <c:v>5.0134462256990755</c:v>
                </c:pt>
                <c:pt idx="108">
                  <c:v>5.3499117140852075</c:v>
                </c:pt>
                <c:pt idx="109">
                  <c:v>5.622759951236147</c:v>
                </c:pt>
                <c:pt idx="110">
                  <c:v>5.959225439622279</c:v>
                </c:pt>
                <c:pt idx="111">
                  <c:v>6.2956909280084119</c:v>
                </c:pt>
                <c:pt idx="112">
                  <c:v>6.6321564163945439</c:v>
                </c:pt>
                <c:pt idx="113">
                  <c:v>6.8321977862052075</c:v>
                </c:pt>
                <c:pt idx="114">
                  <c:v>7.0322391560158701</c:v>
                </c:pt>
                <c:pt idx="115">
                  <c:v>7.2322805258265328</c:v>
                </c:pt>
                <c:pt idx="116">
                  <c:v>7.4219352253279061</c:v>
                </c:pt>
                <c:pt idx="117">
                  <c:v>7.632363265447859</c:v>
                </c:pt>
                <c:pt idx="118">
                  <c:v>7.8324046352585226</c:v>
                </c:pt>
                <c:pt idx="119">
                  <c:v>8.0324460050691844</c:v>
                </c:pt>
                <c:pt idx="120">
                  <c:v>8.2414661486993346</c:v>
                </c:pt>
                <c:pt idx="121">
                  <c:v>8.4961459959257049</c:v>
                </c:pt>
                <c:pt idx="122">
                  <c:v>8.7349541282078143</c:v>
                </c:pt>
                <c:pt idx="124">
                  <c:v>8.7349541282078143</c:v>
                </c:pt>
                <c:pt idx="125">
                  <c:v>8.4961459959257049</c:v>
                </c:pt>
                <c:pt idx="126">
                  <c:v>8.2414661486993346</c:v>
                </c:pt>
                <c:pt idx="127">
                  <c:v>8.0324460050691862</c:v>
                </c:pt>
                <c:pt idx="128">
                  <c:v>7.8324046352585226</c:v>
                </c:pt>
                <c:pt idx="129">
                  <c:v>7.632363265447859</c:v>
                </c:pt>
                <c:pt idx="130">
                  <c:v>7.4219352253279061</c:v>
                </c:pt>
                <c:pt idx="131">
                  <c:v>7.2322805258265337</c:v>
                </c:pt>
                <c:pt idx="132">
                  <c:v>7.032239156015871</c:v>
                </c:pt>
                <c:pt idx="133">
                  <c:v>6.8321977862052075</c:v>
                </c:pt>
                <c:pt idx="134">
                  <c:v>6.6321564163945439</c:v>
                </c:pt>
                <c:pt idx="135">
                  <c:v>6.2956909280084119</c:v>
                </c:pt>
                <c:pt idx="136">
                  <c:v>5.9592254396222799</c:v>
                </c:pt>
                <c:pt idx="137">
                  <c:v>5.622759951236147</c:v>
                </c:pt>
                <c:pt idx="138">
                  <c:v>5.3499117140852084</c:v>
                </c:pt>
                <c:pt idx="139">
                  <c:v>5.0134462256990746</c:v>
                </c:pt>
                <c:pt idx="140">
                  <c:v>4.7405979885481351</c:v>
                </c:pt>
                <c:pt idx="141">
                  <c:v>4.4677497513971964</c:v>
                </c:pt>
                <c:pt idx="142">
                  <c:v>4.1949015142462569</c:v>
                </c:pt>
                <c:pt idx="143">
                  <c:v>4.0050198698584092</c:v>
                </c:pt>
                <c:pt idx="144">
                  <c:v>3.7143944630866073</c:v>
                </c:pt>
                <c:pt idx="145">
                  <c:v>3.4237690563148058</c:v>
                </c:pt>
                <c:pt idx="146">
                  <c:v>3.1331436495430043</c:v>
                </c:pt>
                <c:pt idx="147">
                  <c:v>2.9061354940063953</c:v>
                </c:pt>
                <c:pt idx="148">
                  <c:v>2.6155100872345938</c:v>
                </c:pt>
                <c:pt idx="149">
                  <c:v>2.3885019316979852</c:v>
                </c:pt>
                <c:pt idx="150">
                  <c:v>2.195704428238705</c:v>
                </c:pt>
                <c:pt idx="151">
                  <c:v>1.9981028718599616</c:v>
                </c:pt>
                <c:pt idx="152">
                  <c:v>1.7710947163233535</c:v>
                </c:pt>
                <c:pt idx="153">
                  <c:v>1.607703812021938</c:v>
                </c:pt>
                <c:pt idx="154">
                  <c:v>1.3922100804042956</c:v>
                </c:pt>
                <c:pt idx="155">
                  <c:v>1.2173047521839153</c:v>
                </c:pt>
                <c:pt idx="156">
                  <c:v>1.0539138478825001</c:v>
                </c:pt>
                <c:pt idx="157">
                  <c:v>0.79198867842073994</c:v>
                </c:pt>
                <c:pt idx="158">
                  <c:v>0.66475417595035324</c:v>
                </c:pt>
                <c:pt idx="159">
                  <c:v>0.47390242224477325</c:v>
                </c:pt>
                <c:pt idx="160">
                  <c:v>0.32746878548539854</c:v>
                </c:pt>
                <c:pt idx="161">
                  <c:v>9.2198914833613477E-2</c:v>
                </c:pt>
                <c:pt idx="162">
                  <c:v>-9.865283887196645E-2</c:v>
                </c:pt>
                <c:pt idx="163">
                  <c:v>-0.35312184381273964</c:v>
                </c:pt>
                <c:pt idx="164">
                  <c:v>-0.48501041769789871</c:v>
                </c:pt>
                <c:pt idx="165">
                  <c:v>-0.6133755876335707</c:v>
                </c:pt>
                <c:pt idx="166">
                  <c:v>-0.74174075756924274</c:v>
                </c:pt>
                <c:pt idx="167">
                  <c:v>-0.93485384620539369</c:v>
                </c:pt>
                <c:pt idx="168">
                  <c:v>-1.1279669348415446</c:v>
                </c:pt>
              </c:numCache>
            </c:numRef>
          </c:xVal>
          <c:yVal>
            <c:numRef>
              <c:f>rectEquiv!$X$1:$X$4000</c:f>
              <c:numCache>
                <c:formatCode>General</c:formatCode>
                <c:ptCount val="4000"/>
                <c:pt idx="0">
                  <c:v>-1.4097338747742771E-16</c:v>
                </c:pt>
                <c:pt idx="1">
                  <c:v>-1.4097338747742771E-16</c:v>
                </c:pt>
                <c:pt idx="2">
                  <c:v>-1.4097338747742771E-16</c:v>
                </c:pt>
                <c:pt idx="3">
                  <c:v>-1.4097338747742771E-16</c:v>
                </c:pt>
                <c:pt idx="4">
                  <c:v>-1.4097338747742771E-16</c:v>
                </c:pt>
                <c:pt idx="5">
                  <c:v>-1.4097338747742771E-16</c:v>
                </c:pt>
                <c:pt idx="6">
                  <c:v>5.0441285138659836E-2</c:v>
                </c:pt>
                <c:pt idx="7">
                  <c:v>0.10162344536613521</c:v>
                </c:pt>
                <c:pt idx="8">
                  <c:v>0.15280560559361059</c:v>
                </c:pt>
                <c:pt idx="9">
                  <c:v>0.19624351352504368</c:v>
                </c:pt>
                <c:pt idx="10">
                  <c:v>0.22183459363878139</c:v>
                </c:pt>
                <c:pt idx="11">
                  <c:v>0.26499144916363759</c:v>
                </c:pt>
                <c:pt idx="12">
                  <c:v>0.29058252927737427</c:v>
                </c:pt>
                <c:pt idx="13">
                  <c:v>0.33345833239565253</c:v>
                </c:pt>
                <c:pt idx="14">
                  <c:v>0.35904941250939026</c:v>
                </c:pt>
                <c:pt idx="15">
                  <c:v>0.40164416322109064</c:v>
                </c:pt>
                <c:pt idx="16">
                  <c:v>0.42723524333482832</c:v>
                </c:pt>
                <c:pt idx="17">
                  <c:v>0.46954894163995081</c:v>
                </c:pt>
                <c:pt idx="18">
                  <c:v>0.49514002175368854</c:v>
                </c:pt>
                <c:pt idx="19">
                  <c:v>0.53717266765223315</c:v>
                </c:pt>
                <c:pt idx="20">
                  <c:v>0.56276374776597082</c:v>
                </c:pt>
                <c:pt idx="21">
                  <c:v>0.6045153412579366</c:v>
                </c:pt>
                <c:pt idx="22">
                  <c:v>0.63010642137167416</c:v>
                </c:pt>
                <c:pt idx="24">
                  <c:v>-0.63010642137167228</c:v>
                </c:pt>
                <c:pt idx="25">
                  <c:v>-0.6045153412579346</c:v>
                </c:pt>
                <c:pt idx="26">
                  <c:v>-0.56276374776596894</c:v>
                </c:pt>
                <c:pt idx="27">
                  <c:v>-0.53717266765223126</c:v>
                </c:pt>
                <c:pt idx="28">
                  <c:v>-0.4951400217536866</c:v>
                </c:pt>
                <c:pt idx="29">
                  <c:v>-0.46954894163994892</c:v>
                </c:pt>
                <c:pt idx="30">
                  <c:v>-0.42723524333482643</c:v>
                </c:pt>
                <c:pt idx="31">
                  <c:v>-0.40164416322108876</c:v>
                </c:pt>
                <c:pt idx="32">
                  <c:v>-0.35904941250938838</c:v>
                </c:pt>
                <c:pt idx="33">
                  <c:v>-0.3334583323956507</c:v>
                </c:pt>
                <c:pt idx="34">
                  <c:v>-0.29058252927737244</c:v>
                </c:pt>
                <c:pt idx="35">
                  <c:v>-0.26499144916363576</c:v>
                </c:pt>
                <c:pt idx="36">
                  <c:v>-0.22183459363877953</c:v>
                </c:pt>
                <c:pt idx="37">
                  <c:v>-0.19624351352504185</c:v>
                </c:pt>
                <c:pt idx="38">
                  <c:v>-0.15280560559360878</c:v>
                </c:pt>
                <c:pt idx="39">
                  <c:v>-0.10162344536613342</c:v>
                </c:pt>
                <c:pt idx="40">
                  <c:v>-5.0441285138658046E-2</c:v>
                </c:pt>
                <c:pt idx="41">
                  <c:v>-1.4097338747742771E-16</c:v>
                </c:pt>
                <c:pt idx="42">
                  <c:v>-1.4097338747742771E-16</c:v>
                </c:pt>
                <c:pt idx="43">
                  <c:v>-1.4097338747742771E-16</c:v>
                </c:pt>
                <c:pt idx="44">
                  <c:v>-1.4097338747742771E-16</c:v>
                </c:pt>
                <c:pt idx="45">
                  <c:v>-1.4097338747742771E-16</c:v>
                </c:pt>
                <c:pt idx="46">
                  <c:v>-1.4097338747742771E-16</c:v>
                </c:pt>
                <c:pt idx="48">
                  <c:v>-0.65267087408985547</c:v>
                </c:pt>
                <c:pt idx="49">
                  <c:v>-0.61178491685532332</c:v>
                </c:pt>
                <c:pt idx="50">
                  <c:v>-0.56177573501664158</c:v>
                </c:pt>
                <c:pt idx="51">
                  <c:v>-0.50599084388321203</c:v>
                </c:pt>
                <c:pt idx="52">
                  <c:v>-0.47516855048728063</c:v>
                </c:pt>
                <c:pt idx="53">
                  <c:v>-0.4382230748017506</c:v>
                </c:pt>
                <c:pt idx="54">
                  <c:v>-0.39174288249980327</c:v>
                </c:pt>
                <c:pt idx="55">
                  <c:v>-0.3506192910699038</c:v>
                </c:pt>
                <c:pt idx="56">
                  <c:v>-0.2950502509352167</c:v>
                </c:pt>
                <c:pt idx="57">
                  <c:v>-0.23948368098769679</c:v>
                </c:pt>
                <c:pt idx="58">
                  <c:v>-0.18736413591251366</c:v>
                </c:pt>
                <c:pt idx="59">
                  <c:v>-0.17318913591251367</c:v>
                </c:pt>
                <c:pt idx="60">
                  <c:v>-0.11339999999999976</c:v>
                </c:pt>
                <c:pt idx="61">
                  <c:v>-5.6699999999999834E-2</c:v>
                </c:pt>
                <c:pt idx="62">
                  <c:v>5.254145371818425E-17</c:v>
                </c:pt>
                <c:pt idx="63">
                  <c:v>5.6700000000000125E-2</c:v>
                </c:pt>
                <c:pt idx="64">
                  <c:v>0.11340000000000013</c:v>
                </c:pt>
                <c:pt idx="65">
                  <c:v>0.17318913591251375</c:v>
                </c:pt>
                <c:pt idx="66">
                  <c:v>0.18736413591251377</c:v>
                </c:pt>
                <c:pt idx="67">
                  <c:v>0.23948368098769696</c:v>
                </c:pt>
                <c:pt idx="68">
                  <c:v>0.29505025093521681</c:v>
                </c:pt>
                <c:pt idx="69">
                  <c:v>0.35061929106990386</c:v>
                </c:pt>
                <c:pt idx="70">
                  <c:v>0.39174288249980349</c:v>
                </c:pt>
                <c:pt idx="71">
                  <c:v>0.43822307480175071</c:v>
                </c:pt>
                <c:pt idx="72">
                  <c:v>0.47516855048728074</c:v>
                </c:pt>
                <c:pt idx="73">
                  <c:v>0.50599084388321214</c:v>
                </c:pt>
                <c:pt idx="74">
                  <c:v>0.56177573501664169</c:v>
                </c:pt>
                <c:pt idx="75">
                  <c:v>0.61178491685532344</c:v>
                </c:pt>
                <c:pt idx="76">
                  <c:v>0.65267087408985547</c:v>
                </c:pt>
                <c:pt idx="78">
                  <c:v>-0.6301064213716725</c:v>
                </c:pt>
                <c:pt idx="79">
                  <c:v>-0.67962988780539435</c:v>
                </c:pt>
                <c:pt idx="80">
                  <c:v>-0.72887230183253815</c:v>
                </c:pt>
                <c:pt idx="81">
                  <c:v>-0.76101166072206883</c:v>
                </c:pt>
                <c:pt idx="82">
                  <c:v>-0.79286996720502156</c:v>
                </c:pt>
                <c:pt idx="83">
                  <c:v>-0.82330858071198965</c:v>
                </c:pt>
                <c:pt idx="84">
                  <c:v>-0.87839485240125725</c:v>
                </c:pt>
                <c:pt idx="85">
                  <c:v>-0.9167585058991401</c:v>
                </c:pt>
                <c:pt idx="86">
                  <c:v>-0.96054013353358825</c:v>
                </c:pt>
                <c:pt idx="87">
                  <c:v>-0.98589739791730258</c:v>
                </c:pt>
                <c:pt idx="88">
                  <c:v>-1.0166726364375822</c:v>
                </c:pt>
                <c:pt idx="89">
                  <c:v>-1.0357842000848791</c:v>
                </c:pt>
                <c:pt idx="90">
                  <c:v>-1.0537715541058645</c:v>
                </c:pt>
                <c:pt idx="91">
                  <c:v>-1.0623436525064904</c:v>
                </c:pt>
                <c:pt idx="92">
                  <c:v>-1.0720844697491172</c:v>
                </c:pt>
                <c:pt idx="93">
                  <c:v>-1.0863736332689005</c:v>
                </c:pt>
                <c:pt idx="94">
                  <c:v>-1.0938215220432148</c:v>
                </c:pt>
                <c:pt idx="95">
                  <c:v>-1.1078741423721097</c:v>
                </c:pt>
                <c:pt idx="96">
                  <c:v>-1.1178794796268832</c:v>
                </c:pt>
                <c:pt idx="97">
                  <c:v>-1.1268451798161176</c:v>
                </c:pt>
                <c:pt idx="98">
                  <c:v>-1.1380872760792335</c:v>
                </c:pt>
                <c:pt idx="99">
                  <c:v>-1.152842527424573</c:v>
                </c:pt>
                <c:pt idx="100">
                  <c:v>-1.16127409962191</c:v>
                </c:pt>
                <c:pt idx="101">
                  <c:v>-1.171813564868581</c:v>
                </c:pt>
                <c:pt idx="102">
                  <c:v>-1.179823558456051</c:v>
                </c:pt>
                <c:pt idx="103">
                  <c:v>-1.18530408038432</c:v>
                </c:pt>
                <c:pt idx="104">
                  <c:v>-1.1842372724519985</c:v>
                </c:pt>
                <c:pt idx="105">
                  <c:v>-1.1604909017938829</c:v>
                </c:pt>
                <c:pt idx="106">
                  <c:v>-1.1356203215094556</c:v>
                </c:pt>
                <c:pt idx="107">
                  <c:v>-1.1096255315987167</c:v>
                </c:pt>
                <c:pt idx="108">
                  <c:v>-1.0809607438254878</c:v>
                </c:pt>
                <c:pt idx="109">
                  <c:v>-1.0521554298489701</c:v>
                </c:pt>
                <c:pt idx="110">
                  <c:v>-1.019274855977073</c:v>
                </c:pt>
                <c:pt idx="111">
                  <c:v>-0.98386481044597485</c:v>
                </c:pt>
                <c:pt idx="112">
                  <c:v>-0.9459252932556752</c:v>
                </c:pt>
                <c:pt idx="113">
                  <c:v>-0.9233721164766574</c:v>
                </c:pt>
                <c:pt idx="114">
                  <c:v>-0.89969473007132783</c:v>
                </c:pt>
                <c:pt idx="115">
                  <c:v>-0.87489313403968683</c:v>
                </c:pt>
                <c:pt idx="116">
                  <c:v>-0.85009155752456755</c:v>
                </c:pt>
                <c:pt idx="117">
                  <c:v>-0.82191731309746996</c:v>
                </c:pt>
                <c:pt idx="118">
                  <c:v>-0.7937430881868941</c:v>
                </c:pt>
                <c:pt idx="119">
                  <c:v>-0.76444465365000669</c:v>
                </c:pt>
                <c:pt idx="120">
                  <c:v>-0.7326931647312348</c:v>
                </c:pt>
                <c:pt idx="121">
                  <c:v>-0.69249779526378197</c:v>
                </c:pt>
                <c:pt idx="122">
                  <c:v>-0.65267087408985536</c:v>
                </c:pt>
                <c:pt idx="124">
                  <c:v>0.65267087408985536</c:v>
                </c:pt>
                <c:pt idx="125">
                  <c:v>0.69249779526378197</c:v>
                </c:pt>
                <c:pt idx="126">
                  <c:v>0.73269316473123491</c:v>
                </c:pt>
                <c:pt idx="127">
                  <c:v>0.76444465365000669</c:v>
                </c:pt>
                <c:pt idx="128">
                  <c:v>0.7937430881868941</c:v>
                </c:pt>
                <c:pt idx="129">
                  <c:v>0.82191731309746996</c:v>
                </c:pt>
                <c:pt idx="130">
                  <c:v>0.85009155752456744</c:v>
                </c:pt>
                <c:pt idx="131">
                  <c:v>0.87489313403968683</c:v>
                </c:pt>
                <c:pt idx="132">
                  <c:v>0.89969473007132783</c:v>
                </c:pt>
                <c:pt idx="133">
                  <c:v>0.9233721164766574</c:v>
                </c:pt>
                <c:pt idx="134">
                  <c:v>0.94592529325567531</c:v>
                </c:pt>
                <c:pt idx="135">
                  <c:v>0.98386481044597462</c:v>
                </c:pt>
                <c:pt idx="136">
                  <c:v>1.019274855977073</c:v>
                </c:pt>
                <c:pt idx="137">
                  <c:v>1.0521554298489701</c:v>
                </c:pt>
                <c:pt idx="138">
                  <c:v>1.0809607438254878</c:v>
                </c:pt>
                <c:pt idx="139">
                  <c:v>1.1096255315987169</c:v>
                </c:pt>
                <c:pt idx="140">
                  <c:v>1.1356203215094558</c:v>
                </c:pt>
                <c:pt idx="141">
                  <c:v>1.1604909017938829</c:v>
                </c:pt>
                <c:pt idx="142">
                  <c:v>1.1842372724519985</c:v>
                </c:pt>
                <c:pt idx="143">
                  <c:v>1.18530408038432</c:v>
                </c:pt>
                <c:pt idx="144">
                  <c:v>1.179823558456051</c:v>
                </c:pt>
                <c:pt idx="145">
                  <c:v>1.1718135648685808</c:v>
                </c:pt>
                <c:pt idx="146">
                  <c:v>1.1612740996219098</c:v>
                </c:pt>
                <c:pt idx="147">
                  <c:v>1.1528425274245728</c:v>
                </c:pt>
                <c:pt idx="148">
                  <c:v>1.1380872760792333</c:v>
                </c:pt>
                <c:pt idx="149">
                  <c:v>1.1268451798161174</c:v>
                </c:pt>
                <c:pt idx="150">
                  <c:v>1.1178794796268827</c:v>
                </c:pt>
                <c:pt idx="151">
                  <c:v>1.1078741423721097</c:v>
                </c:pt>
                <c:pt idx="152">
                  <c:v>1.0938215220432146</c:v>
                </c:pt>
                <c:pt idx="153">
                  <c:v>1.0863736332689005</c:v>
                </c:pt>
                <c:pt idx="154">
                  <c:v>1.0720844697491159</c:v>
                </c:pt>
                <c:pt idx="155">
                  <c:v>1.0623436525064902</c:v>
                </c:pt>
                <c:pt idx="156">
                  <c:v>1.0537715541058645</c:v>
                </c:pt>
                <c:pt idx="157">
                  <c:v>1.0357842000848791</c:v>
                </c:pt>
                <c:pt idx="158">
                  <c:v>1.0166726364375822</c:v>
                </c:pt>
                <c:pt idx="159">
                  <c:v>0.98589739791730258</c:v>
                </c:pt>
                <c:pt idx="160">
                  <c:v>0.96054013353358703</c:v>
                </c:pt>
                <c:pt idx="161">
                  <c:v>0.9167585058991401</c:v>
                </c:pt>
                <c:pt idx="162">
                  <c:v>0.87839485240125725</c:v>
                </c:pt>
                <c:pt idx="163">
                  <c:v>0.82330858071198965</c:v>
                </c:pt>
                <c:pt idx="164">
                  <c:v>0.79286996720502245</c:v>
                </c:pt>
                <c:pt idx="165">
                  <c:v>0.76101166072206983</c:v>
                </c:pt>
                <c:pt idx="166">
                  <c:v>0.72887230183253915</c:v>
                </c:pt>
                <c:pt idx="167">
                  <c:v>0.67962988780539546</c:v>
                </c:pt>
                <c:pt idx="168">
                  <c:v>0.63010642137167383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700888"/>
        <c:axId val="458701280"/>
      </c:scatterChart>
      <c:valAx>
        <c:axId val="458700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8701280"/>
        <c:crosses val="autoZero"/>
        <c:crossBetween val="midCat"/>
      </c:valAx>
      <c:valAx>
        <c:axId val="458701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87008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" l="0.75000000000000933" r="0.75000000000000933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Contours</c:v>
          </c:tx>
          <c:spPr>
            <a:ln w="25400">
              <a:solidFill>
                <a:schemeClr val="tx2"/>
              </a:solidFill>
              <a:tailEnd type="arrow"/>
            </a:ln>
          </c:spPr>
          <c:marker>
            <c:symbol val="none"/>
          </c:marker>
          <c:xVal>
            <c:numRef>
              <c:f>rectEquiv!$O$1:$O$500</c:f>
              <c:numCache>
                <c:formatCode>General</c:formatCode>
                <c:ptCount val="500"/>
                <c:pt idx="0">
                  <c:v>0.36</c:v>
                </c:pt>
                <c:pt idx="1">
                  <c:v>-0.36</c:v>
                </c:pt>
                <c:pt idx="2">
                  <c:v>-0.36</c:v>
                </c:pt>
                <c:pt idx="3">
                  <c:v>0.36</c:v>
                </c:pt>
                <c:pt idx="4">
                  <c:v>0.36</c:v>
                </c:pt>
              </c:numCache>
            </c:numRef>
          </c:xVal>
          <c:yVal>
            <c:numRef>
              <c:f>rectEquiv!$P$1:$P$500</c:f>
              <c:numCache>
                <c:formatCode>General</c:formatCode>
                <c:ptCount val="500"/>
                <c:pt idx="0">
                  <c:v>0.28274333882308139</c:v>
                </c:pt>
                <c:pt idx="1">
                  <c:v>0.28274333882308139</c:v>
                </c:pt>
                <c:pt idx="2">
                  <c:v>-0.28274333882308139</c:v>
                </c:pt>
                <c:pt idx="3">
                  <c:v>-0.28274333882308139</c:v>
                </c:pt>
                <c:pt idx="4">
                  <c:v>0.28274333882308139</c:v>
                </c:pt>
              </c:numCache>
            </c:numRef>
          </c:yVal>
          <c:smooth val="0"/>
        </c:ser>
        <c:ser>
          <c:idx val="0"/>
          <c:order val="1"/>
          <c:tx>
            <c:v>Points</c:v>
          </c:tx>
          <c:spPr>
            <a:ln>
              <a:noFill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  <a:effectLst/>
            </c:spPr>
          </c:marker>
          <c:xVal>
            <c:numRef>
              <c:f>rectEquiv!$Q$1:$Q$500</c:f>
              <c:numCache>
                <c:formatCode>General</c:formatCode>
                <c:ptCount val="500"/>
                <c:pt idx="0">
                  <c:v>0.3</c:v>
                </c:pt>
                <c:pt idx="1">
                  <c:v>-0.14999999999999994</c:v>
                </c:pt>
                <c:pt idx="2">
                  <c:v>-0.15000000000000013</c:v>
                </c:pt>
              </c:numCache>
            </c:numRef>
          </c:xVal>
          <c:yVal>
            <c:numRef>
              <c:f>rectEquiv!$R$1:$R$500</c:f>
              <c:numCache>
                <c:formatCode>General</c:formatCode>
                <c:ptCount val="500"/>
                <c:pt idx="0">
                  <c:v>-4.7016886723597829E-19</c:v>
                </c:pt>
                <c:pt idx="1">
                  <c:v>0.25980762113533162</c:v>
                </c:pt>
                <c:pt idx="2">
                  <c:v>-0.25980762113533151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702064"/>
        <c:axId val="458702456"/>
      </c:scatterChart>
      <c:valAx>
        <c:axId val="45870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8702456"/>
        <c:crosses val="autoZero"/>
        <c:crossBetween val="midCat"/>
      </c:valAx>
      <c:valAx>
        <c:axId val="4587024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587020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" l="0.75000000000000933" r="0.75000000000000933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12700">
              <a:solidFill>
                <a:schemeClr val="tx1"/>
              </a:solidFill>
              <a:tailEnd type="none"/>
            </a:ln>
          </c:spPr>
          <c:marker>
            <c:symbol val="none"/>
          </c:marker>
          <c:xVal>
            <c:numRef>
              <c:f>rectEquiv!$S$1:$S$41</c:f>
              <c:numCache>
                <c:formatCode>General</c:formatCode>
                <c:ptCount val="41"/>
                <c:pt idx="0">
                  <c:v>0</c:v>
                </c:pt>
                <c:pt idx="1">
                  <c:v>6.9300000000000015E-4</c:v>
                </c:pt>
                <c:pt idx="2">
                  <c:v>7.000000000000001E-4</c:v>
                </c:pt>
                <c:pt idx="3">
                  <c:v>3.5000000000000001E-3</c:v>
                </c:pt>
                <c:pt idx="5">
                  <c:v>-4.5000000000000005E-2</c:v>
                </c:pt>
                <c:pt idx="6">
                  <c:v>-2.1739130434782609E-3</c:v>
                </c:pt>
                <c:pt idx="7">
                  <c:v>2.1739130434782609E-3</c:v>
                </c:pt>
                <c:pt idx="8">
                  <c:v>4.5000000000000005E-2</c:v>
                </c:pt>
              </c:numCache>
            </c:numRef>
          </c:xVal>
          <c:yVal>
            <c:numRef>
              <c:f>rectEquiv!$T$1:$T$41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20</c:v>
                </c:pt>
                <c:pt idx="3">
                  <c:v>20</c:v>
                </c:pt>
                <c:pt idx="5">
                  <c:v>-434.78260869565219</c:v>
                </c:pt>
                <c:pt idx="6">
                  <c:v>-434.78260869565219</c:v>
                </c:pt>
                <c:pt idx="7">
                  <c:v>434.78260869565219</c:v>
                </c:pt>
                <c:pt idx="8">
                  <c:v>434.78260869565219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703240"/>
        <c:axId val="458703632"/>
      </c:scatterChart>
      <c:valAx>
        <c:axId val="4587032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58703632"/>
        <c:crosses val="autoZero"/>
        <c:crossBetween val="midCat"/>
      </c:valAx>
      <c:valAx>
        <c:axId val="458703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87032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" l="0.75000000000000955" r="0.75000000000000955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Contours</c:v>
          </c:tx>
          <c:spPr>
            <a:ln w="25400">
              <a:solidFill>
                <a:schemeClr val="tx2"/>
              </a:solidFill>
              <a:tailEnd type="none"/>
            </a:ln>
          </c:spPr>
          <c:marker>
            <c:symbol val="none"/>
          </c:marker>
          <c:xVal>
            <c:numRef>
              <c:f>rectEquiv!$O$1:$O$500</c:f>
              <c:numCache>
                <c:formatCode>General</c:formatCode>
                <c:ptCount val="500"/>
                <c:pt idx="0">
                  <c:v>0.36</c:v>
                </c:pt>
                <c:pt idx="1">
                  <c:v>-0.36</c:v>
                </c:pt>
                <c:pt idx="2">
                  <c:v>-0.36</c:v>
                </c:pt>
                <c:pt idx="3">
                  <c:v>0.36</c:v>
                </c:pt>
                <c:pt idx="4">
                  <c:v>0.36</c:v>
                </c:pt>
              </c:numCache>
            </c:numRef>
          </c:xVal>
          <c:yVal>
            <c:numRef>
              <c:f>rectEquiv!$P$1:$P$500</c:f>
              <c:numCache>
                <c:formatCode>General</c:formatCode>
                <c:ptCount val="500"/>
                <c:pt idx="0">
                  <c:v>0.28274333882308139</c:v>
                </c:pt>
                <c:pt idx="1">
                  <c:v>0.28274333882308139</c:v>
                </c:pt>
                <c:pt idx="2">
                  <c:v>-0.28274333882308139</c:v>
                </c:pt>
                <c:pt idx="3">
                  <c:v>-0.28274333882308139</c:v>
                </c:pt>
                <c:pt idx="4">
                  <c:v>0.28274333882308139</c:v>
                </c:pt>
              </c:numCache>
            </c:numRef>
          </c:yVal>
          <c:smooth val="0"/>
        </c:ser>
        <c:ser>
          <c:idx val="0"/>
          <c:order val="1"/>
          <c:tx>
            <c:v>Points</c:v>
          </c:tx>
          <c:spPr>
            <a:ln>
              <a:noFill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  <a:effectLst/>
            </c:spPr>
          </c:marker>
          <c:xVal>
            <c:numRef>
              <c:f>rectEquiv!$Q$1:$Q$500</c:f>
              <c:numCache>
                <c:formatCode>General</c:formatCode>
                <c:ptCount val="500"/>
                <c:pt idx="0">
                  <c:v>0.3</c:v>
                </c:pt>
                <c:pt idx="1">
                  <c:v>-0.14999999999999994</c:v>
                </c:pt>
                <c:pt idx="2">
                  <c:v>-0.15000000000000013</c:v>
                </c:pt>
              </c:numCache>
            </c:numRef>
          </c:xVal>
          <c:yVal>
            <c:numRef>
              <c:f>rectEquiv!$R$1:$R$500</c:f>
              <c:numCache>
                <c:formatCode>General</c:formatCode>
                <c:ptCount val="500"/>
                <c:pt idx="0">
                  <c:v>-4.7016886723597829E-19</c:v>
                </c:pt>
                <c:pt idx="1">
                  <c:v>0.25980762113533162</c:v>
                </c:pt>
                <c:pt idx="2">
                  <c:v>-0.25980762113533151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704416"/>
        <c:axId val="396502472"/>
      </c:scatterChart>
      <c:valAx>
        <c:axId val="458704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96502472"/>
        <c:crosses val="autoZero"/>
        <c:crossBetween val="midCat"/>
      </c:valAx>
      <c:valAx>
        <c:axId val="3965024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58704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" l="0.75000000000000955" r="0.7500000000000095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chart" Target="../charts/chart28.xml"/><Relationship Id="rId4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Relationship Id="rId4" Type="http://schemas.openxmlformats.org/officeDocument/2006/relationships/chart" Target="../charts/chart3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475159</xdr:colOff>
      <xdr:row>41</xdr:row>
      <xdr:rowOff>170710</xdr:rowOff>
    </xdr:from>
    <xdr:to>
      <xdr:col>17</xdr:col>
      <xdr:colOff>129590</xdr:colOff>
      <xdr:row>81</xdr:row>
      <xdr:rowOff>7055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27214</xdr:colOff>
      <xdr:row>16</xdr:row>
      <xdr:rowOff>0</xdr:rowOff>
    </xdr:from>
    <xdr:to>
      <xdr:col>16</xdr:col>
      <xdr:colOff>802821</xdr:colOff>
      <xdr:row>32</xdr:row>
      <xdr:rowOff>76147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394608</xdr:colOff>
      <xdr:row>19</xdr:row>
      <xdr:rowOff>190500</xdr:rowOff>
    </xdr:from>
    <xdr:to>
      <xdr:col>13</xdr:col>
      <xdr:colOff>0</xdr:colOff>
      <xdr:row>28</xdr:row>
      <xdr:rowOff>95250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730349</xdr:colOff>
      <xdr:row>2</xdr:row>
      <xdr:rowOff>21536</xdr:rowOff>
    </xdr:from>
    <xdr:to>
      <xdr:col>16</xdr:col>
      <xdr:colOff>477955</xdr:colOff>
      <xdr:row>19</xdr:row>
      <xdr:rowOff>101042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361950</xdr:colOff>
      <xdr:row>17</xdr:row>
      <xdr:rowOff>190500</xdr:rowOff>
    </xdr:from>
    <xdr:to>
      <xdr:col>20</xdr:col>
      <xdr:colOff>742950</xdr:colOff>
      <xdr:row>31</xdr:row>
      <xdr:rowOff>133350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32</xdr:row>
          <xdr:rowOff>0</xdr:rowOff>
        </xdr:from>
        <xdr:to>
          <xdr:col>11</xdr:col>
          <xdr:colOff>381000</xdr:colOff>
          <xdr:row>33</xdr:row>
          <xdr:rowOff>190500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126174</xdr:colOff>
      <xdr:row>35</xdr:row>
      <xdr:rowOff>197922</xdr:rowOff>
    </xdr:from>
    <xdr:to>
      <xdr:col>12</xdr:col>
      <xdr:colOff>678095</xdr:colOff>
      <xdr:row>69</xdr:row>
      <xdr:rowOff>87679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27214</xdr:colOff>
      <xdr:row>16</xdr:row>
      <xdr:rowOff>0</xdr:rowOff>
    </xdr:from>
    <xdr:to>
      <xdr:col>19</xdr:col>
      <xdr:colOff>9201</xdr:colOff>
      <xdr:row>32</xdr:row>
      <xdr:rowOff>76147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762000</xdr:colOff>
      <xdr:row>23</xdr:row>
      <xdr:rowOff>54430</xdr:rowOff>
    </xdr:from>
    <xdr:to>
      <xdr:col>28</xdr:col>
      <xdr:colOff>504797</xdr:colOff>
      <xdr:row>40</xdr:row>
      <xdr:rowOff>131535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408214</xdr:colOff>
      <xdr:row>37</xdr:row>
      <xdr:rowOff>54429</xdr:rowOff>
    </xdr:from>
    <xdr:to>
      <xdr:col>12</xdr:col>
      <xdr:colOff>13607</xdr:colOff>
      <xdr:row>45</xdr:row>
      <xdr:rowOff>163286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32</xdr:row>
          <xdr:rowOff>0</xdr:rowOff>
        </xdr:from>
        <xdr:to>
          <xdr:col>11</xdr:col>
          <xdr:colOff>381000</xdr:colOff>
          <xdr:row>33</xdr:row>
          <xdr:rowOff>190500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199105</xdr:colOff>
      <xdr:row>4</xdr:row>
      <xdr:rowOff>38420</xdr:rowOff>
    </xdr:from>
    <xdr:to>
      <xdr:col>12</xdr:col>
      <xdr:colOff>343030</xdr:colOff>
      <xdr:row>32</xdr:row>
      <xdr:rowOff>140726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365829</xdr:colOff>
      <xdr:row>68</xdr:row>
      <xdr:rowOff>154334</xdr:rowOff>
    </xdr:from>
    <xdr:to>
      <xdr:col>4</xdr:col>
      <xdr:colOff>43424</xdr:colOff>
      <xdr:row>82</xdr:row>
      <xdr:rowOff>81243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371759</xdr:colOff>
      <xdr:row>56</xdr:row>
      <xdr:rowOff>151804</xdr:rowOff>
    </xdr:from>
    <xdr:to>
      <xdr:col>4</xdr:col>
      <xdr:colOff>830036</xdr:colOff>
      <xdr:row>67</xdr:row>
      <xdr:rowOff>22412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1</xdr:row>
          <xdr:rowOff>57150</xdr:rowOff>
        </xdr:from>
        <xdr:to>
          <xdr:col>12</xdr:col>
          <xdr:colOff>419100</xdr:colOff>
          <xdr:row>3</xdr:row>
          <xdr:rowOff>47625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208189</xdr:colOff>
      <xdr:row>35</xdr:row>
      <xdr:rowOff>171451</xdr:rowOff>
    </xdr:from>
    <xdr:to>
      <xdr:col>12</xdr:col>
      <xdr:colOff>357557</xdr:colOff>
      <xdr:row>64</xdr:row>
      <xdr:rowOff>83257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17317</xdr:colOff>
      <xdr:row>33</xdr:row>
      <xdr:rowOff>170707</xdr:rowOff>
    </xdr:from>
    <xdr:to>
      <xdr:col>13</xdr:col>
      <xdr:colOff>569238</xdr:colOff>
      <xdr:row>67</xdr:row>
      <xdr:rowOff>60464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27214</xdr:colOff>
      <xdr:row>16</xdr:row>
      <xdr:rowOff>0</xdr:rowOff>
    </xdr:from>
    <xdr:to>
      <xdr:col>19</xdr:col>
      <xdr:colOff>9201</xdr:colOff>
      <xdr:row>32</xdr:row>
      <xdr:rowOff>76147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762000</xdr:colOff>
      <xdr:row>23</xdr:row>
      <xdr:rowOff>54430</xdr:rowOff>
    </xdr:from>
    <xdr:to>
      <xdr:col>28</xdr:col>
      <xdr:colOff>504797</xdr:colOff>
      <xdr:row>40</xdr:row>
      <xdr:rowOff>131535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408214</xdr:colOff>
      <xdr:row>37</xdr:row>
      <xdr:rowOff>54429</xdr:rowOff>
    </xdr:from>
    <xdr:to>
      <xdr:col>12</xdr:col>
      <xdr:colOff>13607</xdr:colOff>
      <xdr:row>45</xdr:row>
      <xdr:rowOff>163286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32</xdr:row>
          <xdr:rowOff>0</xdr:rowOff>
        </xdr:from>
        <xdr:to>
          <xdr:col>11</xdr:col>
          <xdr:colOff>381000</xdr:colOff>
          <xdr:row>33</xdr:row>
          <xdr:rowOff>190500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775607</xdr:colOff>
      <xdr:row>3</xdr:row>
      <xdr:rowOff>27215</xdr:rowOff>
    </xdr:from>
    <xdr:to>
      <xdr:col>15</xdr:col>
      <xdr:colOff>5415</xdr:colOff>
      <xdr:row>22</xdr:row>
      <xdr:rowOff>54428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396476</xdr:colOff>
      <xdr:row>31</xdr:row>
      <xdr:rowOff>69905</xdr:rowOff>
    </xdr:from>
    <xdr:to>
      <xdr:col>20</xdr:col>
      <xdr:colOff>396476</xdr:colOff>
      <xdr:row>65</xdr:row>
      <xdr:rowOff>6406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113393</xdr:colOff>
      <xdr:row>3</xdr:row>
      <xdr:rowOff>81644</xdr:rowOff>
    </xdr:from>
    <xdr:to>
      <xdr:col>27</xdr:col>
      <xdr:colOff>699833</xdr:colOff>
      <xdr:row>21</xdr:row>
      <xdr:rowOff>158749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18</xdr:row>
          <xdr:rowOff>85725</xdr:rowOff>
        </xdr:from>
        <xdr:to>
          <xdr:col>7</xdr:col>
          <xdr:colOff>609600</xdr:colOff>
          <xdr:row>20</xdr:row>
          <xdr:rowOff>76200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544286</xdr:colOff>
      <xdr:row>5</xdr:row>
      <xdr:rowOff>136072</xdr:rowOff>
    </xdr:from>
    <xdr:to>
      <xdr:col>12</xdr:col>
      <xdr:colOff>617737</xdr:colOff>
      <xdr:row>19</xdr:row>
      <xdr:rowOff>190500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478119</xdr:colOff>
      <xdr:row>28</xdr:row>
      <xdr:rowOff>56298</xdr:rowOff>
    </xdr:from>
    <xdr:to>
      <xdr:col>13</xdr:col>
      <xdr:colOff>491726</xdr:colOff>
      <xdr:row>61</xdr:row>
      <xdr:rowOff>196906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113393</xdr:colOff>
      <xdr:row>3</xdr:row>
      <xdr:rowOff>81644</xdr:rowOff>
    </xdr:from>
    <xdr:to>
      <xdr:col>27</xdr:col>
      <xdr:colOff>699833</xdr:colOff>
      <xdr:row>20</xdr:row>
      <xdr:rowOff>158749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17</xdr:row>
          <xdr:rowOff>85725</xdr:rowOff>
        </xdr:from>
        <xdr:to>
          <xdr:col>7</xdr:col>
          <xdr:colOff>609600</xdr:colOff>
          <xdr:row>19</xdr:row>
          <xdr:rowOff>76200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475159</xdr:colOff>
      <xdr:row>41</xdr:row>
      <xdr:rowOff>170710</xdr:rowOff>
    </xdr:from>
    <xdr:to>
      <xdr:col>17</xdr:col>
      <xdr:colOff>129590</xdr:colOff>
      <xdr:row>81</xdr:row>
      <xdr:rowOff>7055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27214</xdr:colOff>
      <xdr:row>16</xdr:row>
      <xdr:rowOff>0</xdr:rowOff>
    </xdr:from>
    <xdr:to>
      <xdr:col>16</xdr:col>
      <xdr:colOff>802821</xdr:colOff>
      <xdr:row>32</xdr:row>
      <xdr:rowOff>76147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394608</xdr:colOff>
      <xdr:row>19</xdr:row>
      <xdr:rowOff>190500</xdr:rowOff>
    </xdr:from>
    <xdr:to>
      <xdr:col>13</xdr:col>
      <xdr:colOff>0</xdr:colOff>
      <xdr:row>28</xdr:row>
      <xdr:rowOff>95250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730349</xdr:colOff>
      <xdr:row>2</xdr:row>
      <xdr:rowOff>21536</xdr:rowOff>
    </xdr:from>
    <xdr:to>
      <xdr:col>16</xdr:col>
      <xdr:colOff>477955</xdr:colOff>
      <xdr:row>19</xdr:row>
      <xdr:rowOff>101042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361950</xdr:colOff>
      <xdr:row>17</xdr:row>
      <xdr:rowOff>190500</xdr:rowOff>
    </xdr:from>
    <xdr:to>
      <xdr:col>20</xdr:col>
      <xdr:colOff>742950</xdr:colOff>
      <xdr:row>31</xdr:row>
      <xdr:rowOff>133350</xdr:rowOff>
    </xdr:to>
    <xdr:graphicFrame macro="">
      <xdr:nvGraphicFramePr>
        <xdr:cNvPr id="7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32</xdr:row>
          <xdr:rowOff>0</xdr:rowOff>
        </xdr:from>
        <xdr:to>
          <xdr:col>11</xdr:col>
          <xdr:colOff>381000</xdr:colOff>
          <xdr:row>33</xdr:row>
          <xdr:rowOff>190500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272142</xdr:colOff>
      <xdr:row>2</xdr:row>
      <xdr:rowOff>136071</xdr:rowOff>
    </xdr:from>
    <xdr:to>
      <xdr:col>17</xdr:col>
      <xdr:colOff>168701</xdr:colOff>
      <xdr:row>29</xdr:row>
      <xdr:rowOff>136071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396476</xdr:colOff>
      <xdr:row>30</xdr:row>
      <xdr:rowOff>69905</xdr:rowOff>
    </xdr:from>
    <xdr:to>
      <xdr:col>20</xdr:col>
      <xdr:colOff>396476</xdr:colOff>
      <xdr:row>64</xdr:row>
      <xdr:rowOff>6406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113393</xdr:colOff>
      <xdr:row>3</xdr:row>
      <xdr:rowOff>81644</xdr:rowOff>
    </xdr:from>
    <xdr:to>
      <xdr:col>27</xdr:col>
      <xdr:colOff>699833</xdr:colOff>
      <xdr:row>20</xdr:row>
      <xdr:rowOff>158749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44</xdr:row>
          <xdr:rowOff>9525</xdr:rowOff>
        </xdr:from>
        <xdr:to>
          <xdr:col>7</xdr:col>
          <xdr:colOff>561975</xdr:colOff>
          <xdr:row>46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126174</xdr:colOff>
      <xdr:row>35</xdr:row>
      <xdr:rowOff>197922</xdr:rowOff>
    </xdr:from>
    <xdr:to>
      <xdr:col>12</xdr:col>
      <xdr:colOff>678095</xdr:colOff>
      <xdr:row>69</xdr:row>
      <xdr:rowOff>87679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27214</xdr:colOff>
      <xdr:row>16</xdr:row>
      <xdr:rowOff>0</xdr:rowOff>
    </xdr:from>
    <xdr:to>
      <xdr:col>19</xdr:col>
      <xdr:colOff>9201</xdr:colOff>
      <xdr:row>32</xdr:row>
      <xdr:rowOff>76147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762000</xdr:colOff>
      <xdr:row>23</xdr:row>
      <xdr:rowOff>54430</xdr:rowOff>
    </xdr:from>
    <xdr:to>
      <xdr:col>28</xdr:col>
      <xdr:colOff>504797</xdr:colOff>
      <xdr:row>40</xdr:row>
      <xdr:rowOff>131535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408214</xdr:colOff>
      <xdr:row>37</xdr:row>
      <xdr:rowOff>54429</xdr:rowOff>
    </xdr:from>
    <xdr:to>
      <xdr:col>12</xdr:col>
      <xdr:colOff>13607</xdr:colOff>
      <xdr:row>45</xdr:row>
      <xdr:rowOff>163286</xdr:rowOff>
    </xdr:to>
    <xdr:graphicFrame macro="">
      <xdr:nvGraphicFramePr>
        <xdr:cNvPr id="7" name="Graphique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32</xdr:row>
          <xdr:rowOff>0</xdr:rowOff>
        </xdr:from>
        <xdr:to>
          <xdr:col>11</xdr:col>
          <xdr:colOff>381000</xdr:colOff>
          <xdr:row>33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126174</xdr:colOff>
      <xdr:row>35</xdr:row>
      <xdr:rowOff>197922</xdr:rowOff>
    </xdr:from>
    <xdr:to>
      <xdr:col>12</xdr:col>
      <xdr:colOff>678095</xdr:colOff>
      <xdr:row>69</xdr:row>
      <xdr:rowOff>87679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27214</xdr:colOff>
      <xdr:row>16</xdr:row>
      <xdr:rowOff>0</xdr:rowOff>
    </xdr:from>
    <xdr:to>
      <xdr:col>19</xdr:col>
      <xdr:colOff>9201</xdr:colOff>
      <xdr:row>32</xdr:row>
      <xdr:rowOff>76147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762000</xdr:colOff>
      <xdr:row>23</xdr:row>
      <xdr:rowOff>54430</xdr:rowOff>
    </xdr:from>
    <xdr:to>
      <xdr:col>28</xdr:col>
      <xdr:colOff>504797</xdr:colOff>
      <xdr:row>40</xdr:row>
      <xdr:rowOff>131535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408214</xdr:colOff>
      <xdr:row>37</xdr:row>
      <xdr:rowOff>54429</xdr:rowOff>
    </xdr:from>
    <xdr:to>
      <xdr:col>12</xdr:col>
      <xdr:colOff>13607</xdr:colOff>
      <xdr:row>45</xdr:row>
      <xdr:rowOff>163286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32</xdr:row>
          <xdr:rowOff>0</xdr:rowOff>
        </xdr:from>
        <xdr:to>
          <xdr:col>11</xdr:col>
          <xdr:colOff>381000</xdr:colOff>
          <xdr:row>33</xdr:row>
          <xdr:rowOff>190500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DI_manuel.docx" TargetMode="Externa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DI_manuel.docx" TargetMode="Externa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5"/>
  <dimension ref="A1:AC8230"/>
  <sheetViews>
    <sheetView tabSelected="1" topLeftCell="A4" zoomScale="70" zoomScaleNormal="70" zoomScalePageLayoutView="70" workbookViewId="0">
      <selection activeCell="D24" sqref="D24"/>
    </sheetView>
  </sheetViews>
  <sheetFormatPr baseColWidth="10" defaultRowHeight="15.75" x14ac:dyDescent="0.25"/>
  <cols>
    <col min="1" max="1" width="11" style="31"/>
    <col min="2" max="2" width="10.875" style="31" customWidth="1"/>
    <col min="3" max="3" width="11.125" style="31" customWidth="1"/>
    <col min="4" max="4" width="11.125" bestFit="1" customWidth="1"/>
  </cols>
  <sheetData>
    <row r="1" spans="1:25" x14ac:dyDescent="0.25">
      <c r="A1" s="22"/>
      <c r="B1" s="23" t="s">
        <v>0</v>
      </c>
      <c r="C1" s="23" t="s">
        <v>1</v>
      </c>
      <c r="D1" s="23" t="s">
        <v>2</v>
      </c>
      <c r="E1" s="23" t="s">
        <v>3</v>
      </c>
      <c r="F1" t="s">
        <v>19</v>
      </c>
      <c r="O1">
        <v>-0.5</v>
      </c>
      <c r="P1">
        <v>0.45</v>
      </c>
      <c r="Q1">
        <v>-5.1424311375527747E-18</v>
      </c>
      <c r="R1">
        <v>0.38500000000000001</v>
      </c>
      <c r="S1">
        <v>0</v>
      </c>
      <c r="T1">
        <v>0</v>
      </c>
      <c r="W1">
        <v>-8.5074000000000005</v>
      </c>
      <c r="X1">
        <v>0.55710300000000013</v>
      </c>
      <c r="Y1">
        <v>-4.3748718659616476E-17</v>
      </c>
    </row>
    <row r="2" spans="1:25" x14ac:dyDescent="0.25">
      <c r="A2" t="s">
        <v>4</v>
      </c>
      <c r="B2"/>
      <c r="C2"/>
      <c r="D2" t="s">
        <v>361</v>
      </c>
      <c r="E2" s="53">
        <v>15</v>
      </c>
      <c r="F2" t="s">
        <v>20</v>
      </c>
      <c r="O2">
        <v>-0.5</v>
      </c>
      <c r="P2">
        <v>-0.45</v>
      </c>
      <c r="Q2">
        <v>-5.1424311375527747E-18</v>
      </c>
      <c r="R2">
        <v>-0.39500000000000002</v>
      </c>
      <c r="S2">
        <v>1</v>
      </c>
      <c r="T2">
        <v>13333.333333333334</v>
      </c>
      <c r="W2">
        <v>-8.1507646153846149</v>
      </c>
      <c r="X2">
        <v>0.69440762307692339</v>
      </c>
      <c r="Y2">
        <v>-4.1914745753017212E-17</v>
      </c>
    </row>
    <row r="3" spans="1:25" x14ac:dyDescent="0.25">
      <c r="A3" t="s">
        <v>5</v>
      </c>
      <c r="B3" t="s">
        <v>6</v>
      </c>
      <c r="C3"/>
      <c r="F3" t="s">
        <v>307</v>
      </c>
      <c r="O3">
        <v>0.5</v>
      </c>
      <c r="P3">
        <v>-0.45</v>
      </c>
      <c r="W3">
        <v>-7.7941292307692311</v>
      </c>
      <c r="X3">
        <v>0.8317122461538462</v>
      </c>
      <c r="Y3">
        <v>-4.0080772846417949E-17</v>
      </c>
    </row>
    <row r="4" spans="1:25" x14ac:dyDescent="0.25">
      <c r="A4"/>
      <c r="B4">
        <v>0</v>
      </c>
      <c r="C4">
        <v>0</v>
      </c>
      <c r="F4" t="s">
        <v>316</v>
      </c>
      <c r="O4">
        <v>0.5</v>
      </c>
      <c r="P4">
        <v>0.45</v>
      </c>
      <c r="S4">
        <v>-1</v>
      </c>
      <c r="T4">
        <v>-200000</v>
      </c>
      <c r="W4">
        <v>-7.4374938461538456</v>
      </c>
      <c r="X4">
        <v>0.96901686923076957</v>
      </c>
      <c r="Y4">
        <v>-3.8246799939818685E-17</v>
      </c>
    </row>
    <row r="5" spans="1:25" x14ac:dyDescent="0.25">
      <c r="A5"/>
      <c r="B5">
        <v>1</v>
      </c>
      <c r="C5">
        <f>C8/E2</f>
        <v>13333.333333333334</v>
      </c>
      <c r="F5" t="s">
        <v>253</v>
      </c>
      <c r="O5">
        <v>-0.5</v>
      </c>
      <c r="P5">
        <v>0.45</v>
      </c>
      <c r="S5">
        <v>1</v>
      </c>
      <c r="T5">
        <v>200000</v>
      </c>
      <c r="W5">
        <v>-7.0808584615384618</v>
      </c>
      <c r="X5">
        <v>1.1063214923076925</v>
      </c>
      <c r="Y5">
        <v>-3.6412827033219421E-17</v>
      </c>
    </row>
    <row r="6" spans="1:25" x14ac:dyDescent="0.25">
      <c r="A6" t="s">
        <v>274</v>
      </c>
      <c r="B6" t="s">
        <v>8</v>
      </c>
      <c r="C6"/>
      <c r="F6" t="s">
        <v>450</v>
      </c>
      <c r="W6">
        <v>-6.7242230769230771</v>
      </c>
      <c r="X6">
        <v>1.2436261153846155</v>
      </c>
      <c r="Y6">
        <v>-3.4578854126620157E-17</v>
      </c>
    </row>
    <row r="7" spans="1:25" x14ac:dyDescent="0.25">
      <c r="A7"/>
      <c r="B7">
        <v>-1</v>
      </c>
      <c r="C7">
        <f>-C8</f>
        <v>-200000</v>
      </c>
      <c r="F7" t="s">
        <v>254</v>
      </c>
      <c r="W7">
        <v>-6.3675876923076924</v>
      </c>
      <c r="X7">
        <v>1.3809307384615386</v>
      </c>
      <c r="Y7">
        <v>-3.2744881220020894E-17</v>
      </c>
    </row>
    <row r="8" spans="1:25" x14ac:dyDescent="0.25">
      <c r="A8"/>
      <c r="B8">
        <v>1</v>
      </c>
      <c r="C8">
        <v>200000</v>
      </c>
      <c r="F8" t="s">
        <v>416</v>
      </c>
      <c r="W8">
        <v>-6.0109523076923077</v>
      </c>
      <c r="X8">
        <v>1.5182353615384618</v>
      </c>
      <c r="Y8">
        <v>-3.091090831342163E-17</v>
      </c>
    </row>
    <row r="9" spans="1:25" x14ac:dyDescent="0.25">
      <c r="A9"/>
      <c r="B9"/>
      <c r="C9"/>
      <c r="F9" t="s">
        <v>319</v>
      </c>
      <c r="W9">
        <v>-5.654316923076923</v>
      </c>
      <c r="X9">
        <v>1.6555399846153849</v>
      </c>
      <c r="Y9">
        <v>-2.9076935406822366E-17</v>
      </c>
    </row>
    <row r="10" spans="1:25" x14ac:dyDescent="0.25">
      <c r="A10" t="s">
        <v>7</v>
      </c>
      <c r="B10" t="s">
        <v>317</v>
      </c>
      <c r="C10" t="s">
        <v>6</v>
      </c>
      <c r="D10" t="s">
        <v>269</v>
      </c>
      <c r="F10" t="s">
        <v>451</v>
      </c>
      <c r="W10">
        <v>-5.2976815384615383</v>
      </c>
      <c r="X10">
        <v>1.7928446076923079</v>
      </c>
      <c r="Y10">
        <v>-2.7242962500223102E-17</v>
      </c>
    </row>
    <row r="11" spans="1:25" x14ac:dyDescent="0.25">
      <c r="A11"/>
      <c r="B11">
        <v>0</v>
      </c>
      <c r="C11">
        <v>0.45</v>
      </c>
      <c r="D11">
        <v>1</v>
      </c>
      <c r="E11">
        <v>0.9</v>
      </c>
      <c r="F11" t="s">
        <v>458</v>
      </c>
      <c r="W11">
        <v>-4.8969240199704149</v>
      </c>
      <c r="X11">
        <v>1.9491347302020376</v>
      </c>
      <c r="Y11">
        <v>-2.5408989593623839E-17</v>
      </c>
    </row>
    <row r="12" spans="1:25" x14ac:dyDescent="0.25">
      <c r="A12"/>
      <c r="B12"/>
      <c r="C12"/>
      <c r="F12" t="s">
        <v>255</v>
      </c>
      <c r="W12">
        <v>-4.6386900216692863</v>
      </c>
      <c r="X12">
        <v>2.0506265828216397</v>
      </c>
      <c r="Y12">
        <v>-2.4492003140324207E-17</v>
      </c>
    </row>
    <row r="13" spans="1:25" x14ac:dyDescent="0.25">
      <c r="F13" t="s">
        <v>452</v>
      </c>
      <c r="W13">
        <v>-4.3465500370111405</v>
      </c>
      <c r="X13">
        <v>2.1641484089354726</v>
      </c>
      <c r="Y13">
        <v>-2.3575016687024575E-17</v>
      </c>
    </row>
    <row r="14" spans="1:25" x14ac:dyDescent="0.25">
      <c r="A14" t="s">
        <v>9</v>
      </c>
      <c r="B14" t="s">
        <v>17</v>
      </c>
      <c r="C14" t="str">
        <f>B6</f>
        <v>acier</v>
      </c>
      <c r="F14" t="s">
        <v>453</v>
      </c>
      <c r="W14">
        <v>-4.0245943442151662</v>
      </c>
      <c r="X14">
        <v>2.2872262193128954</v>
      </c>
      <c r="Y14">
        <v>-2.2658030233724943E-17</v>
      </c>
    </row>
    <row r="15" spans="1:25" x14ac:dyDescent="0.25">
      <c r="A15"/>
      <c r="B15" s="31">
        <v>0</v>
      </c>
      <c r="C15">
        <v>0.38500000000000001</v>
      </c>
      <c r="D15">
        <v>1.1979999999999999E-2</v>
      </c>
      <c r="F15" t="s">
        <v>454</v>
      </c>
      <c r="W15">
        <v>-3.6768879984513645</v>
      </c>
      <c r="X15">
        <v>2.4177515298345531</v>
      </c>
      <c r="Y15">
        <v>-2.1741043780425311E-17</v>
      </c>
    </row>
    <row r="16" spans="1:25" x14ac:dyDescent="0.25">
      <c r="A16"/>
      <c r="B16" s="31">
        <v>0</v>
      </c>
      <c r="C16">
        <v>-0.39500000000000002</v>
      </c>
      <c r="D16">
        <v>1.6378E-2</v>
      </c>
      <c r="F16" t="s">
        <v>457</v>
      </c>
      <c r="W16">
        <v>-3.3064499646790635</v>
      </c>
      <c r="X16">
        <v>2.5542063671818398</v>
      </c>
      <c r="Y16">
        <v>-2.0824057327125682E-17</v>
      </c>
    </row>
    <row r="17" spans="1:29" x14ac:dyDescent="0.25">
      <c r="F17" t="s">
        <v>341</v>
      </c>
      <c r="W17">
        <v>-2.9157807376802882</v>
      </c>
      <c r="X17">
        <v>2.6954067224644005</v>
      </c>
      <c r="Y17">
        <v>-1.9907070873826047E-17</v>
      </c>
    </row>
    <row r="18" spans="1:29" x14ac:dyDescent="0.25">
      <c r="F18" t="s">
        <v>344</v>
      </c>
      <c r="W18">
        <v>-2.5073080034353032</v>
      </c>
      <c r="X18">
        <v>2.8403513124936905</v>
      </c>
      <c r="Y18">
        <v>-1.8990084420526416E-17</v>
      </c>
    </row>
    <row r="19" spans="1:29" x14ac:dyDescent="0.25">
      <c r="A19" t="s">
        <v>10</v>
      </c>
      <c r="B19" t="s">
        <v>17</v>
      </c>
      <c r="C19"/>
      <c r="D19" t="s">
        <v>11</v>
      </c>
      <c r="E19">
        <f>300/C7</f>
        <v>-1.5E-3</v>
      </c>
      <c r="F19" t="s">
        <v>455</v>
      </c>
      <c r="W19">
        <v>-2.0827299297337278</v>
      </c>
      <c r="X19">
        <v>2.9883216000237285</v>
      </c>
      <c r="Y19">
        <v>-1.8073097967226784E-17</v>
      </c>
    </row>
    <row r="20" spans="1:29" x14ac:dyDescent="0.25">
      <c r="A20"/>
      <c r="B20" t="str">
        <f>B10</f>
        <v>Coffr</v>
      </c>
      <c r="C20"/>
      <c r="D20" t="s">
        <v>12</v>
      </c>
      <c r="E20">
        <f>14.4/C5</f>
        <v>1.08E-3</v>
      </c>
      <c r="F20" t="s">
        <v>343</v>
      </c>
      <c r="W20">
        <v>-1.6437446843651782</v>
      </c>
      <c r="X20">
        <v>3.1386945697466984</v>
      </c>
      <c r="Y20">
        <v>-1.7156111513927155E-17</v>
      </c>
    </row>
    <row r="21" spans="1:29" x14ac:dyDescent="0.25">
      <c r="A21"/>
      <c r="B21"/>
      <c r="C21"/>
      <c r="F21" t="s">
        <v>459</v>
      </c>
      <c r="W21">
        <v>-1.192050435119268</v>
      </c>
      <c r="X21">
        <v>3.2909427282929524</v>
      </c>
      <c r="Y21">
        <v>-1.623912506062752E-17</v>
      </c>
    </row>
    <row r="22" spans="1:29" x14ac:dyDescent="0.25">
      <c r="A22"/>
      <c r="B22"/>
      <c r="C22"/>
      <c r="F22" t="s">
        <v>334</v>
      </c>
      <c r="W22">
        <v>-0.72847396819526511</v>
      </c>
      <c r="X22">
        <v>3.4447290712090144</v>
      </c>
      <c r="Y22">
        <v>-1.5322138607327888E-17</v>
      </c>
    </row>
    <row r="23" spans="1:29" x14ac:dyDescent="0.25">
      <c r="A23"/>
      <c r="B23"/>
      <c r="C23"/>
      <c r="F23" t="s">
        <v>446</v>
      </c>
      <c r="W23">
        <v>-0.25453797892011815</v>
      </c>
      <c r="X23">
        <v>3.5996801608186786</v>
      </c>
      <c r="Y23">
        <v>-1.4405152154028259E-17</v>
      </c>
    </row>
    <row r="24" spans="1:29" x14ac:dyDescent="0.25">
      <c r="A24"/>
      <c r="B24"/>
      <c r="C24"/>
      <c r="F24" t="s">
        <v>21</v>
      </c>
    </row>
    <row r="25" spans="1:29" x14ac:dyDescent="0.25">
      <c r="F25" t="s">
        <v>261</v>
      </c>
      <c r="W25">
        <v>1.9035586201347308</v>
      </c>
      <c r="X25">
        <v>-3.4003877323030376</v>
      </c>
      <c r="Y25">
        <v>-3.1523506877369313E-18</v>
      </c>
    </row>
    <row r="26" spans="1:29" x14ac:dyDescent="0.25">
      <c r="F26" t="s">
        <v>456</v>
      </c>
      <c r="W26">
        <v>1.3645012109579679</v>
      </c>
      <c r="X26">
        <v>-3.2170904284912893</v>
      </c>
      <c r="Y26">
        <v>-4.4209871868581659E-18</v>
      </c>
    </row>
    <row r="27" spans="1:29" x14ac:dyDescent="0.25">
      <c r="F27" t="s">
        <v>460</v>
      </c>
      <c r="W27">
        <v>0.83625092776361376</v>
      </c>
      <c r="X27">
        <v>-3.0350526936049329</v>
      </c>
      <c r="Y27">
        <v>-5.6896236859794021E-18</v>
      </c>
    </row>
    <row r="28" spans="1:29" x14ac:dyDescent="0.25">
      <c r="B28"/>
      <c r="C28"/>
      <c r="F28" t="s">
        <v>334</v>
      </c>
      <c r="W28">
        <v>0.3191405181424255</v>
      </c>
      <c r="X28">
        <v>-2.8544995763259005</v>
      </c>
      <c r="Y28">
        <v>-6.958260185100639E-18</v>
      </c>
    </row>
    <row r="29" spans="1:29" x14ac:dyDescent="0.25">
      <c r="F29" t="s">
        <v>461</v>
      </c>
      <c r="W29">
        <v>-0.18490464745508972</v>
      </c>
      <c r="X29">
        <v>-2.6759206468578443</v>
      </c>
      <c r="Y29" s="1">
        <v>-8.2268966842218751E-18</v>
      </c>
      <c r="Z29" s="1"/>
      <c r="AA29" s="1"/>
      <c r="AB29" s="1"/>
      <c r="AC29" s="1"/>
    </row>
    <row r="30" spans="1:29" x14ac:dyDescent="0.25">
      <c r="W30">
        <v>-0.67491323289261229</v>
      </c>
      <c r="X30">
        <v>-2.4997353404634475</v>
      </c>
      <c r="Y30" s="1">
        <v>-9.4955331833431082E-18</v>
      </c>
      <c r="Z30" s="1"/>
      <c r="AA30" s="1"/>
      <c r="AB30" s="1"/>
      <c r="AC30" s="1"/>
    </row>
    <row r="31" spans="1:29" x14ac:dyDescent="0.25">
      <c r="W31">
        <v>-1.1491667330417297</v>
      </c>
      <c r="X31">
        <v>-2.3265569486604099</v>
      </c>
      <c r="Y31" s="1">
        <v>-1.0764169682464347E-17</v>
      </c>
      <c r="Z31" s="1"/>
      <c r="AA31" s="1"/>
      <c r="AB31" s="1"/>
      <c r="AC31" s="1"/>
    </row>
    <row r="32" spans="1:29" x14ac:dyDescent="0.25">
      <c r="W32">
        <v>-1.6057546287308213</v>
      </c>
      <c r="X32">
        <v>-2.1571406571877416</v>
      </c>
      <c r="Y32" s="1">
        <v>-1.2032806181585585E-17</v>
      </c>
      <c r="Z32" s="1"/>
      <c r="AA32" s="1"/>
      <c r="AB32" s="1"/>
      <c r="AC32" s="1"/>
    </row>
    <row r="33" spans="1:29" x14ac:dyDescent="0.25">
      <c r="W33">
        <v>-2.0423078038220441</v>
      </c>
      <c r="X33">
        <v>-1.9924722134948558</v>
      </c>
      <c r="Y33" s="1">
        <v>-1.3301442680706821E-17</v>
      </c>
      <c r="Z33" s="1"/>
      <c r="AA33" s="1"/>
      <c r="AB33" s="1"/>
      <c r="AC33" s="1"/>
    </row>
    <row r="34" spans="1:29" x14ac:dyDescent="0.25">
      <c r="E34">
        <f>E20*C5</f>
        <v>14.4</v>
      </c>
      <c r="W34">
        <v>-2.4563892177237316</v>
      </c>
      <c r="X34">
        <v>-1.8337160829499046</v>
      </c>
      <c r="Y34" s="1">
        <v>-1.4570079179828053E-17</v>
      </c>
      <c r="Z34" s="1"/>
      <c r="AA34" s="1"/>
      <c r="AB34" s="1"/>
      <c r="AC34" s="1"/>
    </row>
    <row r="35" spans="1:29" x14ac:dyDescent="0.25">
      <c r="W35">
        <v>-2.8448949531483922</v>
      </c>
      <c r="X35">
        <v>-1.6824096794219612</v>
      </c>
      <c r="Y35" s="1">
        <v>-1.5838715678949293E-17</v>
      </c>
      <c r="Z35" s="1"/>
      <c r="AA35" s="1"/>
      <c r="AB35" s="1"/>
      <c r="AC35" s="1"/>
    </row>
    <row r="36" spans="1:29" x14ac:dyDescent="0.25">
      <c r="W36">
        <v>-3.2042168729767</v>
      </c>
      <c r="X36">
        <v>-1.5405005326031629</v>
      </c>
      <c r="Y36">
        <v>-1.7107352178070525E-17</v>
      </c>
    </row>
    <row r="37" spans="1:29" x14ac:dyDescent="0.25">
      <c r="W37">
        <v>-3.5297648465568865</v>
      </c>
      <c r="X37">
        <v>-1.4106116353167322</v>
      </c>
      <c r="Y37">
        <v>-1.8375988677191763E-17</v>
      </c>
    </row>
    <row r="38" spans="1:29" x14ac:dyDescent="0.25">
      <c r="A38"/>
      <c r="B38"/>
      <c r="C38"/>
      <c r="W38">
        <v>-3.8165467390180576</v>
      </c>
      <c r="X38">
        <v>-1.2959589588440987</v>
      </c>
      <c r="Y38">
        <v>-1.9644625176312997E-17</v>
      </c>
    </row>
    <row r="39" spans="1:29" x14ac:dyDescent="0.25">
      <c r="W39">
        <v>-4.0668044191616763</v>
      </c>
      <c r="X39">
        <v>-1.1969322544311378</v>
      </c>
      <c r="Y39">
        <v>-2.0913261675434232E-17</v>
      </c>
    </row>
    <row r="40" spans="1:29" x14ac:dyDescent="0.25">
      <c r="W40">
        <v>-4.5602039281437126</v>
      </c>
      <c r="X40">
        <v>-1.0020394483832336</v>
      </c>
      <c r="Y40">
        <v>-2.3450534673676704E-17</v>
      </c>
    </row>
    <row r="41" spans="1:29" x14ac:dyDescent="0.25">
      <c r="A41" t="s">
        <v>14</v>
      </c>
      <c r="B41" t="str">
        <f>B10</f>
        <v>Coffr</v>
      </c>
      <c r="C41" t="s">
        <v>306</v>
      </c>
      <c r="W41">
        <v>-5.0536034371257488</v>
      </c>
      <c r="X41">
        <v>-0.80714664233532929</v>
      </c>
      <c r="Y41">
        <v>-2.5987807671919176E-17</v>
      </c>
    </row>
    <row r="42" spans="1:29" x14ac:dyDescent="0.25">
      <c r="A42" t="s">
        <v>15</v>
      </c>
      <c r="B42">
        <v>1</v>
      </c>
      <c r="C42"/>
      <c r="W42">
        <v>-5.547002946107785</v>
      </c>
      <c r="X42">
        <v>-0.61225383628742502</v>
      </c>
      <c r="Y42">
        <v>-2.8525080670161649E-17</v>
      </c>
    </row>
    <row r="43" spans="1:29" x14ac:dyDescent="0.25">
      <c r="A43" t="s">
        <v>304</v>
      </c>
      <c r="B43">
        <v>30</v>
      </c>
      <c r="C43"/>
      <c r="D43" t="s">
        <v>259</v>
      </c>
      <c r="W43">
        <v>-6.0404024550898203</v>
      </c>
      <c r="X43">
        <v>-0.41736103023952098</v>
      </c>
      <c r="Y43">
        <v>-3.1062353668404118E-17</v>
      </c>
    </row>
    <row r="44" spans="1:29" x14ac:dyDescent="0.25">
      <c r="A44" t="s">
        <v>305</v>
      </c>
      <c r="B44">
        <v>1E-4</v>
      </c>
      <c r="C44"/>
      <c r="D44" t="s">
        <v>260</v>
      </c>
      <c r="W44">
        <v>-6.5338019640718557</v>
      </c>
      <c r="X44">
        <v>-0.22246822419161683</v>
      </c>
      <c r="Y44">
        <v>-3.3599626666646587E-17</v>
      </c>
    </row>
    <row r="45" spans="1:29" x14ac:dyDescent="0.25">
      <c r="A45" t="s">
        <v>295</v>
      </c>
      <c r="B45"/>
      <c r="C45"/>
      <c r="W45">
        <v>-7.0272014730538928</v>
      </c>
      <c r="X45">
        <v>-2.7575418143712508E-2</v>
      </c>
      <c r="Y45">
        <v>-3.6136899664889062E-17</v>
      </c>
    </row>
    <row r="46" spans="1:29" x14ac:dyDescent="0.25">
      <c r="A46"/>
      <c r="B46"/>
      <c r="C46"/>
      <c r="W46">
        <v>-7.5206009820359281</v>
      </c>
      <c r="X46">
        <v>0.16731738790419162</v>
      </c>
      <c r="Y46">
        <v>-3.8674172663131532E-17</v>
      </c>
    </row>
    <row r="47" spans="1:29" x14ac:dyDescent="0.25">
      <c r="A47"/>
      <c r="B47" t="s">
        <v>355</v>
      </c>
      <c r="C47"/>
      <c r="W47">
        <v>-8.0140004910179634</v>
      </c>
      <c r="X47">
        <v>0.36221019395209575</v>
      </c>
      <c r="Y47">
        <v>-4.1211445661374001E-17</v>
      </c>
    </row>
    <row r="48" spans="1:29" x14ac:dyDescent="0.25">
      <c r="A48"/>
      <c r="B48" t="s">
        <v>356</v>
      </c>
      <c r="C48"/>
      <c r="D48" t="s">
        <v>340</v>
      </c>
      <c r="W48">
        <v>-8.5074000000000005</v>
      </c>
      <c r="X48">
        <v>0.55710300000000013</v>
      </c>
      <c r="Y48">
        <v>-4.3748718659616476E-17</v>
      </c>
    </row>
    <row r="49" spans="1:25" x14ac:dyDescent="0.25">
      <c r="A49">
        <v>-2.2705165221491099</v>
      </c>
      <c r="B49">
        <v>0.5097637672910702</v>
      </c>
      <c r="C49">
        <v>-2.2707019930947574</v>
      </c>
      <c r="D49">
        <v>0.50972592502112313</v>
      </c>
    </row>
    <row r="50" spans="1:25" x14ac:dyDescent="0.25">
      <c r="A50">
        <v>-2.2704702476803931</v>
      </c>
      <c r="B50">
        <v>0.5097729999984244</v>
      </c>
      <c r="C50">
        <v>-2.2706679988743428</v>
      </c>
      <c r="D50">
        <v>0.50973270756644662</v>
      </c>
      <c r="W50">
        <v>1.9035586201347308</v>
      </c>
      <c r="X50">
        <v>-3.4003877323030376</v>
      </c>
      <c r="Y50">
        <v>-3.1523506877369313E-18</v>
      </c>
    </row>
    <row r="51" spans="1:25" x14ac:dyDescent="0.25">
      <c r="A51">
        <v>-2.2704127249562038</v>
      </c>
      <c r="B51">
        <v>0.50978447696387408</v>
      </c>
      <c r="C51">
        <v>-2.2706510086095282</v>
      </c>
      <c r="D51">
        <v>0.50973609747331183</v>
      </c>
      <c r="W51">
        <v>2.4925654093317275</v>
      </c>
      <c r="X51">
        <v>-3.3004926719716381</v>
      </c>
      <c r="Y51">
        <v>-9.8663643007063033E-19</v>
      </c>
    </row>
    <row r="52" spans="1:25" x14ac:dyDescent="0.25">
      <c r="A52">
        <v>-2.2703413174365203</v>
      </c>
      <c r="B52">
        <v>0.50979872423132866</v>
      </c>
      <c r="C52">
        <v>-2.2706340183447136</v>
      </c>
      <c r="D52">
        <v>0.50973948738017705</v>
      </c>
      <c r="W52">
        <v>3.1054258194119564</v>
      </c>
      <c r="X52">
        <v>-3.2024100267460929</v>
      </c>
      <c r="Y52">
        <v>1.1790778275956707E-18</v>
      </c>
    </row>
    <row r="53" spans="1:25" x14ac:dyDescent="0.25">
      <c r="A53">
        <v>-2.2702528238468269</v>
      </c>
      <c r="B53">
        <v>0.50981638052083389</v>
      </c>
      <c r="C53">
        <v>-2.270617028079899</v>
      </c>
      <c r="D53">
        <v>0.50974287728704215</v>
      </c>
      <c r="W53">
        <v>3.7478190583656912</v>
      </c>
      <c r="X53">
        <v>-3.1057807922459419</v>
      </c>
      <c r="Y53">
        <v>3.344792085261968E-18</v>
      </c>
    </row>
    <row r="54" spans="1:25" x14ac:dyDescent="0.25">
      <c r="A54">
        <v>-2.2701433861452869</v>
      </c>
      <c r="B54">
        <v>0.50983821559101106</v>
      </c>
      <c r="C54">
        <v>-2.2706000378150843</v>
      </c>
      <c r="D54">
        <v>0.50974626719390748</v>
      </c>
      <c r="W54">
        <v>4.4270501791729053</v>
      </c>
      <c r="X54">
        <v>-3.0098190396250648</v>
      </c>
      <c r="Y54">
        <v>5.5105063429282727E-18</v>
      </c>
    </row>
    <row r="55" spans="1:25" x14ac:dyDescent="0.25">
      <c r="A55">
        <v>-2.2700083986105524</v>
      </c>
      <c r="B55">
        <v>0.50986514837790708</v>
      </c>
      <c r="C55">
        <v>-2.2705830475502697</v>
      </c>
      <c r="D55">
        <v>0.50974965710077258</v>
      </c>
      <c r="W55">
        <v>5.1532392675898233</v>
      </c>
      <c r="X55">
        <v>-2.913003586901743</v>
      </c>
      <c r="Y55">
        <v>7.6762206005945697E-18</v>
      </c>
    </row>
    <row r="56" spans="1:25" x14ac:dyDescent="0.25">
      <c r="A56">
        <v>-2.2698424288798122</v>
      </c>
      <c r="B56">
        <v>0.50989826274952665</v>
      </c>
      <c r="C56">
        <v>-2.2705660572854551</v>
      </c>
      <c r="D56">
        <v>0.50975304700763779</v>
      </c>
      <c r="W56">
        <v>5.9403744520958091</v>
      </c>
      <c r="X56">
        <v>-2.8124598023327398</v>
      </c>
      <c r="Y56">
        <v>9.8419348582608697E-18</v>
      </c>
    </row>
    <row r="57" spans="1:25" x14ac:dyDescent="0.25">
      <c r="A57">
        <v>-2.2696391679579562</v>
      </c>
      <c r="B57">
        <v>0.50993881748003123</v>
      </c>
      <c r="C57">
        <v>-2.2705490670206405</v>
      </c>
      <c r="D57">
        <v>0.50975643691450312</v>
      </c>
      <c r="W57">
        <v>6.3629656865175903</v>
      </c>
      <c r="X57">
        <v>-2.7592228038807622</v>
      </c>
      <c r="Y57">
        <v>1.0924791987094018E-17</v>
      </c>
    </row>
    <row r="58" spans="1:25" x14ac:dyDescent="0.25">
      <c r="A58">
        <v>-2.2693914341198651</v>
      </c>
      <c r="B58">
        <v>0.50998824547115174</v>
      </c>
      <c r="C58">
        <v>-2.2705320767558259</v>
      </c>
      <c r="D58">
        <v>0.50975982682136822</v>
      </c>
      <c r="W58">
        <v>6.8089795093562859</v>
      </c>
      <c r="X58">
        <v>-2.7027106418867692</v>
      </c>
      <c r="Y58">
        <v>1.2007649115927167E-17</v>
      </c>
    </row>
    <row r="59" spans="1:25" x14ac:dyDescent="0.25">
      <c r="A59">
        <v>-2.2690912646713404</v>
      </c>
      <c r="B59">
        <v>0.51004813544399774</v>
      </c>
      <c r="C59">
        <v>-2.2705150864910113</v>
      </c>
      <c r="D59">
        <v>0.50976321672823355</v>
      </c>
      <c r="W59">
        <v>7.2827149958013662</v>
      </c>
      <c r="X59">
        <v>-2.6414132330480053</v>
      </c>
      <c r="Y59">
        <v>1.3090506244760318E-17</v>
      </c>
    </row>
    <row r="60" spans="1:25" x14ac:dyDescent="0.25">
      <c r="A60">
        <v>-2.2687301380716463</v>
      </c>
      <c r="B60">
        <v>0.51012018762104638</v>
      </c>
      <c r="C60">
        <v>-2.2704980962261967</v>
      </c>
      <c r="D60">
        <v>0.50976660663509865</v>
      </c>
      <c r="W60">
        <v>7.7893711789389988</v>
      </c>
      <c r="X60">
        <v>-2.5732210446698449</v>
      </c>
      <c r="Y60">
        <v>1.4173363373593468E-17</v>
      </c>
    </row>
    <row r="61" spans="1:25" x14ac:dyDescent="0.25">
      <c r="A61">
        <v>-2.268299373629203</v>
      </c>
      <c r="B61">
        <v>0.5102061339786379</v>
      </c>
      <c r="C61">
        <v>-2.2704811059613821</v>
      </c>
      <c r="D61">
        <v>0.50976999654196398</v>
      </c>
      <c r="W61">
        <v>8.335587616567647</v>
      </c>
      <c r="X61">
        <v>-2.4950992916129406</v>
      </c>
      <c r="Y61">
        <v>1.5256220502426617E-17</v>
      </c>
    </row>
    <row r="62" spans="1:25" x14ac:dyDescent="0.25">
      <c r="A62">
        <v>-2.2677907514373832</v>
      </c>
      <c r="B62">
        <v>0.51030761455704687</v>
      </c>
      <c r="C62">
        <v>-2.2704641156965675</v>
      </c>
      <c r="D62">
        <v>0.50977338644882919</v>
      </c>
      <c r="W62">
        <v>8.9295894502011652</v>
      </c>
      <c r="X62">
        <v>-2.4027412222634563</v>
      </c>
      <c r="Y62">
        <v>1.6339077631259762E-17</v>
      </c>
    </row>
    <row r="63" spans="1:25" x14ac:dyDescent="0.25">
      <c r="A63">
        <v>-2.2671973742189544</v>
      </c>
      <c r="B63">
        <v>0.51042600550480599</v>
      </c>
      <c r="C63">
        <v>-2.2704471254317529</v>
      </c>
      <c r="D63">
        <v>0.50977677635569429</v>
      </c>
      <c r="W63">
        <v>9.582656941581682</v>
      </c>
      <c r="X63">
        <v>-2.2896154597198808</v>
      </c>
      <c r="Y63">
        <v>1.7421934760092914E-17</v>
      </c>
    </row>
    <row r="64" spans="1:25" x14ac:dyDescent="0.25">
      <c r="A64">
        <v>-2.2665147482937873</v>
      </c>
      <c r="B64">
        <v>0.51056220340343694</v>
      </c>
      <c r="C64">
        <v>-2.2704301351669387</v>
      </c>
      <c r="D64">
        <v>0.50978016626255962</v>
      </c>
      <c r="W64">
        <v>10.301565826347312</v>
      </c>
      <c r="X64">
        <v>-2.149615211914881</v>
      </c>
      <c r="Y64">
        <v>1.8504791888926065E-17</v>
      </c>
    </row>
    <row r="65" spans="1:25" x14ac:dyDescent="0.25">
      <c r="A65">
        <v>-2.2657419906098082</v>
      </c>
      <c r="B65">
        <v>0.51071638443997336</v>
      </c>
      <c r="C65">
        <v>-2.2704131449021241</v>
      </c>
      <c r="D65">
        <v>0.50978355616942472</v>
      </c>
      <c r="W65">
        <v>10.667555916916168</v>
      </c>
      <c r="X65">
        <v>-2.0767610014184275</v>
      </c>
      <c r="Y65">
        <v>1.9046220453342643E-17</v>
      </c>
    </row>
    <row r="66" spans="1:25" x14ac:dyDescent="0.25">
      <c r="A66">
        <v>-2.2648829815015485</v>
      </c>
      <c r="B66">
        <v>0.51088777440794331</v>
      </c>
      <c r="C66">
        <v>-2.2703961546373095</v>
      </c>
      <c r="D66">
        <v>0.50978694607629005</v>
      </c>
      <c r="W66">
        <v>11.033546007485031</v>
      </c>
      <c r="X66">
        <v>-2.0039067909219743</v>
      </c>
      <c r="Y66">
        <v>1.9587649017759217E-17</v>
      </c>
    </row>
    <row r="67" spans="1:25" x14ac:dyDescent="0.25">
      <c r="A67">
        <v>-2.2639472041955839</v>
      </c>
      <c r="B67">
        <v>0.51107448120878396</v>
      </c>
      <c r="C67">
        <v>-2.2703791643724949</v>
      </c>
      <c r="D67">
        <v>0.50979033598315526</v>
      </c>
      <c r="W67">
        <v>11.399536098053899</v>
      </c>
      <c r="X67">
        <v>-1.9310525804255214</v>
      </c>
      <c r="Y67">
        <v>2.0129077582175791E-17</v>
      </c>
    </row>
    <row r="68" spans="1:25" x14ac:dyDescent="0.25">
      <c r="A68">
        <v>-2.2629499830089235</v>
      </c>
      <c r="B68">
        <v>0.51127344732636903</v>
      </c>
      <c r="C68">
        <v>-2.2703621741076803</v>
      </c>
      <c r="D68">
        <v>0.50979372589002048</v>
      </c>
      <c r="W68">
        <v>11.765526188622756</v>
      </c>
      <c r="X68">
        <v>-1.8581983699290658</v>
      </c>
      <c r="Y68">
        <v>2.0670506146592365E-17</v>
      </c>
    </row>
    <row r="69" spans="1:25" x14ac:dyDescent="0.25">
      <c r="A69">
        <v>-2.2619118940060341</v>
      </c>
      <c r="B69">
        <v>0.51148056741304138</v>
      </c>
      <c r="C69">
        <v>-2.2703451838428657</v>
      </c>
      <c r="D69">
        <v>0.50979711579688558</v>
      </c>
      <c r="W69">
        <v>12.131516279191617</v>
      </c>
      <c r="X69">
        <v>-1.7853441594326132</v>
      </c>
      <c r="Y69">
        <v>2.121193471100894E-17</v>
      </c>
    </row>
    <row r="70" spans="1:25" x14ac:dyDescent="0.25">
      <c r="A70">
        <v>-2.2608572890524643</v>
      </c>
      <c r="B70">
        <v>0.51169098277124347</v>
      </c>
      <c r="C70">
        <v>-2.270328193578051</v>
      </c>
      <c r="D70">
        <v>0.50980050570375091</v>
      </c>
      <c r="W70">
        <v>12.497506369760481</v>
      </c>
      <c r="X70">
        <v>-1.7124899489361616</v>
      </c>
      <c r="Y70">
        <v>2.1753363275425517E-17</v>
      </c>
    </row>
    <row r="71" spans="1:25" x14ac:dyDescent="0.25">
      <c r="A71">
        <v>-2.2598121098420019</v>
      </c>
      <c r="B71">
        <v>0.51189951750001583</v>
      </c>
      <c r="C71">
        <v>-2.2703112033132364</v>
      </c>
      <c r="D71">
        <v>0.50980389561061601</v>
      </c>
      <c r="W71">
        <v>12.863496460329342</v>
      </c>
      <c r="X71">
        <v>-1.6396357384397073</v>
      </c>
      <c r="Y71">
        <v>2.2294791839842088E-17</v>
      </c>
    </row>
    <row r="72" spans="1:25" x14ac:dyDescent="0.25">
      <c r="A72">
        <v>-2.2588013862431833</v>
      </c>
      <c r="B72">
        <v>0.51210117762627327</v>
      </c>
      <c r="C72">
        <v>-2.2702942130484218</v>
      </c>
      <c r="D72">
        <v>0.50980728551748133</v>
      </c>
      <c r="W72">
        <v>13.229486550898205</v>
      </c>
      <c r="X72">
        <v>-1.5667815279432544</v>
      </c>
      <c r="Y72">
        <v>2.2836220404258665E-17</v>
      </c>
    </row>
    <row r="73" spans="1:25" x14ac:dyDescent="0.25">
      <c r="A73">
        <v>-2.2578469168740747</v>
      </c>
      <c r="B73">
        <v>0.51229161387779465</v>
      </c>
      <c r="C73">
        <v>-2.2702772227836072</v>
      </c>
      <c r="D73">
        <v>0.50981067542434655</v>
      </c>
      <c r="W73">
        <v>13.59547664146706</v>
      </c>
      <c r="X73">
        <v>-1.4939273174467991</v>
      </c>
      <c r="Y73">
        <v>2.337764896867524E-17</v>
      </c>
    </row>
    <row r="74" spans="1:25" x14ac:dyDescent="0.25">
      <c r="A74">
        <v>-2.2569655695631123</v>
      </c>
      <c r="B74">
        <v>0.51246746077620786</v>
      </c>
      <c r="C74">
        <v>-2.2702602325187926</v>
      </c>
      <c r="D74">
        <v>0.50981406533121176</v>
      </c>
      <c r="W74">
        <v>13.961466732035927</v>
      </c>
      <c r="X74">
        <v>-1.4210731069503471</v>
      </c>
      <c r="Y74">
        <v>2.3919077533091817E-17</v>
      </c>
    </row>
    <row r="75" spans="1:25" x14ac:dyDescent="0.25">
      <c r="A75">
        <v>-2.2561684444092505</v>
      </c>
      <c r="B75">
        <v>0.51262650362368734</v>
      </c>
      <c r="C75">
        <v>-2.270243242253978</v>
      </c>
      <c r="D75">
        <v>0.50981745523807698</v>
      </c>
      <c r="W75">
        <v>14.327456822604789</v>
      </c>
      <c r="X75">
        <v>-1.3482188964538937</v>
      </c>
      <c r="Y75">
        <v>2.4460506097508391E-17</v>
      </c>
    </row>
    <row r="76" spans="1:25" x14ac:dyDescent="0.25">
      <c r="A76">
        <v>-2.2554609013948803</v>
      </c>
      <c r="B76">
        <v>0.51276767299360926</v>
      </c>
      <c r="C76">
        <v>-2.2702262519891634</v>
      </c>
      <c r="D76">
        <v>0.50982084514494219</v>
      </c>
      <c r="W76">
        <v>14.693446913173654</v>
      </c>
      <c r="X76">
        <v>-1.2753646859574415</v>
      </c>
      <c r="Y76">
        <v>2.5001934661924969E-17</v>
      </c>
    </row>
    <row r="77" spans="1:25" x14ac:dyDescent="0.25">
      <c r="A77">
        <v>-2.2548432623465158</v>
      </c>
      <c r="B77">
        <v>0.51289090467497134</v>
      </c>
      <c r="C77">
        <v>-2.2702092617243492</v>
      </c>
      <c r="D77">
        <v>0.50982423505180741</v>
      </c>
      <c r="W77">
        <v>15.059437003742516</v>
      </c>
      <c r="X77">
        <v>-1.2025104754609892</v>
      </c>
      <c r="Y77">
        <v>2.554336322634154E-17</v>
      </c>
    </row>
    <row r="78" spans="1:25" x14ac:dyDescent="0.25">
      <c r="A78">
        <v>-2.2543119057861349</v>
      </c>
      <c r="B78">
        <v>0.51299692122705287</v>
      </c>
      <c r="C78">
        <v>-2.2701922714595346</v>
      </c>
      <c r="D78">
        <v>0.50982762495867262</v>
      </c>
      <c r="W78">
        <v>15.42542709431137</v>
      </c>
      <c r="X78">
        <v>-1.1296562649645334</v>
      </c>
      <c r="Y78">
        <v>2.6084791790758108E-17</v>
      </c>
    </row>
    <row r="79" spans="1:25" x14ac:dyDescent="0.25">
      <c r="A79">
        <v>-2.2537617109574866</v>
      </c>
      <c r="B79">
        <v>0.51310669640074136</v>
      </c>
      <c r="C79">
        <v>-2.27017528119472</v>
      </c>
      <c r="D79">
        <v>0.50983101486553795</v>
      </c>
      <c r="G79" s="29"/>
      <c r="W79">
        <v>15.791417184880242</v>
      </c>
      <c r="X79">
        <v>-1.0568020544680805</v>
      </c>
      <c r="Y79">
        <v>2.6626220355174688E-17</v>
      </c>
    </row>
    <row r="80" spans="1:25" x14ac:dyDescent="0.25">
      <c r="A80">
        <v>-2.2531732990428561</v>
      </c>
      <c r="B80">
        <v>0.51322409666836588</v>
      </c>
      <c r="C80">
        <v>-2.2701582909299054</v>
      </c>
      <c r="D80">
        <v>0.50983440477240305</v>
      </c>
      <c r="G80" s="29"/>
      <c r="W80">
        <v>16.157407275449103</v>
      </c>
      <c r="X80">
        <v>-0.98394784397162727</v>
      </c>
      <c r="Y80">
        <v>2.7167648919591262E-17</v>
      </c>
    </row>
    <row r="81" spans="1:25" x14ac:dyDescent="0.25">
      <c r="A81">
        <v>-2.2525425448773686</v>
      </c>
      <c r="B81">
        <v>0.51334994508508269</v>
      </c>
      <c r="C81">
        <v>-2.2701413006650908</v>
      </c>
      <c r="D81">
        <v>0.50983779467926826</v>
      </c>
      <c r="G81" s="29"/>
      <c r="W81">
        <v>16.523397366017964</v>
      </c>
      <c r="X81">
        <v>-0.91109363347517192</v>
      </c>
      <c r="Y81">
        <v>2.770907748400784E-17</v>
      </c>
    </row>
    <row r="82" spans="1:25" x14ac:dyDescent="0.25">
      <c r="A82">
        <v>-2.251864707442107</v>
      </c>
      <c r="B82">
        <v>0.51348518758158379</v>
      </c>
      <c r="C82">
        <v>-2.2701243104002762</v>
      </c>
      <c r="D82">
        <v>0.50984118458613348</v>
      </c>
      <c r="G82" s="29"/>
      <c r="W82">
        <v>16.889387456586824</v>
      </c>
      <c r="X82">
        <v>-0.83823942297871956</v>
      </c>
      <c r="Y82">
        <v>2.8250506048424411E-17</v>
      </c>
    </row>
    <row r="83" spans="1:25" x14ac:dyDescent="0.25">
      <c r="A83">
        <v>-2.0222569391027774</v>
      </c>
      <c r="B83">
        <v>0.57101466216128849</v>
      </c>
      <c r="C83">
        <v>-2.2701073201354616</v>
      </c>
      <c r="D83">
        <v>0.50984457449299869</v>
      </c>
      <c r="G83" s="29"/>
      <c r="W83">
        <v>17.255377547155739</v>
      </c>
      <c r="X83">
        <v>-0.76538521248226787</v>
      </c>
      <c r="Y83">
        <v>2.8791934612840988E-17</v>
      </c>
    </row>
    <row r="84" spans="1:25" x14ac:dyDescent="0.25">
      <c r="A84">
        <v>-1.1573552709509014</v>
      </c>
      <c r="B84">
        <v>0.78131130595398857</v>
      </c>
      <c r="C84">
        <v>-2.270090329870647</v>
      </c>
      <c r="D84">
        <v>0.50984796439986391</v>
      </c>
      <c r="G84" s="29"/>
      <c r="W84">
        <v>17.621367637724553</v>
      </c>
      <c r="X84">
        <v>-0.69253100198581352</v>
      </c>
      <c r="Y84">
        <v>2.9333363177257559E-17</v>
      </c>
    </row>
    <row r="85" spans="1:25" x14ac:dyDescent="0.25">
      <c r="A85">
        <v>0.1601419753972422</v>
      </c>
      <c r="B85">
        <v>1.0894405935960478</v>
      </c>
      <c r="C85">
        <v>-2.2700733396058324</v>
      </c>
      <c r="D85">
        <v>0.50985135430672923</v>
      </c>
      <c r="G85" s="29"/>
      <c r="W85">
        <v>17.987357728293411</v>
      </c>
      <c r="X85">
        <v>-0.61967679148935906</v>
      </c>
      <c r="Y85">
        <v>2.9874791741674137E-17</v>
      </c>
    </row>
    <row r="86" spans="1:25" x14ac:dyDescent="0.25">
      <c r="A86">
        <v>1.0310749447550991</v>
      </c>
      <c r="B86">
        <v>1.2633544542493103</v>
      </c>
      <c r="C86">
        <v>-2.2700563493410177</v>
      </c>
      <c r="D86">
        <v>0.50985474421359445</v>
      </c>
      <c r="G86" s="29"/>
      <c r="W86">
        <v>18.353347818862282</v>
      </c>
      <c r="X86">
        <v>-0.54682258099290793</v>
      </c>
      <c r="Y86">
        <v>3.0416220306090714E-17</v>
      </c>
    </row>
    <row r="87" spans="1:25" x14ac:dyDescent="0.25">
      <c r="A87">
        <v>1.8325303731059002</v>
      </c>
      <c r="B87">
        <v>1.417791556800817</v>
      </c>
      <c r="C87">
        <v>-2.2700393590762031</v>
      </c>
      <c r="D87">
        <v>0.50985813412045955</v>
      </c>
      <c r="G87" s="29"/>
      <c r="W87">
        <v>18.71933790943114</v>
      </c>
      <c r="X87">
        <v>-0.47396837049645341</v>
      </c>
      <c r="Y87">
        <v>3.0957648870507285E-17</v>
      </c>
    </row>
    <row r="88" spans="1:25" x14ac:dyDescent="0.25">
      <c r="A88">
        <v>2.5999950136251662</v>
      </c>
      <c r="B88">
        <v>1.5571925213123794</v>
      </c>
      <c r="C88">
        <v>-2.2700223688113885</v>
      </c>
      <c r="D88">
        <v>0.50986152402732476</v>
      </c>
      <c r="G88" s="29"/>
      <c r="W88">
        <v>19.085328000000036</v>
      </c>
      <c r="X88">
        <v>-0.40111416000000022</v>
      </c>
      <c r="Y88">
        <v>3.1499077434923863E-17</v>
      </c>
    </row>
    <row r="89" spans="1:25" x14ac:dyDescent="0.25">
      <c r="A89">
        <v>3.4776798612257172</v>
      </c>
      <c r="B89">
        <v>1.7041889384226812</v>
      </c>
      <c r="C89">
        <v>-2.2700053785465739</v>
      </c>
      <c r="D89">
        <v>0.50986491393419009</v>
      </c>
      <c r="G89" s="29"/>
    </row>
    <row r="90" spans="1:25" x14ac:dyDescent="0.25">
      <c r="A90">
        <v>4.5112950630686441</v>
      </c>
      <c r="B90">
        <v>1.8584902950434887</v>
      </c>
      <c r="C90">
        <v>-2.2699883882817598</v>
      </c>
      <c r="D90">
        <v>0.50986830384105519</v>
      </c>
      <c r="G90" s="29"/>
      <c r="W90">
        <v>19.085328000000036</v>
      </c>
      <c r="X90">
        <v>-0.40111416000000022</v>
      </c>
      <c r="Y90">
        <v>3.1499077434923863E-17</v>
      </c>
    </row>
    <row r="91" spans="1:25" x14ac:dyDescent="0.25">
      <c r="A91">
        <v>5.6561271301863068</v>
      </c>
      <c r="B91">
        <v>2.0085692210264106</v>
      </c>
      <c r="C91">
        <v>-2.2699713980169451</v>
      </c>
      <c r="D91">
        <v>0.50987169374792041</v>
      </c>
      <c r="G91" s="29"/>
      <c r="W91">
        <v>18.688232127958599</v>
      </c>
      <c r="X91">
        <v>-0.31317546819285347</v>
      </c>
      <c r="Y91">
        <v>3.0781823847596487E-17</v>
      </c>
    </row>
    <row r="92" spans="1:25" x14ac:dyDescent="0.25">
      <c r="A92">
        <v>6.7409651922893357</v>
      </c>
      <c r="B92">
        <v>2.136537366570006</v>
      </c>
      <c r="C92">
        <v>-2.2699544077521305</v>
      </c>
      <c r="D92">
        <v>0.50987508365478562</v>
      </c>
      <c r="G92" s="29"/>
      <c r="W92">
        <v>18.291136255917145</v>
      </c>
      <c r="X92">
        <v>-0.22523677638570766</v>
      </c>
      <c r="Y92">
        <v>3.0064570260269111E-17</v>
      </c>
    </row>
    <row r="93" spans="1:25" x14ac:dyDescent="0.25">
      <c r="A93">
        <v>7.8124553013564775</v>
      </c>
      <c r="B93">
        <v>2.2313892508123168</v>
      </c>
      <c r="C93">
        <v>-2.2699374174873159</v>
      </c>
      <c r="D93">
        <v>0.50987847356165084</v>
      </c>
      <c r="G93" s="29"/>
      <c r="W93">
        <v>17.894040383875748</v>
      </c>
      <c r="X93">
        <v>-0.13729808457856163</v>
      </c>
      <c r="Y93">
        <v>2.934731667294173E-17</v>
      </c>
    </row>
    <row r="94" spans="1:25" x14ac:dyDescent="0.25">
      <c r="A94">
        <v>9.4927698808310268</v>
      </c>
      <c r="B94">
        <v>2.0919227338472193</v>
      </c>
      <c r="C94">
        <v>-2.2699204272225013</v>
      </c>
      <c r="D94">
        <v>0.50988186346851605</v>
      </c>
      <c r="G94" s="29"/>
      <c r="W94">
        <v>17.496944511834318</v>
      </c>
      <c r="X94">
        <v>-4.9359392771414802E-2</v>
      </c>
      <c r="Y94">
        <v>2.8630063085614354E-17</v>
      </c>
    </row>
    <row r="95" spans="1:25" x14ac:dyDescent="0.25">
      <c r="A95">
        <v>11.09417942138141</v>
      </c>
      <c r="B95">
        <v>1.9393662966746641</v>
      </c>
      <c r="C95">
        <v>-2.2699034369576867</v>
      </c>
      <c r="D95">
        <v>0.50988525337538126</v>
      </c>
      <c r="G95" s="29"/>
      <c r="W95">
        <v>17.099848639792906</v>
      </c>
      <c r="X95">
        <v>3.8579299035731374E-2</v>
      </c>
      <c r="Y95">
        <v>2.7912809498286978E-17</v>
      </c>
    </row>
    <row r="96" spans="1:25" x14ac:dyDescent="0.25">
      <c r="A96">
        <v>12.67539816628511</v>
      </c>
      <c r="B96">
        <v>1.7478179451868441</v>
      </c>
      <c r="C96">
        <v>-2.2698864466928721</v>
      </c>
      <c r="D96">
        <v>0.50988864328224659</v>
      </c>
      <c r="G96" s="29"/>
      <c r="W96">
        <v>16.702752767751477</v>
      </c>
      <c r="X96">
        <v>0.12651799084287751</v>
      </c>
      <c r="Y96">
        <v>2.71955559109596E-17</v>
      </c>
    </row>
    <row r="97" spans="1:25" x14ac:dyDescent="0.25">
      <c r="A97">
        <v>14.295552167174247</v>
      </c>
      <c r="B97">
        <v>1.480664758468357</v>
      </c>
      <c r="C97">
        <v>-2.2698694564280575</v>
      </c>
      <c r="D97">
        <v>0.5098920331891118</v>
      </c>
      <c r="G97" s="29"/>
      <c r="W97">
        <v>16.305656895710062</v>
      </c>
      <c r="X97">
        <v>0.21445668265002352</v>
      </c>
      <c r="Y97">
        <v>2.6478302323632224E-17</v>
      </c>
    </row>
    <row r="98" spans="1:25" x14ac:dyDescent="0.25">
      <c r="A98">
        <v>15.812648465384154</v>
      </c>
      <c r="B98">
        <v>1.1181523666224005</v>
      </c>
      <c r="C98">
        <v>-2.2698524661632429</v>
      </c>
      <c r="D98">
        <v>0.50989542309597691</v>
      </c>
      <c r="G98" s="29"/>
      <c r="W98">
        <v>15.908561023668639</v>
      </c>
      <c r="X98">
        <v>0.30239537445716957</v>
      </c>
      <c r="Y98">
        <v>2.5761048736304845E-17</v>
      </c>
    </row>
    <row r="99" spans="1:25" x14ac:dyDescent="0.25">
      <c r="A99">
        <v>16.926565154588381</v>
      </c>
      <c r="B99">
        <v>0.81125696774384348</v>
      </c>
      <c r="C99">
        <v>-2.2698354758984283</v>
      </c>
      <c r="D99">
        <v>0.50989881300284212</v>
      </c>
      <c r="G99" s="29"/>
      <c r="W99">
        <v>15.511465151627219</v>
      </c>
      <c r="X99">
        <v>0.39033406626431588</v>
      </c>
      <c r="Y99">
        <v>2.504379514897747E-17</v>
      </c>
    </row>
    <row r="100" spans="1:25" x14ac:dyDescent="0.25">
      <c r="A100">
        <v>17.805471313458799</v>
      </c>
      <c r="B100">
        <v>0.56910936477000562</v>
      </c>
      <c r="C100">
        <v>-2.2698184856336137</v>
      </c>
      <c r="D100">
        <v>0.50990220290970734</v>
      </c>
      <c r="G100" s="29"/>
      <c r="W100">
        <v>15.114369279585798</v>
      </c>
      <c r="X100">
        <v>0.47827275807146191</v>
      </c>
      <c r="Y100">
        <v>2.4326541561650091E-17</v>
      </c>
    </row>
    <row r="101" spans="1:25" x14ac:dyDescent="0.25">
      <c r="A101">
        <v>18.506080179348199</v>
      </c>
      <c r="B101">
        <v>0.37608448289254182</v>
      </c>
      <c r="C101">
        <v>-2.269801495368799</v>
      </c>
      <c r="D101">
        <v>0.50990559281657244</v>
      </c>
      <c r="G101" s="29"/>
      <c r="W101">
        <v>14.717273407544379</v>
      </c>
      <c r="X101">
        <v>0.5662114498786085</v>
      </c>
      <c r="Y101">
        <v>2.3609287974322716E-17</v>
      </c>
    </row>
    <row r="102" spans="1:25" x14ac:dyDescent="0.25">
      <c r="A102">
        <v>19.069130235355395</v>
      </c>
      <c r="B102">
        <v>0.22095845488557542</v>
      </c>
      <c r="C102">
        <v>-2.2697845051039844</v>
      </c>
      <c r="D102">
        <v>0.50990898272343776</v>
      </c>
      <c r="G102" s="29"/>
      <c r="W102">
        <v>14.320177535502957</v>
      </c>
      <c r="X102">
        <v>0.65415014168575436</v>
      </c>
      <c r="Y102">
        <v>2.289203438699534E-17</v>
      </c>
    </row>
    <row r="103" spans="1:25" x14ac:dyDescent="0.25">
      <c r="A103">
        <v>19.524600106031546</v>
      </c>
      <c r="B103">
        <v>9.5471864197918158E-2</v>
      </c>
      <c r="C103">
        <v>-2.2697675148391703</v>
      </c>
      <c r="D103">
        <v>0.50991237263030309</v>
      </c>
      <c r="G103" s="29"/>
      <c r="W103">
        <v>13.923081663461538</v>
      </c>
      <c r="X103">
        <v>0.74208883349290145</v>
      </c>
      <c r="Y103">
        <v>2.2174780799667961E-17</v>
      </c>
    </row>
    <row r="104" spans="1:25" x14ac:dyDescent="0.25">
      <c r="A104">
        <v>19.89499864153446</v>
      </c>
      <c r="B104">
        <v>-6.5767067579650344E-3</v>
      </c>
      <c r="C104">
        <v>-2.2697505245743557</v>
      </c>
      <c r="D104">
        <v>0.50991576253716819</v>
      </c>
      <c r="G104" s="29"/>
      <c r="W104">
        <v>13.525985791420119</v>
      </c>
      <c r="X104">
        <v>0.83002752530004742</v>
      </c>
      <c r="Y104">
        <v>2.1457527212340586E-17</v>
      </c>
    </row>
    <row r="105" spans="1:25" x14ac:dyDescent="0.25">
      <c r="A105">
        <v>20.19751292464635</v>
      </c>
      <c r="B105">
        <v>-8.992247442790538E-2</v>
      </c>
      <c r="C105">
        <v>-2.2697335343095411</v>
      </c>
      <c r="D105">
        <v>0.50991915244403341</v>
      </c>
      <c r="G105" s="29"/>
      <c r="W105">
        <v>13.1288899193787</v>
      </c>
      <c r="X105">
        <v>0.91796621710719373</v>
      </c>
      <c r="Y105">
        <v>2.0740273625013213E-17</v>
      </c>
    </row>
    <row r="106" spans="1:25" x14ac:dyDescent="0.25">
      <c r="A106">
        <v>20.445453011327075</v>
      </c>
      <c r="B106">
        <v>-0.15823249486060431</v>
      </c>
      <c r="C106">
        <v>-2.2697165440447264</v>
      </c>
      <c r="D106">
        <v>0.50992254235089862</v>
      </c>
      <c r="G106" s="29"/>
      <c r="W106">
        <v>12.731794047337278</v>
      </c>
      <c r="X106">
        <v>1.0059049089143395</v>
      </c>
      <c r="Y106">
        <v>2.0023020037685831E-17</v>
      </c>
    </row>
    <row r="107" spans="1:25" x14ac:dyDescent="0.25">
      <c r="A107">
        <v>20.64924939884283</v>
      </c>
      <c r="B107">
        <v>-0.21438047634146123</v>
      </c>
      <c r="C107">
        <v>-2.2696995537799118</v>
      </c>
      <c r="D107">
        <v>0.50992593225776384</v>
      </c>
      <c r="G107" s="29"/>
      <c r="W107">
        <v>12.334698175295857</v>
      </c>
      <c r="X107">
        <v>1.093843600721486</v>
      </c>
      <c r="Y107">
        <v>1.9305766450358456E-17</v>
      </c>
    </row>
    <row r="108" spans="1:25" x14ac:dyDescent="0.25">
      <c r="A108">
        <v>20.817157816554218</v>
      </c>
      <c r="B108">
        <v>-0.2606409564366261</v>
      </c>
      <c r="C108">
        <v>-2.2696825635150972</v>
      </c>
      <c r="D108">
        <v>0.50992932216462905</v>
      </c>
      <c r="G108" s="29"/>
      <c r="W108">
        <v>11.937602303254435</v>
      </c>
      <c r="X108">
        <v>1.1817822925286325</v>
      </c>
      <c r="Y108">
        <v>1.8588512863031074E-17</v>
      </c>
    </row>
    <row r="109" spans="1:25" x14ac:dyDescent="0.25">
      <c r="A109">
        <v>20.955767577626911</v>
      </c>
      <c r="B109">
        <v>-0.29882935806947691</v>
      </c>
      <c r="C109">
        <v>-2.2696655732502826</v>
      </c>
      <c r="D109">
        <v>0.50993271207149427</v>
      </c>
      <c r="G109" s="29"/>
      <c r="W109">
        <v>11.540506431213016</v>
      </c>
      <c r="X109">
        <v>1.2697209843357791</v>
      </c>
      <c r="Y109">
        <v>1.7871259275703698E-17</v>
      </c>
    </row>
    <row r="110" spans="1:25" x14ac:dyDescent="0.25">
      <c r="A110">
        <v>21.070375038881256</v>
      </c>
      <c r="B110">
        <v>-0.3304048815148044</v>
      </c>
      <c r="C110">
        <v>-2.269648582985468</v>
      </c>
      <c r="D110">
        <v>0.50993610197835959</v>
      </c>
      <c r="G110" s="29"/>
      <c r="W110">
        <v>11.143410559171597</v>
      </c>
      <c r="X110">
        <v>1.3576596761429249</v>
      </c>
      <c r="Y110">
        <v>1.7154005688376323E-17</v>
      </c>
    </row>
    <row r="111" spans="1:25" x14ac:dyDescent="0.25">
      <c r="A111">
        <v>21.165262493896396</v>
      </c>
      <c r="B111">
        <v>-0.35654734229097462</v>
      </c>
      <c r="C111">
        <v>-2.2696315927206534</v>
      </c>
      <c r="D111">
        <v>0.50993949188522469</v>
      </c>
      <c r="G111" s="29"/>
      <c r="W111">
        <v>10.746314687130178</v>
      </c>
      <c r="X111">
        <v>1.4455983679500712</v>
      </c>
      <c r="Y111">
        <v>1.6436752101048947E-17</v>
      </c>
    </row>
    <row r="112" spans="1:25" x14ac:dyDescent="0.25">
      <c r="A112">
        <v>21.243909505773544</v>
      </c>
      <c r="B112">
        <v>-0.37821539548971678</v>
      </c>
      <c r="C112">
        <v>-2.2696146024558388</v>
      </c>
      <c r="D112">
        <v>0.50994288179208991</v>
      </c>
      <c r="G112" s="29"/>
      <c r="W112">
        <v>10.349218815088756</v>
      </c>
      <c r="X112">
        <v>1.5335370597572171</v>
      </c>
      <c r="Y112">
        <v>1.5719498513721568E-17</v>
      </c>
    </row>
    <row r="113" spans="1:25" x14ac:dyDescent="0.25">
      <c r="A113">
        <v>21.308850745640775</v>
      </c>
      <c r="B113">
        <v>-0.39625196209455471</v>
      </c>
      <c r="C113">
        <v>-2.2695976121910242</v>
      </c>
      <c r="D113">
        <v>0.50994627169895523</v>
      </c>
      <c r="G113" s="29"/>
      <c r="W113">
        <v>9.952122943047339</v>
      </c>
      <c r="X113">
        <v>1.6214757515643639</v>
      </c>
      <c r="Y113">
        <v>1.500224492639419E-17</v>
      </c>
    </row>
    <row r="114" spans="1:25" x14ac:dyDescent="0.25">
      <c r="A114">
        <v>21.362688835668802</v>
      </c>
      <c r="B114">
        <v>-0.41124198234758846</v>
      </c>
      <c r="C114">
        <v>-2.2695806219262096</v>
      </c>
      <c r="D114">
        <v>0.50994966160582045</v>
      </c>
      <c r="G114" s="29"/>
      <c r="W114">
        <v>9.5550270710059273</v>
      </c>
      <c r="X114">
        <v>1.7094144433715095</v>
      </c>
      <c r="Y114">
        <v>1.4284991339066817E-17</v>
      </c>
    </row>
    <row r="115" spans="1:25" x14ac:dyDescent="0.25">
      <c r="A115">
        <v>21.407414794532031</v>
      </c>
      <c r="B115">
        <v>-0.42369493208720704</v>
      </c>
      <c r="C115">
        <v>-2.269563631661395</v>
      </c>
      <c r="D115">
        <v>0.50995305151268566</v>
      </c>
      <c r="G115" s="29"/>
      <c r="W115">
        <v>9.1579311989644978</v>
      </c>
      <c r="X115">
        <v>1.7973531351786571</v>
      </c>
      <c r="Y115">
        <v>1.356773775173944E-17</v>
      </c>
    </row>
    <row r="116" spans="1:25" x14ac:dyDescent="0.25">
      <c r="A116">
        <v>21.444590231019099</v>
      </c>
      <c r="B116">
        <v>-0.43404560659231167</v>
      </c>
      <c r="C116">
        <v>-2.2695466413965804</v>
      </c>
      <c r="D116">
        <v>0.50995644141955077</v>
      </c>
      <c r="G116" s="29"/>
      <c r="W116">
        <v>8.7679240438701935</v>
      </c>
      <c r="X116">
        <v>1.8821728444139809</v>
      </c>
      <c r="Y116">
        <v>1.2850484164412061E-17</v>
      </c>
    </row>
    <row r="117" spans="1:25" x14ac:dyDescent="0.25">
      <c r="A117">
        <v>21.475503196207367</v>
      </c>
      <c r="B117">
        <v>-0.44265263507367486</v>
      </c>
      <c r="C117">
        <v>-2.2695296511317662</v>
      </c>
      <c r="D117">
        <v>0.50995983132641609</v>
      </c>
      <c r="G117" s="29"/>
      <c r="W117">
        <v>8.3962462039614341</v>
      </c>
      <c r="X117">
        <v>1.9592728082965285</v>
      </c>
      <c r="Y117">
        <v>1.2133230577084684E-17</v>
      </c>
    </row>
    <row r="118" spans="1:25" x14ac:dyDescent="0.25">
      <c r="A118">
        <v>21.50121791152171</v>
      </c>
      <c r="B118">
        <v>-0.44981232634731316</v>
      </c>
      <c r="C118">
        <v>-2.2695126608669516</v>
      </c>
      <c r="D118">
        <v>0.50996322123328131</v>
      </c>
      <c r="G118" s="29"/>
      <c r="W118">
        <v>8.0411930025367493</v>
      </c>
      <c r="X118">
        <v>2.0299023080983285</v>
      </c>
      <c r="Y118">
        <v>1.141597698975731E-17</v>
      </c>
    </row>
    <row r="119" spans="1:25" x14ac:dyDescent="0.25">
      <c r="A119">
        <v>21.522614913593767</v>
      </c>
      <c r="B119">
        <v>-0.45576984627878431</v>
      </c>
      <c r="C119">
        <v>-2.269495670602137</v>
      </c>
      <c r="D119">
        <v>0.50996661114014663</v>
      </c>
      <c r="G119" s="29"/>
      <c r="W119">
        <v>7.3741068503576876</v>
      </c>
      <c r="X119">
        <v>2.1560818800928505</v>
      </c>
      <c r="Y119">
        <v>9.9814698151025544E-18</v>
      </c>
    </row>
    <row r="120" spans="1:25" x14ac:dyDescent="0.25">
      <c r="A120">
        <v>21.540423622399796</v>
      </c>
      <c r="B120">
        <v>-0.46072828565774104</v>
      </c>
      <c r="C120">
        <v>-2.2694786803373224</v>
      </c>
      <c r="D120">
        <v>0.50997000104701173</v>
      </c>
      <c r="G120" s="29"/>
      <c r="W120">
        <v>6.7555534852533325</v>
      </c>
      <c r="X120">
        <v>2.2673653529629396</v>
      </c>
      <c r="Y120">
        <v>8.5469626404478017E-18</v>
      </c>
    </row>
    <row r="121" spans="1:25" x14ac:dyDescent="0.25">
      <c r="A121">
        <v>21.555248873894261</v>
      </c>
      <c r="B121">
        <v>-0.46485604762036975</v>
      </c>
      <c r="C121">
        <v>-2.2694616900725078</v>
      </c>
      <c r="D121">
        <v>0.50997339095387695</v>
      </c>
      <c r="G121" s="29"/>
      <c r="W121">
        <v>6.1770014058599534</v>
      </c>
      <c r="X121">
        <v>2.3682773380490647</v>
      </c>
      <c r="Y121">
        <v>7.1124554657930489E-18</v>
      </c>
    </row>
    <row r="122" spans="1:25" x14ac:dyDescent="0.25">
      <c r="A122">
        <v>21.567592613107863</v>
      </c>
      <c r="B122">
        <v>-0.46829288761067772</v>
      </c>
      <c r="C122">
        <v>-2.2694446998076931</v>
      </c>
      <c r="D122">
        <v>0.50997678086074216</v>
      </c>
      <c r="G122" s="29"/>
      <c r="W122">
        <v>5.6316579410190899</v>
      </c>
      <c r="X122">
        <v>2.4619700593107043</v>
      </c>
      <c r="Y122">
        <v>5.6779482911382885E-18</v>
      </c>
    </row>
    <row r="123" spans="1:25" x14ac:dyDescent="0.25">
      <c r="A123">
        <v>21.577871684391145</v>
      </c>
      <c r="B123">
        <v>-0.47115486667863082</v>
      </c>
      <c r="C123">
        <v>-2.2694277095428785</v>
      </c>
      <c r="D123">
        <v>0.50998017076760727</v>
      </c>
      <c r="G123" s="29"/>
      <c r="W123">
        <v>5.1144692497775299</v>
      </c>
      <c r="X123">
        <v>2.5505912434007496</v>
      </c>
      <c r="Y123">
        <v>4.2434411164835372E-18</v>
      </c>
    </row>
    <row r="124" spans="1:25" x14ac:dyDescent="0.25">
      <c r="A124"/>
      <c r="B124"/>
      <c r="C124">
        <v>-2.2694107192780639</v>
      </c>
      <c r="D124">
        <v>0.50998356067447248</v>
      </c>
      <c r="G124" s="29"/>
      <c r="W124">
        <v>4.6209402337278096</v>
      </c>
      <c r="X124">
        <v>2.6357373356779172</v>
      </c>
      <c r="Y124">
        <v>2.8089339418287822E-18</v>
      </c>
    </row>
    <row r="125" spans="1:25" x14ac:dyDescent="0.25">
      <c r="A125">
        <v>-2.2699552756816814</v>
      </c>
      <c r="B125">
        <v>0.50947895871894633</v>
      </c>
      <c r="C125">
        <v>-2.2693937290132493</v>
      </c>
      <c r="D125">
        <v>0.50998695058133769</v>
      </c>
      <c r="G125" s="29"/>
      <c r="W125">
        <v>4.1480185788790926</v>
      </c>
      <c r="X125">
        <v>2.7184735600194503</v>
      </c>
      <c r="Y125">
        <v>1.3744267671740358E-18</v>
      </c>
    </row>
    <row r="126" spans="1:25" x14ac:dyDescent="0.25">
      <c r="A126">
        <v>-2.2697707256243933</v>
      </c>
      <c r="B126">
        <v>0.50941796871713718</v>
      </c>
      <c r="C126">
        <v>-2.2693767387484347</v>
      </c>
      <c r="D126">
        <v>0.50999034048820291</v>
      </c>
      <c r="G126" s="29"/>
      <c r="W126">
        <v>3.6927186693035767</v>
      </c>
      <c r="X126">
        <v>2.7996309799131796</v>
      </c>
      <c r="Y126">
        <v>-6.0080407480724417E-20</v>
      </c>
    </row>
    <row r="127" spans="1:25" x14ac:dyDescent="0.25">
      <c r="A127">
        <v>-2.2695414830967326</v>
      </c>
      <c r="B127">
        <v>0.50934220877220815</v>
      </c>
      <c r="C127">
        <v>-2.2693597484836201</v>
      </c>
      <c r="D127">
        <v>0.50999373039506823</v>
      </c>
      <c r="G127" s="29"/>
      <c r="W127">
        <v>3.2527226010424357</v>
      </c>
      <c r="X127">
        <v>2.8797918539200547</v>
      </c>
      <c r="Y127">
        <v>-1.4945875821354807E-18</v>
      </c>
    </row>
    <row r="128" spans="1:25" x14ac:dyDescent="0.25">
      <c r="A128">
        <v>-2.2692571639566936</v>
      </c>
      <c r="B128">
        <v>0.5092482471385994</v>
      </c>
      <c r="C128">
        <v>-2.2693427582188055</v>
      </c>
      <c r="D128">
        <v>0.50999712030193345</v>
      </c>
      <c r="G128" s="29"/>
      <c r="W128">
        <v>2.8261231897882761</v>
      </c>
      <c r="X128">
        <v>2.9593805208696664</v>
      </c>
      <c r="Y128">
        <v>-2.9290947567902346E-18</v>
      </c>
    </row>
    <row r="129" spans="1:25" x14ac:dyDescent="0.25">
      <c r="A129">
        <v>-2.2689052098232527</v>
      </c>
      <c r="B129">
        <v>0.50913193352943142</v>
      </c>
      <c r="C129">
        <v>-2.2693257679539909</v>
      </c>
      <c r="D129">
        <v>0.51000051020879866</v>
      </c>
      <c r="G129" s="29"/>
      <c r="W129">
        <v>2.4112222677514792</v>
      </c>
      <c r="X129">
        <v>3.0387074270610523</v>
      </c>
      <c r="Y129">
        <v>-4.3636019314449839E-18</v>
      </c>
    </row>
    <row r="130" spans="1:25" x14ac:dyDescent="0.25">
      <c r="A130">
        <v>-2.2684705618333987</v>
      </c>
      <c r="B130">
        <v>0.50898829129990775</v>
      </c>
      <c r="C130">
        <v>-2.2693087776891767</v>
      </c>
      <c r="D130">
        <v>0.51000390011566388</v>
      </c>
      <c r="G130" s="29"/>
      <c r="W130">
        <v>2.0070023969350959</v>
      </c>
      <c r="X130">
        <v>3.1179994628084748</v>
      </c>
      <c r="Y130">
        <v>-5.7981091060997366E-18</v>
      </c>
    </row>
    <row r="131" spans="1:25" x14ac:dyDescent="0.25">
      <c r="A131">
        <v>-2.2679353574712207</v>
      </c>
      <c r="B131">
        <v>0.50881141725555779</v>
      </c>
      <c r="C131">
        <v>-2.2692917874243621</v>
      </c>
      <c r="D131">
        <v>0.51000729002252898</v>
      </c>
      <c r="G131" s="29"/>
      <c r="W131">
        <v>1.61183942099667</v>
      </c>
      <c r="X131">
        <v>3.1974205004808756</v>
      </c>
      <c r="Y131">
        <v>-7.2326162807544955E-18</v>
      </c>
    </row>
    <row r="132" spans="1:25" x14ac:dyDescent="0.25">
      <c r="A132">
        <v>-2.2672787001766421</v>
      </c>
      <c r="B132">
        <v>0.50859440551265778</v>
      </c>
      <c r="C132">
        <v>-2.2692747971595475</v>
      </c>
      <c r="D132">
        <v>0.5100106799293942</v>
      </c>
      <c r="G132" s="29"/>
      <c r="W132">
        <v>1.2249897150402169</v>
      </c>
      <c r="X132">
        <v>3.2770913350150006</v>
      </c>
      <c r="Y132">
        <v>-8.6671234554092467E-18</v>
      </c>
    </row>
    <row r="133" spans="1:25" x14ac:dyDescent="0.25">
      <c r="A133">
        <v>-2.2664765767688428</v>
      </c>
      <c r="B133">
        <v>0.50832932020836785</v>
      </c>
      <c r="C133">
        <v>-2.2692578068947329</v>
      </c>
      <c r="D133">
        <v>0.51001406983625952</v>
      </c>
      <c r="G133" s="29"/>
      <c r="W133">
        <v>0.84566518879437946</v>
      </c>
      <c r="X133">
        <v>3.3571024263445022</v>
      </c>
      <c r="Y133">
        <v>-1.0101630630063993E-17</v>
      </c>
    </row>
    <row r="134" spans="1:25" x14ac:dyDescent="0.25">
      <c r="A134">
        <v>-2.2655020283115674</v>
      </c>
      <c r="B134">
        <v>0.50800725196820673</v>
      </c>
      <c r="C134">
        <v>-2.2692408166299183</v>
      </c>
      <c r="D134">
        <v>0.51001745974312473</v>
      </c>
      <c r="G134" s="29"/>
      <c r="W134">
        <v>0.4731444500508496</v>
      </c>
      <c r="X134">
        <v>3.4375189799164452</v>
      </c>
      <c r="Y134">
        <v>-1.1536137804718751E-17</v>
      </c>
    </row>
    <row r="135" spans="1:25" x14ac:dyDescent="0.25">
      <c r="A135">
        <v>-2.2643257120108569</v>
      </c>
      <c r="B135">
        <v>0.50761850360170468</v>
      </c>
      <c r="C135">
        <v>-2.2692238263651037</v>
      </c>
      <c r="D135">
        <v>0.51002084964998984</v>
      </c>
      <c r="G135" s="29"/>
      <c r="W135">
        <v>0.10666164122596052</v>
      </c>
      <c r="X135">
        <v>3.518375866174797</v>
      </c>
      <c r="Y135">
        <v>-1.297064497937351E-17</v>
      </c>
    </row>
    <row r="136" spans="1:25" x14ac:dyDescent="0.25">
      <c r="A136">
        <v>-2.2629170161909169</v>
      </c>
      <c r="B136">
        <v>0.5071529585790191</v>
      </c>
      <c r="C136">
        <v>-2.2692068361002891</v>
      </c>
      <c r="D136">
        <v>0.51002423955685505</v>
      </c>
      <c r="G136" s="29"/>
      <c r="W136">
        <v>-0.2545379789201182</v>
      </c>
      <c r="X136">
        <v>3.5996801608186786</v>
      </c>
      <c r="Y136">
        <v>-1.4405152154028259E-17</v>
      </c>
    </row>
    <row r="137" spans="1:25" x14ac:dyDescent="0.25">
      <c r="A137">
        <v>-2.2612458915314417</v>
      </c>
      <c r="B137">
        <v>0.50660068621724041</v>
      </c>
      <c r="C137">
        <v>-2.2691898458354745</v>
      </c>
      <c r="D137">
        <v>0.51002762946372027</v>
      </c>
      <c r="G137" s="29"/>
    </row>
    <row r="138" spans="1:25" x14ac:dyDescent="0.25">
      <c r="A138">
        <v>-2.2592855164755319</v>
      </c>
      <c r="B138">
        <v>0.50595282254294149</v>
      </c>
      <c r="C138">
        <v>-2.2691728555706598</v>
      </c>
      <c r="D138">
        <v>0.51003101937058548</v>
      </c>
      <c r="G138" s="29"/>
    </row>
    <row r="139" spans="1:25" x14ac:dyDescent="0.25">
      <c r="A139">
        <v>-2.257015796638111</v>
      </c>
      <c r="B139">
        <v>0.50520272677475275</v>
      </c>
      <c r="C139">
        <v>-2.2691558653058452</v>
      </c>
      <c r="D139">
        <v>0.51003440927745081</v>
      </c>
      <c r="G139" s="29"/>
    </row>
    <row r="140" spans="1:25" x14ac:dyDescent="0.25">
      <c r="A140">
        <v>-2.2544274891061407</v>
      </c>
      <c r="B140">
        <v>0.50434734431983796</v>
      </c>
      <c r="C140">
        <v>-2.2691388750410306</v>
      </c>
      <c r="D140">
        <v>0.51003779918431602</v>
      </c>
      <c r="G140" s="29"/>
    </row>
    <row r="141" spans="1:25" x14ac:dyDescent="0.25">
      <c r="A141">
        <v>-2.2515264534897526</v>
      </c>
      <c r="B141">
        <v>0.50338861165894255</v>
      </c>
      <c r="C141">
        <v>-2.269121884776216</v>
      </c>
      <c r="D141">
        <v>0.51004118909118124</v>
      </c>
      <c r="G141" s="29"/>
    </row>
    <row r="142" spans="1:25" x14ac:dyDescent="0.25">
      <c r="A142">
        <v>-2.2483372254302019</v>
      </c>
      <c r="B142">
        <v>0.5023346373173444</v>
      </c>
      <c r="C142">
        <v>-2.2691048945114014</v>
      </c>
      <c r="D142">
        <v>0.51004457899804656</v>
      </c>
      <c r="G142" s="29"/>
    </row>
    <row r="143" spans="1:25" x14ac:dyDescent="0.25">
      <c r="A143">
        <v>-2.2449049091005309</v>
      </c>
      <c r="B143">
        <v>0.50120032729743602</v>
      </c>
      <c r="C143">
        <v>-2.2690879042465872</v>
      </c>
      <c r="D143">
        <v>0.51004796890491177</v>
      </c>
      <c r="G143" s="29"/>
    </row>
    <row r="144" spans="1:25" x14ac:dyDescent="0.25">
      <c r="A144">
        <v>-2.2412944481928436</v>
      </c>
      <c r="B144">
        <v>0.50000714415499836</v>
      </c>
      <c r="C144">
        <v>-2.2690709139817726</v>
      </c>
      <c r="D144">
        <v>0.51005135881177688</v>
      </c>
      <c r="G144" s="29"/>
    </row>
    <row r="145" spans="1:7" x14ac:dyDescent="0.25">
      <c r="A145">
        <v>-2.2375867656794375</v>
      </c>
      <c r="B145">
        <v>0.49878183126957465</v>
      </c>
      <c r="C145">
        <v>-2.269053923716958</v>
      </c>
      <c r="D145">
        <v>0.51005474871864209</v>
      </c>
      <c r="G145" s="29"/>
    </row>
    <row r="146" spans="1:7" x14ac:dyDescent="0.25">
      <c r="A146">
        <v>-2.2338720171777031</v>
      </c>
      <c r="B146">
        <v>0.49755418322020017</v>
      </c>
      <c r="C146">
        <v>-2.2690369334521434</v>
      </c>
      <c r="D146">
        <v>0.51005813862550731</v>
      </c>
      <c r="G146" s="29"/>
    </row>
    <row r="147" spans="1:7" x14ac:dyDescent="0.25">
      <c r="A147">
        <v>-2.2302410433937472</v>
      </c>
      <c r="B147">
        <v>0.49635422099365306</v>
      </c>
      <c r="C147">
        <v>-2.2690199431873288</v>
      </c>
      <c r="D147">
        <v>0.51006152853237241</v>
      </c>
      <c r="G147" s="29"/>
    </row>
    <row r="148" spans="1:7" x14ac:dyDescent="0.25">
      <c r="A148">
        <v>-2.2267766852488724</v>
      </c>
      <c r="B148">
        <v>0.49520932181221333</v>
      </c>
      <c r="C148">
        <v>-2.2690029529225142</v>
      </c>
      <c r="D148">
        <v>0.51006491843923774</v>
      </c>
      <c r="G148" s="29"/>
    </row>
    <row r="149" spans="1:7" x14ac:dyDescent="0.25">
      <c r="A149">
        <v>-2.2235466708557152</v>
      </c>
      <c r="B149">
        <v>0.49414186842543356</v>
      </c>
      <c r="C149">
        <v>-2.2689859626576996</v>
      </c>
      <c r="D149">
        <v>0.51006830834610295</v>
      </c>
      <c r="G149" s="29"/>
    </row>
    <row r="150" spans="1:7" x14ac:dyDescent="0.25">
      <c r="A150">
        <v>-2.220599274396343</v>
      </c>
      <c r="B150">
        <v>0.49316781445855201</v>
      </c>
      <c r="C150">
        <v>-2.268968972392885</v>
      </c>
      <c r="D150">
        <v>0.51007169825296816</v>
      </c>
      <c r="G150" s="29"/>
    </row>
    <row r="151" spans="1:7" x14ac:dyDescent="0.25">
      <c r="A151">
        <v>-2.2179621234615317</v>
      </c>
      <c r="B151">
        <v>0.49229629026262972</v>
      </c>
      <c r="C151">
        <v>-2.2689519821280704</v>
      </c>
      <c r="D151">
        <v>0.51007508815983338</v>
      </c>
      <c r="G151" s="29"/>
    </row>
    <row r="152" spans="1:7" x14ac:dyDescent="0.25">
      <c r="A152">
        <v>-2.2156437437598901</v>
      </c>
      <c r="B152">
        <v>0.49153011340917629</v>
      </c>
      <c r="C152">
        <v>-2.2689349918632558</v>
      </c>
      <c r="D152">
        <v>0.51007847806669859</v>
      </c>
      <c r="G152" s="29"/>
    </row>
    <row r="153" spans="1:7" x14ac:dyDescent="0.25">
      <c r="A153">
        <v>-2.2136369418714947</v>
      </c>
      <c r="B153">
        <v>0.49086690662071686</v>
      </c>
      <c r="C153">
        <v>-2.2689180015984411</v>
      </c>
      <c r="D153">
        <v>0.51008186797356381</v>
      </c>
      <c r="G153" s="29"/>
    </row>
    <row r="154" spans="1:7" x14ac:dyDescent="0.25">
      <c r="A154">
        <v>-2.2119230114862631</v>
      </c>
      <c r="B154">
        <v>0.49030048784614544</v>
      </c>
      <c r="C154">
        <v>-2.2689010113336265</v>
      </c>
      <c r="D154">
        <v>0.51008525788042902</v>
      </c>
      <c r="E154" s="24"/>
      <c r="F154" s="25"/>
      <c r="G154" s="29"/>
    </row>
    <row r="155" spans="1:7" x14ac:dyDescent="0.25">
      <c r="A155">
        <v>-2.2101603958036442</v>
      </c>
      <c r="B155">
        <v>0.48971797958117036</v>
      </c>
      <c r="C155">
        <v>-2.2688840210688119</v>
      </c>
      <c r="D155">
        <v>0.51008864778729424</v>
      </c>
      <c r="E155" s="24"/>
      <c r="F155" s="25"/>
      <c r="G155" s="29"/>
    </row>
    <row r="156" spans="1:7" x14ac:dyDescent="0.25">
      <c r="A156">
        <v>-2.2082888041015307</v>
      </c>
      <c r="B156">
        <v>0.48909945698098567</v>
      </c>
      <c r="C156">
        <v>-2.2688670308039978</v>
      </c>
      <c r="D156">
        <v>0.51009203769415956</v>
      </c>
      <c r="E156" s="24"/>
      <c r="F156" s="25"/>
      <c r="G156" s="29"/>
    </row>
    <row r="157" spans="1:7" x14ac:dyDescent="0.25">
      <c r="A157">
        <v>-2.2062978076165942</v>
      </c>
      <c r="B157">
        <v>0.48844147355360074</v>
      </c>
      <c r="C157">
        <v>-2.2688500405391832</v>
      </c>
      <c r="D157">
        <v>0.51009542760102455</v>
      </c>
      <c r="E157" s="24"/>
      <c r="F157" s="25"/>
      <c r="G157" s="29"/>
    </row>
    <row r="158" spans="1:7" x14ac:dyDescent="0.25">
      <c r="A158">
        <v>-2.2041756030597939</v>
      </c>
      <c r="B158">
        <v>0.4877401285545212</v>
      </c>
      <c r="C158">
        <v>-2.2688330502743685</v>
      </c>
      <c r="D158">
        <v>0.51009881750788988</v>
      </c>
      <c r="E158" s="24"/>
      <c r="F158" s="25"/>
      <c r="G158" s="29"/>
    </row>
    <row r="159" spans="1:7" x14ac:dyDescent="0.25">
      <c r="A159">
        <v>-2.1532154979354989</v>
      </c>
      <c r="B159">
        <v>0.46391388283942603</v>
      </c>
      <c r="C159">
        <v>-2.2688160600095539</v>
      </c>
      <c r="D159">
        <v>0.5101022074147552</v>
      </c>
      <c r="E159" s="24"/>
      <c r="F159" s="25"/>
      <c r="G159" s="29"/>
    </row>
    <row r="160" spans="1:7" x14ac:dyDescent="0.25">
      <c r="A160">
        <v>-1.9675884547465867</v>
      </c>
      <c r="B160">
        <v>0.37802735356148981</v>
      </c>
      <c r="C160">
        <v>-2.2687990697447393</v>
      </c>
      <c r="D160">
        <v>0.51010559732162031</v>
      </c>
      <c r="E160" s="24"/>
      <c r="F160" s="25"/>
      <c r="G160" s="29"/>
    </row>
    <row r="161" spans="1:7" x14ac:dyDescent="0.25">
      <c r="A161">
        <v>-1.6355381801423434</v>
      </c>
      <c r="B161">
        <v>0.22779495742182573</v>
      </c>
      <c r="C161">
        <v>-2.2687820794799247</v>
      </c>
      <c r="D161">
        <v>0.51010898722848552</v>
      </c>
      <c r="E161" s="24"/>
      <c r="F161" s="25"/>
      <c r="G161" s="29"/>
    </row>
    <row r="162" spans="1:7" x14ac:dyDescent="0.25">
      <c r="A162">
        <v>-1.1361083096939038</v>
      </c>
      <c r="B162">
        <v>3.9150991612786575E-2</v>
      </c>
      <c r="C162">
        <v>-2.2687650892151101</v>
      </c>
      <c r="D162">
        <v>0.51011237713535074</v>
      </c>
      <c r="E162" s="24"/>
      <c r="F162" s="25"/>
      <c r="G162" s="29"/>
    </row>
    <row r="163" spans="1:7" x14ac:dyDescent="0.25">
      <c r="A163">
        <v>-0.18611104256769551</v>
      </c>
      <c r="B163">
        <v>-0.29012560279274774</v>
      </c>
      <c r="C163">
        <v>-2.2687480989502955</v>
      </c>
      <c r="D163">
        <v>0.51011576704221595</v>
      </c>
      <c r="E163" s="24"/>
      <c r="F163" s="25"/>
      <c r="G163" s="29"/>
    </row>
    <row r="164" spans="1:7" x14ac:dyDescent="0.25">
      <c r="A164">
        <v>0.5120761074533261</v>
      </c>
      <c r="B164">
        <v>-0.53366570382164447</v>
      </c>
      <c r="C164">
        <v>-2.2687311086854809</v>
      </c>
      <c r="D164">
        <v>0.51011915694908117</v>
      </c>
      <c r="E164" s="24"/>
      <c r="F164" s="25"/>
      <c r="G164" s="29"/>
    </row>
    <row r="165" spans="1:7" x14ac:dyDescent="0.25">
      <c r="A165">
        <v>1.1554747175562414</v>
      </c>
      <c r="B165">
        <v>-0.75770718831075257</v>
      </c>
      <c r="C165">
        <v>-2.2687141184206663</v>
      </c>
      <c r="D165">
        <v>0.51012254685594649</v>
      </c>
      <c r="E165" s="24"/>
      <c r="F165" s="25"/>
      <c r="G165" s="29"/>
    </row>
    <row r="166" spans="1:7" x14ac:dyDescent="0.25">
      <c r="A166">
        <v>1.782303574628078</v>
      </c>
      <c r="B166">
        <v>-0.97307596876836389</v>
      </c>
      <c r="C166">
        <v>-2.2686971281558517</v>
      </c>
      <c r="D166">
        <v>0.5101259367628117</v>
      </c>
      <c r="E166" s="24"/>
      <c r="F166" s="25"/>
      <c r="G166" s="29"/>
    </row>
    <row r="167" spans="1:7" x14ac:dyDescent="0.25">
      <c r="A167">
        <v>2.4134569739045637</v>
      </c>
      <c r="B167">
        <v>-1.1833763646953612</v>
      </c>
      <c r="C167">
        <v>-2.2686801378910371</v>
      </c>
      <c r="D167">
        <v>0.5101293266696767</v>
      </c>
      <c r="E167" s="24"/>
      <c r="F167" s="25"/>
      <c r="G167" s="29"/>
    </row>
    <row r="168" spans="1:7" x14ac:dyDescent="0.25">
      <c r="A168">
        <v>3.069973362028247</v>
      </c>
      <c r="B168">
        <v>-1.3904709079086173</v>
      </c>
      <c r="C168">
        <v>-2.2686631476262225</v>
      </c>
      <c r="D168">
        <v>0.51013271657654202</v>
      </c>
      <c r="E168" s="24"/>
      <c r="F168" s="25"/>
      <c r="G168" s="29"/>
    </row>
    <row r="169" spans="1:7" x14ac:dyDescent="0.25">
      <c r="A169">
        <v>3.7737366186032517</v>
      </c>
      <c r="B169">
        <v>-1.5938503766603749</v>
      </c>
      <c r="C169">
        <v>-2.2686461573614083</v>
      </c>
      <c r="D169">
        <v>0.51013610648340724</v>
      </c>
      <c r="E169" s="24"/>
      <c r="F169" s="25"/>
      <c r="G169" s="29"/>
    </row>
    <row r="170" spans="1:7" x14ac:dyDescent="0.25">
      <c r="A170">
        <v>4.6061328634554233</v>
      </c>
      <c r="B170">
        <v>-1.7780625736477507</v>
      </c>
      <c r="C170">
        <v>-2.2686291670965937</v>
      </c>
      <c r="D170">
        <v>0.51013949639027234</v>
      </c>
      <c r="E170" s="24"/>
      <c r="F170" s="25"/>
      <c r="G170" s="29"/>
    </row>
    <row r="171" spans="1:7" x14ac:dyDescent="0.25">
      <c r="A171">
        <v>5.6259572618637055</v>
      </c>
      <c r="B171">
        <v>-1.9276827699636376</v>
      </c>
      <c r="C171">
        <v>-2.2686121768317791</v>
      </c>
      <c r="D171">
        <v>0.51014288629713767</v>
      </c>
      <c r="E171" s="24"/>
      <c r="F171" s="25"/>
      <c r="G171" s="29"/>
    </row>
    <row r="172" spans="1:7" x14ac:dyDescent="0.25">
      <c r="A172">
        <v>6.7596883309933204</v>
      </c>
      <c r="B172">
        <v>-2.0486472055681082</v>
      </c>
      <c r="C172">
        <v>-2.2685951865669645</v>
      </c>
      <c r="D172">
        <v>0.51014627620400299</v>
      </c>
      <c r="E172" s="24"/>
      <c r="F172" s="25"/>
      <c r="G172" s="29"/>
    </row>
    <row r="173" spans="1:7" x14ac:dyDescent="0.25">
      <c r="A173">
        <v>8.5784842430933068</v>
      </c>
      <c r="B173">
        <v>-2.0510759245398753</v>
      </c>
      <c r="C173">
        <v>-2.2685781963021499</v>
      </c>
      <c r="D173">
        <v>0.51014966611086821</v>
      </c>
      <c r="E173" s="24"/>
      <c r="F173" s="25"/>
      <c r="G173" s="29"/>
    </row>
    <row r="174" spans="1:7" x14ac:dyDescent="0.25">
      <c r="A174">
        <v>11.085184614599568</v>
      </c>
      <c r="B174">
        <v>-1.8069908813185662</v>
      </c>
      <c r="C174">
        <v>-2.2685612060373352</v>
      </c>
      <c r="D174">
        <v>0.51015305601773331</v>
      </c>
      <c r="E174" s="24"/>
      <c r="F174" s="25"/>
      <c r="G174" s="29"/>
    </row>
    <row r="175" spans="1:7" x14ac:dyDescent="0.25">
      <c r="A175">
        <v>13.10366572471743</v>
      </c>
      <c r="B175">
        <v>-1.5539999424538453</v>
      </c>
      <c r="C175">
        <v>-2.2685442157725206</v>
      </c>
      <c r="D175">
        <v>0.51015644592459852</v>
      </c>
      <c r="E175" s="24"/>
      <c r="F175" s="25"/>
      <c r="G175" s="29"/>
    </row>
    <row r="176" spans="1:7" x14ac:dyDescent="0.25">
      <c r="A176">
        <v>14.696294236741572</v>
      </c>
      <c r="B176">
        <v>-1.354384211347903</v>
      </c>
      <c r="C176">
        <v>-2.268527225507706</v>
      </c>
      <c r="D176">
        <v>0.51015983583146385</v>
      </c>
      <c r="E176" s="24"/>
      <c r="F176" s="25"/>
      <c r="G176" s="29"/>
    </row>
    <row r="177" spans="1:7" x14ac:dyDescent="0.25">
      <c r="A177">
        <v>15.965837798737324</v>
      </c>
      <c r="B177">
        <v>-1.1952630701744711</v>
      </c>
      <c r="C177">
        <v>-2.2685102352428914</v>
      </c>
      <c r="D177">
        <v>0.51016322573832895</v>
      </c>
      <c r="E177" s="24"/>
      <c r="F177" s="25"/>
      <c r="G177" s="29"/>
    </row>
    <row r="178" spans="1:7" x14ac:dyDescent="0.25">
      <c r="A178">
        <v>16.986116885239962</v>
      </c>
      <c r="B178">
        <v>-1.0673840611986232</v>
      </c>
      <c r="C178">
        <v>-2.2684932449780768</v>
      </c>
      <c r="D178">
        <v>0.51016661564519417</v>
      </c>
      <c r="E178" s="24"/>
      <c r="F178" s="25"/>
      <c r="G178" s="29"/>
    </row>
    <row r="179" spans="1:7" x14ac:dyDescent="0.25">
      <c r="A179">
        <v>17.811454488220321</v>
      </c>
      <c r="B179">
        <v>-0.96393848818250305</v>
      </c>
      <c r="C179">
        <v>-2.2684762547132622</v>
      </c>
      <c r="D179">
        <v>0.51017000555205938</v>
      </c>
      <c r="E179" s="24"/>
      <c r="F179" s="25"/>
      <c r="G179" s="29"/>
    </row>
    <row r="180" spans="1:7" x14ac:dyDescent="0.25">
      <c r="A180">
        <v>18.482637938808587</v>
      </c>
      <c r="B180">
        <v>-0.87981417784656246</v>
      </c>
      <c r="C180">
        <v>-2.2684592644484476</v>
      </c>
      <c r="D180">
        <v>0.51017339545892471</v>
      </c>
      <c r="E180" s="24"/>
      <c r="F180" s="25"/>
      <c r="G180" s="29"/>
    </row>
    <row r="181" spans="1:7" x14ac:dyDescent="0.25">
      <c r="A181">
        <v>19.030811219557638</v>
      </c>
      <c r="B181">
        <v>-0.81110762802447467</v>
      </c>
      <c r="C181">
        <v>-2.268442274183633</v>
      </c>
      <c r="D181">
        <v>0.51017678536578992</v>
      </c>
      <c r="E181" s="24"/>
      <c r="F181" s="25"/>
      <c r="G181" s="29"/>
    </row>
    <row r="182" spans="1:7" x14ac:dyDescent="0.25">
      <c r="A182">
        <v>19.480092917422805</v>
      </c>
      <c r="B182">
        <v>-0.75479588054866509</v>
      </c>
      <c r="C182">
        <v>-2.2684252839188184</v>
      </c>
      <c r="D182">
        <v>0.51018017527265502</v>
      </c>
      <c r="E182" s="24"/>
      <c r="F182" s="25"/>
      <c r="G182" s="29"/>
    </row>
    <row r="183" spans="1:7" x14ac:dyDescent="0.25">
      <c r="A183">
        <v>19.849383693382617</v>
      </c>
      <c r="B183">
        <v>-0.7085099779182974</v>
      </c>
      <c r="C183">
        <v>-2.2684082936540042</v>
      </c>
      <c r="D183">
        <v>0.51018356517952024</v>
      </c>
      <c r="E183" s="24"/>
      <c r="F183" s="25"/>
      <c r="G183" s="29"/>
    </row>
    <row r="184" spans="1:7" x14ac:dyDescent="0.25">
      <c r="A184">
        <v>20.153643403884253</v>
      </c>
      <c r="B184">
        <v>-0.6703748923667554</v>
      </c>
      <c r="C184">
        <v>-2.2683913033891896</v>
      </c>
      <c r="D184">
        <v>0.51018695508638567</v>
      </c>
      <c r="E184" s="24"/>
      <c r="F184" s="25"/>
      <c r="G184" s="29"/>
    </row>
    <row r="185" spans="1:7" x14ac:dyDescent="0.25">
      <c r="A185">
        <v>20.404812263382226</v>
      </c>
      <c r="B185">
        <v>-0.6388940698515212</v>
      </c>
      <c r="C185">
        <v>-2.268374313124375</v>
      </c>
      <c r="D185">
        <v>0.51019034499325067</v>
      </c>
      <c r="E185" s="24"/>
      <c r="F185" s="25"/>
      <c r="G185" s="29"/>
    </row>
    <row r="186" spans="1:7" x14ac:dyDescent="0.25">
      <c r="A186">
        <v>20.61248757506619</v>
      </c>
      <c r="B186">
        <v>-0.61286461046317919</v>
      </c>
      <c r="C186">
        <v>-2.2683573228595604</v>
      </c>
      <c r="D186">
        <v>0.51019373490011599</v>
      </c>
      <c r="E186" s="24"/>
      <c r="F186" s="25"/>
      <c r="G186" s="29"/>
    </row>
    <row r="187" spans="1:7" x14ac:dyDescent="0.25">
      <c r="A187">
        <v>20.784429101206754</v>
      </c>
      <c r="B187">
        <v>-0.59131392667917504</v>
      </c>
      <c r="C187">
        <v>-2.2683403325947458</v>
      </c>
      <c r="D187">
        <v>0.51019712480698109</v>
      </c>
      <c r="E187" s="24"/>
      <c r="F187" s="25"/>
      <c r="G187" s="29"/>
    </row>
    <row r="188" spans="1:7" x14ac:dyDescent="0.25">
      <c r="A188">
        <v>20.926942010277763</v>
      </c>
      <c r="B188">
        <v>-0.57345174581184377</v>
      </c>
      <c r="C188">
        <v>-2.2683233423299312</v>
      </c>
      <c r="D188">
        <v>0.51020051471384631</v>
      </c>
      <c r="E188" s="24"/>
      <c r="F188" s="25"/>
      <c r="G188" s="29"/>
    </row>
    <row r="189" spans="1:7" x14ac:dyDescent="0.25">
      <c r="A189">
        <v>21.045170839198203</v>
      </c>
      <c r="B189">
        <v>-0.55863326557959059</v>
      </c>
      <c r="C189">
        <v>-2.2683063520651165</v>
      </c>
      <c r="D189">
        <v>0.51020390462071163</v>
      </c>
      <c r="E189" s="24"/>
      <c r="F189" s="25"/>
      <c r="G189" s="29"/>
    </row>
    <row r="190" spans="1:7" x14ac:dyDescent="0.25">
      <c r="A190">
        <v>21.143327745775121</v>
      </c>
      <c r="B190">
        <v>-0.54633054556577698</v>
      </c>
      <c r="C190">
        <v>-2.2682893618003019</v>
      </c>
      <c r="D190">
        <v>0.51020729452757685</v>
      </c>
      <c r="E190" s="24"/>
      <c r="F190" s="25"/>
      <c r="G190" s="29"/>
    </row>
    <row r="191" spans="1:7" x14ac:dyDescent="0.25">
      <c r="A191">
        <v>21.224871533146029</v>
      </c>
      <c r="B191">
        <v>-0.53611006878145651</v>
      </c>
      <c r="C191">
        <v>-2.2682723715354873</v>
      </c>
      <c r="D191">
        <v>0.51021068443444206</v>
      </c>
      <c r="E191" s="24"/>
      <c r="F191" s="25"/>
      <c r="G191" s="29"/>
    </row>
    <row r="192" spans="1:7" x14ac:dyDescent="0.25">
      <c r="A192">
        <v>21.292649306174717</v>
      </c>
      <c r="B192">
        <v>-0.52761498683754426</v>
      </c>
      <c r="C192">
        <v>-2.2682553812706727</v>
      </c>
      <c r="D192">
        <v>0.51021407434130717</v>
      </c>
      <c r="E192" s="24"/>
      <c r="F192" s="25"/>
      <c r="G192" s="29"/>
    </row>
    <row r="193" spans="1:7" x14ac:dyDescent="0.25">
      <c r="A193">
        <v>21.349009422858288</v>
      </c>
      <c r="B193">
        <v>-0.52055096292231906</v>
      </c>
      <c r="C193">
        <v>-2.2682383910058581</v>
      </c>
      <c r="D193">
        <v>0.51021746424817249</v>
      </c>
      <c r="E193" s="24"/>
      <c r="F193" s="25"/>
      <c r="G193" s="29"/>
    </row>
    <row r="194" spans="1:7" x14ac:dyDescent="0.25">
      <c r="A194">
        <v>21.395892157878205</v>
      </c>
      <c r="B194">
        <v>-0.51467480827822631</v>
      </c>
      <c r="C194">
        <v>-2.2682214007410435</v>
      </c>
      <c r="D194">
        <v>0.51022085415503771</v>
      </c>
      <c r="E194" s="24"/>
      <c r="F194" s="25"/>
      <c r="G194" s="29"/>
    </row>
    <row r="195" spans="1:7" x14ac:dyDescent="0.25">
      <c r="A195">
        <v>21.434902894186266</v>
      </c>
      <c r="B195">
        <v>-0.50978530856732496</v>
      </c>
      <c r="C195">
        <v>-2.2682044104762289</v>
      </c>
      <c r="D195">
        <v>0.51022424406190292</v>
      </c>
      <c r="E195" s="24"/>
      <c r="F195" s="25"/>
      <c r="G195" s="29"/>
    </row>
    <row r="196" spans="1:7" x14ac:dyDescent="0.25">
      <c r="A196">
        <v>21.467371500810664</v>
      </c>
      <c r="B196">
        <v>-0.5057157816183917</v>
      </c>
      <c r="C196">
        <v>-2.2681874202114147</v>
      </c>
      <c r="D196">
        <v>0.51022763396876814</v>
      </c>
      <c r="E196" s="24"/>
      <c r="F196" s="25"/>
      <c r="G196" s="29"/>
    </row>
    <row r="197" spans="1:7" x14ac:dyDescent="0.25">
      <c r="A197">
        <v>21.494400706808943</v>
      </c>
      <c r="B197">
        <v>-0.50232801436706864</v>
      </c>
      <c r="C197">
        <v>-2.2681704299466001</v>
      </c>
      <c r="D197">
        <v>0.51023102387563324</v>
      </c>
      <c r="E197" s="24"/>
      <c r="F197" s="25"/>
      <c r="G197" s="29"/>
    </row>
    <row r="198" spans="1:7" x14ac:dyDescent="0.25">
      <c r="A198">
        <v>21.516905651842634</v>
      </c>
      <c r="B198">
        <v>-0.49950730569427854</v>
      </c>
      <c r="C198">
        <v>-2.2681534396817855</v>
      </c>
      <c r="D198">
        <v>0.51023441378249856</v>
      </c>
      <c r="E198" s="24"/>
      <c r="F198" s="25"/>
      <c r="G198" s="29"/>
    </row>
    <row r="199" spans="1:7" x14ac:dyDescent="0.25">
      <c r="A199">
        <v>21.535646321118335</v>
      </c>
      <c r="B199">
        <v>-0.4971584011188297</v>
      </c>
      <c r="C199">
        <v>-2.2681364494169709</v>
      </c>
      <c r="D199">
        <v>0.51023780368936378</v>
      </c>
      <c r="E199" s="24"/>
      <c r="F199" s="25"/>
      <c r="G199" s="29"/>
    </row>
    <row r="200" spans="1:7" x14ac:dyDescent="0.25">
      <c r="A200"/>
      <c r="B200"/>
      <c r="C200">
        <v>-2.2681194591521563</v>
      </c>
      <c r="D200">
        <v>0.51024119359622899</v>
      </c>
      <c r="E200" s="24"/>
      <c r="F200" s="25"/>
      <c r="G200" s="29"/>
    </row>
    <row r="201" spans="1:7" x14ac:dyDescent="0.25">
      <c r="A201"/>
      <c r="B201"/>
      <c r="C201">
        <v>-2.2681024688873417</v>
      </c>
      <c r="D201">
        <v>0.51024458350309421</v>
      </c>
      <c r="E201" s="24"/>
      <c r="F201" s="25"/>
      <c r="G201" s="29"/>
    </row>
    <row r="202" spans="1:7" x14ac:dyDescent="0.25">
      <c r="A202"/>
      <c r="B202"/>
      <c r="C202">
        <v>-2.2680854786225271</v>
      </c>
      <c r="D202">
        <v>0.51024797340995942</v>
      </c>
      <c r="E202" s="24"/>
      <c r="F202" s="25"/>
      <c r="G202" s="29"/>
    </row>
    <row r="203" spans="1:7" x14ac:dyDescent="0.25">
      <c r="A203"/>
      <c r="B203"/>
      <c r="C203">
        <v>-2.2680684883577125</v>
      </c>
      <c r="D203">
        <v>0.51025136331682452</v>
      </c>
      <c r="E203" s="24"/>
      <c r="F203" s="25"/>
      <c r="G203" s="29"/>
    </row>
    <row r="204" spans="1:7" x14ac:dyDescent="0.25">
      <c r="A204"/>
      <c r="B204"/>
      <c r="C204">
        <v>-2.2680514980928979</v>
      </c>
      <c r="D204">
        <v>0.51025475322368985</v>
      </c>
      <c r="E204" s="24"/>
      <c r="F204" s="25"/>
      <c r="G204" s="29"/>
    </row>
    <row r="205" spans="1:7" x14ac:dyDescent="0.25">
      <c r="A205"/>
      <c r="B205"/>
      <c r="C205">
        <v>-2.2680345078280832</v>
      </c>
      <c r="D205">
        <v>0.51025814313055506</v>
      </c>
      <c r="E205" s="24"/>
      <c r="F205" s="25"/>
      <c r="G205" s="29"/>
    </row>
    <row r="206" spans="1:7" x14ac:dyDescent="0.25">
      <c r="A206"/>
      <c r="B206"/>
      <c r="C206">
        <v>-2.2680175175632686</v>
      </c>
      <c r="D206">
        <v>0.51026153303742028</v>
      </c>
      <c r="E206" s="24"/>
      <c r="F206" s="25"/>
      <c r="G206" s="29"/>
    </row>
    <row r="207" spans="1:7" x14ac:dyDescent="0.25">
      <c r="A207"/>
      <c r="B207"/>
      <c r="C207">
        <v>-2.268000527298454</v>
      </c>
      <c r="D207">
        <v>0.51026492294428549</v>
      </c>
      <c r="E207" s="24"/>
      <c r="F207" s="25"/>
      <c r="G207" s="29"/>
    </row>
    <row r="208" spans="1:7" x14ac:dyDescent="0.25">
      <c r="A208"/>
      <c r="B208"/>
      <c r="C208">
        <v>-2.2679835370336394</v>
      </c>
      <c r="D208">
        <v>0.51026831285115071</v>
      </c>
      <c r="E208" s="24"/>
      <c r="F208" s="25"/>
      <c r="G208" s="29"/>
    </row>
    <row r="209" spans="1:7" x14ac:dyDescent="0.25">
      <c r="A209"/>
      <c r="B209"/>
      <c r="C209">
        <v>-2.2679665467688253</v>
      </c>
      <c r="D209">
        <v>0.51027170275801592</v>
      </c>
      <c r="E209" s="24"/>
      <c r="F209" s="25"/>
      <c r="G209" s="29"/>
    </row>
    <row r="210" spans="1:7" x14ac:dyDescent="0.25">
      <c r="A210"/>
      <c r="B210"/>
      <c r="C210">
        <v>-2.2679495565040106</v>
      </c>
      <c r="D210">
        <v>0.51027509266488114</v>
      </c>
      <c r="E210" s="24"/>
      <c r="F210" s="25"/>
      <c r="G210" s="29"/>
    </row>
    <row r="211" spans="1:7" x14ac:dyDescent="0.25">
      <c r="A211"/>
      <c r="B211"/>
      <c r="C211">
        <v>-2.267932566239196</v>
      </c>
      <c r="D211">
        <v>0.51027848257174646</v>
      </c>
      <c r="E211" s="24"/>
      <c r="F211" s="25"/>
      <c r="G211" s="29"/>
    </row>
    <row r="212" spans="1:7" x14ac:dyDescent="0.25">
      <c r="A212"/>
      <c r="B212"/>
      <c r="C212">
        <v>-2.2679155759743814</v>
      </c>
      <c r="D212">
        <v>0.51028187247861156</v>
      </c>
      <c r="E212" s="24"/>
      <c r="F212" s="25"/>
      <c r="G212" s="29"/>
    </row>
    <row r="213" spans="1:7" x14ac:dyDescent="0.25">
      <c r="A213"/>
      <c r="B213"/>
      <c r="C213">
        <v>-2.2678985857095668</v>
      </c>
      <c r="D213">
        <v>0.51028526238547667</v>
      </c>
      <c r="E213" s="24"/>
      <c r="F213" s="25"/>
      <c r="G213" s="29"/>
    </row>
    <row r="214" spans="1:7" x14ac:dyDescent="0.25">
      <c r="A214"/>
      <c r="B214"/>
      <c r="C214">
        <v>-2.2678815954447522</v>
      </c>
      <c r="D214">
        <v>0.51028865229234199</v>
      </c>
      <c r="E214" s="24"/>
      <c r="F214" s="25"/>
      <c r="G214" s="29"/>
    </row>
    <row r="215" spans="1:7" x14ac:dyDescent="0.25">
      <c r="A215"/>
      <c r="B215"/>
      <c r="C215">
        <v>-2.2678646051799376</v>
      </c>
      <c r="D215">
        <v>0.5102920421992071</v>
      </c>
      <c r="E215" s="24"/>
      <c r="F215" s="25"/>
      <c r="G215" s="29"/>
    </row>
    <row r="216" spans="1:7" x14ac:dyDescent="0.25">
      <c r="A216"/>
      <c r="B216"/>
      <c r="C216">
        <v>-2.267847614915123</v>
      </c>
      <c r="D216">
        <v>0.51029543210607231</v>
      </c>
      <c r="E216" s="24"/>
      <c r="F216" s="25"/>
      <c r="G216" s="29"/>
    </row>
    <row r="217" spans="1:7" x14ac:dyDescent="0.25">
      <c r="A217"/>
      <c r="B217"/>
      <c r="C217">
        <v>-2.2678306246503084</v>
      </c>
      <c r="D217">
        <v>0.51029882201293764</v>
      </c>
      <c r="E217" s="24"/>
      <c r="F217" s="25"/>
      <c r="G217" s="29"/>
    </row>
    <row r="218" spans="1:7" x14ac:dyDescent="0.25">
      <c r="A218"/>
      <c r="B218"/>
      <c r="C218">
        <v>-2.2678136343854938</v>
      </c>
      <c r="D218">
        <v>0.51030221191980296</v>
      </c>
      <c r="E218" s="24"/>
      <c r="F218" s="25"/>
      <c r="G218" s="29"/>
    </row>
    <row r="219" spans="1:7" x14ac:dyDescent="0.25">
      <c r="A219"/>
      <c r="B219"/>
      <c r="C219">
        <v>-2.2677966441206792</v>
      </c>
      <c r="D219">
        <v>0.51030560182666806</v>
      </c>
      <c r="E219" s="24"/>
      <c r="F219" s="25"/>
      <c r="G219" s="29"/>
    </row>
    <row r="220" spans="1:7" x14ac:dyDescent="0.25">
      <c r="A220"/>
      <c r="B220"/>
      <c r="C220">
        <v>-2.2677796538558646</v>
      </c>
      <c r="D220">
        <v>0.51030899173353317</v>
      </c>
      <c r="E220" s="24"/>
      <c r="F220" s="25"/>
      <c r="G220" s="29"/>
    </row>
    <row r="221" spans="1:7" x14ac:dyDescent="0.25">
      <c r="A221"/>
      <c r="B221"/>
      <c r="C221">
        <v>-2.2677626635910499</v>
      </c>
      <c r="D221">
        <v>0.51031238164039849</v>
      </c>
      <c r="E221" s="24"/>
      <c r="F221" s="25"/>
      <c r="G221" s="29"/>
    </row>
    <row r="222" spans="1:7" x14ac:dyDescent="0.25">
      <c r="A222"/>
      <c r="B222"/>
      <c r="C222">
        <v>-2.2677456733262358</v>
      </c>
      <c r="D222">
        <v>0.51031577154726382</v>
      </c>
      <c r="E222" s="24"/>
      <c r="F222" s="25"/>
      <c r="G222" s="29"/>
    </row>
    <row r="223" spans="1:7" x14ac:dyDescent="0.25">
      <c r="A223"/>
      <c r="B223"/>
      <c r="C223">
        <v>-2.2677286830614212</v>
      </c>
      <c r="D223">
        <v>0.51031916145412892</v>
      </c>
      <c r="E223" s="24"/>
      <c r="F223" s="25"/>
      <c r="G223" s="29"/>
    </row>
    <row r="224" spans="1:7" x14ac:dyDescent="0.25">
      <c r="A224"/>
      <c r="B224"/>
      <c r="C224">
        <v>-2.2677116927966066</v>
      </c>
      <c r="D224">
        <v>0.51032255136099414</v>
      </c>
      <c r="E224" s="24"/>
      <c r="F224" s="25"/>
      <c r="G224" s="29"/>
    </row>
    <row r="225" spans="1:7" x14ac:dyDescent="0.25">
      <c r="A225"/>
      <c r="B225"/>
      <c r="C225">
        <v>-2.267694702531792</v>
      </c>
      <c r="D225">
        <v>0.51032594126785935</v>
      </c>
      <c r="E225" s="24"/>
      <c r="F225" s="25"/>
      <c r="G225" s="29"/>
    </row>
    <row r="226" spans="1:7" x14ac:dyDescent="0.25">
      <c r="A226"/>
      <c r="B226"/>
      <c r="C226">
        <v>-2.2676777122669773</v>
      </c>
      <c r="D226">
        <v>0.51032933117472445</v>
      </c>
      <c r="E226" s="24"/>
      <c r="F226" s="25"/>
      <c r="G226" s="29"/>
    </row>
    <row r="227" spans="1:7" x14ac:dyDescent="0.25">
      <c r="A227"/>
      <c r="B227"/>
      <c r="C227">
        <v>-2.2676607220021627</v>
      </c>
      <c r="D227">
        <v>0.51033272108158978</v>
      </c>
      <c r="E227" s="24"/>
      <c r="F227" s="25"/>
      <c r="G227" s="29"/>
    </row>
    <row r="228" spans="1:7" x14ac:dyDescent="0.25">
      <c r="A228"/>
      <c r="B228"/>
      <c r="C228">
        <v>-2.2676437317373481</v>
      </c>
      <c r="D228">
        <v>0.51033611098845499</v>
      </c>
      <c r="E228" s="24"/>
      <c r="F228" s="25"/>
      <c r="G228" s="29"/>
    </row>
    <row r="229" spans="1:7" x14ac:dyDescent="0.25">
      <c r="A229"/>
      <c r="B229"/>
      <c r="C229">
        <v>-2.2676267414725335</v>
      </c>
      <c r="D229">
        <v>0.51033950089532032</v>
      </c>
      <c r="E229" s="24"/>
      <c r="F229" s="25"/>
      <c r="G229" s="29"/>
    </row>
    <row r="230" spans="1:7" x14ac:dyDescent="0.25">
      <c r="A230"/>
      <c r="B230"/>
      <c r="C230">
        <v>-2.2676097512077189</v>
      </c>
      <c r="D230">
        <v>0.51034289080218542</v>
      </c>
      <c r="E230" s="24"/>
      <c r="F230" s="25"/>
      <c r="G230" s="29"/>
    </row>
    <row r="231" spans="1:7" x14ac:dyDescent="0.25">
      <c r="A231"/>
      <c r="B231"/>
      <c r="C231">
        <v>-2.2675927609429043</v>
      </c>
      <c r="D231">
        <v>0.51034628070905064</v>
      </c>
      <c r="E231" s="24"/>
      <c r="F231" s="25"/>
      <c r="G231" s="29"/>
    </row>
    <row r="232" spans="1:7" x14ac:dyDescent="0.25">
      <c r="A232"/>
      <c r="B232"/>
      <c r="C232">
        <v>-2.2675757706780897</v>
      </c>
      <c r="D232">
        <v>0.51034967061591585</v>
      </c>
      <c r="E232" s="24"/>
      <c r="F232" s="25"/>
      <c r="G232" s="29"/>
    </row>
    <row r="233" spans="1:7" x14ac:dyDescent="0.25">
      <c r="A233"/>
      <c r="B233"/>
      <c r="C233">
        <v>-2.2675587804132751</v>
      </c>
      <c r="D233">
        <v>0.51035306052278107</v>
      </c>
      <c r="E233" s="24"/>
      <c r="F233" s="25"/>
      <c r="G233" s="29"/>
    </row>
    <row r="234" spans="1:7" x14ac:dyDescent="0.25">
      <c r="A234"/>
      <c r="B234"/>
      <c r="C234">
        <v>-2.2675417901484605</v>
      </c>
      <c r="D234">
        <v>0.51035645042964628</v>
      </c>
      <c r="E234" s="24"/>
      <c r="F234" s="25"/>
      <c r="G234" s="29"/>
    </row>
    <row r="235" spans="1:7" x14ac:dyDescent="0.25">
      <c r="A235"/>
      <c r="B235"/>
      <c r="C235">
        <v>-2.2675247998836459</v>
      </c>
      <c r="D235">
        <v>0.51035984033651149</v>
      </c>
      <c r="E235" s="24"/>
      <c r="F235" s="25"/>
      <c r="G235" s="29"/>
    </row>
    <row r="236" spans="1:7" x14ac:dyDescent="0.25">
      <c r="A236"/>
      <c r="B236"/>
      <c r="C236">
        <v>-2.2675078096188317</v>
      </c>
      <c r="D236">
        <v>0.51036323024337671</v>
      </c>
      <c r="E236" s="24"/>
      <c r="F236" s="25"/>
      <c r="G236" s="29"/>
    </row>
    <row r="237" spans="1:7" x14ac:dyDescent="0.25">
      <c r="A237"/>
      <c r="B237"/>
      <c r="C237">
        <v>-2.2674908193540171</v>
      </c>
      <c r="D237">
        <v>0.51036662015024203</v>
      </c>
      <c r="E237" s="24"/>
      <c r="F237" s="25"/>
      <c r="G237" s="29"/>
    </row>
    <row r="238" spans="1:7" x14ac:dyDescent="0.25">
      <c r="A238"/>
      <c r="B238"/>
      <c r="C238">
        <v>-2.2674738290892025</v>
      </c>
      <c r="D238">
        <v>0.51037001005710725</v>
      </c>
      <c r="E238" s="24"/>
      <c r="F238" s="25"/>
      <c r="G238" s="29"/>
    </row>
    <row r="239" spans="1:7" x14ac:dyDescent="0.25">
      <c r="A239"/>
      <c r="B239"/>
      <c r="C239">
        <v>-2.2674568388243879</v>
      </c>
      <c r="D239">
        <v>0.51037339996397235</v>
      </c>
      <c r="E239" s="24"/>
      <c r="F239" s="25"/>
      <c r="G239" s="29"/>
    </row>
    <row r="240" spans="1:7" x14ac:dyDescent="0.25">
      <c r="A240"/>
      <c r="B240"/>
      <c r="C240">
        <v>-2.2674398485595733</v>
      </c>
      <c r="D240">
        <v>0.51037678987083757</v>
      </c>
      <c r="E240" s="24"/>
      <c r="F240" s="25"/>
      <c r="G240" s="29"/>
    </row>
    <row r="241" spans="1:7" x14ac:dyDescent="0.25">
      <c r="A241"/>
      <c r="B241"/>
      <c r="C241">
        <v>-2.2674228582947586</v>
      </c>
      <c r="D241">
        <v>0.51038017977770289</v>
      </c>
      <c r="E241" s="24"/>
      <c r="F241" s="25"/>
      <c r="G241" s="29"/>
    </row>
    <row r="242" spans="1:7" x14ac:dyDescent="0.25">
      <c r="A242"/>
      <c r="B242"/>
      <c r="C242">
        <v>-2.267405868029944</v>
      </c>
      <c r="D242">
        <v>0.51038356968456799</v>
      </c>
      <c r="E242" s="24"/>
      <c r="F242" s="25"/>
      <c r="G242" s="29"/>
    </row>
    <row r="243" spans="1:7" x14ac:dyDescent="0.25">
      <c r="A243"/>
      <c r="B243"/>
      <c r="C243">
        <v>-2.2673888777651294</v>
      </c>
      <c r="D243">
        <v>0.51038695959143321</v>
      </c>
      <c r="E243" s="24"/>
      <c r="F243" s="25"/>
      <c r="G243" s="29"/>
    </row>
    <row r="244" spans="1:7" x14ac:dyDescent="0.25">
      <c r="A244"/>
      <c r="B244"/>
      <c r="C244">
        <v>-2.2673718875003148</v>
      </c>
      <c r="D244">
        <v>0.51039034949829842</v>
      </c>
      <c r="E244" s="24"/>
      <c r="F244" s="25"/>
      <c r="G244" s="29"/>
    </row>
    <row r="245" spans="1:7" x14ac:dyDescent="0.25">
      <c r="A245"/>
      <c r="B245"/>
      <c r="C245">
        <v>-2.2673548972355002</v>
      </c>
      <c r="D245">
        <v>0.51039373940516375</v>
      </c>
      <c r="E245" s="24"/>
      <c r="F245" s="25"/>
      <c r="G245" s="29"/>
    </row>
    <row r="246" spans="1:7" x14ac:dyDescent="0.25">
      <c r="A246"/>
      <c r="B246"/>
      <c r="C246">
        <v>-2.2673379069706856</v>
      </c>
      <c r="D246">
        <v>0.51039712931202896</v>
      </c>
      <c r="E246" s="24"/>
      <c r="F246" s="25"/>
      <c r="G246" s="29"/>
    </row>
    <row r="247" spans="1:7" x14ac:dyDescent="0.25">
      <c r="A247"/>
      <c r="B247"/>
      <c r="C247">
        <v>-2.267320916705871</v>
      </c>
      <c r="D247">
        <v>0.51040051921889407</v>
      </c>
      <c r="E247" s="24"/>
      <c r="F247" s="25"/>
      <c r="G247" s="29"/>
    </row>
    <row r="248" spans="1:7" x14ac:dyDescent="0.25">
      <c r="A248"/>
      <c r="B248"/>
      <c r="C248">
        <v>-2.2673039264410564</v>
      </c>
      <c r="D248">
        <v>0.51040390912575939</v>
      </c>
      <c r="E248" s="24"/>
      <c r="F248" s="25"/>
      <c r="G248" s="29"/>
    </row>
    <row r="249" spans="1:7" x14ac:dyDescent="0.25">
      <c r="A249"/>
      <c r="B249"/>
      <c r="C249">
        <v>-2.2672869361762422</v>
      </c>
      <c r="D249">
        <v>0.5104072990326245</v>
      </c>
      <c r="E249" s="24"/>
      <c r="F249" s="25"/>
      <c r="G249" s="29"/>
    </row>
    <row r="250" spans="1:7" x14ac:dyDescent="0.25">
      <c r="A250"/>
      <c r="B250"/>
      <c r="C250">
        <v>-2.2672699459114276</v>
      </c>
      <c r="D250">
        <v>0.51041068893948982</v>
      </c>
      <c r="E250" s="24"/>
      <c r="F250" s="25"/>
      <c r="G250" s="29"/>
    </row>
    <row r="251" spans="1:7" x14ac:dyDescent="0.25">
      <c r="A251"/>
      <c r="B251"/>
      <c r="C251">
        <v>-2.267252955646613</v>
      </c>
      <c r="D251">
        <v>0.51041407884635503</v>
      </c>
      <c r="E251" s="24"/>
      <c r="F251" s="25"/>
      <c r="G251" s="29"/>
    </row>
    <row r="252" spans="1:7" x14ac:dyDescent="0.25">
      <c r="A252"/>
      <c r="B252"/>
      <c r="C252">
        <v>-2.2672359653817984</v>
      </c>
      <c r="D252">
        <v>0.51041746875322025</v>
      </c>
      <c r="E252" s="24"/>
      <c r="F252" s="25"/>
      <c r="G252" s="29"/>
    </row>
    <row r="253" spans="1:7" x14ac:dyDescent="0.25">
      <c r="A253"/>
      <c r="B253"/>
      <c r="C253">
        <v>-2.2672189751169838</v>
      </c>
      <c r="D253">
        <v>0.51042085866008546</v>
      </c>
      <c r="E253" s="24"/>
      <c r="F253" s="25"/>
      <c r="G253" s="29"/>
    </row>
    <row r="254" spans="1:7" x14ac:dyDescent="0.25">
      <c r="A254"/>
      <c r="B254"/>
      <c r="C254">
        <v>-2.2672019848521692</v>
      </c>
      <c r="D254">
        <v>0.51042424856695068</v>
      </c>
      <c r="E254" s="24"/>
      <c r="F254" s="25"/>
      <c r="G254" s="29"/>
    </row>
    <row r="255" spans="1:7" x14ac:dyDescent="0.25">
      <c r="A255"/>
      <c r="B255"/>
      <c r="C255">
        <v>-2.2671849945873546</v>
      </c>
      <c r="D255">
        <v>0.51042763847381589</v>
      </c>
      <c r="E255" s="24"/>
      <c r="F255" s="25"/>
      <c r="G255" s="29"/>
    </row>
    <row r="256" spans="1:7" x14ac:dyDescent="0.25">
      <c r="A256"/>
      <c r="B256"/>
      <c r="C256">
        <v>-2.26716800432254</v>
      </c>
      <c r="D256">
        <v>0.51043102838068111</v>
      </c>
      <c r="E256" s="24"/>
      <c r="F256" s="25"/>
      <c r="G256" s="29"/>
    </row>
    <row r="257" spans="1:7" x14ac:dyDescent="0.25">
      <c r="A257"/>
      <c r="B257"/>
      <c r="C257">
        <v>-2.2671510140577253</v>
      </c>
      <c r="D257">
        <v>0.51043441828754621</v>
      </c>
      <c r="E257" s="24"/>
      <c r="F257" s="25"/>
      <c r="G257" s="29"/>
    </row>
    <row r="258" spans="1:7" x14ac:dyDescent="0.25">
      <c r="A258"/>
      <c r="B258"/>
      <c r="C258">
        <v>-2.2671340237929107</v>
      </c>
      <c r="D258">
        <v>0.51043780819441154</v>
      </c>
      <c r="E258" s="24"/>
      <c r="F258" s="25"/>
      <c r="G258" s="29"/>
    </row>
    <row r="259" spans="1:7" x14ac:dyDescent="0.25">
      <c r="A259"/>
      <c r="B259"/>
      <c r="C259">
        <v>-2.2671170335280961</v>
      </c>
      <c r="D259">
        <v>0.51044119810127664</v>
      </c>
      <c r="E259" s="24"/>
      <c r="F259" s="25"/>
      <c r="G259" s="29"/>
    </row>
    <row r="260" spans="1:7" x14ac:dyDescent="0.25">
      <c r="A260"/>
      <c r="B260"/>
      <c r="C260">
        <v>-2.2671000432632815</v>
      </c>
      <c r="D260">
        <v>0.51044458800814196</v>
      </c>
      <c r="E260" s="24"/>
      <c r="F260" s="25"/>
      <c r="G260" s="29"/>
    </row>
    <row r="261" spans="1:7" x14ac:dyDescent="0.25">
      <c r="A261"/>
      <c r="B261"/>
      <c r="C261">
        <v>-2.2670830529984669</v>
      </c>
      <c r="D261">
        <v>0.51044797791500707</v>
      </c>
      <c r="E261" s="24"/>
      <c r="F261" s="25"/>
      <c r="G261" s="29"/>
    </row>
    <row r="262" spans="1:7" x14ac:dyDescent="0.25">
      <c r="A262"/>
      <c r="B262"/>
      <c r="C262">
        <v>-2.2670660627336527</v>
      </c>
      <c r="D262">
        <v>0.51045136782187239</v>
      </c>
      <c r="E262" s="24"/>
      <c r="F262" s="25"/>
      <c r="G262" s="29"/>
    </row>
    <row r="263" spans="1:7" x14ac:dyDescent="0.25">
      <c r="A263"/>
      <c r="B263"/>
      <c r="C263">
        <v>-2.2670490724688381</v>
      </c>
      <c r="D263">
        <v>0.51045475772873761</v>
      </c>
      <c r="E263" s="24"/>
      <c r="F263" s="25"/>
      <c r="G263" s="29"/>
    </row>
    <row r="264" spans="1:7" x14ac:dyDescent="0.25">
      <c r="A264"/>
      <c r="B264"/>
      <c r="C264">
        <v>-2.2670320822040235</v>
      </c>
      <c r="D264">
        <v>0.51045814763560271</v>
      </c>
      <c r="E264" s="24"/>
      <c r="F264" s="25"/>
      <c r="G264" s="29"/>
    </row>
    <row r="265" spans="1:7" x14ac:dyDescent="0.25">
      <c r="A265"/>
      <c r="B265"/>
      <c r="C265">
        <v>-2.2670150919392089</v>
      </c>
      <c r="D265">
        <v>0.51046153754246804</v>
      </c>
      <c r="E265" s="24"/>
      <c r="F265" s="25"/>
      <c r="G265" s="29"/>
    </row>
    <row r="266" spans="1:7" x14ac:dyDescent="0.25">
      <c r="A266"/>
      <c r="B266"/>
      <c r="C266">
        <v>-2.2669981016743943</v>
      </c>
      <c r="D266">
        <v>0.51046492744933314</v>
      </c>
      <c r="E266" s="24"/>
      <c r="F266" s="25"/>
      <c r="G266" s="29"/>
    </row>
    <row r="267" spans="1:7" x14ac:dyDescent="0.25">
      <c r="A267"/>
      <c r="B267"/>
      <c r="C267">
        <v>-2.2669811114095797</v>
      </c>
      <c r="D267">
        <v>0.51046831735619846</v>
      </c>
      <c r="E267" s="24"/>
      <c r="F267" s="25"/>
      <c r="G267" s="29"/>
    </row>
    <row r="268" spans="1:7" x14ac:dyDescent="0.25">
      <c r="A268"/>
      <c r="B268"/>
      <c r="C268">
        <v>-2.2669641211447651</v>
      </c>
      <c r="D268">
        <v>0.51047170726306368</v>
      </c>
      <c r="E268" s="24"/>
      <c r="F268" s="25"/>
      <c r="G268" s="29"/>
    </row>
    <row r="269" spans="1:7" x14ac:dyDescent="0.25">
      <c r="A269"/>
      <c r="B269"/>
      <c r="C269">
        <v>-2.2669471308799505</v>
      </c>
      <c r="D269">
        <v>0.51047509716992889</v>
      </c>
      <c r="E269" s="24"/>
      <c r="F269" s="25"/>
      <c r="G269" s="29"/>
    </row>
    <row r="270" spans="1:7" x14ac:dyDescent="0.25">
      <c r="A270"/>
      <c r="B270"/>
      <c r="C270">
        <v>-2.2669301406151359</v>
      </c>
      <c r="D270">
        <v>0.510478487076794</v>
      </c>
      <c r="E270" s="24"/>
      <c r="F270" s="25"/>
      <c r="G270" s="29"/>
    </row>
    <row r="271" spans="1:7" x14ac:dyDescent="0.25">
      <c r="A271"/>
      <c r="B271"/>
      <c r="C271">
        <v>-2.2669131503503213</v>
      </c>
      <c r="D271">
        <v>0.51048187698365921</v>
      </c>
      <c r="E271" s="24"/>
      <c r="F271" s="25"/>
      <c r="G271" s="29"/>
    </row>
    <row r="272" spans="1:7" x14ac:dyDescent="0.25">
      <c r="A272"/>
      <c r="B272"/>
      <c r="C272">
        <v>-2.2668961600855067</v>
      </c>
      <c r="D272">
        <v>0.51048526689052443</v>
      </c>
      <c r="E272" s="24"/>
      <c r="F272" s="25"/>
      <c r="G272" s="29"/>
    </row>
    <row r="273" spans="1:7" x14ac:dyDescent="0.25">
      <c r="A273"/>
      <c r="B273"/>
      <c r="C273">
        <v>-2.266879169820692</v>
      </c>
      <c r="D273">
        <v>0.51048865679738975</v>
      </c>
      <c r="E273" s="24"/>
      <c r="F273" s="25"/>
      <c r="G273" s="29"/>
    </row>
    <row r="274" spans="1:7" x14ac:dyDescent="0.25">
      <c r="A274"/>
      <c r="B274"/>
      <c r="C274">
        <v>-2.2668621795558774</v>
      </c>
      <c r="D274">
        <v>0.51049204670425496</v>
      </c>
      <c r="E274" s="24"/>
      <c r="F274" s="25"/>
      <c r="G274" s="29"/>
    </row>
    <row r="275" spans="1:7" x14ac:dyDescent="0.25">
      <c r="A275"/>
      <c r="B275"/>
      <c r="C275">
        <v>-2.2668451892910633</v>
      </c>
      <c r="D275">
        <v>0.51049543661112018</v>
      </c>
      <c r="E275" s="24"/>
      <c r="F275" s="25"/>
      <c r="G275" s="29"/>
    </row>
    <row r="276" spans="1:7" x14ac:dyDescent="0.25">
      <c r="A276"/>
      <c r="B276"/>
      <c r="C276">
        <v>-2.2668281990262487</v>
      </c>
      <c r="D276">
        <v>0.51049882651798539</v>
      </c>
      <c r="E276" s="24"/>
      <c r="F276" s="25"/>
      <c r="G276" s="29"/>
    </row>
    <row r="277" spans="1:7" x14ac:dyDescent="0.25">
      <c r="A277"/>
      <c r="B277"/>
      <c r="C277">
        <v>-2.266811208761434</v>
      </c>
      <c r="D277">
        <v>0.5105022164248505</v>
      </c>
      <c r="E277" s="24"/>
      <c r="F277" s="25"/>
      <c r="G277" s="29"/>
    </row>
    <row r="278" spans="1:7" x14ac:dyDescent="0.25">
      <c r="A278"/>
      <c r="B278"/>
      <c r="C278">
        <v>-2.2667942184966194</v>
      </c>
      <c r="D278">
        <v>0.51050560633171582</v>
      </c>
      <c r="E278" s="24"/>
      <c r="F278" s="25"/>
      <c r="G278" s="29"/>
    </row>
    <row r="279" spans="1:7" x14ac:dyDescent="0.25">
      <c r="A279"/>
      <c r="B279"/>
      <c r="C279">
        <v>-2.2667772282318048</v>
      </c>
      <c r="D279">
        <v>0.51050899623858104</v>
      </c>
      <c r="E279" s="24"/>
      <c r="F279" s="25"/>
      <c r="G279" s="29"/>
    </row>
    <row r="280" spans="1:7" x14ac:dyDescent="0.25">
      <c r="A280"/>
      <c r="B280"/>
      <c r="C280">
        <v>-2.2667602379669902</v>
      </c>
      <c r="D280">
        <v>0.51051238614544625</v>
      </c>
      <c r="E280" s="24"/>
      <c r="F280" s="25"/>
      <c r="G280" s="29"/>
    </row>
    <row r="281" spans="1:7" x14ac:dyDescent="0.25">
      <c r="A281"/>
      <c r="B281"/>
      <c r="C281">
        <v>-2.2667432477021756</v>
      </c>
      <c r="D281">
        <v>0.51051577605231147</v>
      </c>
      <c r="E281" s="24"/>
      <c r="F281" s="25"/>
      <c r="G281" s="29"/>
    </row>
    <row r="282" spans="1:7" x14ac:dyDescent="0.25">
      <c r="A282"/>
      <c r="B282"/>
      <c r="C282">
        <v>-2.266726257437361</v>
      </c>
      <c r="D282">
        <v>0.51051916595917657</v>
      </c>
      <c r="E282" s="24"/>
      <c r="F282" s="25"/>
      <c r="G282" s="29"/>
    </row>
    <row r="283" spans="1:7" x14ac:dyDescent="0.25">
      <c r="A283"/>
      <c r="B283"/>
      <c r="C283">
        <v>-2.2667092671725464</v>
      </c>
      <c r="D283">
        <v>0.51052255586604189</v>
      </c>
      <c r="E283" s="24"/>
      <c r="F283" s="25"/>
      <c r="G283" s="29"/>
    </row>
    <row r="284" spans="1:7" x14ac:dyDescent="0.25">
      <c r="A284"/>
      <c r="B284"/>
      <c r="C284">
        <v>-2.2666922769077318</v>
      </c>
      <c r="D284">
        <v>0.51052594577290711</v>
      </c>
      <c r="E284" s="24"/>
      <c r="F284" s="25"/>
      <c r="G284" s="29"/>
    </row>
    <row r="285" spans="1:7" x14ac:dyDescent="0.25">
      <c r="A285"/>
      <c r="B285"/>
      <c r="C285">
        <v>-2.2666752866429172</v>
      </c>
      <c r="D285">
        <v>0.51052933567977243</v>
      </c>
      <c r="E285" s="24"/>
      <c r="F285" s="25"/>
      <c r="G285" s="29"/>
    </row>
    <row r="286" spans="1:7" x14ac:dyDescent="0.25">
      <c r="A286"/>
      <c r="B286"/>
      <c r="C286">
        <v>-2.2666582963781026</v>
      </c>
      <c r="D286">
        <v>0.51053272558663765</v>
      </c>
      <c r="E286" s="24"/>
      <c r="F286" s="25"/>
      <c r="G286" s="29"/>
    </row>
    <row r="287" spans="1:7" x14ac:dyDescent="0.25">
      <c r="A287"/>
      <c r="B287"/>
      <c r="C287">
        <v>-2.266641306113288</v>
      </c>
      <c r="D287">
        <v>0.51053611549350275</v>
      </c>
      <c r="E287" s="24"/>
      <c r="F287" s="25"/>
      <c r="G287" s="29"/>
    </row>
    <row r="288" spans="1:7" x14ac:dyDescent="0.25">
      <c r="A288"/>
      <c r="B288"/>
      <c r="C288">
        <v>-2.2666243158484733</v>
      </c>
      <c r="D288">
        <v>0.51053950540036797</v>
      </c>
      <c r="E288" s="24"/>
      <c r="F288" s="25"/>
      <c r="G288" s="29"/>
    </row>
    <row r="289" spans="1:7" x14ac:dyDescent="0.25">
      <c r="A289"/>
      <c r="B289"/>
      <c r="C289">
        <v>-2.2666073255836592</v>
      </c>
      <c r="D289">
        <v>0.51054289530723318</v>
      </c>
      <c r="E289" s="24"/>
      <c r="F289" s="25"/>
      <c r="G289" s="29"/>
    </row>
    <row r="290" spans="1:7" x14ac:dyDescent="0.25">
      <c r="A290"/>
      <c r="B290"/>
      <c r="C290">
        <v>-2.2665903353188446</v>
      </c>
      <c r="D290">
        <v>0.51054628521409839</v>
      </c>
      <c r="E290" s="24"/>
      <c r="F290" s="25"/>
      <c r="G290" s="29"/>
    </row>
    <row r="291" spans="1:7" x14ac:dyDescent="0.25">
      <c r="A291"/>
      <c r="B291"/>
      <c r="C291">
        <v>-2.26657334505403</v>
      </c>
      <c r="D291">
        <v>0.51054967512096361</v>
      </c>
      <c r="E291" s="24"/>
      <c r="F291" s="25"/>
      <c r="G291" s="29"/>
    </row>
    <row r="292" spans="1:7" x14ac:dyDescent="0.25">
      <c r="A292"/>
      <c r="B292"/>
      <c r="C292">
        <v>-2.2665563547892154</v>
      </c>
      <c r="D292">
        <v>0.51055306502782882</v>
      </c>
      <c r="E292" s="24"/>
      <c r="F292" s="25"/>
      <c r="G292" s="29"/>
    </row>
    <row r="293" spans="1:7" x14ac:dyDescent="0.25">
      <c r="A293"/>
      <c r="B293"/>
      <c r="C293">
        <v>-2.2665393645244007</v>
      </c>
      <c r="D293">
        <v>0.51055645493469393</v>
      </c>
      <c r="E293" s="24"/>
      <c r="F293" s="25"/>
      <c r="G293" s="29"/>
    </row>
    <row r="294" spans="1:7" x14ac:dyDescent="0.25">
      <c r="A294"/>
      <c r="B294"/>
      <c r="C294">
        <v>-2.2665223742595861</v>
      </c>
      <c r="D294">
        <v>0.51055984484155925</v>
      </c>
      <c r="E294" s="24"/>
      <c r="F294" s="25"/>
      <c r="G294" s="29"/>
    </row>
    <row r="295" spans="1:7" x14ac:dyDescent="0.25">
      <c r="A295"/>
      <c r="B295"/>
      <c r="C295">
        <v>-2.2665053839947715</v>
      </c>
      <c r="D295">
        <v>0.51056323474842447</v>
      </c>
      <c r="E295" s="24"/>
      <c r="F295" s="25"/>
      <c r="G295" s="29"/>
    </row>
    <row r="296" spans="1:7" x14ac:dyDescent="0.25">
      <c r="A296"/>
      <c r="B296"/>
      <c r="C296">
        <v>-2.2664883937299569</v>
      </c>
      <c r="D296">
        <v>0.51056662465528968</v>
      </c>
      <c r="E296" s="24"/>
      <c r="F296" s="25"/>
      <c r="G296" s="29"/>
    </row>
    <row r="297" spans="1:7" x14ac:dyDescent="0.25">
      <c r="A297"/>
      <c r="B297"/>
      <c r="C297">
        <v>-2.2664714034651423</v>
      </c>
      <c r="D297">
        <v>0.51057001456215501</v>
      </c>
      <c r="E297" s="24"/>
      <c r="F297" s="25"/>
      <c r="G297" s="29"/>
    </row>
    <row r="298" spans="1:7" x14ac:dyDescent="0.25">
      <c r="A298"/>
      <c r="B298"/>
      <c r="C298">
        <v>-2.2664544132003277</v>
      </c>
      <c r="D298">
        <v>0.51057340446902022</v>
      </c>
      <c r="E298" s="24"/>
      <c r="F298" s="25"/>
      <c r="G298" s="29"/>
    </row>
    <row r="299" spans="1:7" x14ac:dyDescent="0.25">
      <c r="A299"/>
      <c r="B299"/>
      <c r="C299">
        <v>-2.2664374229355131</v>
      </c>
      <c r="D299">
        <v>0.51057679437588532</v>
      </c>
      <c r="E299" s="24"/>
      <c r="F299" s="25"/>
      <c r="G299" s="29"/>
    </row>
    <row r="300" spans="1:7" x14ac:dyDescent="0.25">
      <c r="A300"/>
      <c r="B300"/>
      <c r="C300">
        <v>-2.2664204326706985</v>
      </c>
      <c r="D300">
        <v>0.51058018428275054</v>
      </c>
      <c r="E300" s="24"/>
      <c r="F300" s="25"/>
      <c r="G300" s="29"/>
    </row>
    <row r="301" spans="1:7" x14ac:dyDescent="0.25">
      <c r="A301"/>
      <c r="B301"/>
      <c r="C301">
        <v>-2.2664034424058839</v>
      </c>
      <c r="D301">
        <v>0.51058357418961586</v>
      </c>
      <c r="E301" s="24"/>
      <c r="F301" s="25"/>
      <c r="G301" s="29"/>
    </row>
    <row r="302" spans="1:7" x14ac:dyDescent="0.25">
      <c r="A302"/>
      <c r="B302"/>
      <c r="C302">
        <v>-2.2663864521410697</v>
      </c>
      <c r="D302">
        <v>0.51058696409648108</v>
      </c>
      <c r="E302" s="24"/>
      <c r="F302" s="25"/>
      <c r="G302" s="29"/>
    </row>
    <row r="303" spans="1:7" x14ac:dyDescent="0.25">
      <c r="A303"/>
      <c r="B303"/>
      <c r="C303">
        <v>-2.2663694618762551</v>
      </c>
      <c r="D303">
        <v>0.51059035400334618</v>
      </c>
      <c r="E303" s="24"/>
      <c r="F303" s="25"/>
      <c r="G303" s="29"/>
    </row>
    <row r="304" spans="1:7" x14ac:dyDescent="0.25">
      <c r="A304"/>
      <c r="B304"/>
      <c r="C304">
        <v>-2.2663524716114405</v>
      </c>
      <c r="D304">
        <v>0.51059374391021151</v>
      </c>
      <c r="E304" s="24"/>
      <c r="F304" s="25"/>
      <c r="G304" s="29"/>
    </row>
    <row r="305" spans="1:7" x14ac:dyDescent="0.25">
      <c r="A305"/>
      <c r="B305"/>
      <c r="C305">
        <v>-2.2663354813466259</v>
      </c>
      <c r="D305">
        <v>0.51059713381707661</v>
      </c>
      <c r="E305" s="24"/>
      <c r="F305" s="25"/>
      <c r="G305" s="29"/>
    </row>
    <row r="306" spans="1:7" x14ac:dyDescent="0.25">
      <c r="A306"/>
      <c r="B306"/>
      <c r="C306">
        <v>-2.2663184910818113</v>
      </c>
      <c r="D306">
        <v>0.51060052372394182</v>
      </c>
      <c r="E306" s="24"/>
      <c r="F306" s="25"/>
      <c r="G306" s="29"/>
    </row>
    <row r="307" spans="1:7" x14ac:dyDescent="0.25">
      <c r="A307"/>
      <c r="B307"/>
      <c r="C307">
        <v>-2.2663015008169967</v>
      </c>
      <c r="D307">
        <v>0.51060391363080704</v>
      </c>
      <c r="E307" s="24"/>
      <c r="F307" s="25"/>
      <c r="G307" s="29"/>
    </row>
    <row r="308" spans="1:7" x14ac:dyDescent="0.25">
      <c r="A308"/>
      <c r="B308"/>
      <c r="C308">
        <v>-2.2662845105521821</v>
      </c>
      <c r="D308">
        <v>0.51060730353767236</v>
      </c>
      <c r="E308" s="24"/>
      <c r="F308" s="25"/>
      <c r="G308" s="29"/>
    </row>
    <row r="309" spans="1:7" x14ac:dyDescent="0.25">
      <c r="A309"/>
      <c r="B309"/>
      <c r="C309">
        <v>-2.2662675202873674</v>
      </c>
      <c r="D309">
        <v>0.51061069344453758</v>
      </c>
      <c r="E309" s="24"/>
      <c r="F309" s="25"/>
      <c r="G309" s="29"/>
    </row>
    <row r="310" spans="1:7" x14ac:dyDescent="0.25">
      <c r="A310"/>
      <c r="B310"/>
      <c r="C310">
        <v>-2.2662505300225528</v>
      </c>
      <c r="D310">
        <v>0.51061408335140268</v>
      </c>
      <c r="E310" s="24"/>
      <c r="F310" s="25"/>
      <c r="G310" s="29"/>
    </row>
    <row r="311" spans="1:7" x14ac:dyDescent="0.25">
      <c r="A311"/>
      <c r="B311"/>
      <c r="C311">
        <v>-2.2662335397577382</v>
      </c>
      <c r="D311">
        <v>0.51061747325826801</v>
      </c>
      <c r="E311" s="24"/>
      <c r="F311" s="25"/>
      <c r="G311" s="29"/>
    </row>
    <row r="312" spans="1:7" x14ac:dyDescent="0.25">
      <c r="A312"/>
      <c r="B312"/>
      <c r="C312">
        <v>-2.2662165494929236</v>
      </c>
      <c r="D312">
        <v>0.51062086316513311</v>
      </c>
      <c r="E312" s="24"/>
      <c r="F312" s="25"/>
      <c r="G312" s="29"/>
    </row>
    <row r="313" spans="1:7" x14ac:dyDescent="0.25">
      <c r="A313"/>
      <c r="B313"/>
      <c r="C313">
        <v>-2.266199559228109</v>
      </c>
      <c r="D313">
        <v>0.51062425307199832</v>
      </c>
      <c r="E313" s="24"/>
      <c r="F313" s="25"/>
      <c r="G313" s="29"/>
    </row>
    <row r="314" spans="1:7" x14ac:dyDescent="0.25">
      <c r="A314"/>
      <c r="B314"/>
      <c r="C314">
        <v>-2.2661825689632944</v>
      </c>
      <c r="D314">
        <v>0.51062764297886365</v>
      </c>
      <c r="E314" s="24"/>
      <c r="F314" s="25"/>
      <c r="G314" s="29"/>
    </row>
    <row r="315" spans="1:7" x14ac:dyDescent="0.25">
      <c r="A315"/>
      <c r="B315"/>
      <c r="C315">
        <v>-2.2661655786984802</v>
      </c>
      <c r="D315">
        <v>0.51063103288572886</v>
      </c>
      <c r="E315" s="24"/>
      <c r="F315" s="25"/>
      <c r="G315" s="29"/>
    </row>
    <row r="316" spans="1:7" x14ac:dyDescent="0.25">
      <c r="A316"/>
      <c r="B316"/>
      <c r="C316">
        <v>-2.2661485884336656</v>
      </c>
      <c r="D316">
        <v>0.51063442279259408</v>
      </c>
      <c r="E316" s="24"/>
      <c r="F316" s="25"/>
      <c r="G316" s="29"/>
    </row>
    <row r="317" spans="1:7" x14ac:dyDescent="0.25">
      <c r="A317"/>
      <c r="B317"/>
      <c r="C317">
        <v>-2.266131598168851</v>
      </c>
      <c r="D317">
        <v>0.51063781269945918</v>
      </c>
      <c r="E317" s="24"/>
      <c r="F317" s="25"/>
      <c r="G317" s="29"/>
    </row>
    <row r="318" spans="1:7" x14ac:dyDescent="0.25">
      <c r="A318"/>
      <c r="B318"/>
      <c r="C318">
        <v>-2.2661146079040364</v>
      </c>
      <c r="D318">
        <v>0.51064120260632451</v>
      </c>
      <c r="E318" s="24"/>
      <c r="F318" s="25"/>
      <c r="G318" s="29"/>
    </row>
    <row r="319" spans="1:7" x14ac:dyDescent="0.25">
      <c r="A319"/>
      <c r="B319"/>
      <c r="C319">
        <v>-2.2660976176392218</v>
      </c>
      <c r="D319">
        <v>0.51064459251318972</v>
      </c>
      <c r="E319" s="24"/>
      <c r="F319" s="25"/>
      <c r="G319" s="29"/>
    </row>
    <row r="320" spans="1:7" x14ac:dyDescent="0.25">
      <c r="A320"/>
      <c r="B320"/>
      <c r="C320">
        <v>-2.2660806273744072</v>
      </c>
      <c r="D320">
        <v>0.51064798242005494</v>
      </c>
      <c r="E320" s="24"/>
      <c r="F320" s="25"/>
      <c r="G320" s="29"/>
    </row>
    <row r="321" spans="1:7" x14ac:dyDescent="0.25">
      <c r="A321"/>
      <c r="B321"/>
      <c r="C321">
        <v>-2.2660636371095926</v>
      </c>
      <c r="D321">
        <v>0.51065137232692015</v>
      </c>
      <c r="E321" s="24"/>
      <c r="F321" s="25"/>
      <c r="G321" s="29"/>
    </row>
    <row r="322" spans="1:7" x14ac:dyDescent="0.25">
      <c r="A322"/>
      <c r="B322"/>
      <c r="C322">
        <v>-2.266046646844778</v>
      </c>
      <c r="D322">
        <v>0.51065476223378536</v>
      </c>
      <c r="E322" s="24"/>
      <c r="F322" s="25"/>
      <c r="G322" s="29"/>
    </row>
    <row r="323" spans="1:7" x14ac:dyDescent="0.25">
      <c r="A323"/>
      <c r="B323"/>
      <c r="C323">
        <v>-2.2660296565799634</v>
      </c>
      <c r="D323">
        <v>0.51065815214065047</v>
      </c>
      <c r="E323" s="24"/>
      <c r="F323" s="25"/>
      <c r="G323" s="29"/>
    </row>
    <row r="324" spans="1:7" x14ac:dyDescent="0.25">
      <c r="A324"/>
      <c r="B324"/>
      <c r="C324">
        <v>-2.2660126663151487</v>
      </c>
      <c r="D324">
        <v>0.51066154204751579</v>
      </c>
      <c r="E324" s="24"/>
      <c r="F324" s="25"/>
      <c r="G324" s="29"/>
    </row>
    <row r="325" spans="1:7" x14ac:dyDescent="0.25">
      <c r="A325"/>
      <c r="B325"/>
      <c r="C325">
        <v>-2.2659956760503341</v>
      </c>
      <c r="D325">
        <v>0.5106649319543809</v>
      </c>
      <c r="E325" s="24"/>
      <c r="F325" s="25"/>
      <c r="G325" s="29"/>
    </row>
    <row r="326" spans="1:7" x14ac:dyDescent="0.25">
      <c r="A326"/>
      <c r="B326"/>
      <c r="C326">
        <v>-2.2659786857855195</v>
      </c>
      <c r="D326">
        <v>0.51066832186124611</v>
      </c>
      <c r="E326" s="24"/>
      <c r="F326" s="25"/>
      <c r="G326" s="29"/>
    </row>
    <row r="327" spans="1:7" x14ac:dyDescent="0.25">
      <c r="A327"/>
      <c r="B327"/>
      <c r="C327">
        <v>-2.2659616955207049</v>
      </c>
      <c r="D327">
        <v>0.51067171176811144</v>
      </c>
      <c r="E327" s="24"/>
      <c r="F327" s="25"/>
      <c r="G327" s="29"/>
    </row>
    <row r="328" spans="1:7" x14ac:dyDescent="0.25">
      <c r="A328"/>
      <c r="B328"/>
      <c r="C328">
        <v>-2.2659447052558908</v>
      </c>
      <c r="D328">
        <v>0.51067510167497665</v>
      </c>
      <c r="E328" s="24"/>
      <c r="F328" s="25"/>
      <c r="G328" s="29"/>
    </row>
    <row r="329" spans="1:7" x14ac:dyDescent="0.25">
      <c r="A329"/>
      <c r="B329"/>
      <c r="C329">
        <v>-2.2659277149910761</v>
      </c>
      <c r="D329">
        <v>0.51067849158184186</v>
      </c>
      <c r="E329" s="24"/>
      <c r="F329" s="25"/>
      <c r="G329" s="29"/>
    </row>
    <row r="330" spans="1:7" x14ac:dyDescent="0.25">
      <c r="A330"/>
      <c r="B330"/>
      <c r="C330">
        <v>-2.2659107247262615</v>
      </c>
      <c r="D330">
        <v>0.51068188148870708</v>
      </c>
      <c r="E330" s="24"/>
      <c r="F330" s="25"/>
      <c r="G330" s="29"/>
    </row>
    <row r="331" spans="1:7" x14ac:dyDescent="0.25">
      <c r="A331"/>
      <c r="B331"/>
      <c r="C331">
        <v>-2.2658937344614469</v>
      </c>
      <c r="D331">
        <v>0.51068527139557218</v>
      </c>
      <c r="E331" s="24"/>
      <c r="F331" s="25"/>
      <c r="G331" s="29"/>
    </row>
    <row r="332" spans="1:7" x14ac:dyDescent="0.25">
      <c r="A332"/>
      <c r="B332"/>
      <c r="C332">
        <v>-2.2658767441966323</v>
      </c>
      <c r="D332">
        <v>0.51068866130243751</v>
      </c>
      <c r="E332" s="24"/>
      <c r="F332" s="25"/>
      <c r="G332" s="29"/>
    </row>
    <row r="333" spans="1:7" x14ac:dyDescent="0.25">
      <c r="A333"/>
      <c r="B333"/>
      <c r="C333">
        <v>-2.2658597539318177</v>
      </c>
      <c r="D333">
        <v>0.51069205120930272</v>
      </c>
      <c r="E333" s="24"/>
      <c r="F333" s="25"/>
      <c r="G333" s="29"/>
    </row>
    <row r="334" spans="1:7" x14ac:dyDescent="0.25">
      <c r="A334"/>
      <c r="B334"/>
      <c r="C334">
        <v>-2.2658427636670031</v>
      </c>
      <c r="D334">
        <v>0.51069544111616783</v>
      </c>
      <c r="E334" s="24"/>
      <c r="F334" s="25"/>
      <c r="G334" s="29"/>
    </row>
    <row r="335" spans="1:7" x14ac:dyDescent="0.25">
      <c r="A335"/>
      <c r="B335"/>
      <c r="C335">
        <v>-2.2658257734021885</v>
      </c>
      <c r="D335">
        <v>0.51069883102303304</v>
      </c>
      <c r="E335" s="24"/>
      <c r="F335" s="25"/>
      <c r="G335" s="29"/>
    </row>
    <row r="336" spans="1:7" x14ac:dyDescent="0.25">
      <c r="A336"/>
      <c r="B336"/>
      <c r="C336">
        <v>-2.2658087831373739</v>
      </c>
      <c r="D336">
        <v>0.51070222092989825</v>
      </c>
      <c r="E336" s="24"/>
      <c r="F336" s="25"/>
      <c r="G336" s="29"/>
    </row>
    <row r="337" spans="1:7" x14ac:dyDescent="0.25">
      <c r="A337"/>
      <c r="B337"/>
      <c r="C337">
        <v>-2.2657917928725593</v>
      </c>
      <c r="D337">
        <v>0.51070561083676347</v>
      </c>
      <c r="E337" s="24"/>
      <c r="F337" s="25"/>
      <c r="G337" s="29"/>
    </row>
    <row r="338" spans="1:7" x14ac:dyDescent="0.25">
      <c r="A338"/>
      <c r="B338"/>
      <c r="C338">
        <v>-2.2657748026077447</v>
      </c>
      <c r="D338">
        <v>0.51070900074362879</v>
      </c>
      <c r="E338" s="24"/>
      <c r="F338" s="25"/>
      <c r="G338" s="29"/>
    </row>
    <row r="339" spans="1:7" x14ac:dyDescent="0.25">
      <c r="A339"/>
      <c r="B339"/>
      <c r="C339">
        <v>-2.2657578123429301</v>
      </c>
      <c r="D339">
        <v>0.51071239065049401</v>
      </c>
      <c r="E339" s="24"/>
      <c r="F339" s="25"/>
      <c r="G339" s="29"/>
    </row>
    <row r="340" spans="1:7" x14ac:dyDescent="0.25">
      <c r="A340"/>
      <c r="B340"/>
      <c r="C340">
        <v>-2.2657408220781154</v>
      </c>
      <c r="D340">
        <v>0.51071578055735911</v>
      </c>
      <c r="E340" s="24"/>
      <c r="F340" s="25"/>
      <c r="G340" s="29"/>
    </row>
    <row r="341" spans="1:7" x14ac:dyDescent="0.25">
      <c r="A341"/>
      <c r="B341"/>
      <c r="C341">
        <v>-2.2657238318133008</v>
      </c>
      <c r="D341">
        <v>0.51071917046422444</v>
      </c>
      <c r="E341" s="24"/>
      <c r="F341" s="25"/>
      <c r="G341" s="29"/>
    </row>
    <row r="342" spans="1:7" x14ac:dyDescent="0.25">
      <c r="A342"/>
      <c r="B342"/>
      <c r="C342">
        <v>-2.2657068415484867</v>
      </c>
      <c r="D342">
        <v>0.51072256037108965</v>
      </c>
      <c r="E342" s="24"/>
      <c r="F342" s="25"/>
      <c r="G342" s="29"/>
    </row>
    <row r="343" spans="1:7" x14ac:dyDescent="0.25">
      <c r="A343"/>
      <c r="B343"/>
      <c r="C343">
        <v>-2.2656898512836721</v>
      </c>
      <c r="D343">
        <v>0.51072595027795487</v>
      </c>
      <c r="E343" s="24"/>
      <c r="F343" s="25"/>
      <c r="G343" s="29"/>
    </row>
    <row r="344" spans="1:7" x14ac:dyDescent="0.25">
      <c r="A344"/>
      <c r="B344"/>
      <c r="C344">
        <v>-2.2656728610188575</v>
      </c>
      <c r="D344">
        <v>0.51072934018482008</v>
      </c>
      <c r="E344" s="24"/>
      <c r="F344" s="25"/>
      <c r="G344" s="29"/>
    </row>
    <row r="345" spans="1:7" x14ac:dyDescent="0.25">
      <c r="A345"/>
      <c r="B345"/>
      <c r="C345">
        <v>-2.2656558707540428</v>
      </c>
      <c r="D345">
        <v>0.51073273009168529</v>
      </c>
      <c r="E345" s="24"/>
      <c r="F345" s="25"/>
      <c r="G345" s="29"/>
    </row>
    <row r="346" spans="1:7" x14ac:dyDescent="0.25">
      <c r="A346"/>
      <c r="B346"/>
      <c r="C346">
        <v>-2.2656388804892282</v>
      </c>
      <c r="D346">
        <v>0.51073611999855051</v>
      </c>
      <c r="E346" s="24"/>
      <c r="F346" s="25"/>
      <c r="G346" s="29"/>
    </row>
    <row r="347" spans="1:7" x14ac:dyDescent="0.25">
      <c r="A347"/>
      <c r="B347"/>
      <c r="C347">
        <v>-2.2656218902244136</v>
      </c>
      <c r="D347">
        <v>0.51073950990541572</v>
      </c>
      <c r="E347" s="24"/>
      <c r="F347" s="25"/>
      <c r="G347" s="29"/>
    </row>
    <row r="348" spans="1:7" x14ac:dyDescent="0.25">
      <c r="A348"/>
      <c r="B348"/>
      <c r="C348">
        <v>-2.265604899959599</v>
      </c>
      <c r="D348">
        <v>0.51074289981228083</v>
      </c>
      <c r="E348" s="24"/>
      <c r="F348" s="25"/>
      <c r="G348" s="29"/>
    </row>
    <row r="349" spans="1:7" x14ac:dyDescent="0.25">
      <c r="A349"/>
      <c r="B349"/>
      <c r="C349">
        <v>-2.2655879096947844</v>
      </c>
      <c r="D349">
        <v>0.51074628971914615</v>
      </c>
      <c r="E349" s="24"/>
      <c r="F349" s="25"/>
      <c r="G349" s="29"/>
    </row>
    <row r="350" spans="1:7" x14ac:dyDescent="0.25">
      <c r="A350"/>
      <c r="B350"/>
      <c r="C350">
        <v>-2.2655709194299698</v>
      </c>
      <c r="D350">
        <v>0.51074967962601137</v>
      </c>
      <c r="E350" s="24"/>
      <c r="F350" s="25"/>
      <c r="G350" s="29"/>
    </row>
    <row r="351" spans="1:7" x14ac:dyDescent="0.25">
      <c r="A351"/>
      <c r="B351"/>
      <c r="C351">
        <v>-2.2655539291651552</v>
      </c>
      <c r="D351">
        <v>0.51075306953287658</v>
      </c>
      <c r="E351" s="24"/>
      <c r="F351" s="25"/>
      <c r="G351" s="29"/>
    </row>
    <row r="352" spans="1:7" x14ac:dyDescent="0.25">
      <c r="A352"/>
      <c r="B352"/>
      <c r="C352">
        <v>-2.2655369389003406</v>
      </c>
      <c r="D352">
        <v>0.51075645943974179</v>
      </c>
      <c r="E352" s="24"/>
      <c r="F352" s="25"/>
      <c r="G352" s="29"/>
    </row>
    <row r="353" spans="1:7" x14ac:dyDescent="0.25">
      <c r="A353"/>
      <c r="B353"/>
      <c r="C353">
        <v>-2.265519948635526</v>
      </c>
      <c r="D353">
        <v>0.51075984934660701</v>
      </c>
      <c r="E353" s="24"/>
      <c r="F353" s="25"/>
      <c r="G353" s="29"/>
    </row>
    <row r="354" spans="1:7" x14ac:dyDescent="0.25">
      <c r="A354"/>
      <c r="B354"/>
      <c r="C354">
        <v>-2.2655029583707114</v>
      </c>
      <c r="D354">
        <v>0.51076323925347222</v>
      </c>
      <c r="E354" s="24"/>
      <c r="F354" s="25"/>
      <c r="G354" s="29"/>
    </row>
    <row r="355" spans="1:7" x14ac:dyDescent="0.25">
      <c r="A355"/>
      <c r="B355"/>
      <c r="C355">
        <v>-2.2654859681058972</v>
      </c>
      <c r="D355">
        <v>0.51076662916033744</v>
      </c>
      <c r="E355" s="24"/>
      <c r="F355" s="25"/>
      <c r="G355" s="29"/>
    </row>
    <row r="356" spans="1:7" x14ac:dyDescent="0.25">
      <c r="A356"/>
      <c r="B356"/>
      <c r="C356">
        <v>-2.2654689778410826</v>
      </c>
      <c r="D356">
        <v>0.51077001906720265</v>
      </c>
      <c r="E356" s="24"/>
      <c r="F356" s="25"/>
      <c r="G356" s="29"/>
    </row>
    <row r="357" spans="1:7" x14ac:dyDescent="0.25">
      <c r="A357"/>
      <c r="B357"/>
      <c r="C357">
        <v>-2.265451987576268</v>
      </c>
      <c r="D357">
        <v>0.51077340897406798</v>
      </c>
      <c r="E357" s="24"/>
      <c r="F357" s="25"/>
      <c r="G357" s="29"/>
    </row>
    <row r="358" spans="1:7" x14ac:dyDescent="0.25">
      <c r="A358"/>
      <c r="B358"/>
      <c r="C358">
        <v>-2.2654349973114534</v>
      </c>
      <c r="D358">
        <v>0.51077679888093297</v>
      </c>
      <c r="E358" s="24"/>
      <c r="F358" s="25"/>
      <c r="G358" s="29"/>
    </row>
    <row r="359" spans="1:7" x14ac:dyDescent="0.25">
      <c r="A359"/>
      <c r="B359"/>
      <c r="C359">
        <v>-2.2654180070466388</v>
      </c>
      <c r="D359">
        <v>0.51078018878779829</v>
      </c>
      <c r="E359" s="24"/>
      <c r="F359" s="25"/>
      <c r="G359" s="29"/>
    </row>
    <row r="360" spans="1:7" x14ac:dyDescent="0.25">
      <c r="A360"/>
      <c r="B360"/>
      <c r="C360">
        <v>-2.2654010167818242</v>
      </c>
      <c r="D360">
        <v>0.51078357869466362</v>
      </c>
      <c r="E360" s="24"/>
      <c r="F360" s="25"/>
      <c r="G360" s="29"/>
    </row>
    <row r="361" spans="1:7" x14ac:dyDescent="0.25">
      <c r="A361"/>
      <c r="B361"/>
      <c r="C361">
        <v>-2.2653840265170095</v>
      </c>
      <c r="D361">
        <v>0.51078696860152872</v>
      </c>
      <c r="E361" s="24"/>
      <c r="F361" s="25"/>
      <c r="G361" s="29"/>
    </row>
    <row r="362" spans="1:7" x14ac:dyDescent="0.25">
      <c r="A362"/>
      <c r="B362"/>
      <c r="C362">
        <v>-2.2653670362521949</v>
      </c>
      <c r="D362">
        <v>0.51079035850839394</v>
      </c>
      <c r="E362" s="24"/>
      <c r="F362" s="25"/>
      <c r="G362" s="29"/>
    </row>
    <row r="363" spans="1:7" x14ac:dyDescent="0.25">
      <c r="A363"/>
      <c r="B363"/>
      <c r="C363">
        <v>-2.2653500459873803</v>
      </c>
      <c r="D363">
        <v>0.51079374841525915</v>
      </c>
      <c r="E363" s="24"/>
      <c r="F363" s="25"/>
      <c r="G363" s="29"/>
    </row>
    <row r="364" spans="1:7" x14ac:dyDescent="0.25">
      <c r="A364"/>
      <c r="B364"/>
      <c r="C364">
        <v>-2.2653330557225657</v>
      </c>
      <c r="D364">
        <v>0.51079713832212437</v>
      </c>
      <c r="E364" s="24"/>
      <c r="F364" s="25"/>
      <c r="G364" s="29"/>
    </row>
    <row r="365" spans="1:7" x14ac:dyDescent="0.25">
      <c r="A365"/>
      <c r="B365"/>
      <c r="C365">
        <v>-2.2653160654577511</v>
      </c>
      <c r="D365">
        <v>0.51080052822898958</v>
      </c>
      <c r="E365" s="24"/>
      <c r="F365" s="25"/>
      <c r="G365" s="29"/>
    </row>
    <row r="366" spans="1:7" x14ac:dyDescent="0.25">
      <c r="A366"/>
      <c r="B366"/>
      <c r="C366">
        <v>-2.2652990751929365</v>
      </c>
      <c r="D366">
        <v>0.51080391813585491</v>
      </c>
      <c r="E366" s="24"/>
      <c r="F366" s="25"/>
      <c r="G366" s="29"/>
    </row>
    <row r="367" spans="1:7" x14ac:dyDescent="0.25">
      <c r="A367"/>
      <c r="B367"/>
      <c r="C367">
        <v>-2.2652820849281219</v>
      </c>
      <c r="D367">
        <v>0.51080730804272012</v>
      </c>
      <c r="E367" s="24"/>
      <c r="F367" s="25"/>
      <c r="G367" s="29"/>
    </row>
    <row r="368" spans="1:7" x14ac:dyDescent="0.25">
      <c r="A368"/>
      <c r="B368"/>
      <c r="C368">
        <v>-2.2652650946633077</v>
      </c>
      <c r="D368">
        <v>0.51081069794958511</v>
      </c>
      <c r="E368" s="24"/>
      <c r="F368" s="25"/>
      <c r="G368" s="29"/>
    </row>
    <row r="369" spans="1:7" x14ac:dyDescent="0.25">
      <c r="A369"/>
      <c r="B369"/>
      <c r="C369">
        <v>-2.2652481043984931</v>
      </c>
      <c r="D369">
        <v>0.51081408785645044</v>
      </c>
      <c r="E369" s="24"/>
      <c r="F369" s="25"/>
      <c r="G369" s="29"/>
    </row>
    <row r="370" spans="1:7" x14ac:dyDescent="0.25">
      <c r="A370"/>
      <c r="B370"/>
      <c r="C370">
        <v>-2.2652311141336785</v>
      </c>
      <c r="D370">
        <v>0.51081747776331565</v>
      </c>
      <c r="E370" s="24"/>
      <c r="F370" s="25"/>
      <c r="G370" s="29"/>
    </row>
    <row r="371" spans="1:7" x14ac:dyDescent="0.25">
      <c r="A371"/>
      <c r="B371"/>
      <c r="C371">
        <v>-2.2652141238688639</v>
      </c>
      <c r="D371">
        <v>0.51082086767018076</v>
      </c>
      <c r="E371" s="24"/>
      <c r="F371" s="25"/>
      <c r="G371" s="29"/>
    </row>
    <row r="372" spans="1:7" x14ac:dyDescent="0.25">
      <c r="A372"/>
      <c r="B372"/>
      <c r="C372">
        <v>-2.2651971336040493</v>
      </c>
      <c r="D372">
        <v>0.51082425757704608</v>
      </c>
      <c r="E372" s="24"/>
      <c r="F372" s="25"/>
      <c r="G372" s="29"/>
    </row>
    <row r="373" spans="1:7" x14ac:dyDescent="0.25">
      <c r="A373"/>
      <c r="B373"/>
      <c r="C373">
        <v>-2.2651801433392347</v>
      </c>
      <c r="D373">
        <v>0.51082764748391141</v>
      </c>
      <c r="E373" s="24"/>
      <c r="F373" s="25"/>
      <c r="G373" s="29"/>
    </row>
    <row r="374" spans="1:7" x14ac:dyDescent="0.25">
      <c r="A374"/>
      <c r="B374"/>
      <c r="C374">
        <v>-2.2651631530744201</v>
      </c>
      <c r="D374">
        <v>0.51083103739077662</v>
      </c>
      <c r="E374" s="24"/>
      <c r="F374" s="25"/>
      <c r="G374" s="29"/>
    </row>
    <row r="375" spans="1:7" x14ac:dyDescent="0.25">
      <c r="A375"/>
      <c r="B375"/>
      <c r="C375">
        <v>-2.2651461628096055</v>
      </c>
      <c r="D375">
        <v>0.51083442729764172</v>
      </c>
      <c r="E375" s="24"/>
      <c r="F375" s="25"/>
      <c r="G375" s="29"/>
    </row>
    <row r="376" spans="1:7" x14ac:dyDescent="0.25">
      <c r="A376"/>
      <c r="B376"/>
      <c r="C376">
        <v>-2.2651291725447908</v>
      </c>
      <c r="D376">
        <v>0.51083781720450694</v>
      </c>
      <c r="E376" s="24"/>
      <c r="F376" s="25"/>
      <c r="G376" s="29"/>
    </row>
    <row r="377" spans="1:7" x14ac:dyDescent="0.25">
      <c r="A377"/>
      <c r="B377"/>
      <c r="C377">
        <v>-2.2651121822799762</v>
      </c>
      <c r="D377">
        <v>0.51084120711137226</v>
      </c>
      <c r="E377" s="24"/>
      <c r="F377" s="25"/>
      <c r="G377" s="29"/>
    </row>
    <row r="378" spans="1:7" x14ac:dyDescent="0.25">
      <c r="A378"/>
      <c r="B378"/>
      <c r="C378">
        <v>-2.2650951920151616</v>
      </c>
      <c r="D378">
        <v>0.51084459701823737</v>
      </c>
      <c r="E378" s="24"/>
      <c r="F378" s="25"/>
      <c r="G378" s="29"/>
    </row>
    <row r="379" spans="1:7" x14ac:dyDescent="0.25">
      <c r="A379"/>
      <c r="B379"/>
      <c r="C379">
        <v>-2.265078201750347</v>
      </c>
      <c r="D379">
        <v>0.51084798692510258</v>
      </c>
      <c r="E379" s="24"/>
      <c r="F379" s="25"/>
      <c r="G379" s="29"/>
    </row>
    <row r="380" spans="1:7" x14ac:dyDescent="0.25">
      <c r="A380"/>
      <c r="B380"/>
      <c r="C380">
        <v>-2.2650612114855324</v>
      </c>
      <c r="D380">
        <v>0.51085137683196791</v>
      </c>
      <c r="E380" s="24"/>
      <c r="F380" s="25"/>
      <c r="G380" s="29"/>
    </row>
    <row r="381" spans="1:7" x14ac:dyDescent="0.25">
      <c r="A381"/>
      <c r="B381"/>
      <c r="C381">
        <v>-2.2650442212207182</v>
      </c>
      <c r="D381">
        <v>0.51085476673883301</v>
      </c>
      <c r="E381" s="24"/>
      <c r="F381" s="25"/>
      <c r="G381" s="29"/>
    </row>
    <row r="382" spans="1:7" x14ac:dyDescent="0.25">
      <c r="A382"/>
      <c r="B382"/>
      <c r="C382">
        <v>-2.2650272309559036</v>
      </c>
      <c r="D382">
        <v>0.51085815664569822</v>
      </c>
      <c r="E382" s="24"/>
      <c r="F382" s="25"/>
      <c r="G382" s="29"/>
    </row>
    <row r="383" spans="1:7" x14ac:dyDescent="0.25">
      <c r="A383"/>
      <c r="B383"/>
      <c r="C383">
        <v>-2.265010240691089</v>
      </c>
      <c r="D383">
        <v>0.51086154655256355</v>
      </c>
      <c r="E383" s="24"/>
      <c r="F383" s="25"/>
      <c r="G383" s="29"/>
    </row>
    <row r="384" spans="1:7" x14ac:dyDescent="0.25">
      <c r="A384"/>
      <c r="B384"/>
      <c r="C384">
        <v>-2.2649932504262744</v>
      </c>
      <c r="D384">
        <v>0.51086493645942865</v>
      </c>
      <c r="E384" s="24"/>
      <c r="F384" s="25"/>
      <c r="G384" s="29"/>
    </row>
    <row r="385" spans="1:7" x14ac:dyDescent="0.25">
      <c r="A385"/>
      <c r="B385"/>
      <c r="C385">
        <v>-2.2649762601614598</v>
      </c>
      <c r="D385">
        <v>0.51086832636629398</v>
      </c>
      <c r="E385" s="24"/>
      <c r="F385" s="25"/>
      <c r="G385" s="29"/>
    </row>
    <row r="386" spans="1:7" x14ac:dyDescent="0.25">
      <c r="A386"/>
      <c r="B386"/>
      <c r="C386">
        <v>-2.2649592698966452</v>
      </c>
      <c r="D386">
        <v>0.51087171627315919</v>
      </c>
      <c r="E386" s="24"/>
      <c r="F386" s="25"/>
      <c r="G386" s="29"/>
    </row>
    <row r="387" spans="1:7" x14ac:dyDescent="0.25">
      <c r="A387"/>
      <c r="B387"/>
      <c r="C387">
        <v>-2.2649422796318306</v>
      </c>
      <c r="D387">
        <v>0.51087510618002441</v>
      </c>
      <c r="E387" s="24"/>
      <c r="F387" s="25"/>
      <c r="G387" s="29"/>
    </row>
    <row r="388" spans="1:7" x14ac:dyDescent="0.25">
      <c r="A388"/>
      <c r="B388"/>
      <c r="C388">
        <v>-2.264925289367016</v>
      </c>
      <c r="D388">
        <v>0.51087849608688962</v>
      </c>
      <c r="E388" s="24"/>
      <c r="F388" s="25"/>
      <c r="G388" s="29"/>
    </row>
    <row r="389" spans="1:7" x14ac:dyDescent="0.25">
      <c r="A389"/>
      <c r="B389"/>
      <c r="C389">
        <v>-2.2649082991022014</v>
      </c>
      <c r="D389">
        <v>0.51088188599375484</v>
      </c>
      <c r="E389" s="24"/>
      <c r="F389" s="25"/>
      <c r="G389" s="29"/>
    </row>
    <row r="390" spans="1:7" x14ac:dyDescent="0.25">
      <c r="A390"/>
      <c r="B390"/>
      <c r="C390">
        <v>-2.2648913088373868</v>
      </c>
      <c r="D390">
        <v>0.51088527590062005</v>
      </c>
      <c r="E390" s="24"/>
      <c r="F390" s="25"/>
      <c r="G390" s="29"/>
    </row>
    <row r="391" spans="1:7" x14ac:dyDescent="0.25">
      <c r="A391"/>
      <c r="B391"/>
      <c r="C391">
        <v>-2.2648743185725722</v>
      </c>
      <c r="D391">
        <v>0.51088866580748515</v>
      </c>
      <c r="E391" s="24"/>
      <c r="F391" s="25"/>
      <c r="G391" s="29"/>
    </row>
    <row r="392" spans="1:7" x14ac:dyDescent="0.25">
      <c r="A392"/>
      <c r="B392"/>
      <c r="C392">
        <v>-2.2648573283077575</v>
      </c>
      <c r="D392">
        <v>0.51089205571435048</v>
      </c>
      <c r="E392" s="24"/>
      <c r="F392" s="25"/>
      <c r="G392" s="29"/>
    </row>
    <row r="393" spans="1:7" x14ac:dyDescent="0.25">
      <c r="A393"/>
      <c r="B393"/>
      <c r="C393">
        <v>-2.2648403380429429</v>
      </c>
      <c r="D393">
        <v>0.51089544562121569</v>
      </c>
      <c r="E393" s="24"/>
      <c r="F393" s="25"/>
      <c r="G393" s="29"/>
    </row>
    <row r="394" spans="1:7" x14ac:dyDescent="0.25">
      <c r="A394"/>
      <c r="B394"/>
      <c r="C394">
        <v>-2.2648233477781283</v>
      </c>
      <c r="D394">
        <v>0.5108988355280808</v>
      </c>
      <c r="E394" s="24"/>
      <c r="F394" s="25"/>
      <c r="G394" s="29"/>
    </row>
    <row r="395" spans="1:7" x14ac:dyDescent="0.25">
      <c r="A395"/>
      <c r="B395"/>
      <c r="C395">
        <v>-2.2648063575133142</v>
      </c>
      <c r="D395">
        <v>0.51090222543494612</v>
      </c>
      <c r="E395" s="24"/>
      <c r="F395" s="25"/>
      <c r="G395" s="29"/>
    </row>
    <row r="396" spans="1:7" x14ac:dyDescent="0.25">
      <c r="A396"/>
      <c r="B396"/>
      <c r="C396">
        <v>-2.2647893672484996</v>
      </c>
      <c r="D396">
        <v>0.51090561534181134</v>
      </c>
      <c r="E396" s="24"/>
      <c r="F396" s="25"/>
      <c r="G396" s="29"/>
    </row>
    <row r="397" spans="1:7" x14ac:dyDescent="0.25">
      <c r="A397"/>
      <c r="B397"/>
      <c r="C397">
        <v>-2.2647723769836849</v>
      </c>
      <c r="D397">
        <v>0.51090900524867655</v>
      </c>
      <c r="E397" s="24"/>
      <c r="F397" s="25"/>
      <c r="G397" s="29"/>
    </row>
    <row r="398" spans="1:7" x14ac:dyDescent="0.25">
      <c r="A398"/>
      <c r="B398"/>
      <c r="C398">
        <v>-2.2647553867188703</v>
      </c>
      <c r="D398">
        <v>0.51091239515554165</v>
      </c>
      <c r="E398" s="24"/>
      <c r="F398" s="25"/>
      <c r="G398" s="29"/>
    </row>
    <row r="399" spans="1:7" x14ac:dyDescent="0.25">
      <c r="A399"/>
      <c r="B399"/>
      <c r="C399">
        <v>-2.2647383964540557</v>
      </c>
      <c r="D399">
        <v>0.51091578506240698</v>
      </c>
      <c r="E399" s="24"/>
      <c r="F399" s="25"/>
      <c r="G399" s="29"/>
    </row>
    <row r="400" spans="1:7" x14ac:dyDescent="0.25">
      <c r="A400"/>
      <c r="B400"/>
      <c r="C400">
        <v>-2.2647214061892411</v>
      </c>
      <c r="D400">
        <v>0.51091917496927219</v>
      </c>
      <c r="E400" s="24"/>
      <c r="F400" s="25"/>
      <c r="G400" s="29"/>
    </row>
    <row r="401" spans="1:7" x14ac:dyDescent="0.25">
      <c r="A401"/>
      <c r="B401"/>
      <c r="C401">
        <v>-2.2647044159244265</v>
      </c>
      <c r="D401">
        <v>0.51092256487613741</v>
      </c>
      <c r="E401" s="24"/>
      <c r="F401" s="25"/>
      <c r="G401" s="29"/>
    </row>
    <row r="402" spans="1:7" x14ac:dyDescent="0.25">
      <c r="A402"/>
      <c r="B402"/>
      <c r="C402">
        <v>-2.2646874256596119</v>
      </c>
      <c r="D402">
        <v>0.51092595478300251</v>
      </c>
      <c r="E402" s="24"/>
      <c r="F402" s="25"/>
      <c r="G402" s="29"/>
    </row>
    <row r="403" spans="1:7" x14ac:dyDescent="0.25">
      <c r="A403"/>
      <c r="B403"/>
      <c r="C403">
        <v>-2.2646704353947973</v>
      </c>
      <c r="D403">
        <v>0.51092934468986784</v>
      </c>
      <c r="E403" s="24"/>
      <c r="F403" s="25"/>
      <c r="G403" s="29"/>
    </row>
    <row r="404" spans="1:7" x14ac:dyDescent="0.25">
      <c r="A404"/>
      <c r="B404"/>
      <c r="C404">
        <v>-2.2646534451299827</v>
      </c>
      <c r="D404">
        <v>0.51093273459673294</v>
      </c>
      <c r="E404" s="24"/>
      <c r="F404" s="25"/>
      <c r="G404" s="29"/>
    </row>
    <row r="405" spans="1:7" x14ac:dyDescent="0.25">
      <c r="A405"/>
      <c r="B405"/>
      <c r="C405">
        <v>-2.2646364548651681</v>
      </c>
      <c r="D405">
        <v>0.51093612450359827</v>
      </c>
      <c r="E405" s="24"/>
      <c r="F405" s="25"/>
      <c r="G405" s="29"/>
    </row>
    <row r="406" spans="1:7" x14ac:dyDescent="0.25">
      <c r="A406"/>
      <c r="B406"/>
      <c r="C406">
        <v>-2.2646194646003535</v>
      </c>
      <c r="D406">
        <v>0.51093951441046348</v>
      </c>
      <c r="E406" s="24"/>
      <c r="F406" s="25"/>
      <c r="G406" s="29"/>
    </row>
    <row r="407" spans="1:7" x14ac:dyDescent="0.25">
      <c r="A407"/>
      <c r="B407"/>
      <c r="C407">
        <v>-2.2646024743355389</v>
      </c>
      <c r="D407">
        <v>0.51094290431732869</v>
      </c>
      <c r="E407" s="24"/>
      <c r="F407" s="25"/>
      <c r="G407" s="29"/>
    </row>
    <row r="408" spans="1:7" x14ac:dyDescent="0.25">
      <c r="A408"/>
      <c r="B408"/>
      <c r="C408">
        <v>-2.2645854840707247</v>
      </c>
      <c r="D408">
        <v>0.51094629422419391</v>
      </c>
      <c r="E408" s="24"/>
      <c r="F408" s="25"/>
      <c r="G408" s="29"/>
    </row>
    <row r="409" spans="1:7" x14ac:dyDescent="0.25">
      <c r="A409"/>
      <c r="B409"/>
      <c r="C409">
        <v>-2.2645684938059101</v>
      </c>
      <c r="D409">
        <v>0.51094968413105901</v>
      </c>
      <c r="E409" s="24"/>
      <c r="F409" s="25"/>
      <c r="G409" s="29"/>
    </row>
    <row r="410" spans="1:7" x14ac:dyDescent="0.25">
      <c r="A410"/>
      <c r="B410"/>
      <c r="C410">
        <v>-2.2645515035410955</v>
      </c>
      <c r="D410">
        <v>0.51095307403792434</v>
      </c>
      <c r="E410" s="24"/>
      <c r="F410" s="25"/>
      <c r="G410" s="29"/>
    </row>
    <row r="411" spans="1:7" x14ac:dyDescent="0.25">
      <c r="A411"/>
      <c r="B411"/>
      <c r="C411">
        <v>-2.2645345132762809</v>
      </c>
      <c r="D411">
        <v>0.51095646394478955</v>
      </c>
      <c r="E411" s="24"/>
      <c r="F411" s="25"/>
      <c r="G411" s="29"/>
    </row>
    <row r="412" spans="1:7" x14ac:dyDescent="0.25">
      <c r="A412"/>
      <c r="B412"/>
      <c r="C412">
        <v>-2.2645175230114662</v>
      </c>
      <c r="D412">
        <v>0.51095985385165477</v>
      </c>
      <c r="E412" s="24"/>
      <c r="F412" s="25"/>
      <c r="G412" s="29"/>
    </row>
    <row r="413" spans="1:7" x14ac:dyDescent="0.25">
      <c r="A413"/>
      <c r="B413"/>
      <c r="C413">
        <v>-2.2645005327466516</v>
      </c>
      <c r="D413">
        <v>0.51096324375851998</v>
      </c>
      <c r="E413" s="24"/>
      <c r="F413" s="25"/>
      <c r="G413" s="29"/>
    </row>
    <row r="414" spans="1:7" x14ac:dyDescent="0.25">
      <c r="A414"/>
      <c r="B414"/>
      <c r="C414">
        <v>-2.264483542481837</v>
      </c>
      <c r="D414">
        <v>0.51096663366538508</v>
      </c>
      <c r="E414" s="24"/>
      <c r="F414" s="25"/>
      <c r="G414" s="29"/>
    </row>
    <row r="415" spans="1:7" x14ac:dyDescent="0.25">
      <c r="A415"/>
      <c r="B415"/>
      <c r="C415">
        <v>-2.2644665522170224</v>
      </c>
      <c r="D415">
        <v>0.51097002357225041</v>
      </c>
      <c r="E415" s="24"/>
      <c r="F415" s="25"/>
      <c r="G415" s="29"/>
    </row>
    <row r="416" spans="1:7" x14ac:dyDescent="0.25">
      <c r="A416"/>
      <c r="B416"/>
      <c r="C416">
        <v>-2.2644495619522078</v>
      </c>
      <c r="D416">
        <v>0.51097341347911551</v>
      </c>
      <c r="E416" s="24"/>
      <c r="F416" s="25"/>
      <c r="G416" s="29"/>
    </row>
    <row r="417" spans="1:7" x14ac:dyDescent="0.25">
      <c r="A417"/>
      <c r="B417"/>
      <c r="C417">
        <v>-2.2644325716873932</v>
      </c>
      <c r="D417">
        <v>0.51097680338598073</v>
      </c>
      <c r="E417" s="24"/>
      <c r="F417" s="25"/>
      <c r="G417" s="29"/>
    </row>
    <row r="418" spans="1:7" x14ac:dyDescent="0.25">
      <c r="A418"/>
      <c r="B418"/>
      <c r="C418">
        <v>-2.2644155814225786</v>
      </c>
      <c r="D418">
        <v>0.51098019329284605</v>
      </c>
      <c r="E418" s="24"/>
      <c r="F418" s="25"/>
      <c r="G418" s="29"/>
    </row>
    <row r="419" spans="1:7" x14ac:dyDescent="0.25">
      <c r="A419"/>
      <c r="B419"/>
      <c r="C419">
        <v>-2.264398591157764</v>
      </c>
      <c r="D419">
        <v>0.51098358319971138</v>
      </c>
      <c r="E419" s="24"/>
      <c r="F419" s="25"/>
      <c r="G419" s="29"/>
    </row>
    <row r="420" spans="1:7" x14ac:dyDescent="0.25">
      <c r="A420"/>
      <c r="B420"/>
      <c r="C420">
        <v>-2.2643816008929494</v>
      </c>
      <c r="D420">
        <v>0.51098697310657648</v>
      </c>
      <c r="E420" s="24"/>
      <c r="F420" s="25"/>
      <c r="G420" s="29"/>
    </row>
    <row r="421" spans="1:7" x14ac:dyDescent="0.25">
      <c r="A421"/>
      <c r="B421"/>
      <c r="C421">
        <v>-2.2643646106281352</v>
      </c>
      <c r="D421">
        <v>0.51099036301344158</v>
      </c>
      <c r="E421" s="24"/>
      <c r="F421" s="25"/>
      <c r="G421" s="29"/>
    </row>
    <row r="422" spans="1:7" x14ac:dyDescent="0.25">
      <c r="A422"/>
      <c r="B422"/>
      <c r="C422">
        <v>-2.2643476203633206</v>
      </c>
      <c r="D422">
        <v>0.51099375292030691</v>
      </c>
      <c r="E422" s="24"/>
      <c r="F422" s="25"/>
      <c r="G422" s="29"/>
    </row>
    <row r="423" spans="1:7" x14ac:dyDescent="0.25">
      <c r="A423"/>
      <c r="B423"/>
      <c r="C423">
        <v>-2.264330630098506</v>
      </c>
      <c r="D423">
        <v>0.51099714282717223</v>
      </c>
      <c r="E423" s="24"/>
      <c r="F423" s="25"/>
      <c r="G423" s="29"/>
    </row>
    <row r="424" spans="1:7" x14ac:dyDescent="0.25">
      <c r="A424"/>
      <c r="B424"/>
      <c r="C424">
        <v>-2.2643136398336914</v>
      </c>
      <c r="D424">
        <v>0.51100053273403734</v>
      </c>
      <c r="E424" s="24"/>
      <c r="F424" s="25"/>
      <c r="G424" s="29"/>
    </row>
    <row r="425" spans="1:7" x14ac:dyDescent="0.25">
      <c r="A425"/>
      <c r="B425"/>
      <c r="C425">
        <v>-2.2642966495688768</v>
      </c>
      <c r="D425">
        <v>0.51100392264090255</v>
      </c>
      <c r="E425" s="24"/>
      <c r="F425" s="25"/>
      <c r="G425" s="29"/>
    </row>
    <row r="426" spans="1:7" x14ac:dyDescent="0.25">
      <c r="A426"/>
      <c r="B426"/>
      <c r="C426">
        <v>-2.2642796593040622</v>
      </c>
      <c r="D426">
        <v>0.51100731254776788</v>
      </c>
      <c r="E426" s="24"/>
      <c r="F426" s="25"/>
      <c r="G426" s="29"/>
    </row>
    <row r="427" spans="1:7" x14ac:dyDescent="0.25">
      <c r="A427"/>
      <c r="B427"/>
      <c r="C427">
        <v>-2.2642626690392476</v>
      </c>
      <c r="D427">
        <v>0.51101070245463298</v>
      </c>
      <c r="E427" s="24"/>
      <c r="F427" s="25"/>
      <c r="G427" s="29"/>
    </row>
    <row r="428" spans="1:7" x14ac:dyDescent="0.25">
      <c r="A428"/>
      <c r="B428"/>
      <c r="C428">
        <v>-2.2642456787744329</v>
      </c>
      <c r="D428">
        <v>0.51101409236149831</v>
      </c>
      <c r="E428" s="24"/>
      <c r="F428" s="25"/>
      <c r="G428" s="29"/>
    </row>
    <row r="429" spans="1:7" x14ac:dyDescent="0.25">
      <c r="A429"/>
      <c r="B429"/>
      <c r="C429">
        <v>-2.2642286885096183</v>
      </c>
      <c r="D429">
        <v>0.51101748226836341</v>
      </c>
      <c r="E429" s="24"/>
      <c r="F429" s="25"/>
      <c r="G429" s="29"/>
    </row>
    <row r="430" spans="1:7" x14ac:dyDescent="0.25">
      <c r="A430"/>
      <c r="B430"/>
      <c r="C430">
        <v>-2.2642116982448037</v>
      </c>
      <c r="D430">
        <v>0.51102087217522862</v>
      </c>
      <c r="E430" s="24"/>
      <c r="F430" s="25"/>
      <c r="G430" s="29"/>
    </row>
    <row r="431" spans="1:7" x14ac:dyDescent="0.25">
      <c r="A431"/>
      <c r="B431"/>
      <c r="C431">
        <v>-2.2641947079799891</v>
      </c>
      <c r="D431">
        <v>0.51102426208209384</v>
      </c>
      <c r="E431" s="24"/>
      <c r="F431" s="25"/>
      <c r="G431" s="29"/>
    </row>
    <row r="432" spans="1:7" x14ac:dyDescent="0.25">
      <c r="A432"/>
      <c r="B432"/>
      <c r="C432">
        <v>-2.2641777177151745</v>
      </c>
      <c r="D432">
        <v>0.51102765198895905</v>
      </c>
      <c r="E432" s="24"/>
      <c r="F432" s="25"/>
      <c r="G432" s="29"/>
    </row>
    <row r="433" spans="1:7" x14ac:dyDescent="0.25">
      <c r="A433"/>
      <c r="B433"/>
      <c r="C433">
        <v>-2.2641607274503599</v>
      </c>
      <c r="D433">
        <v>0.51103104189582427</v>
      </c>
      <c r="E433" s="24"/>
      <c r="F433" s="25"/>
      <c r="G433" s="29"/>
    </row>
    <row r="434" spans="1:7" x14ac:dyDescent="0.25">
      <c r="A434"/>
      <c r="B434"/>
      <c r="C434">
        <v>-2.2641437371855457</v>
      </c>
      <c r="D434">
        <v>0.51103443180268948</v>
      </c>
      <c r="E434" s="24"/>
      <c r="F434" s="25"/>
      <c r="G434" s="29"/>
    </row>
    <row r="435" spans="1:7" x14ac:dyDescent="0.25">
      <c r="A435"/>
      <c r="B435"/>
      <c r="C435">
        <v>-2.2641267469207311</v>
      </c>
      <c r="D435">
        <v>0.5110378217095547</v>
      </c>
      <c r="E435" s="24"/>
      <c r="F435" s="25"/>
      <c r="G435" s="29"/>
    </row>
    <row r="436" spans="1:7" x14ac:dyDescent="0.25">
      <c r="A436"/>
      <c r="B436"/>
      <c r="C436">
        <v>-2.2641097566559165</v>
      </c>
      <c r="D436">
        <v>0.51104121161642002</v>
      </c>
      <c r="E436" s="24"/>
      <c r="F436" s="25"/>
      <c r="G436" s="29"/>
    </row>
    <row r="437" spans="1:7" x14ac:dyDescent="0.25">
      <c r="A437"/>
      <c r="B437"/>
      <c r="C437">
        <v>-2.2640927663911019</v>
      </c>
      <c r="D437">
        <v>0.51104460152328512</v>
      </c>
      <c r="E437" s="24"/>
      <c r="F437" s="25"/>
      <c r="G437" s="29"/>
    </row>
    <row r="438" spans="1:7" x14ac:dyDescent="0.25">
      <c r="A438"/>
      <c r="B438"/>
      <c r="C438">
        <v>-2.2640757761262873</v>
      </c>
      <c r="D438">
        <v>0.51104799143015045</v>
      </c>
      <c r="E438" s="24"/>
      <c r="F438" s="25"/>
      <c r="G438" s="29"/>
    </row>
    <row r="439" spans="1:7" x14ac:dyDescent="0.25">
      <c r="A439"/>
      <c r="B439"/>
      <c r="C439">
        <v>-2.2640587858614727</v>
      </c>
      <c r="D439">
        <v>0.51105138133701555</v>
      </c>
      <c r="E439" s="24"/>
      <c r="F439" s="25"/>
      <c r="G439" s="29"/>
    </row>
    <row r="440" spans="1:7" x14ac:dyDescent="0.25">
      <c r="A440"/>
      <c r="B440"/>
      <c r="C440">
        <v>-2.2640417955966581</v>
      </c>
      <c r="D440">
        <v>0.51105477124388077</v>
      </c>
      <c r="E440" s="24"/>
      <c r="F440" s="25"/>
      <c r="G440" s="29"/>
    </row>
    <row r="441" spans="1:7" x14ac:dyDescent="0.25">
      <c r="A441"/>
      <c r="B441"/>
      <c r="C441">
        <v>-2.2640248053318435</v>
      </c>
      <c r="D441">
        <v>0.51105816115074598</v>
      </c>
      <c r="E441" s="24"/>
      <c r="F441" s="25"/>
      <c r="G441" s="29"/>
    </row>
    <row r="442" spans="1:7" x14ac:dyDescent="0.25">
      <c r="A442"/>
      <c r="B442"/>
      <c r="C442">
        <v>-2.2640078150670289</v>
      </c>
      <c r="D442">
        <v>0.5110615510576112</v>
      </c>
      <c r="E442" s="24"/>
      <c r="F442" s="25"/>
      <c r="G442" s="29"/>
    </row>
    <row r="443" spans="1:7" x14ac:dyDescent="0.25">
      <c r="A443"/>
      <c r="B443"/>
      <c r="C443">
        <v>-2.2639908248022143</v>
      </c>
      <c r="D443">
        <v>0.51106494096447652</v>
      </c>
      <c r="E443" s="24"/>
      <c r="F443" s="25"/>
      <c r="G443" s="29"/>
    </row>
    <row r="444" spans="1:7" x14ac:dyDescent="0.25">
      <c r="A444"/>
      <c r="B444"/>
      <c r="C444">
        <v>-2.2639738345373996</v>
      </c>
      <c r="D444">
        <v>0.51106833087134151</v>
      </c>
      <c r="E444" s="24"/>
      <c r="F444" s="25"/>
      <c r="G444" s="29"/>
    </row>
    <row r="445" spans="1:7" x14ac:dyDescent="0.25">
      <c r="A445"/>
      <c r="B445"/>
      <c r="C445">
        <v>-2.263956844272585</v>
      </c>
      <c r="D445">
        <v>0.51107172077820684</v>
      </c>
      <c r="E445" s="24"/>
      <c r="F445" s="25"/>
      <c r="G445" s="29"/>
    </row>
    <row r="446" spans="1:7" x14ac:dyDescent="0.25">
      <c r="A446"/>
      <c r="B446"/>
      <c r="C446">
        <v>-2.2639398540077704</v>
      </c>
      <c r="D446">
        <v>0.51107511068507216</v>
      </c>
      <c r="E446" s="24"/>
      <c r="F446" s="25"/>
      <c r="G446" s="29"/>
    </row>
    <row r="447" spans="1:7" x14ac:dyDescent="0.25">
      <c r="A447"/>
      <c r="B447"/>
      <c r="C447">
        <v>-2.2639228637429563</v>
      </c>
      <c r="D447">
        <v>0.51107850059193738</v>
      </c>
      <c r="E447" s="24"/>
      <c r="F447" s="25"/>
      <c r="G447" s="29"/>
    </row>
    <row r="448" spans="1:7" x14ac:dyDescent="0.25">
      <c r="A448"/>
      <c r="B448"/>
      <c r="C448">
        <v>-2.2639058734781417</v>
      </c>
      <c r="D448">
        <v>0.51108189049880259</v>
      </c>
      <c r="E448" s="24"/>
      <c r="F448" s="25"/>
      <c r="G448" s="29"/>
    </row>
    <row r="449" spans="1:7" x14ac:dyDescent="0.25">
      <c r="A449"/>
      <c r="B449"/>
      <c r="C449">
        <v>-2.263888883213327</v>
      </c>
      <c r="D449">
        <v>0.51108528040566781</v>
      </c>
      <c r="E449" s="24"/>
      <c r="F449" s="25"/>
      <c r="G449" s="29"/>
    </row>
    <row r="450" spans="1:7" x14ac:dyDescent="0.25">
      <c r="A450"/>
      <c r="B450"/>
      <c r="C450">
        <v>-2.2638718929485124</v>
      </c>
      <c r="D450">
        <v>0.51108867031253291</v>
      </c>
      <c r="E450" s="24"/>
      <c r="F450" s="25"/>
      <c r="G450" s="29"/>
    </row>
    <row r="451" spans="1:7" x14ac:dyDescent="0.25">
      <c r="A451"/>
      <c r="B451"/>
      <c r="C451">
        <v>-2.2638549026836978</v>
      </c>
      <c r="D451">
        <v>0.51109206021939824</v>
      </c>
      <c r="E451" s="24"/>
      <c r="F451" s="25"/>
      <c r="G451" s="29"/>
    </row>
    <row r="452" spans="1:7" x14ac:dyDescent="0.25">
      <c r="A452"/>
      <c r="B452"/>
      <c r="C452">
        <v>-2.2638379124188832</v>
      </c>
      <c r="D452">
        <v>0.51109545012626345</v>
      </c>
      <c r="E452" s="24"/>
      <c r="F452" s="25"/>
      <c r="G452" s="29"/>
    </row>
    <row r="453" spans="1:7" x14ac:dyDescent="0.25">
      <c r="A453"/>
      <c r="B453"/>
      <c r="C453">
        <v>-2.2638209221540686</v>
      </c>
      <c r="D453">
        <v>0.51109884003312867</v>
      </c>
      <c r="E453" s="24"/>
      <c r="F453" s="25"/>
      <c r="G453" s="29"/>
    </row>
    <row r="454" spans="1:7" x14ac:dyDescent="0.25">
      <c r="A454"/>
      <c r="B454"/>
      <c r="C454">
        <v>-2.263803931889254</v>
      </c>
      <c r="D454">
        <v>0.51110222993999388</v>
      </c>
      <c r="E454" s="24"/>
      <c r="F454" s="25"/>
      <c r="G454" s="29"/>
    </row>
    <row r="455" spans="1:7" x14ac:dyDescent="0.25">
      <c r="A455"/>
      <c r="B455"/>
      <c r="C455">
        <v>-2.2637869416244394</v>
      </c>
      <c r="D455">
        <v>0.51110561984685909</v>
      </c>
      <c r="E455" s="24"/>
      <c r="F455" s="25"/>
      <c r="G455" s="29"/>
    </row>
    <row r="456" spans="1:7" x14ac:dyDescent="0.25">
      <c r="A456"/>
      <c r="B456"/>
      <c r="C456">
        <v>-2.2637699513596248</v>
      </c>
      <c r="D456">
        <v>0.51110900975372431</v>
      </c>
      <c r="E456" s="24"/>
      <c r="F456" s="25"/>
      <c r="G456" s="29"/>
    </row>
    <row r="457" spans="1:7" x14ac:dyDescent="0.25">
      <c r="A457"/>
      <c r="B457"/>
      <c r="C457">
        <v>-2.2637529610948102</v>
      </c>
      <c r="D457">
        <v>0.51111239966058952</v>
      </c>
      <c r="E457" s="24"/>
      <c r="F457" s="25"/>
      <c r="G457" s="29"/>
    </row>
    <row r="458" spans="1:7" x14ac:dyDescent="0.25">
      <c r="A458"/>
      <c r="B458"/>
      <c r="C458">
        <v>-2.2637359708299956</v>
      </c>
      <c r="D458">
        <v>0.51111578956745463</v>
      </c>
      <c r="E458" s="24"/>
      <c r="F458" s="25"/>
      <c r="G458" s="29"/>
    </row>
    <row r="459" spans="1:7" x14ac:dyDescent="0.25">
      <c r="A459"/>
      <c r="B459"/>
      <c r="C459">
        <v>-2.2637189805651809</v>
      </c>
      <c r="D459">
        <v>0.51111917947431995</v>
      </c>
      <c r="E459" s="24"/>
      <c r="F459" s="25"/>
      <c r="G459" s="29"/>
    </row>
    <row r="460" spans="1:7" x14ac:dyDescent="0.25">
      <c r="A460"/>
      <c r="B460"/>
      <c r="C460">
        <v>-2.2637019903003668</v>
      </c>
      <c r="D460">
        <v>0.51112256938118505</v>
      </c>
      <c r="E460" s="24"/>
      <c r="F460" s="25"/>
      <c r="G460" s="29"/>
    </row>
    <row r="461" spans="1:7" x14ac:dyDescent="0.25">
      <c r="A461"/>
      <c r="B461"/>
      <c r="C461">
        <v>-2.2636850000355522</v>
      </c>
      <c r="D461">
        <v>0.51112595928805038</v>
      </c>
      <c r="E461" s="24"/>
      <c r="F461" s="25"/>
      <c r="G461" s="29"/>
    </row>
    <row r="462" spans="1:7" x14ac:dyDescent="0.25">
      <c r="A462"/>
      <c r="B462"/>
      <c r="C462">
        <v>-2.2636680097707376</v>
      </c>
      <c r="D462">
        <v>0.51112934919491548</v>
      </c>
      <c r="E462" s="24"/>
      <c r="F462" s="25"/>
      <c r="G462" s="29"/>
    </row>
    <row r="463" spans="1:7" x14ac:dyDescent="0.25">
      <c r="A463"/>
      <c r="B463"/>
      <c r="C463">
        <v>-2.263651019505923</v>
      </c>
      <c r="D463">
        <v>0.51113273910178081</v>
      </c>
      <c r="E463" s="24"/>
      <c r="F463" s="25"/>
      <c r="G463" s="29"/>
    </row>
    <row r="464" spans="1:7" x14ac:dyDescent="0.25">
      <c r="A464"/>
      <c r="B464"/>
      <c r="C464">
        <v>-2.2636340292411083</v>
      </c>
      <c r="D464">
        <v>0.51113612900864602</v>
      </c>
      <c r="E464" s="24"/>
      <c r="F464" s="25"/>
      <c r="G464" s="29"/>
    </row>
    <row r="465" spans="1:7" x14ac:dyDescent="0.25">
      <c r="A465"/>
      <c r="B465"/>
      <c r="C465">
        <v>-2.2636170389762937</v>
      </c>
      <c r="D465">
        <v>0.51113951891551113</v>
      </c>
      <c r="E465" s="24"/>
      <c r="F465" s="25"/>
      <c r="G465" s="29"/>
    </row>
    <row r="466" spans="1:7" x14ac:dyDescent="0.25">
      <c r="A466"/>
      <c r="B466"/>
      <c r="C466">
        <v>-2.2636000487114791</v>
      </c>
      <c r="D466">
        <v>0.51114290882237645</v>
      </c>
      <c r="E466" s="24"/>
      <c r="F466" s="25"/>
      <c r="G466" s="29"/>
    </row>
    <row r="467" spans="1:7" x14ac:dyDescent="0.25">
      <c r="A467"/>
      <c r="B467"/>
      <c r="C467">
        <v>-2.2635830584466645</v>
      </c>
      <c r="D467">
        <v>0.51114629872924155</v>
      </c>
      <c r="E467" s="24"/>
      <c r="F467" s="25"/>
      <c r="G467" s="29"/>
    </row>
    <row r="468" spans="1:7" x14ac:dyDescent="0.25">
      <c r="A468"/>
      <c r="B468"/>
      <c r="C468">
        <v>-2.2635660681818499</v>
      </c>
      <c r="D468">
        <v>0.51114968863610688</v>
      </c>
      <c r="E468" s="24"/>
      <c r="F468" s="25"/>
      <c r="G468" s="29"/>
    </row>
    <row r="469" spans="1:7" x14ac:dyDescent="0.25">
      <c r="A469"/>
      <c r="B469"/>
      <c r="C469">
        <v>-2.2635490779170353</v>
      </c>
      <c r="D469">
        <v>0.51115307854297209</v>
      </c>
      <c r="E469" s="24"/>
      <c r="F469" s="25"/>
      <c r="G469" s="29"/>
    </row>
    <row r="470" spans="1:7" x14ac:dyDescent="0.25">
      <c r="A470"/>
      <c r="B470"/>
      <c r="C470">
        <v>-2.2635320876522207</v>
      </c>
      <c r="D470">
        <v>0.51115646844983731</v>
      </c>
      <c r="E470" s="24"/>
      <c r="F470" s="25"/>
      <c r="G470" s="29"/>
    </row>
    <row r="471" spans="1:7" x14ac:dyDescent="0.25">
      <c r="A471"/>
      <c r="B471"/>
      <c r="C471">
        <v>-2.2635150973874061</v>
      </c>
      <c r="D471">
        <v>0.51115985835670241</v>
      </c>
      <c r="E471" s="24"/>
      <c r="F471" s="25"/>
      <c r="G471" s="29"/>
    </row>
    <row r="472" spans="1:7" x14ac:dyDescent="0.25">
      <c r="A472"/>
      <c r="B472"/>
      <c r="C472">
        <v>-2.2634981071225915</v>
      </c>
      <c r="D472">
        <v>0.51116324826356763</v>
      </c>
      <c r="E472" s="24"/>
      <c r="F472" s="25"/>
      <c r="G472" s="29"/>
    </row>
    <row r="473" spans="1:7" x14ac:dyDescent="0.25">
      <c r="A473"/>
      <c r="B473"/>
      <c r="C473">
        <v>-2.2634811168577773</v>
      </c>
      <c r="D473">
        <v>0.51116663817043284</v>
      </c>
      <c r="E473" s="24"/>
      <c r="F473" s="25"/>
      <c r="G473" s="29"/>
    </row>
    <row r="474" spans="1:7" x14ac:dyDescent="0.25">
      <c r="A474"/>
      <c r="B474"/>
      <c r="C474">
        <v>-2.2634641265929627</v>
      </c>
      <c r="D474">
        <v>0.51117002807729817</v>
      </c>
      <c r="E474" s="24"/>
      <c r="F474" s="25"/>
      <c r="G474" s="29"/>
    </row>
    <row r="475" spans="1:7" x14ac:dyDescent="0.25">
      <c r="A475"/>
      <c r="B475"/>
      <c r="C475">
        <v>-2.2634471363281481</v>
      </c>
      <c r="D475">
        <v>0.51117341798416349</v>
      </c>
      <c r="E475" s="24"/>
      <c r="F475" s="25"/>
      <c r="G475" s="29"/>
    </row>
    <row r="476" spans="1:7" x14ac:dyDescent="0.25">
      <c r="A476"/>
      <c r="B476"/>
      <c r="C476">
        <v>-2.2634301460633335</v>
      </c>
      <c r="D476">
        <v>0.5111768078910286</v>
      </c>
      <c r="E476" s="24"/>
      <c r="F476" s="25"/>
      <c r="G476" s="29"/>
    </row>
    <row r="477" spans="1:7" x14ac:dyDescent="0.25">
      <c r="A477"/>
      <c r="B477"/>
      <c r="C477">
        <v>-2.2634131557985189</v>
      </c>
      <c r="D477">
        <v>0.51118019779789381</v>
      </c>
      <c r="E477" s="24"/>
      <c r="F477" s="25"/>
      <c r="G477" s="29"/>
    </row>
    <row r="478" spans="1:7" x14ac:dyDescent="0.25">
      <c r="A478"/>
      <c r="B478"/>
      <c r="C478">
        <v>-2.2633961655337043</v>
      </c>
      <c r="D478">
        <v>0.51118358770475902</v>
      </c>
      <c r="E478" s="24"/>
      <c r="F478" s="25"/>
      <c r="G478" s="29"/>
    </row>
    <row r="479" spans="1:7" x14ac:dyDescent="0.25">
      <c r="A479"/>
      <c r="B479"/>
      <c r="C479">
        <v>-2.2633791752688897</v>
      </c>
      <c r="D479">
        <v>0.51118697761162435</v>
      </c>
      <c r="E479" s="24"/>
      <c r="F479" s="25"/>
      <c r="G479" s="29"/>
    </row>
    <row r="480" spans="1:7" x14ac:dyDescent="0.25">
      <c r="A480"/>
      <c r="B480"/>
      <c r="C480">
        <v>-2.263362185004075</v>
      </c>
      <c r="D480">
        <v>0.51119036751848945</v>
      </c>
      <c r="E480" s="24"/>
      <c r="F480" s="25"/>
      <c r="G480" s="29"/>
    </row>
    <row r="481" spans="1:7" x14ac:dyDescent="0.25">
      <c r="A481"/>
      <c r="B481"/>
      <c r="C481">
        <v>-2.2633451947392604</v>
      </c>
      <c r="D481">
        <v>0.51119375742535467</v>
      </c>
      <c r="E481" s="24"/>
      <c r="F481" s="25"/>
      <c r="G481" s="29"/>
    </row>
    <row r="482" spans="1:7" x14ac:dyDescent="0.25">
      <c r="A482"/>
      <c r="B482"/>
      <c r="C482">
        <v>-2.2633282044744458</v>
      </c>
      <c r="D482">
        <v>0.51119714733221988</v>
      </c>
      <c r="E482" s="24"/>
      <c r="F482" s="25"/>
      <c r="G482" s="29"/>
    </row>
    <row r="483" spans="1:7" x14ac:dyDescent="0.25">
      <c r="A483"/>
      <c r="B483"/>
      <c r="C483">
        <v>-2.2633112142096312</v>
      </c>
      <c r="D483">
        <v>0.51120053723908498</v>
      </c>
      <c r="E483" s="24"/>
      <c r="F483" s="25"/>
      <c r="G483" s="29"/>
    </row>
    <row r="484" spans="1:7" x14ac:dyDescent="0.25">
      <c r="A484"/>
      <c r="B484"/>
      <c r="C484">
        <v>-2.2632942239448166</v>
      </c>
      <c r="D484">
        <v>0.51120392714595031</v>
      </c>
      <c r="E484" s="24"/>
      <c r="F484" s="25"/>
      <c r="G484" s="29"/>
    </row>
    <row r="485" spans="1:7" x14ac:dyDescent="0.25">
      <c r="A485"/>
      <c r="B485"/>
      <c r="C485">
        <v>-2.263277233680002</v>
      </c>
      <c r="D485">
        <v>0.51120731705281552</v>
      </c>
      <c r="E485" s="24"/>
      <c r="F485" s="25"/>
      <c r="G485" s="29"/>
    </row>
    <row r="486" spans="1:7" x14ac:dyDescent="0.25">
      <c r="A486"/>
      <c r="B486"/>
      <c r="C486">
        <v>-2.2632602434151878</v>
      </c>
      <c r="D486">
        <v>0.51121070695968074</v>
      </c>
      <c r="E486" s="24"/>
      <c r="F486" s="25"/>
      <c r="G486" s="29"/>
    </row>
    <row r="487" spans="1:7" x14ac:dyDescent="0.25">
      <c r="A487"/>
      <c r="B487"/>
      <c r="C487">
        <v>-2.2632432531503732</v>
      </c>
      <c r="D487">
        <v>0.51121409686654595</v>
      </c>
      <c r="E487" s="24"/>
      <c r="F487" s="25"/>
      <c r="G487" s="29"/>
    </row>
    <row r="488" spans="1:7" x14ac:dyDescent="0.25">
      <c r="A488"/>
      <c r="B488"/>
      <c r="C488">
        <v>-2.2632262628855586</v>
      </c>
      <c r="D488">
        <v>0.51121748677341117</v>
      </c>
      <c r="E488" s="24"/>
      <c r="F488" s="25"/>
      <c r="G488" s="29"/>
    </row>
    <row r="489" spans="1:7" x14ac:dyDescent="0.25">
      <c r="A489"/>
      <c r="B489"/>
      <c r="C489">
        <v>-2.263209272620744</v>
      </c>
      <c r="D489">
        <v>0.51122087668027649</v>
      </c>
      <c r="E489" s="24"/>
      <c r="F489" s="25"/>
      <c r="G489" s="29"/>
    </row>
    <row r="490" spans="1:7" x14ac:dyDescent="0.25">
      <c r="A490"/>
      <c r="B490"/>
      <c r="C490">
        <v>-2.2631922823559294</v>
      </c>
      <c r="D490">
        <v>0.51122426658714148</v>
      </c>
      <c r="E490" s="24"/>
      <c r="F490" s="25"/>
      <c r="G490" s="29"/>
    </row>
    <row r="491" spans="1:7" x14ac:dyDescent="0.25">
      <c r="A491"/>
      <c r="B491"/>
      <c r="C491">
        <v>-2.2631752920911148</v>
      </c>
      <c r="D491">
        <v>0.51122765649400681</v>
      </c>
      <c r="E491" s="24"/>
      <c r="F491" s="25"/>
      <c r="G491" s="29"/>
    </row>
    <row r="492" spans="1:7" x14ac:dyDescent="0.25">
      <c r="A492"/>
      <c r="B492"/>
      <c r="C492">
        <v>-2.2631583018263002</v>
      </c>
      <c r="D492">
        <v>0.51123104640087214</v>
      </c>
      <c r="E492" s="24"/>
      <c r="F492" s="25"/>
      <c r="G492" s="29"/>
    </row>
    <row r="493" spans="1:7" x14ac:dyDescent="0.25">
      <c r="A493"/>
      <c r="B493"/>
      <c r="C493">
        <v>-2.2631413115614856</v>
      </c>
      <c r="D493">
        <v>0.51123443630773724</v>
      </c>
      <c r="E493" s="24"/>
      <c r="F493" s="25"/>
      <c r="G493" s="29"/>
    </row>
    <row r="494" spans="1:7" x14ac:dyDescent="0.25">
      <c r="A494"/>
      <c r="B494"/>
      <c r="C494">
        <v>-2.263124321296671</v>
      </c>
      <c r="D494">
        <v>0.51123782621460245</v>
      </c>
      <c r="E494" s="24"/>
      <c r="F494" s="25"/>
      <c r="G494" s="29"/>
    </row>
    <row r="495" spans="1:7" x14ac:dyDescent="0.25">
      <c r="A495"/>
      <c r="B495"/>
      <c r="C495">
        <v>-2.2631073310318564</v>
      </c>
      <c r="D495">
        <v>0.51124121612146767</v>
      </c>
      <c r="E495" s="24"/>
      <c r="F495" s="25"/>
      <c r="G495" s="29"/>
    </row>
    <row r="496" spans="1:7" x14ac:dyDescent="0.25">
      <c r="A496"/>
      <c r="B496"/>
      <c r="C496">
        <v>-2.2630903407670417</v>
      </c>
      <c r="D496">
        <v>0.51124460602833288</v>
      </c>
      <c r="E496" s="24"/>
      <c r="F496" s="25"/>
      <c r="G496" s="29"/>
    </row>
    <row r="497" spans="1:7" x14ac:dyDescent="0.25">
      <c r="A497"/>
      <c r="B497"/>
      <c r="C497">
        <v>-2.2630733505022271</v>
      </c>
      <c r="D497">
        <v>0.5112479959351981</v>
      </c>
      <c r="E497" s="24"/>
      <c r="F497" s="25"/>
      <c r="G497" s="29"/>
    </row>
    <row r="498" spans="1:7" x14ac:dyDescent="0.25">
      <c r="A498"/>
      <c r="B498"/>
      <c r="C498">
        <v>-2.2630563602374125</v>
      </c>
      <c r="D498">
        <v>0.51125138584206342</v>
      </c>
      <c r="E498" s="24"/>
      <c r="F498" s="25"/>
      <c r="G498" s="29"/>
    </row>
    <row r="499" spans="1:7" x14ac:dyDescent="0.25">
      <c r="A499"/>
      <c r="B499"/>
      <c r="C499">
        <v>-2.2630393699725979</v>
      </c>
      <c r="D499">
        <v>0.51125477574892864</v>
      </c>
      <c r="E499" s="24"/>
      <c r="F499" s="25"/>
      <c r="G499" s="29"/>
    </row>
    <row r="500" spans="1:7" x14ac:dyDescent="0.25">
      <c r="A500"/>
      <c r="B500"/>
      <c r="C500">
        <v>-2.2630223797077837</v>
      </c>
      <c r="D500">
        <v>0.51125816565579374</v>
      </c>
      <c r="E500" s="24"/>
      <c r="F500" s="25"/>
      <c r="G500" s="29"/>
    </row>
    <row r="501" spans="1:7" x14ac:dyDescent="0.25">
      <c r="A501"/>
      <c r="B501"/>
      <c r="C501">
        <v>-2.2630053894429691</v>
      </c>
      <c r="D501">
        <v>0.51126155556265895</v>
      </c>
      <c r="E501" s="24"/>
      <c r="F501" s="25"/>
      <c r="G501" s="29"/>
    </row>
    <row r="502" spans="1:7" x14ac:dyDescent="0.25">
      <c r="A502"/>
      <c r="B502"/>
      <c r="C502">
        <v>-2.2629883991781545</v>
      </c>
      <c r="D502">
        <v>0.51126494546952428</v>
      </c>
      <c r="E502" s="24"/>
      <c r="F502" s="25"/>
      <c r="G502" s="29"/>
    </row>
    <row r="503" spans="1:7" x14ac:dyDescent="0.25">
      <c r="A503"/>
      <c r="B503"/>
      <c r="C503">
        <v>-2.2629714089133399</v>
      </c>
      <c r="D503">
        <v>0.51126833537638949</v>
      </c>
      <c r="E503" s="24"/>
      <c r="F503" s="25"/>
      <c r="G503" s="29"/>
    </row>
    <row r="504" spans="1:7" x14ac:dyDescent="0.25">
      <c r="A504"/>
      <c r="B504"/>
      <c r="C504">
        <v>-2.2629544186485253</v>
      </c>
      <c r="D504">
        <v>0.5112717252832546</v>
      </c>
      <c r="E504" s="24"/>
      <c r="F504" s="25"/>
      <c r="G504" s="29"/>
    </row>
    <row r="505" spans="1:7" x14ac:dyDescent="0.25">
      <c r="A505"/>
      <c r="B505"/>
      <c r="C505">
        <v>-2.2629374283837107</v>
      </c>
      <c r="D505">
        <v>0.51127511519011992</v>
      </c>
      <c r="E505" s="24"/>
      <c r="F505" s="25"/>
      <c r="G505" s="29"/>
    </row>
    <row r="506" spans="1:7" x14ac:dyDescent="0.25">
      <c r="A506"/>
      <c r="B506"/>
      <c r="C506">
        <v>-2.2629204381188961</v>
      </c>
      <c r="D506">
        <v>0.51127850509698503</v>
      </c>
      <c r="E506" s="24"/>
      <c r="F506" s="25"/>
      <c r="G506" s="29"/>
    </row>
    <row r="507" spans="1:7" x14ac:dyDescent="0.25">
      <c r="A507"/>
      <c r="B507"/>
      <c r="C507">
        <v>-2.2629034478540815</v>
      </c>
      <c r="D507">
        <v>0.51128189500385024</v>
      </c>
      <c r="E507" s="24"/>
      <c r="F507" s="25"/>
      <c r="G507" s="29"/>
    </row>
    <row r="508" spans="1:7" x14ac:dyDescent="0.25">
      <c r="A508"/>
      <c r="B508"/>
      <c r="C508">
        <v>-2.2628864575892669</v>
      </c>
      <c r="D508">
        <v>0.51128528491071545</v>
      </c>
      <c r="E508" s="24"/>
      <c r="F508" s="25"/>
      <c r="G508" s="29"/>
    </row>
    <row r="509" spans="1:7" x14ac:dyDescent="0.25">
      <c r="A509"/>
      <c r="B509"/>
      <c r="C509">
        <v>-2.2628694673244523</v>
      </c>
      <c r="D509">
        <v>0.51128867481758067</v>
      </c>
      <c r="E509" s="24"/>
      <c r="F509" s="25"/>
      <c r="G509" s="29"/>
    </row>
    <row r="510" spans="1:7" x14ac:dyDescent="0.25">
      <c r="A510"/>
      <c r="B510"/>
      <c r="C510">
        <v>-2.2628524770596377</v>
      </c>
      <c r="D510">
        <v>0.51129206472444599</v>
      </c>
      <c r="E510" s="24"/>
      <c r="F510" s="25"/>
      <c r="G510" s="29"/>
    </row>
    <row r="511" spans="1:7" x14ac:dyDescent="0.25">
      <c r="A511"/>
      <c r="B511"/>
      <c r="C511">
        <v>-2.262835486794823</v>
      </c>
      <c r="D511">
        <v>0.5112954546313111</v>
      </c>
      <c r="E511" s="24"/>
      <c r="F511" s="25"/>
      <c r="G511" s="29"/>
    </row>
    <row r="512" spans="1:7" x14ac:dyDescent="0.25">
      <c r="A512"/>
      <c r="B512"/>
      <c r="C512">
        <v>-2.2628184965300089</v>
      </c>
      <c r="D512">
        <v>0.51129884453817642</v>
      </c>
      <c r="E512" s="24"/>
      <c r="F512" s="25"/>
      <c r="G512" s="29"/>
    </row>
    <row r="513" spans="1:7" x14ac:dyDescent="0.25">
      <c r="A513"/>
      <c r="B513"/>
      <c r="C513">
        <v>-2.2628015062651943</v>
      </c>
      <c r="D513">
        <v>0.51130223444504153</v>
      </c>
      <c r="E513" s="24"/>
      <c r="F513" s="25"/>
      <c r="G513" s="29"/>
    </row>
    <row r="514" spans="1:7" x14ac:dyDescent="0.25">
      <c r="A514"/>
      <c r="B514"/>
      <c r="C514">
        <v>-2.2627845160003797</v>
      </c>
      <c r="D514">
        <v>0.51130562435190674</v>
      </c>
      <c r="E514" s="24"/>
      <c r="F514" s="25"/>
      <c r="G514" s="29"/>
    </row>
    <row r="515" spans="1:7" x14ac:dyDescent="0.25">
      <c r="A515"/>
      <c r="B515"/>
      <c r="C515">
        <v>-2.2627675257355651</v>
      </c>
      <c r="D515">
        <v>0.51130901425877207</v>
      </c>
      <c r="E515" s="24"/>
      <c r="F515" s="25"/>
      <c r="G515" s="29"/>
    </row>
    <row r="516" spans="1:7" x14ac:dyDescent="0.25">
      <c r="A516"/>
      <c r="B516"/>
      <c r="C516">
        <v>-2.2627505354707504</v>
      </c>
      <c r="D516">
        <v>0.51131240416563717</v>
      </c>
      <c r="E516" s="24"/>
      <c r="F516" s="25"/>
      <c r="G516" s="29"/>
    </row>
    <row r="517" spans="1:7" x14ac:dyDescent="0.25">
      <c r="A517"/>
      <c r="B517"/>
      <c r="C517">
        <v>-2.2627335452059358</v>
      </c>
      <c r="D517">
        <v>0.51131579407250249</v>
      </c>
      <c r="E517" s="24"/>
      <c r="F517" s="25"/>
      <c r="G517" s="29"/>
    </row>
    <row r="518" spans="1:7" x14ac:dyDescent="0.25">
      <c r="A518"/>
      <c r="B518"/>
      <c r="C518">
        <v>-2.2627165549411212</v>
      </c>
      <c r="D518">
        <v>0.5113191839793676</v>
      </c>
      <c r="E518" s="24"/>
      <c r="F518" s="25"/>
      <c r="G518" s="29"/>
    </row>
    <row r="519" spans="1:7" x14ac:dyDescent="0.25">
      <c r="A519"/>
      <c r="B519"/>
      <c r="C519">
        <v>-2.2626995646763066</v>
      </c>
      <c r="D519">
        <v>0.51132257388623292</v>
      </c>
      <c r="E519" s="24"/>
      <c r="F519" s="25"/>
      <c r="G519" s="29"/>
    </row>
    <row r="520" spans="1:7" x14ac:dyDescent="0.25">
      <c r="A520"/>
      <c r="B520"/>
      <c r="C520">
        <v>-2.262682574411492</v>
      </c>
      <c r="D520">
        <v>0.51132596379309803</v>
      </c>
      <c r="E520" s="24"/>
      <c r="F520" s="25"/>
      <c r="G520" s="29"/>
    </row>
    <row r="521" spans="1:7" x14ac:dyDescent="0.25">
      <c r="A521"/>
      <c r="B521"/>
      <c r="C521">
        <v>-2.2626655841466774</v>
      </c>
      <c r="D521">
        <v>0.51132935369996335</v>
      </c>
      <c r="E521" s="24"/>
      <c r="F521" s="25"/>
      <c r="G521" s="29"/>
    </row>
    <row r="522" spans="1:7" x14ac:dyDescent="0.25">
      <c r="A522"/>
      <c r="B522"/>
      <c r="C522">
        <v>-2.2626485938818628</v>
      </c>
      <c r="D522">
        <v>0.51133274360682857</v>
      </c>
      <c r="E522" s="24"/>
      <c r="F522" s="25"/>
      <c r="G522" s="29"/>
    </row>
    <row r="523" spans="1:7" x14ac:dyDescent="0.25">
      <c r="A523"/>
      <c r="B523"/>
      <c r="C523">
        <v>-2.2626316036170482</v>
      </c>
      <c r="D523">
        <v>0.51133613351369378</v>
      </c>
      <c r="E523" s="24"/>
      <c r="F523" s="25"/>
      <c r="G523" s="29"/>
    </row>
    <row r="524" spans="1:7" x14ac:dyDescent="0.25">
      <c r="A524"/>
      <c r="B524"/>
      <c r="C524">
        <v>-2.2626146133522336</v>
      </c>
      <c r="D524">
        <v>0.51133952342055888</v>
      </c>
      <c r="E524" s="24"/>
      <c r="F524" s="25"/>
      <c r="G524" s="29"/>
    </row>
    <row r="525" spans="1:7" x14ac:dyDescent="0.25">
      <c r="A525"/>
      <c r="B525"/>
      <c r="C525">
        <v>-2.2625976230874194</v>
      </c>
      <c r="D525">
        <v>0.51134291332742421</v>
      </c>
      <c r="E525" s="24"/>
      <c r="F525" s="25"/>
      <c r="G525" s="29"/>
    </row>
    <row r="526" spans="1:7" x14ac:dyDescent="0.25">
      <c r="A526"/>
      <c r="B526"/>
      <c r="C526">
        <v>-2.2625806328226048</v>
      </c>
      <c r="D526">
        <v>0.51134630323428942</v>
      </c>
      <c r="E526" s="24"/>
      <c r="F526" s="25"/>
      <c r="G526" s="29"/>
    </row>
    <row r="527" spans="1:7" x14ac:dyDescent="0.25">
      <c r="A527"/>
      <c r="B527"/>
      <c r="C527">
        <v>-2.2625636425577902</v>
      </c>
      <c r="D527">
        <v>0.51134969314115453</v>
      </c>
      <c r="E527" s="24"/>
      <c r="F527" s="25"/>
      <c r="G527" s="29"/>
    </row>
    <row r="528" spans="1:7" x14ac:dyDescent="0.25">
      <c r="A528"/>
      <c r="B528"/>
      <c r="C528">
        <v>-2.2625466522929756</v>
      </c>
      <c r="D528">
        <v>0.51135308304801985</v>
      </c>
      <c r="E528" s="24"/>
      <c r="F528" s="25"/>
      <c r="G528" s="29"/>
    </row>
    <row r="529" spans="1:7" x14ac:dyDescent="0.25">
      <c r="A529"/>
      <c r="B529"/>
      <c r="C529">
        <v>-2.262529662028161</v>
      </c>
      <c r="D529">
        <v>0.51135647295488496</v>
      </c>
      <c r="E529" s="24"/>
      <c r="F529" s="25"/>
      <c r="G529" s="29"/>
    </row>
    <row r="530" spans="1:7" x14ac:dyDescent="0.25">
      <c r="A530"/>
      <c r="B530"/>
      <c r="C530">
        <v>-2.2625126717633464</v>
      </c>
      <c r="D530">
        <v>0.51135986286175017</v>
      </c>
      <c r="E530" s="24"/>
      <c r="F530" s="25"/>
      <c r="G530" s="29"/>
    </row>
    <row r="531" spans="1:7" x14ac:dyDescent="0.25">
      <c r="A531"/>
      <c r="B531"/>
      <c r="C531">
        <v>-2.2624956814985318</v>
      </c>
      <c r="D531">
        <v>0.51136325276861549</v>
      </c>
      <c r="E531" s="24"/>
      <c r="F531" s="25"/>
      <c r="G531" s="29"/>
    </row>
    <row r="532" spans="1:7" x14ac:dyDescent="0.25">
      <c r="A532"/>
      <c r="B532"/>
      <c r="C532">
        <v>-2.2624786912337171</v>
      </c>
      <c r="D532">
        <v>0.51136664267548071</v>
      </c>
      <c r="E532" s="24"/>
      <c r="F532" s="25"/>
      <c r="G532" s="29"/>
    </row>
    <row r="533" spans="1:7" x14ac:dyDescent="0.25">
      <c r="A533"/>
      <c r="B533"/>
      <c r="C533">
        <v>-2.2624617009689025</v>
      </c>
      <c r="D533">
        <v>0.51137003258234592</v>
      </c>
      <c r="E533" s="24"/>
      <c r="F533" s="25"/>
      <c r="G533" s="29"/>
    </row>
    <row r="534" spans="1:7" x14ac:dyDescent="0.25">
      <c r="A534"/>
      <c r="B534"/>
      <c r="C534">
        <v>-2.2624447107040879</v>
      </c>
      <c r="D534">
        <v>0.51137342248921103</v>
      </c>
      <c r="E534" s="24"/>
      <c r="F534" s="25"/>
      <c r="G534" s="29"/>
    </row>
    <row r="535" spans="1:7" x14ac:dyDescent="0.25">
      <c r="A535"/>
      <c r="B535"/>
      <c r="C535">
        <v>-2.2624277204392733</v>
      </c>
      <c r="D535">
        <v>0.51137681239607635</v>
      </c>
      <c r="E535" s="24"/>
      <c r="F535" s="25"/>
      <c r="G535" s="29"/>
    </row>
    <row r="536" spans="1:7" x14ac:dyDescent="0.25">
      <c r="A536"/>
      <c r="B536"/>
      <c r="C536">
        <v>-2.2624107301744587</v>
      </c>
      <c r="D536">
        <v>0.51138020230294146</v>
      </c>
      <c r="E536" s="24"/>
      <c r="F536" s="25"/>
      <c r="G536" s="29"/>
    </row>
    <row r="537" spans="1:7" x14ac:dyDescent="0.25">
      <c r="A537"/>
      <c r="B537"/>
      <c r="C537">
        <v>-2.2623937399096441</v>
      </c>
      <c r="D537">
        <v>0.51138359220980678</v>
      </c>
      <c r="E537" s="24"/>
      <c r="F537" s="25"/>
      <c r="G537" s="29"/>
    </row>
    <row r="538" spans="1:7" x14ac:dyDescent="0.25">
      <c r="A538"/>
      <c r="B538"/>
      <c r="C538">
        <v>-2.2623767496448295</v>
      </c>
      <c r="D538">
        <v>0.511386982116672</v>
      </c>
      <c r="E538" s="24"/>
      <c r="F538" s="25"/>
      <c r="G538" s="29"/>
    </row>
    <row r="539" spans="1:7" x14ac:dyDescent="0.25">
      <c r="A539"/>
      <c r="B539"/>
      <c r="C539">
        <v>-2.2623597593800153</v>
      </c>
      <c r="D539">
        <v>0.5113903720235371</v>
      </c>
      <c r="E539" s="24"/>
      <c r="F539" s="25"/>
      <c r="G539" s="29"/>
    </row>
    <row r="540" spans="1:7" x14ac:dyDescent="0.25">
      <c r="A540"/>
      <c r="B540"/>
      <c r="C540">
        <v>-2.2623427691152007</v>
      </c>
      <c r="D540">
        <v>0.51139376193040242</v>
      </c>
      <c r="E540" s="24"/>
      <c r="F540" s="25"/>
      <c r="G540" s="29"/>
    </row>
    <row r="541" spans="1:7" x14ac:dyDescent="0.25">
      <c r="A541"/>
      <c r="B541"/>
      <c r="C541">
        <v>-2.2623257788503861</v>
      </c>
      <c r="D541">
        <v>0.51139715183726753</v>
      </c>
      <c r="E541" s="24"/>
      <c r="F541" s="25"/>
      <c r="G541" s="29"/>
    </row>
    <row r="542" spans="1:7" x14ac:dyDescent="0.25">
      <c r="A542"/>
      <c r="B542"/>
      <c r="C542">
        <v>-2.2623087885855715</v>
      </c>
      <c r="D542">
        <v>0.51140054174413285</v>
      </c>
      <c r="E542" s="24"/>
      <c r="F542" s="25"/>
      <c r="G542" s="29"/>
    </row>
    <row r="543" spans="1:7" x14ac:dyDescent="0.25">
      <c r="A543"/>
      <c r="B543"/>
      <c r="C543">
        <v>-2.2622917983207569</v>
      </c>
      <c r="D543">
        <v>0.51140393165099807</v>
      </c>
      <c r="E543" s="24"/>
      <c r="F543" s="25"/>
      <c r="G543" s="29"/>
    </row>
    <row r="544" spans="1:7" x14ac:dyDescent="0.25">
      <c r="A544"/>
      <c r="B544"/>
      <c r="C544">
        <v>-2.2622748080559423</v>
      </c>
      <c r="D544">
        <v>0.51140732155786339</v>
      </c>
      <c r="E544" s="24"/>
      <c r="F544" s="25"/>
      <c r="G544" s="29"/>
    </row>
    <row r="545" spans="1:7" x14ac:dyDescent="0.25">
      <c r="A545"/>
      <c r="B545"/>
      <c r="C545">
        <v>-2.2622578177911277</v>
      </c>
      <c r="D545">
        <v>0.5114107114647285</v>
      </c>
      <c r="E545" s="24"/>
      <c r="F545" s="25"/>
      <c r="G545" s="29"/>
    </row>
    <row r="546" spans="1:7" x14ac:dyDescent="0.25">
      <c r="A546"/>
      <c r="B546"/>
      <c r="C546">
        <v>-2.2622408275263131</v>
      </c>
      <c r="D546">
        <v>0.5114141013715936</v>
      </c>
      <c r="E546" s="24"/>
      <c r="F546" s="25"/>
      <c r="G546" s="29"/>
    </row>
    <row r="547" spans="1:7" x14ac:dyDescent="0.25">
      <c r="A547"/>
      <c r="B547"/>
      <c r="C547">
        <v>-2.2622238372614984</v>
      </c>
      <c r="D547">
        <v>0.51141749127845892</v>
      </c>
      <c r="E547" s="24"/>
      <c r="F547" s="25"/>
      <c r="G547" s="29"/>
    </row>
    <row r="548" spans="1:7" x14ac:dyDescent="0.25">
      <c r="A548"/>
      <c r="B548"/>
      <c r="C548">
        <v>-2.2622068469966838</v>
      </c>
      <c r="D548">
        <v>0.51142088118532414</v>
      </c>
      <c r="E548" s="24"/>
      <c r="F548" s="25"/>
      <c r="G548" s="29"/>
    </row>
    <row r="549" spans="1:7" x14ac:dyDescent="0.25">
      <c r="A549"/>
      <c r="B549"/>
      <c r="C549">
        <v>-2.2621898567318692</v>
      </c>
      <c r="D549">
        <v>0.51142427109218935</v>
      </c>
      <c r="E549" s="24"/>
      <c r="F549" s="25"/>
      <c r="G549" s="29"/>
    </row>
    <row r="550" spans="1:7" x14ac:dyDescent="0.25">
      <c r="A550"/>
      <c r="B550"/>
      <c r="C550">
        <v>-2.2621728664670546</v>
      </c>
      <c r="D550">
        <v>0.51142766099905457</v>
      </c>
      <c r="E550" s="24"/>
      <c r="F550" s="25"/>
      <c r="G550" s="29"/>
    </row>
    <row r="551" spans="1:7" x14ac:dyDescent="0.25">
      <c r="A551"/>
      <c r="B551"/>
      <c r="C551">
        <v>-2.26215587620224</v>
      </c>
      <c r="D551">
        <v>0.51143105090591978</v>
      </c>
      <c r="E551" s="24"/>
      <c r="F551" s="25"/>
      <c r="G551" s="29"/>
    </row>
    <row r="552" spans="1:7" x14ac:dyDescent="0.25">
      <c r="A552"/>
      <c r="B552"/>
      <c r="C552">
        <v>-2.2621388859374258</v>
      </c>
      <c r="D552">
        <v>0.511434440812785</v>
      </c>
      <c r="E552" s="24"/>
      <c r="F552" s="25"/>
      <c r="G552" s="29"/>
    </row>
    <row r="553" spans="1:7" x14ac:dyDescent="0.25">
      <c r="A553"/>
      <c r="B553"/>
      <c r="C553">
        <v>-2.2621218956726112</v>
      </c>
      <c r="D553">
        <v>0.51143783071965021</v>
      </c>
      <c r="E553" s="24"/>
      <c r="F553" s="25"/>
      <c r="G553" s="29"/>
    </row>
    <row r="554" spans="1:7" x14ac:dyDescent="0.25">
      <c r="A554"/>
      <c r="B554"/>
      <c r="C554">
        <v>-2.2621049054077966</v>
      </c>
      <c r="D554">
        <v>0.51144122062651542</v>
      </c>
      <c r="E554" s="24"/>
      <c r="F554" s="25"/>
      <c r="G554" s="29"/>
    </row>
    <row r="555" spans="1:7" x14ac:dyDescent="0.25">
      <c r="A555"/>
      <c r="B555"/>
      <c r="C555">
        <v>-2.262087915142982</v>
      </c>
      <c r="D555">
        <v>0.51144461053338075</v>
      </c>
      <c r="E555" s="24"/>
      <c r="F555" s="25"/>
      <c r="G555" s="29"/>
    </row>
    <row r="556" spans="1:7" x14ac:dyDescent="0.25">
      <c r="A556"/>
      <c r="B556"/>
      <c r="C556">
        <v>-2.2620709248781674</v>
      </c>
      <c r="D556">
        <v>0.51144800044024585</v>
      </c>
      <c r="E556" s="24"/>
      <c r="F556" s="25"/>
      <c r="G556" s="29"/>
    </row>
    <row r="557" spans="1:7" x14ac:dyDescent="0.25">
      <c r="A557"/>
      <c r="B557"/>
      <c r="C557">
        <v>-2.2620539346133528</v>
      </c>
      <c r="D557">
        <v>0.51145139034711107</v>
      </c>
      <c r="E557" s="24"/>
      <c r="F557" s="25"/>
      <c r="G557" s="29"/>
    </row>
    <row r="558" spans="1:7" x14ac:dyDescent="0.25">
      <c r="A558"/>
      <c r="B558"/>
      <c r="C558">
        <v>-2.2620369443485382</v>
      </c>
      <c r="D558">
        <v>0.51145478025397628</v>
      </c>
      <c r="E558" s="24"/>
      <c r="F558" s="25"/>
      <c r="G558" s="29"/>
    </row>
    <row r="559" spans="1:7" x14ac:dyDescent="0.25">
      <c r="A559"/>
      <c r="B559"/>
      <c r="C559">
        <v>-2.2620199540837236</v>
      </c>
      <c r="D559">
        <v>0.51145817016084139</v>
      </c>
      <c r="E559" s="24"/>
      <c r="F559" s="25"/>
      <c r="G559" s="29"/>
    </row>
    <row r="560" spans="1:7" x14ac:dyDescent="0.25">
      <c r="A560"/>
      <c r="B560"/>
      <c r="C560">
        <v>-2.262002963818909</v>
      </c>
      <c r="D560">
        <v>0.51146156006770671</v>
      </c>
      <c r="E560" s="24"/>
      <c r="F560" s="25"/>
      <c r="G560" s="29"/>
    </row>
    <row r="561" spans="1:7" x14ac:dyDescent="0.25">
      <c r="A561"/>
      <c r="B561"/>
      <c r="C561">
        <v>-2.2619859735540944</v>
      </c>
      <c r="D561">
        <v>0.51146494997457204</v>
      </c>
      <c r="E561" s="24"/>
      <c r="F561" s="25"/>
      <c r="G561" s="29"/>
    </row>
    <row r="562" spans="1:7" x14ac:dyDescent="0.25">
      <c r="A562"/>
      <c r="B562"/>
      <c r="C562">
        <v>-2.2619689832892798</v>
      </c>
      <c r="D562">
        <v>0.51146833988143714</v>
      </c>
      <c r="E562" s="24"/>
      <c r="F562" s="25"/>
      <c r="G562" s="29"/>
    </row>
    <row r="563" spans="1:7" x14ac:dyDescent="0.25">
      <c r="A563"/>
      <c r="B563"/>
      <c r="C563">
        <v>-2.2619519930244651</v>
      </c>
      <c r="D563">
        <v>0.51147172978830235</v>
      </c>
      <c r="E563" s="24"/>
      <c r="F563" s="25"/>
      <c r="G563" s="29"/>
    </row>
    <row r="564" spans="1:7" x14ac:dyDescent="0.25">
      <c r="A564"/>
      <c r="B564"/>
      <c r="C564">
        <v>-2.2619350027596505</v>
      </c>
      <c r="D564">
        <v>0.51147511969516757</v>
      </c>
      <c r="E564" s="24"/>
      <c r="F564" s="25"/>
      <c r="G564" s="29"/>
    </row>
    <row r="565" spans="1:7" x14ac:dyDescent="0.25">
      <c r="A565"/>
      <c r="B565"/>
      <c r="C565">
        <v>-2.2619180124948364</v>
      </c>
      <c r="D565">
        <v>0.51147850960203278</v>
      </c>
      <c r="E565" s="24"/>
      <c r="F565" s="25"/>
      <c r="G565" s="29"/>
    </row>
    <row r="566" spans="1:7" x14ac:dyDescent="0.25">
      <c r="A566"/>
      <c r="B566"/>
      <c r="C566">
        <v>-2.2619010222300218</v>
      </c>
      <c r="D566">
        <v>0.511481899508898</v>
      </c>
      <c r="E566" s="24"/>
      <c r="F566" s="25"/>
      <c r="G566" s="29"/>
    </row>
    <row r="567" spans="1:7" x14ac:dyDescent="0.25">
      <c r="A567"/>
      <c r="B567"/>
      <c r="C567">
        <v>-2.2618840319652072</v>
      </c>
      <c r="D567">
        <v>0.51148528941576332</v>
      </c>
      <c r="E567" s="24"/>
      <c r="F567" s="25"/>
      <c r="G567" s="29"/>
    </row>
    <row r="568" spans="1:7" x14ac:dyDescent="0.25">
      <c r="A568"/>
      <c r="B568"/>
      <c r="C568">
        <v>-2.2618670417003925</v>
      </c>
      <c r="D568">
        <v>0.51148867932262854</v>
      </c>
      <c r="E568" s="24"/>
      <c r="F568" s="25"/>
      <c r="G568" s="29"/>
    </row>
    <row r="569" spans="1:7" x14ac:dyDescent="0.25">
      <c r="A569"/>
      <c r="B569"/>
      <c r="C569">
        <v>-2.2618500514355779</v>
      </c>
      <c r="D569">
        <v>0.51149206922949353</v>
      </c>
      <c r="E569" s="24"/>
      <c r="F569" s="25"/>
      <c r="G569" s="29"/>
    </row>
    <row r="570" spans="1:7" x14ac:dyDescent="0.25">
      <c r="A570"/>
      <c r="B570"/>
      <c r="C570">
        <v>-2.2618330611707633</v>
      </c>
      <c r="D570">
        <v>0.51149545913635885</v>
      </c>
      <c r="E570" s="24"/>
      <c r="F570" s="25"/>
      <c r="G570" s="29"/>
    </row>
    <row r="571" spans="1:7" x14ac:dyDescent="0.25">
      <c r="A571"/>
      <c r="B571"/>
      <c r="C571">
        <v>-2.2618160709059487</v>
      </c>
      <c r="D571">
        <v>0.51149884904322418</v>
      </c>
      <c r="E571" s="24"/>
      <c r="F571" s="25"/>
      <c r="G571" s="29"/>
    </row>
    <row r="572" spans="1:7" x14ac:dyDescent="0.25">
      <c r="A572"/>
      <c r="B572"/>
      <c r="C572">
        <v>-2.2617990806411341</v>
      </c>
      <c r="D572">
        <v>0.51150223895008939</v>
      </c>
      <c r="E572" s="24"/>
      <c r="F572" s="25"/>
      <c r="G572" s="29"/>
    </row>
    <row r="573" spans="1:7" x14ac:dyDescent="0.25">
      <c r="A573"/>
      <c r="B573"/>
      <c r="C573">
        <v>-2.2617820903763195</v>
      </c>
      <c r="D573">
        <v>0.5115056288569545</v>
      </c>
      <c r="E573" s="24"/>
      <c r="F573" s="25"/>
      <c r="G573" s="29"/>
    </row>
    <row r="574" spans="1:7" x14ac:dyDescent="0.25">
      <c r="A574"/>
      <c r="B574"/>
      <c r="C574">
        <v>-2.2617651001115049</v>
      </c>
      <c r="D574">
        <v>0.51150901876381982</v>
      </c>
      <c r="E574" s="24"/>
      <c r="F574" s="25"/>
      <c r="G574" s="29"/>
    </row>
    <row r="575" spans="1:7" x14ac:dyDescent="0.25">
      <c r="A575"/>
      <c r="B575"/>
      <c r="C575">
        <v>-2.2617481098466903</v>
      </c>
      <c r="D575">
        <v>0.51151240867068504</v>
      </c>
      <c r="E575" s="24"/>
      <c r="F575" s="25"/>
      <c r="G575" s="29"/>
    </row>
    <row r="576" spans="1:7" x14ac:dyDescent="0.25">
      <c r="A576"/>
      <c r="B576"/>
      <c r="C576">
        <v>-2.2617311195818757</v>
      </c>
      <c r="D576">
        <v>0.51151579857755014</v>
      </c>
      <c r="E576" s="24"/>
      <c r="F576" s="25"/>
      <c r="G576" s="29"/>
    </row>
    <row r="577" spans="1:7" x14ac:dyDescent="0.25">
      <c r="A577"/>
      <c r="B577"/>
      <c r="C577">
        <v>-2.2617141293170611</v>
      </c>
      <c r="D577">
        <v>0.51151918848441535</v>
      </c>
      <c r="E577" s="24"/>
      <c r="F577" s="25"/>
      <c r="G577" s="29"/>
    </row>
    <row r="578" spans="1:7" x14ac:dyDescent="0.25">
      <c r="A578"/>
      <c r="B578"/>
      <c r="C578">
        <v>-2.2616971390522469</v>
      </c>
      <c r="D578">
        <v>0.51152257839128057</v>
      </c>
      <c r="E578" s="24"/>
      <c r="F578" s="25"/>
      <c r="G578" s="29"/>
    </row>
    <row r="579" spans="1:7" x14ac:dyDescent="0.25">
      <c r="A579"/>
      <c r="B579"/>
      <c r="C579">
        <v>-2.2616801487874323</v>
      </c>
      <c r="D579">
        <v>0.51152596829814578</v>
      </c>
      <c r="E579" s="24"/>
      <c r="F579" s="25"/>
      <c r="G579" s="29"/>
    </row>
    <row r="580" spans="1:7" x14ac:dyDescent="0.25">
      <c r="A580"/>
      <c r="B580"/>
      <c r="C580">
        <v>-2.2616631585226177</v>
      </c>
      <c r="D580">
        <v>0.511529358205011</v>
      </c>
      <c r="E580" s="24"/>
      <c r="F580" s="25"/>
      <c r="G580" s="29"/>
    </row>
    <row r="581" spans="1:7" x14ac:dyDescent="0.25">
      <c r="A581"/>
      <c r="B581"/>
      <c r="C581">
        <v>-2.2616461682578031</v>
      </c>
      <c r="D581">
        <v>0.51153274811187632</v>
      </c>
      <c r="E581" s="24"/>
      <c r="F581" s="25"/>
      <c r="G581" s="29"/>
    </row>
    <row r="582" spans="1:7" x14ac:dyDescent="0.25">
      <c r="A582"/>
      <c r="B582"/>
      <c r="C582">
        <v>-2.2616291779929885</v>
      </c>
      <c r="D582">
        <v>0.51153613801874143</v>
      </c>
      <c r="E582" s="24"/>
      <c r="F582" s="25"/>
      <c r="G582" s="29"/>
    </row>
    <row r="583" spans="1:7" x14ac:dyDescent="0.25">
      <c r="A583"/>
      <c r="B583"/>
      <c r="C583">
        <v>-2.2616121877281739</v>
      </c>
      <c r="D583">
        <v>0.51153952792560664</v>
      </c>
      <c r="E583" s="24"/>
      <c r="F583" s="25"/>
      <c r="G583" s="29"/>
    </row>
    <row r="584" spans="1:7" x14ac:dyDescent="0.25">
      <c r="A584"/>
      <c r="B584"/>
      <c r="C584">
        <v>-2.2615951974633592</v>
      </c>
      <c r="D584">
        <v>0.51154291783247197</v>
      </c>
      <c r="E584" s="24"/>
      <c r="F584" s="25"/>
      <c r="G584" s="29"/>
    </row>
    <row r="585" spans="1:7" x14ac:dyDescent="0.25">
      <c r="A585"/>
      <c r="B585"/>
      <c r="C585">
        <v>-2.2615782071985446</v>
      </c>
      <c r="D585">
        <v>0.51154630773933707</v>
      </c>
      <c r="E585" s="24"/>
      <c r="F585" s="25"/>
      <c r="G585" s="29"/>
    </row>
    <row r="586" spans="1:7" x14ac:dyDescent="0.25">
      <c r="A586"/>
      <c r="B586"/>
      <c r="C586">
        <v>-2.26156121693373</v>
      </c>
      <c r="D586">
        <v>0.51154969764620239</v>
      </c>
      <c r="E586" s="24"/>
      <c r="F586" s="25"/>
      <c r="G586" s="29"/>
    </row>
    <row r="587" spans="1:7" x14ac:dyDescent="0.25">
      <c r="A587"/>
      <c r="B587"/>
      <c r="C587">
        <v>-2.2615442266689154</v>
      </c>
      <c r="D587">
        <v>0.5115530875530675</v>
      </c>
      <c r="E587" s="24"/>
      <c r="F587" s="25"/>
      <c r="G587" s="29"/>
    </row>
    <row r="588" spans="1:7" x14ac:dyDescent="0.25">
      <c r="A588"/>
      <c r="B588"/>
      <c r="C588">
        <v>-2.2615272364041008</v>
      </c>
      <c r="D588">
        <v>0.51155647745993282</v>
      </c>
      <c r="E588" s="24"/>
      <c r="F588" s="25"/>
      <c r="G588" s="29"/>
    </row>
    <row r="589" spans="1:7" x14ac:dyDescent="0.25">
      <c r="A589"/>
      <c r="B589"/>
      <c r="C589">
        <v>-2.2615102461392862</v>
      </c>
      <c r="D589">
        <v>0.51155986736679793</v>
      </c>
      <c r="E589" s="24"/>
      <c r="F589" s="25"/>
      <c r="G589" s="29"/>
    </row>
    <row r="590" spans="1:7" x14ac:dyDescent="0.25">
      <c r="A590"/>
      <c r="B590"/>
      <c r="C590">
        <v>-2.2614932558744716</v>
      </c>
      <c r="D590">
        <v>0.51156325727366336</v>
      </c>
      <c r="E590" s="24"/>
      <c r="F590" s="25"/>
      <c r="G590" s="29"/>
    </row>
    <row r="591" spans="1:7" x14ac:dyDescent="0.25">
      <c r="A591"/>
      <c r="B591"/>
      <c r="C591">
        <v>-2.2614762656096574</v>
      </c>
      <c r="D591">
        <v>0.51156664718052847</v>
      </c>
      <c r="E591" s="24"/>
      <c r="F591" s="25"/>
      <c r="G591" s="29"/>
    </row>
    <row r="592" spans="1:7" x14ac:dyDescent="0.25">
      <c r="A592"/>
      <c r="B592"/>
      <c r="C592">
        <v>-2.2614592753448428</v>
      </c>
      <c r="D592">
        <v>0.51157003708739357</v>
      </c>
      <c r="E592" s="24"/>
      <c r="F592" s="25"/>
      <c r="G592" s="29"/>
    </row>
    <row r="593" spans="1:7" x14ac:dyDescent="0.25">
      <c r="A593"/>
      <c r="B593"/>
      <c r="C593">
        <v>-2.2614422850800282</v>
      </c>
      <c r="D593">
        <v>0.5115734269942589</v>
      </c>
      <c r="E593" s="24"/>
      <c r="F593" s="25"/>
      <c r="G593" s="29"/>
    </row>
    <row r="594" spans="1:7" x14ac:dyDescent="0.25">
      <c r="A594"/>
      <c r="B594"/>
      <c r="C594">
        <v>-2.2614252948152136</v>
      </c>
      <c r="D594">
        <v>0.51157681690112411</v>
      </c>
      <c r="E594" s="24"/>
      <c r="F594" s="25"/>
      <c r="G594" s="29"/>
    </row>
    <row r="595" spans="1:7" x14ac:dyDescent="0.25">
      <c r="A595"/>
      <c r="B595"/>
      <c r="C595">
        <v>-2.261408304550399</v>
      </c>
      <c r="D595">
        <v>0.51158020680798921</v>
      </c>
      <c r="E595" s="24"/>
      <c r="F595" s="25"/>
      <c r="G595" s="29"/>
    </row>
    <row r="596" spans="1:7" x14ac:dyDescent="0.25">
      <c r="A596"/>
      <c r="B596"/>
      <c r="C596">
        <v>-2.2613913142855844</v>
      </c>
      <c r="D596">
        <v>0.51158359671485454</v>
      </c>
      <c r="E596" s="24"/>
      <c r="F596" s="25"/>
      <c r="G596" s="29"/>
    </row>
    <row r="597" spans="1:7" x14ac:dyDescent="0.25">
      <c r="A597"/>
      <c r="B597"/>
      <c r="C597">
        <v>-2.2613743240207698</v>
      </c>
      <c r="D597">
        <v>0.51158698662171975</v>
      </c>
      <c r="E597" s="24"/>
      <c r="F597" s="25"/>
      <c r="G597" s="29"/>
    </row>
    <row r="598" spans="1:7" x14ac:dyDescent="0.25">
      <c r="A598"/>
      <c r="B598"/>
      <c r="C598">
        <v>-2.2613573337559552</v>
      </c>
      <c r="D598">
        <v>0.51159037652858497</v>
      </c>
      <c r="E598" s="24"/>
      <c r="F598" s="25"/>
      <c r="G598" s="29"/>
    </row>
    <row r="599" spans="1:7" x14ac:dyDescent="0.25">
      <c r="A599"/>
      <c r="B599"/>
      <c r="C599">
        <v>-2.2613403434911405</v>
      </c>
      <c r="D599">
        <v>0.51159376643545007</v>
      </c>
      <c r="E599" s="24"/>
      <c r="F599" s="25"/>
      <c r="G599" s="29"/>
    </row>
    <row r="600" spans="1:7" x14ac:dyDescent="0.25">
      <c r="A600"/>
      <c r="B600"/>
      <c r="C600">
        <v>-2.2613233532263259</v>
      </c>
      <c r="D600">
        <v>0.5115971563423154</v>
      </c>
      <c r="E600" s="24"/>
      <c r="F600" s="25"/>
      <c r="G600" s="29"/>
    </row>
    <row r="601" spans="1:7" x14ac:dyDescent="0.25">
      <c r="A601"/>
      <c r="B601"/>
      <c r="C601">
        <v>-2.2613063629615113</v>
      </c>
      <c r="D601">
        <v>0.51160054624918061</v>
      </c>
      <c r="E601" s="24"/>
      <c r="F601" s="25"/>
      <c r="G601" s="29"/>
    </row>
    <row r="602" spans="1:7" x14ac:dyDescent="0.25">
      <c r="A602"/>
      <c r="B602"/>
      <c r="C602">
        <v>-2.2612893726966967</v>
      </c>
      <c r="D602">
        <v>0.51160393615604582</v>
      </c>
      <c r="E602" s="24"/>
      <c r="F602" s="25"/>
      <c r="G602" s="29"/>
    </row>
    <row r="603" spans="1:7" x14ac:dyDescent="0.25">
      <c r="A603"/>
      <c r="B603"/>
      <c r="C603">
        <v>-2.2612723824318821</v>
      </c>
      <c r="D603">
        <v>0.51160732606291093</v>
      </c>
      <c r="E603" s="24"/>
      <c r="F603" s="25"/>
      <c r="G603" s="29"/>
    </row>
    <row r="604" spans="1:7" x14ac:dyDescent="0.25">
      <c r="A604"/>
      <c r="B604"/>
      <c r="C604">
        <v>-2.2612553921670679</v>
      </c>
      <c r="D604">
        <v>0.51161071596977625</v>
      </c>
      <c r="E604" s="24"/>
      <c r="F604" s="25"/>
      <c r="G604" s="29"/>
    </row>
    <row r="605" spans="1:7" x14ac:dyDescent="0.25">
      <c r="A605"/>
      <c r="B605"/>
      <c r="C605">
        <v>-2.2612384019022533</v>
      </c>
      <c r="D605">
        <v>0.51161410587664136</v>
      </c>
      <c r="E605" s="24"/>
      <c r="F605" s="25"/>
      <c r="G605" s="29"/>
    </row>
    <row r="606" spans="1:7" x14ac:dyDescent="0.25">
      <c r="A606"/>
      <c r="B606"/>
      <c r="C606">
        <v>-2.2612214116374387</v>
      </c>
      <c r="D606">
        <v>0.51161749578350668</v>
      </c>
      <c r="E606" s="24"/>
      <c r="F606" s="25"/>
      <c r="G606" s="29"/>
    </row>
    <row r="607" spans="1:7" x14ac:dyDescent="0.25">
      <c r="A607"/>
      <c r="B607"/>
      <c r="C607">
        <v>-2.2612044213726241</v>
      </c>
      <c r="D607">
        <v>0.5116208856903719</v>
      </c>
      <c r="E607" s="24"/>
      <c r="F607" s="25"/>
      <c r="G607" s="29"/>
    </row>
    <row r="608" spans="1:7" x14ac:dyDescent="0.25">
      <c r="A608"/>
      <c r="B608"/>
      <c r="C608">
        <v>-2.2611874311078095</v>
      </c>
      <c r="D608">
        <v>0.51162427559723711</v>
      </c>
      <c r="E608" s="24"/>
      <c r="F608" s="25"/>
      <c r="G608" s="29"/>
    </row>
    <row r="609" spans="1:7" x14ac:dyDescent="0.25">
      <c r="A609"/>
      <c r="B609"/>
      <c r="C609">
        <v>-2.2611704408429949</v>
      </c>
      <c r="D609">
        <v>0.51162766550410232</v>
      </c>
      <c r="E609" s="24"/>
      <c r="F609" s="25"/>
      <c r="G609" s="29"/>
    </row>
    <row r="610" spans="1:7" x14ac:dyDescent="0.25">
      <c r="A610"/>
      <c r="B610"/>
      <c r="C610">
        <v>-2.2611534505781803</v>
      </c>
      <c r="D610">
        <v>0.51163105541096743</v>
      </c>
      <c r="E610" s="24"/>
      <c r="F610" s="25"/>
      <c r="G610" s="29"/>
    </row>
    <row r="611" spans="1:7" x14ac:dyDescent="0.25">
      <c r="A611"/>
      <c r="B611"/>
      <c r="C611">
        <v>-2.2611364603133657</v>
      </c>
      <c r="D611">
        <v>0.51163444531783275</v>
      </c>
      <c r="E611" s="24"/>
      <c r="F611" s="25"/>
      <c r="G611" s="29"/>
    </row>
    <row r="612" spans="1:7" x14ac:dyDescent="0.25">
      <c r="A612"/>
      <c r="B612"/>
      <c r="C612">
        <v>-2.2611194700485511</v>
      </c>
      <c r="D612">
        <v>0.51163783522469797</v>
      </c>
      <c r="E612" s="24"/>
      <c r="F612" s="25"/>
      <c r="G612" s="29"/>
    </row>
    <row r="613" spans="1:7" x14ac:dyDescent="0.25">
      <c r="A613"/>
      <c r="B613"/>
      <c r="C613">
        <v>-2.2611024797837365</v>
      </c>
      <c r="D613">
        <v>0.51164122513156318</v>
      </c>
      <c r="E613" s="24"/>
      <c r="F613" s="25"/>
      <c r="G613" s="29"/>
    </row>
    <row r="614" spans="1:7" x14ac:dyDescent="0.25">
      <c r="A614"/>
      <c r="B614"/>
      <c r="C614">
        <v>-2.2610854895189219</v>
      </c>
      <c r="D614">
        <v>0.51164461503842851</v>
      </c>
      <c r="E614" s="24"/>
      <c r="F614" s="25"/>
      <c r="G614" s="29"/>
    </row>
    <row r="615" spans="1:7" x14ac:dyDescent="0.25">
      <c r="A615"/>
      <c r="B615"/>
      <c r="C615">
        <v>-2.2610684992541072</v>
      </c>
      <c r="D615">
        <v>0.5116480049452935</v>
      </c>
      <c r="E615" s="24"/>
      <c r="F615" s="25"/>
      <c r="G615" s="29"/>
    </row>
    <row r="616" spans="1:7" x14ac:dyDescent="0.25">
      <c r="A616"/>
      <c r="B616"/>
      <c r="C616">
        <v>-2.2610515089892926</v>
      </c>
      <c r="D616">
        <v>0.51165139485215883</v>
      </c>
      <c r="E616" s="24"/>
      <c r="F616" s="25"/>
      <c r="G616" s="29"/>
    </row>
    <row r="617" spans="1:7" x14ac:dyDescent="0.25">
      <c r="A617"/>
      <c r="B617"/>
      <c r="C617">
        <v>-2.261034518724478</v>
      </c>
      <c r="D617">
        <v>0.51165478475902415</v>
      </c>
      <c r="E617" s="24"/>
      <c r="F617" s="25"/>
      <c r="G617" s="29"/>
    </row>
    <row r="618" spans="1:7" x14ac:dyDescent="0.25">
      <c r="A618"/>
      <c r="B618"/>
      <c r="C618">
        <v>-2.2610175284596639</v>
      </c>
      <c r="D618">
        <v>0.51165817466588925</v>
      </c>
      <c r="E618" s="24"/>
      <c r="F618" s="25"/>
      <c r="G618" s="29"/>
    </row>
    <row r="619" spans="1:7" x14ac:dyDescent="0.25">
      <c r="A619"/>
      <c r="B619"/>
      <c r="C619">
        <v>-2.2610005381948493</v>
      </c>
      <c r="D619">
        <v>0.51166156457275447</v>
      </c>
      <c r="E619" s="24"/>
      <c r="F619" s="25"/>
      <c r="G619" s="29"/>
    </row>
    <row r="620" spans="1:7" x14ac:dyDescent="0.25">
      <c r="A620"/>
      <c r="B620"/>
      <c r="C620">
        <v>-2.2609835479300346</v>
      </c>
      <c r="D620">
        <v>0.51166495447961968</v>
      </c>
      <c r="E620" s="24"/>
      <c r="F620" s="25"/>
      <c r="G620" s="29"/>
    </row>
    <row r="621" spans="1:7" x14ac:dyDescent="0.25">
      <c r="A621"/>
      <c r="B621"/>
      <c r="C621">
        <v>-2.26096655766522</v>
      </c>
      <c r="D621">
        <v>0.5116683443864849</v>
      </c>
      <c r="E621" s="24"/>
      <c r="F621" s="25"/>
      <c r="G621" s="29"/>
    </row>
    <row r="622" spans="1:7" x14ac:dyDescent="0.25">
      <c r="A622"/>
      <c r="B622"/>
      <c r="C622">
        <v>-2.2609495674004054</v>
      </c>
      <c r="D622">
        <v>0.51167173429335</v>
      </c>
      <c r="E622" s="24"/>
      <c r="F622" s="25"/>
      <c r="G622" s="29"/>
    </row>
    <row r="623" spans="1:7" x14ac:dyDescent="0.25">
      <c r="A623"/>
      <c r="B623"/>
      <c r="C623">
        <v>-2.2609325771355908</v>
      </c>
      <c r="D623">
        <v>0.51167512420021533</v>
      </c>
      <c r="E623" s="24"/>
      <c r="F623" s="25"/>
      <c r="G623" s="29"/>
    </row>
    <row r="624" spans="1:7" x14ac:dyDescent="0.25">
      <c r="A624"/>
      <c r="B624"/>
      <c r="C624">
        <v>-2.2609155868707762</v>
      </c>
      <c r="D624">
        <v>0.51167851410708065</v>
      </c>
      <c r="E624" s="24"/>
      <c r="F624" s="25"/>
      <c r="G624" s="29"/>
    </row>
    <row r="625" spans="1:7" x14ac:dyDescent="0.25">
      <c r="A625"/>
      <c r="B625"/>
      <c r="C625">
        <v>-2.2608985966059616</v>
      </c>
      <c r="D625">
        <v>0.51168190401394575</v>
      </c>
      <c r="E625" s="24"/>
      <c r="F625" s="25"/>
      <c r="G625" s="29"/>
    </row>
    <row r="626" spans="1:7" x14ac:dyDescent="0.25">
      <c r="A626"/>
      <c r="B626"/>
      <c r="C626">
        <v>-2.260881606341147</v>
      </c>
      <c r="D626">
        <v>0.51168529392081097</v>
      </c>
      <c r="E626" s="24"/>
      <c r="F626" s="25"/>
      <c r="G626" s="29"/>
    </row>
    <row r="627" spans="1:7" x14ac:dyDescent="0.25">
      <c r="A627"/>
      <c r="B627"/>
      <c r="C627">
        <v>-2.2608646160763324</v>
      </c>
      <c r="D627">
        <v>0.51168868382767629</v>
      </c>
      <c r="E627" s="24"/>
      <c r="F627" s="25"/>
      <c r="G627" s="29"/>
    </row>
    <row r="628" spans="1:7" x14ac:dyDescent="0.25">
      <c r="A628"/>
      <c r="B628"/>
      <c r="C628">
        <v>-2.2608476258115178</v>
      </c>
      <c r="D628">
        <v>0.51169207373454129</v>
      </c>
      <c r="E628" s="24"/>
      <c r="F628" s="25"/>
      <c r="G628" s="29"/>
    </row>
    <row r="629" spans="1:7" x14ac:dyDescent="0.25">
      <c r="A629"/>
      <c r="B629"/>
      <c r="C629">
        <v>-2.2608306355467032</v>
      </c>
      <c r="D629">
        <v>0.51169546364140661</v>
      </c>
      <c r="E629" s="24"/>
      <c r="F629" s="25"/>
      <c r="G629" s="29"/>
    </row>
    <row r="630" spans="1:7" x14ac:dyDescent="0.25">
      <c r="A630"/>
      <c r="B630"/>
      <c r="C630">
        <v>-2.2608136452818886</v>
      </c>
      <c r="D630">
        <v>0.51169885354827194</v>
      </c>
      <c r="E630" s="24"/>
      <c r="F630" s="25"/>
      <c r="G630" s="29"/>
    </row>
    <row r="631" spans="1:7" x14ac:dyDescent="0.25">
      <c r="A631"/>
      <c r="B631"/>
      <c r="C631">
        <v>-2.2607966550170744</v>
      </c>
      <c r="D631">
        <v>0.51170224345513715</v>
      </c>
      <c r="E631" s="24"/>
      <c r="F631" s="25"/>
      <c r="G631" s="29"/>
    </row>
    <row r="632" spans="1:7" x14ac:dyDescent="0.25">
      <c r="A632"/>
      <c r="B632"/>
      <c r="C632">
        <v>-2.2607796647522598</v>
      </c>
      <c r="D632">
        <v>0.51170563336200225</v>
      </c>
      <c r="E632" s="24"/>
      <c r="F632" s="25"/>
      <c r="G632" s="29"/>
    </row>
    <row r="633" spans="1:7" x14ac:dyDescent="0.25">
      <c r="A633"/>
      <c r="B633"/>
      <c r="C633">
        <v>-2.2607626744874452</v>
      </c>
      <c r="D633">
        <v>0.51170902326886747</v>
      </c>
      <c r="E633" s="24"/>
      <c r="F633" s="25"/>
      <c r="G633" s="29"/>
    </row>
    <row r="634" spans="1:7" x14ac:dyDescent="0.25">
      <c r="A634"/>
      <c r="B634"/>
      <c r="C634">
        <v>-2.2607456842226306</v>
      </c>
      <c r="D634">
        <v>0.51171241317573268</v>
      </c>
      <c r="E634" s="24"/>
      <c r="F634" s="25"/>
      <c r="G634" s="29"/>
    </row>
    <row r="635" spans="1:7" x14ac:dyDescent="0.25">
      <c r="A635"/>
      <c r="B635"/>
      <c r="C635">
        <v>-2.2607286939578159</v>
      </c>
      <c r="D635">
        <v>0.51171580308259801</v>
      </c>
      <c r="E635" s="24"/>
      <c r="F635" s="25"/>
      <c r="G635" s="29"/>
    </row>
    <row r="636" spans="1:7" x14ac:dyDescent="0.25">
      <c r="A636"/>
      <c r="B636"/>
      <c r="C636">
        <v>-2.2607117036930013</v>
      </c>
      <c r="D636">
        <v>0.51171919298946311</v>
      </c>
      <c r="E636" s="24"/>
      <c r="F636" s="25"/>
      <c r="G636" s="29"/>
    </row>
    <row r="637" spans="1:7" x14ac:dyDescent="0.25">
      <c r="A637"/>
      <c r="B637"/>
      <c r="C637">
        <v>-2.2606947134281867</v>
      </c>
      <c r="D637">
        <v>0.51172258289632844</v>
      </c>
      <c r="E637" s="24"/>
      <c r="F637" s="25"/>
      <c r="G637" s="29"/>
    </row>
    <row r="638" spans="1:7" x14ac:dyDescent="0.25">
      <c r="A638"/>
      <c r="B638"/>
      <c r="C638">
        <v>-2.2606777231633721</v>
      </c>
      <c r="D638">
        <v>0.51172597280319354</v>
      </c>
      <c r="E638" s="24"/>
      <c r="F638" s="25"/>
      <c r="G638" s="29"/>
    </row>
    <row r="639" spans="1:7" x14ac:dyDescent="0.25">
      <c r="A639"/>
      <c r="B639"/>
      <c r="C639">
        <v>-2.2606607328985575</v>
      </c>
      <c r="D639">
        <v>0.51172936271005875</v>
      </c>
      <c r="E639" s="24"/>
      <c r="F639" s="25"/>
      <c r="G639" s="29"/>
    </row>
    <row r="640" spans="1:7" x14ac:dyDescent="0.25">
      <c r="A640"/>
      <c r="B640"/>
      <c r="C640">
        <v>-2.2606437426337429</v>
      </c>
      <c r="D640">
        <v>0.51173275261692397</v>
      </c>
      <c r="E640" s="24"/>
      <c r="F640" s="25"/>
      <c r="G640" s="29"/>
    </row>
    <row r="641" spans="1:7" x14ac:dyDescent="0.25">
      <c r="A641"/>
      <c r="B641"/>
      <c r="C641">
        <v>-2.2606267523689283</v>
      </c>
      <c r="D641">
        <v>0.51173614252378918</v>
      </c>
      <c r="E641" s="24"/>
      <c r="F641" s="25"/>
      <c r="G641" s="29"/>
    </row>
    <row r="642" spans="1:7" x14ac:dyDescent="0.25">
      <c r="A642"/>
      <c r="B642"/>
      <c r="C642">
        <v>-2.2606097621041137</v>
      </c>
      <c r="D642">
        <v>0.51173953243065451</v>
      </c>
      <c r="E642" s="24"/>
      <c r="F642" s="25"/>
      <c r="G642" s="29"/>
    </row>
    <row r="643" spans="1:7" x14ac:dyDescent="0.25">
      <c r="A643"/>
      <c r="B643"/>
      <c r="C643">
        <v>-2.2605927718392991</v>
      </c>
      <c r="D643">
        <v>0.51174292233751961</v>
      </c>
      <c r="E643" s="24"/>
      <c r="F643" s="25"/>
      <c r="G643" s="29"/>
    </row>
    <row r="644" spans="1:7" x14ac:dyDescent="0.25">
      <c r="A644"/>
      <c r="B644"/>
      <c r="C644">
        <v>-2.2605757815744849</v>
      </c>
      <c r="D644">
        <v>0.51174631224438494</v>
      </c>
      <c r="E644" s="24"/>
      <c r="F644" s="25"/>
      <c r="G644" s="29"/>
    </row>
    <row r="645" spans="1:7" x14ac:dyDescent="0.25">
      <c r="A645"/>
      <c r="B645"/>
      <c r="C645">
        <v>-2.2605587913096703</v>
      </c>
      <c r="D645">
        <v>0.51174970215124993</v>
      </c>
      <c r="E645" s="24"/>
      <c r="F645" s="25"/>
      <c r="G645" s="29"/>
    </row>
    <row r="646" spans="1:7" x14ac:dyDescent="0.25">
      <c r="A646"/>
      <c r="B646"/>
      <c r="C646">
        <v>-2.2605418010448557</v>
      </c>
      <c r="D646">
        <v>0.51175309205811526</v>
      </c>
      <c r="E646" s="24"/>
      <c r="F646" s="25"/>
      <c r="G646" s="29"/>
    </row>
    <row r="647" spans="1:7" x14ac:dyDescent="0.25">
      <c r="A647"/>
      <c r="B647"/>
      <c r="C647">
        <v>-2.2605248107800411</v>
      </c>
      <c r="D647">
        <v>0.51175648196498058</v>
      </c>
      <c r="E647" s="24"/>
      <c r="F647" s="25"/>
      <c r="G647" s="29"/>
    </row>
    <row r="648" spans="1:7" x14ac:dyDescent="0.25">
      <c r="A648"/>
      <c r="B648"/>
      <c r="C648">
        <v>-2.2605078205152265</v>
      </c>
      <c r="D648">
        <v>0.5117598718718458</v>
      </c>
      <c r="E648" s="24"/>
      <c r="F648" s="25"/>
      <c r="G648" s="29"/>
    </row>
    <row r="649" spans="1:7" x14ac:dyDescent="0.25">
      <c r="A649"/>
      <c r="B649"/>
      <c r="C649">
        <v>-2.2604908302504119</v>
      </c>
      <c r="D649">
        <v>0.5117632617787109</v>
      </c>
      <c r="E649" s="24"/>
      <c r="F649" s="25"/>
      <c r="G649" s="29"/>
    </row>
    <row r="650" spans="1:7" x14ac:dyDescent="0.25">
      <c r="A650"/>
      <c r="B650"/>
      <c r="C650">
        <v>-2.2604738399855973</v>
      </c>
      <c r="D650">
        <v>0.51176665168557611</v>
      </c>
      <c r="E650" s="24"/>
      <c r="F650" s="25"/>
      <c r="G650" s="29"/>
    </row>
    <row r="651" spans="1:7" x14ac:dyDescent="0.25">
      <c r="A651"/>
      <c r="B651"/>
      <c r="C651">
        <v>-2.2604568497207826</v>
      </c>
      <c r="D651">
        <v>0.51177004159244133</v>
      </c>
      <c r="E651" s="24"/>
      <c r="F651" s="25"/>
      <c r="G651" s="29"/>
    </row>
    <row r="652" spans="1:7" x14ac:dyDescent="0.25">
      <c r="A652"/>
      <c r="B652"/>
      <c r="C652">
        <v>-2.260439859455968</v>
      </c>
      <c r="D652">
        <v>0.51177343149930665</v>
      </c>
      <c r="E652" s="24"/>
      <c r="F652" s="25"/>
      <c r="G652" s="29"/>
    </row>
    <row r="653" spans="1:7" x14ac:dyDescent="0.25">
      <c r="A653"/>
      <c r="B653"/>
      <c r="C653">
        <v>-2.2604228691911534</v>
      </c>
      <c r="D653">
        <v>0.51177682140617187</v>
      </c>
      <c r="E653" s="24"/>
      <c r="F653" s="25"/>
      <c r="G653" s="29"/>
    </row>
    <row r="654" spans="1:7" x14ac:dyDescent="0.25">
      <c r="A654"/>
      <c r="B654"/>
      <c r="C654">
        <v>-2.2604058789263388</v>
      </c>
      <c r="D654">
        <v>0.51178021131303708</v>
      </c>
      <c r="E654" s="24"/>
      <c r="F654" s="25"/>
      <c r="G654" s="29"/>
    </row>
    <row r="655" spans="1:7" x14ac:dyDescent="0.25">
      <c r="A655"/>
      <c r="B655"/>
      <c r="C655">
        <v>-2.2603888886615242</v>
      </c>
      <c r="D655">
        <v>0.5117836012199023</v>
      </c>
      <c r="E655" s="24"/>
      <c r="F655" s="25"/>
      <c r="G655" s="29"/>
    </row>
    <row r="656" spans="1:7" x14ac:dyDescent="0.25">
      <c r="A656"/>
      <c r="B656"/>
      <c r="C656">
        <v>-2.2603718983967096</v>
      </c>
      <c r="D656">
        <v>0.51178699112676751</v>
      </c>
      <c r="E656" s="24"/>
      <c r="F656" s="25"/>
      <c r="G656" s="29"/>
    </row>
    <row r="657" spans="1:7" x14ac:dyDescent="0.25">
      <c r="A657"/>
      <c r="B657"/>
      <c r="C657">
        <v>-2.2603549081318954</v>
      </c>
      <c r="D657">
        <v>0.51179038103363272</v>
      </c>
      <c r="E657" s="24"/>
      <c r="F657" s="25"/>
      <c r="G657" s="29"/>
    </row>
    <row r="658" spans="1:7" x14ac:dyDescent="0.25">
      <c r="A658"/>
      <c r="B658"/>
      <c r="C658">
        <v>-2.2603379178670808</v>
      </c>
      <c r="D658">
        <v>0.51179377094049794</v>
      </c>
      <c r="E658" s="24"/>
      <c r="F658" s="25"/>
      <c r="G658" s="29"/>
    </row>
    <row r="659" spans="1:7" x14ac:dyDescent="0.25">
      <c r="A659"/>
      <c r="B659"/>
      <c r="C659">
        <v>-2.2603209276022662</v>
      </c>
      <c r="D659">
        <v>0.51179716084736304</v>
      </c>
      <c r="E659" s="24"/>
      <c r="F659" s="25"/>
      <c r="G659" s="29"/>
    </row>
    <row r="660" spans="1:7" x14ac:dyDescent="0.25">
      <c r="A660"/>
      <c r="B660"/>
      <c r="C660">
        <v>-2.2603039373374516</v>
      </c>
      <c r="D660">
        <v>0.51180055075422837</v>
      </c>
      <c r="E660" s="24"/>
      <c r="F660" s="25"/>
      <c r="G660" s="29"/>
    </row>
    <row r="661" spans="1:7" x14ac:dyDescent="0.25">
      <c r="A661"/>
      <c r="B661"/>
      <c r="C661">
        <v>-2.260286947072637</v>
      </c>
      <c r="D661">
        <v>0.51180394066109347</v>
      </c>
      <c r="E661" s="24"/>
      <c r="F661" s="25"/>
      <c r="G661" s="29"/>
    </row>
    <row r="662" spans="1:7" x14ac:dyDescent="0.25">
      <c r="A662"/>
      <c r="B662"/>
      <c r="C662">
        <v>-2.2602699568078224</v>
      </c>
      <c r="D662">
        <v>0.5118073305679588</v>
      </c>
      <c r="E662" s="24"/>
      <c r="F662" s="25"/>
      <c r="G662" s="29"/>
    </row>
    <row r="663" spans="1:7" x14ac:dyDescent="0.25">
      <c r="A663"/>
      <c r="B663"/>
      <c r="C663">
        <v>-2.2602529665430078</v>
      </c>
      <c r="D663">
        <v>0.5118107204748239</v>
      </c>
      <c r="E663" s="24"/>
      <c r="F663" s="25"/>
      <c r="G663" s="29"/>
    </row>
    <row r="664" spans="1:7" x14ac:dyDescent="0.25">
      <c r="A664"/>
      <c r="B664"/>
      <c r="C664">
        <v>-2.2602359762781932</v>
      </c>
      <c r="D664">
        <v>0.51181411038168922</v>
      </c>
      <c r="E664" s="24"/>
      <c r="F664" s="25"/>
      <c r="G664" s="29"/>
    </row>
    <row r="665" spans="1:7" x14ac:dyDescent="0.25">
      <c r="A665"/>
      <c r="B665"/>
      <c r="C665">
        <v>-2.2602189860133786</v>
      </c>
      <c r="D665">
        <v>0.51181750028855444</v>
      </c>
      <c r="E665" s="24"/>
      <c r="F665" s="25"/>
      <c r="G665" s="29"/>
    </row>
    <row r="666" spans="1:7" x14ac:dyDescent="0.25">
      <c r="A666"/>
      <c r="B666"/>
      <c r="C666">
        <v>-2.260201995748564</v>
      </c>
      <c r="D666">
        <v>0.51182089019541954</v>
      </c>
      <c r="E666" s="24"/>
      <c r="F666" s="25"/>
      <c r="G666" s="29"/>
    </row>
    <row r="667" spans="1:7" x14ac:dyDescent="0.25">
      <c r="A667"/>
      <c r="B667"/>
      <c r="C667">
        <v>-2.2601850054837493</v>
      </c>
      <c r="D667">
        <v>0.51182428010228487</v>
      </c>
      <c r="E667" s="24"/>
      <c r="F667" s="25"/>
      <c r="G667" s="29"/>
    </row>
    <row r="668" spans="1:7" x14ac:dyDescent="0.25">
      <c r="A668"/>
      <c r="B668"/>
      <c r="C668">
        <v>-2.2601680152189347</v>
      </c>
      <c r="D668">
        <v>0.51182767000914997</v>
      </c>
      <c r="E668" s="24"/>
      <c r="F668" s="25"/>
      <c r="G668" s="29"/>
    </row>
    <row r="669" spans="1:7" x14ac:dyDescent="0.25">
      <c r="A669"/>
      <c r="B669"/>
      <c r="C669">
        <v>-2.2601510249541201</v>
      </c>
      <c r="D669">
        <v>0.5118310599160153</v>
      </c>
      <c r="E669" s="24"/>
      <c r="F669" s="25"/>
      <c r="G669" s="29"/>
    </row>
    <row r="670" spans="1:7" x14ac:dyDescent="0.25">
      <c r="A670"/>
      <c r="B670"/>
      <c r="C670">
        <v>-2.2601340346893055</v>
      </c>
      <c r="D670">
        <v>0.51183444982288051</v>
      </c>
      <c r="E670" s="24"/>
      <c r="F670" s="25"/>
      <c r="G670" s="29"/>
    </row>
    <row r="671" spans="1:7" x14ac:dyDescent="0.25">
      <c r="A671"/>
      <c r="B671"/>
      <c r="C671">
        <v>-2.2601170444244914</v>
      </c>
      <c r="D671">
        <v>0.51183783972974572</v>
      </c>
      <c r="E671" s="24"/>
      <c r="F671" s="25"/>
      <c r="G671" s="29"/>
    </row>
    <row r="672" spans="1:7" x14ac:dyDescent="0.25">
      <c r="A672"/>
      <c r="B672"/>
      <c r="C672">
        <v>-2.2601000541596767</v>
      </c>
      <c r="D672">
        <v>0.51184122963661083</v>
      </c>
      <c r="E672" s="24"/>
      <c r="F672" s="25"/>
      <c r="G672" s="29"/>
    </row>
    <row r="673" spans="1:7" x14ac:dyDescent="0.25">
      <c r="A673"/>
      <c r="B673"/>
      <c r="C673">
        <v>-2.2600830638948621</v>
      </c>
      <c r="D673">
        <v>0.51184461954347604</v>
      </c>
      <c r="E673" s="24"/>
      <c r="F673" s="25"/>
      <c r="G673" s="29"/>
    </row>
    <row r="674" spans="1:7" x14ac:dyDescent="0.25">
      <c r="A674"/>
      <c r="B674"/>
      <c r="C674">
        <v>-2.2600660736300475</v>
      </c>
      <c r="D674">
        <v>0.51184800945034126</v>
      </c>
      <c r="E674" s="24"/>
      <c r="F674" s="25"/>
      <c r="G674" s="29"/>
    </row>
    <row r="675" spans="1:7" x14ac:dyDescent="0.25">
      <c r="A675"/>
      <c r="B675"/>
      <c r="C675">
        <v>-2.2600490833652329</v>
      </c>
      <c r="D675">
        <v>0.51185139935720658</v>
      </c>
      <c r="E675" s="24"/>
      <c r="F675" s="25"/>
      <c r="G675" s="29"/>
    </row>
    <row r="676" spans="1:7" x14ac:dyDescent="0.25">
      <c r="A676"/>
      <c r="B676"/>
      <c r="C676">
        <v>-2.2600320931004183</v>
      </c>
      <c r="D676">
        <v>0.5118547892640718</v>
      </c>
      <c r="E676" s="24"/>
      <c r="F676" s="25"/>
      <c r="G676" s="29"/>
    </row>
    <row r="677" spans="1:7" x14ac:dyDescent="0.25">
      <c r="A677"/>
      <c r="B677"/>
      <c r="C677">
        <v>-2.2600151028356037</v>
      </c>
      <c r="D677">
        <v>0.51185817917093701</v>
      </c>
      <c r="E677" s="24"/>
      <c r="F677" s="25"/>
      <c r="G677" s="29"/>
    </row>
    <row r="678" spans="1:7" x14ac:dyDescent="0.25">
      <c r="A678"/>
      <c r="B678"/>
      <c r="C678">
        <v>-2.2599981125707891</v>
      </c>
      <c r="D678">
        <v>0.51186156907780223</v>
      </c>
      <c r="E678" s="24"/>
      <c r="F678" s="25"/>
      <c r="G678" s="29"/>
    </row>
    <row r="679" spans="1:7" x14ac:dyDescent="0.25">
      <c r="A679"/>
      <c r="B679"/>
      <c r="C679">
        <v>-2.2599811223059745</v>
      </c>
      <c r="D679">
        <v>0.51186495898466733</v>
      </c>
      <c r="E679" s="24"/>
      <c r="F679" s="25"/>
      <c r="G679" s="29"/>
    </row>
    <row r="680" spans="1:7" x14ac:dyDescent="0.25">
      <c r="A680"/>
      <c r="B680"/>
      <c r="C680">
        <v>-2.2599641320411599</v>
      </c>
      <c r="D680">
        <v>0.51186834889153277</v>
      </c>
      <c r="E680" s="24"/>
      <c r="F680" s="25"/>
      <c r="G680" s="29"/>
    </row>
    <row r="681" spans="1:7" x14ac:dyDescent="0.25">
      <c r="A681"/>
      <c r="B681"/>
      <c r="C681">
        <v>-2.2599471417763453</v>
      </c>
      <c r="D681">
        <v>0.51187173879839787</v>
      </c>
      <c r="E681" s="24"/>
      <c r="F681" s="25"/>
      <c r="G681" s="29"/>
    </row>
    <row r="682" spans="1:7" x14ac:dyDescent="0.25">
      <c r="A682"/>
      <c r="B682"/>
      <c r="C682">
        <v>-2.2599301515115306</v>
      </c>
      <c r="D682">
        <v>0.51187512870526308</v>
      </c>
      <c r="E682" s="24"/>
      <c r="F682" s="25"/>
      <c r="G682" s="29"/>
    </row>
    <row r="683" spans="1:7" x14ac:dyDescent="0.25">
      <c r="A683"/>
      <c r="B683"/>
      <c r="C683">
        <v>-2.259913161246716</v>
      </c>
      <c r="D683">
        <v>0.5118785186121283</v>
      </c>
      <c r="E683" s="24"/>
      <c r="F683" s="25"/>
      <c r="G683" s="29"/>
    </row>
    <row r="684" spans="1:7" x14ac:dyDescent="0.25">
      <c r="A684"/>
      <c r="B684"/>
      <c r="C684">
        <v>-2.2598961709819019</v>
      </c>
      <c r="D684">
        <v>0.5118819085189934</v>
      </c>
      <c r="E684" s="24"/>
      <c r="F684" s="25"/>
      <c r="G684" s="29"/>
    </row>
    <row r="685" spans="1:7" x14ac:dyDescent="0.25">
      <c r="A685"/>
      <c r="B685"/>
      <c r="C685">
        <v>-2.2598791807170873</v>
      </c>
      <c r="D685">
        <v>0.51188529842585873</v>
      </c>
      <c r="E685" s="24"/>
      <c r="F685" s="25"/>
      <c r="G685" s="29"/>
    </row>
    <row r="686" spans="1:7" x14ac:dyDescent="0.25">
      <c r="A686"/>
      <c r="B686"/>
      <c r="C686">
        <v>-2.2598621904522727</v>
      </c>
      <c r="D686">
        <v>0.51188868833272394</v>
      </c>
      <c r="E686" s="24"/>
      <c r="F686" s="25"/>
      <c r="G686" s="29"/>
    </row>
    <row r="687" spans="1:7" x14ac:dyDescent="0.25">
      <c r="A687"/>
      <c r="B687"/>
      <c r="C687">
        <v>-2.259845200187458</v>
      </c>
      <c r="D687">
        <v>0.51189207823958915</v>
      </c>
      <c r="E687" s="24"/>
      <c r="F687" s="25"/>
      <c r="G687" s="29"/>
    </row>
    <row r="688" spans="1:7" x14ac:dyDescent="0.25">
      <c r="A688"/>
      <c r="B688"/>
      <c r="C688">
        <v>-2.2598282099226434</v>
      </c>
      <c r="D688">
        <v>0.51189546814645437</v>
      </c>
      <c r="E688" s="24"/>
      <c r="F688" s="25"/>
      <c r="G688" s="29"/>
    </row>
    <row r="689" spans="1:7" x14ac:dyDescent="0.25">
      <c r="A689"/>
      <c r="B689"/>
      <c r="C689">
        <v>-2.2598112196578288</v>
      </c>
      <c r="D689">
        <v>0.51189885805331958</v>
      </c>
      <c r="E689" s="24"/>
      <c r="F689" s="25"/>
      <c r="G689" s="29"/>
    </row>
    <row r="690" spans="1:7" x14ac:dyDescent="0.25">
      <c r="A690"/>
      <c r="B690"/>
      <c r="C690">
        <v>-2.2597942293930142</v>
      </c>
      <c r="D690">
        <v>0.5119022479601848</v>
      </c>
      <c r="E690" s="24"/>
      <c r="F690" s="25"/>
      <c r="G690" s="29"/>
    </row>
    <row r="691" spans="1:7" x14ac:dyDescent="0.25">
      <c r="A691"/>
      <c r="B691"/>
      <c r="C691">
        <v>-2.2597772391281996</v>
      </c>
      <c r="D691">
        <v>0.5119056378670499</v>
      </c>
      <c r="E691" s="24"/>
      <c r="F691" s="25"/>
      <c r="G691" s="29"/>
    </row>
    <row r="692" spans="1:7" x14ac:dyDescent="0.25">
      <c r="A692"/>
      <c r="B692"/>
      <c r="C692">
        <v>-2.259760248863385</v>
      </c>
      <c r="D692">
        <v>0.51190902777391523</v>
      </c>
      <c r="E692" s="24"/>
      <c r="F692" s="25"/>
      <c r="G692" s="29"/>
    </row>
    <row r="693" spans="1:7" x14ac:dyDescent="0.25">
      <c r="A693"/>
      <c r="B693"/>
      <c r="C693">
        <v>-2.2597432585985704</v>
      </c>
      <c r="D693">
        <v>0.51191241768078055</v>
      </c>
      <c r="E693" s="24"/>
      <c r="F693" s="25"/>
      <c r="G693" s="29"/>
    </row>
    <row r="694" spans="1:7" x14ac:dyDescent="0.25">
      <c r="A694"/>
      <c r="B694"/>
      <c r="C694">
        <v>-2.2597262683337558</v>
      </c>
      <c r="D694">
        <v>0.51191580758764565</v>
      </c>
      <c r="E694" s="24"/>
      <c r="F694" s="25"/>
      <c r="G694" s="29"/>
    </row>
    <row r="695" spans="1:7" x14ac:dyDescent="0.25">
      <c r="A695"/>
      <c r="B695"/>
      <c r="C695">
        <v>-2.2597092780689412</v>
      </c>
      <c r="D695">
        <v>0.51191919749451087</v>
      </c>
      <c r="E695" s="24"/>
      <c r="F695" s="25"/>
      <c r="G695" s="29"/>
    </row>
    <row r="696" spans="1:7" x14ac:dyDescent="0.25">
      <c r="A696"/>
      <c r="B696"/>
      <c r="C696">
        <v>-2.2596922878041266</v>
      </c>
      <c r="D696">
        <v>0.51192258740137608</v>
      </c>
      <c r="E696" s="24"/>
      <c r="F696" s="25"/>
      <c r="G696" s="29"/>
    </row>
    <row r="697" spans="1:7" x14ac:dyDescent="0.25">
      <c r="A697"/>
      <c r="B697"/>
      <c r="C697">
        <v>-2.2596752975393124</v>
      </c>
      <c r="D697">
        <v>0.51192597730824119</v>
      </c>
      <c r="E697" s="24"/>
      <c r="F697" s="25"/>
      <c r="G697" s="29"/>
    </row>
    <row r="698" spans="1:7" x14ac:dyDescent="0.25">
      <c r="A698"/>
      <c r="B698"/>
      <c r="C698">
        <v>-2.2596583072744978</v>
      </c>
      <c r="D698">
        <v>0.51192936721510651</v>
      </c>
      <c r="E698" s="24"/>
      <c r="F698" s="25"/>
      <c r="G698" s="29"/>
    </row>
    <row r="699" spans="1:7" x14ac:dyDescent="0.25">
      <c r="A699"/>
      <c r="B699"/>
      <c r="C699">
        <v>-2.2596413170096832</v>
      </c>
      <c r="D699">
        <v>0.51193275712197184</v>
      </c>
      <c r="E699" s="24"/>
      <c r="F699" s="25"/>
      <c r="G699" s="29"/>
    </row>
    <row r="700" spans="1:7" x14ac:dyDescent="0.25">
      <c r="A700"/>
      <c r="B700"/>
      <c r="C700">
        <v>-2.2596243267448686</v>
      </c>
      <c r="D700">
        <v>0.51193614702883705</v>
      </c>
      <c r="E700" s="24"/>
      <c r="F700" s="25"/>
      <c r="G700" s="29"/>
    </row>
    <row r="701" spans="1:7" x14ac:dyDescent="0.25">
      <c r="A701"/>
      <c r="B701"/>
      <c r="C701">
        <v>-2.259607336480054</v>
      </c>
      <c r="D701">
        <v>0.51193953693570216</v>
      </c>
      <c r="E701" s="24"/>
      <c r="F701" s="25"/>
      <c r="G701" s="29"/>
    </row>
    <row r="702" spans="1:7" x14ac:dyDescent="0.25">
      <c r="A702"/>
      <c r="B702"/>
      <c r="C702">
        <v>-2.2595903462152394</v>
      </c>
      <c r="D702">
        <v>0.51194292684256737</v>
      </c>
      <c r="E702" s="24"/>
      <c r="F702" s="25"/>
      <c r="G702" s="29"/>
    </row>
    <row r="703" spans="1:7" x14ac:dyDescent="0.25">
      <c r="A703"/>
      <c r="B703"/>
      <c r="C703">
        <v>-2.2595733559504247</v>
      </c>
      <c r="D703">
        <v>0.51194631674943269</v>
      </c>
      <c r="E703" s="24"/>
      <c r="F703" s="25"/>
      <c r="G703" s="29"/>
    </row>
    <row r="704" spans="1:7" x14ac:dyDescent="0.25">
      <c r="A704"/>
      <c r="B704"/>
      <c r="C704">
        <v>-2.2595563656856101</v>
      </c>
      <c r="D704">
        <v>0.51194970665629791</v>
      </c>
      <c r="E704" s="24"/>
      <c r="F704" s="25"/>
      <c r="G704" s="29"/>
    </row>
    <row r="705" spans="1:7" x14ac:dyDescent="0.25">
      <c r="A705"/>
      <c r="B705"/>
      <c r="C705">
        <v>-2.2595393754207955</v>
      </c>
      <c r="D705">
        <v>0.51195309656316301</v>
      </c>
      <c r="E705" s="24"/>
      <c r="F705" s="25"/>
      <c r="G705" s="29"/>
    </row>
    <row r="706" spans="1:7" x14ac:dyDescent="0.25">
      <c r="A706"/>
      <c r="B706"/>
      <c r="C706">
        <v>-2.2595223851559809</v>
      </c>
      <c r="D706">
        <v>0.51195648647002834</v>
      </c>
      <c r="E706" s="24"/>
      <c r="F706" s="25"/>
      <c r="G706" s="29"/>
    </row>
    <row r="707" spans="1:7" x14ac:dyDescent="0.25">
      <c r="A707"/>
      <c r="B707"/>
      <c r="C707">
        <v>-2.2595053948911663</v>
      </c>
      <c r="D707">
        <v>0.51195987637689344</v>
      </c>
      <c r="E707" s="24"/>
      <c r="F707" s="25"/>
      <c r="G707" s="29"/>
    </row>
    <row r="708" spans="1:7" x14ac:dyDescent="0.25">
      <c r="A708"/>
      <c r="B708"/>
      <c r="C708">
        <v>-2.2594884046263517</v>
      </c>
      <c r="D708">
        <v>0.51196326628375866</v>
      </c>
      <c r="E708" s="24"/>
      <c r="F708" s="25"/>
      <c r="G708" s="29"/>
    </row>
    <row r="709" spans="1:7" x14ac:dyDescent="0.25">
      <c r="A709"/>
      <c r="B709"/>
      <c r="C709">
        <v>-2.2594714143615371</v>
      </c>
      <c r="D709">
        <v>0.51196665619062387</v>
      </c>
      <c r="E709" s="24"/>
      <c r="F709" s="25"/>
      <c r="G709" s="29"/>
    </row>
    <row r="710" spans="1:7" x14ac:dyDescent="0.25">
      <c r="A710"/>
      <c r="B710"/>
      <c r="C710">
        <v>-2.2594544240967229</v>
      </c>
      <c r="D710">
        <v>0.51197004609748908</v>
      </c>
      <c r="E710" s="24"/>
      <c r="F710" s="25"/>
      <c r="G710" s="29"/>
    </row>
    <row r="711" spans="1:7" x14ac:dyDescent="0.25">
      <c r="A711"/>
      <c r="B711"/>
      <c r="C711">
        <v>-2.2594374338319083</v>
      </c>
      <c r="D711">
        <v>0.5119734360043543</v>
      </c>
      <c r="E711" s="24"/>
      <c r="F711" s="25"/>
      <c r="G711" s="29"/>
    </row>
    <row r="712" spans="1:7" x14ac:dyDescent="0.25">
      <c r="A712"/>
      <c r="B712"/>
      <c r="C712">
        <v>-2.2594204435670937</v>
      </c>
      <c r="D712">
        <v>0.51197682591121951</v>
      </c>
      <c r="E712" s="24"/>
      <c r="F712" s="25"/>
      <c r="G712" s="29"/>
    </row>
    <row r="713" spans="1:7" x14ac:dyDescent="0.25">
      <c r="A713"/>
      <c r="B713"/>
      <c r="C713">
        <v>-2.2594034533022791</v>
      </c>
      <c r="D713">
        <v>0.51198021581808484</v>
      </c>
      <c r="E713" s="24"/>
      <c r="F713" s="25"/>
      <c r="G713" s="29"/>
    </row>
    <row r="714" spans="1:7" x14ac:dyDescent="0.25">
      <c r="A714"/>
      <c r="B714"/>
      <c r="C714">
        <v>-2.2593864630374645</v>
      </c>
      <c r="D714">
        <v>0.51198360572494983</v>
      </c>
      <c r="E714" s="24"/>
      <c r="F714" s="25"/>
      <c r="G714" s="29"/>
    </row>
    <row r="715" spans="1:7" x14ac:dyDescent="0.25">
      <c r="A715"/>
      <c r="B715"/>
      <c r="C715">
        <v>-2.2593694727726499</v>
      </c>
      <c r="D715">
        <v>0.51198699563181516</v>
      </c>
      <c r="E715" s="24"/>
      <c r="F715" s="25"/>
      <c r="G715" s="29"/>
    </row>
    <row r="716" spans="1:7" x14ac:dyDescent="0.25">
      <c r="A716"/>
      <c r="B716"/>
      <c r="C716">
        <v>-2.2593524825078353</v>
      </c>
      <c r="D716">
        <v>0.51199038553868048</v>
      </c>
      <c r="E716" s="24"/>
      <c r="F716" s="25"/>
      <c r="G716" s="29"/>
    </row>
    <row r="717" spans="1:7" x14ac:dyDescent="0.25">
      <c r="A717"/>
      <c r="B717"/>
      <c r="C717">
        <v>-2.2593354922430207</v>
      </c>
      <c r="D717">
        <v>0.51199377544554547</v>
      </c>
      <c r="E717" s="24"/>
      <c r="F717" s="25"/>
      <c r="G717" s="29"/>
    </row>
    <row r="718" spans="1:7" x14ac:dyDescent="0.25">
      <c r="A718"/>
      <c r="B718"/>
      <c r="C718">
        <v>-2.2593185019782061</v>
      </c>
      <c r="D718">
        <v>0.51199716535241091</v>
      </c>
      <c r="E718" s="24"/>
      <c r="F718" s="25"/>
      <c r="G718" s="29"/>
    </row>
    <row r="719" spans="1:7" x14ac:dyDescent="0.25">
      <c r="A719"/>
      <c r="B719"/>
      <c r="C719">
        <v>-2.2593015117133914</v>
      </c>
      <c r="D719">
        <v>0.51200055525927601</v>
      </c>
      <c r="E719" s="24"/>
      <c r="F719" s="25"/>
      <c r="G719" s="29"/>
    </row>
    <row r="720" spans="1:7" x14ac:dyDescent="0.25">
      <c r="A720"/>
      <c r="B720"/>
      <c r="C720">
        <v>-2.2592845214485768</v>
      </c>
      <c r="D720">
        <v>0.51200394516614134</v>
      </c>
      <c r="E720" s="24"/>
      <c r="F720" s="25"/>
      <c r="G720" s="29"/>
    </row>
    <row r="721" spans="1:7" x14ac:dyDescent="0.25">
      <c r="A721"/>
      <c r="B721"/>
      <c r="C721">
        <v>-2.2592675311837622</v>
      </c>
      <c r="D721">
        <v>0.51200733507300644</v>
      </c>
      <c r="E721" s="24"/>
      <c r="F721" s="25"/>
      <c r="G721" s="29"/>
    </row>
    <row r="722" spans="1:7" x14ac:dyDescent="0.25">
      <c r="A722"/>
      <c r="B722"/>
      <c r="C722">
        <v>-2.2592505409189476</v>
      </c>
      <c r="D722">
        <v>0.51201072497987177</v>
      </c>
      <c r="E722" s="24"/>
      <c r="F722" s="25"/>
      <c r="G722" s="29"/>
    </row>
    <row r="723" spans="1:7" x14ac:dyDescent="0.25">
      <c r="A723"/>
      <c r="B723"/>
      <c r="C723">
        <v>-2.259233550654133</v>
      </c>
      <c r="D723">
        <v>0.51201411488673698</v>
      </c>
      <c r="E723" s="24"/>
      <c r="F723" s="25"/>
      <c r="G723" s="29"/>
    </row>
    <row r="724" spans="1:7" x14ac:dyDescent="0.25">
      <c r="A724"/>
      <c r="B724"/>
      <c r="C724">
        <v>-2.2592165603893188</v>
      </c>
      <c r="D724">
        <v>0.5120175047936022</v>
      </c>
      <c r="E724" s="24"/>
      <c r="F724" s="25"/>
      <c r="G724" s="29"/>
    </row>
    <row r="725" spans="1:7" x14ac:dyDescent="0.25">
      <c r="A725"/>
      <c r="B725"/>
      <c r="C725">
        <v>-2.2591995701245042</v>
      </c>
      <c r="D725">
        <v>0.51202089470046741</v>
      </c>
      <c r="E725" s="24"/>
      <c r="F725" s="25"/>
      <c r="G725" s="29"/>
    </row>
    <row r="726" spans="1:7" x14ac:dyDescent="0.25">
      <c r="A726"/>
      <c r="B726"/>
      <c r="C726">
        <v>-2.2591825798596896</v>
      </c>
      <c r="D726">
        <v>0.51202428460733262</v>
      </c>
      <c r="E726" s="24"/>
      <c r="F726" s="25"/>
      <c r="G726" s="29"/>
    </row>
    <row r="727" spans="1:7" x14ac:dyDescent="0.25">
      <c r="A727"/>
      <c r="B727"/>
      <c r="C727">
        <v>-2.259165589594875</v>
      </c>
      <c r="D727">
        <v>0.51202767451419784</v>
      </c>
      <c r="E727" s="24"/>
      <c r="F727" s="25"/>
      <c r="G727" s="29"/>
    </row>
    <row r="728" spans="1:7" x14ac:dyDescent="0.25">
      <c r="A728"/>
      <c r="B728"/>
      <c r="C728">
        <v>-2.2591485993300604</v>
      </c>
      <c r="D728">
        <v>0.51203106442106294</v>
      </c>
      <c r="E728" s="24"/>
      <c r="F728" s="25"/>
      <c r="G728" s="29"/>
    </row>
    <row r="729" spans="1:7" x14ac:dyDescent="0.25">
      <c r="A729"/>
      <c r="B729"/>
      <c r="C729">
        <v>-2.2591316090652458</v>
      </c>
      <c r="D729">
        <v>0.51203445432792827</v>
      </c>
      <c r="E729" s="24"/>
      <c r="F729" s="25"/>
      <c r="G729" s="29"/>
    </row>
    <row r="730" spans="1:7" x14ac:dyDescent="0.25">
      <c r="A730"/>
      <c r="B730"/>
      <c r="C730">
        <v>-2.2591146188004312</v>
      </c>
      <c r="D730">
        <v>0.51203784423479337</v>
      </c>
      <c r="E730" s="24"/>
      <c r="F730" s="25"/>
      <c r="G730" s="29"/>
    </row>
    <row r="731" spans="1:7" x14ac:dyDescent="0.25">
      <c r="A731"/>
      <c r="B731"/>
      <c r="C731">
        <v>-2.2590976285356166</v>
      </c>
      <c r="D731">
        <v>0.5120412341416587</v>
      </c>
      <c r="E731" s="24"/>
      <c r="F731" s="25"/>
      <c r="G731" s="29"/>
    </row>
    <row r="732" spans="1:7" x14ac:dyDescent="0.25">
      <c r="A732"/>
      <c r="B732"/>
      <c r="C732">
        <v>-2.259080638270802</v>
      </c>
      <c r="D732">
        <v>0.51204462404852391</v>
      </c>
      <c r="E732" s="24"/>
      <c r="F732" s="25"/>
      <c r="G732" s="29"/>
    </row>
    <row r="733" spans="1:7" x14ac:dyDescent="0.25">
      <c r="A733"/>
      <c r="B733"/>
      <c r="C733">
        <v>-2.2590636480059874</v>
      </c>
      <c r="D733">
        <v>0.51204801395538913</v>
      </c>
      <c r="E733" s="24"/>
      <c r="F733" s="25"/>
      <c r="G733" s="29"/>
    </row>
    <row r="734" spans="1:7" x14ac:dyDescent="0.25">
      <c r="A734"/>
      <c r="B734"/>
      <c r="C734">
        <v>-2.2590466577411727</v>
      </c>
      <c r="D734">
        <v>0.51205140386225423</v>
      </c>
      <c r="E734" s="24"/>
      <c r="F734" s="25"/>
      <c r="G734" s="29"/>
    </row>
    <row r="735" spans="1:7" x14ac:dyDescent="0.25">
      <c r="A735"/>
      <c r="B735"/>
      <c r="C735">
        <v>-2.2590296674763581</v>
      </c>
      <c r="D735">
        <v>0.51205479376911944</v>
      </c>
      <c r="E735" s="24"/>
      <c r="F735" s="25"/>
      <c r="G735" s="29"/>
    </row>
    <row r="736" spans="1:7" x14ac:dyDescent="0.25">
      <c r="A736"/>
      <c r="B736"/>
      <c r="C736">
        <v>-2.2590126772115435</v>
      </c>
      <c r="D736">
        <v>0.51205818367598477</v>
      </c>
      <c r="E736" s="24"/>
      <c r="F736" s="25"/>
      <c r="G736" s="29"/>
    </row>
    <row r="737" spans="1:7" x14ac:dyDescent="0.25">
      <c r="A737"/>
      <c r="B737"/>
      <c r="C737">
        <v>-2.2589956869467294</v>
      </c>
      <c r="D737">
        <v>0.51206157358284987</v>
      </c>
      <c r="E737" s="24"/>
      <c r="F737" s="25"/>
      <c r="G737" s="29"/>
    </row>
    <row r="738" spans="1:7" x14ac:dyDescent="0.25">
      <c r="A738"/>
      <c r="B738"/>
      <c r="C738">
        <v>-2.2589786966819148</v>
      </c>
      <c r="D738">
        <v>0.5120649634897152</v>
      </c>
      <c r="E738" s="24"/>
      <c r="F738" s="25"/>
      <c r="G738" s="29"/>
    </row>
    <row r="739" spans="1:7" x14ac:dyDescent="0.25">
      <c r="A739"/>
      <c r="B739"/>
      <c r="C739">
        <v>-2.2589617064171001</v>
      </c>
      <c r="D739">
        <v>0.51206835339658041</v>
      </c>
      <c r="E739" s="24"/>
      <c r="F739" s="25"/>
      <c r="G739" s="29"/>
    </row>
    <row r="740" spans="1:7" x14ac:dyDescent="0.25">
      <c r="A740"/>
      <c r="B740"/>
      <c r="C740">
        <v>-2.2589447161522855</v>
      </c>
      <c r="D740">
        <v>0.51207174330344551</v>
      </c>
      <c r="E740" s="24"/>
      <c r="F740" s="25"/>
      <c r="G740" s="29"/>
    </row>
    <row r="741" spans="1:7" x14ac:dyDescent="0.25">
      <c r="A741"/>
      <c r="B741"/>
      <c r="C741">
        <v>-2.2589277258874709</v>
      </c>
      <c r="D741">
        <v>0.51207513321031084</v>
      </c>
      <c r="E741" s="24"/>
      <c r="F741" s="25"/>
      <c r="G741" s="29"/>
    </row>
    <row r="742" spans="1:7" x14ac:dyDescent="0.25">
      <c r="A742"/>
      <c r="B742"/>
      <c r="C742">
        <v>-2.2589107356226563</v>
      </c>
      <c r="D742">
        <v>0.51207852311717594</v>
      </c>
      <c r="E742" s="24"/>
      <c r="F742" s="25"/>
      <c r="G742" s="29"/>
    </row>
    <row r="743" spans="1:7" x14ac:dyDescent="0.25">
      <c r="A743"/>
      <c r="B743"/>
      <c r="C743">
        <v>-2.2588937453578417</v>
      </c>
      <c r="D743">
        <v>0.51208191302404127</v>
      </c>
      <c r="E743" s="24"/>
      <c r="F743" s="25"/>
      <c r="G743" s="29"/>
    </row>
    <row r="744" spans="1:7" x14ac:dyDescent="0.25">
      <c r="A744"/>
      <c r="B744"/>
      <c r="C744">
        <v>-2.2588767550930271</v>
      </c>
      <c r="D744">
        <v>0.51208530293090648</v>
      </c>
      <c r="E744" s="24"/>
      <c r="F744" s="25"/>
      <c r="G744" s="29"/>
    </row>
    <row r="745" spans="1:7" x14ac:dyDescent="0.25">
      <c r="A745"/>
      <c r="B745"/>
      <c r="C745">
        <v>-2.2588597648282125</v>
      </c>
      <c r="D745">
        <v>0.5120886928377717</v>
      </c>
      <c r="E745" s="24"/>
      <c r="F745" s="25"/>
      <c r="G745" s="29"/>
    </row>
    <row r="746" spans="1:7" x14ac:dyDescent="0.25">
      <c r="A746"/>
      <c r="B746"/>
      <c r="C746">
        <v>-2.2588427745633979</v>
      </c>
      <c r="D746">
        <v>0.51209208274463691</v>
      </c>
      <c r="E746" s="24"/>
      <c r="F746" s="25"/>
      <c r="G746" s="29"/>
    </row>
    <row r="747" spans="1:7" x14ac:dyDescent="0.25">
      <c r="A747"/>
      <c r="B747"/>
      <c r="C747">
        <v>-2.2588257842985833</v>
      </c>
      <c r="D747">
        <v>0.51209547265150202</v>
      </c>
      <c r="E747" s="24"/>
      <c r="F747" s="25"/>
      <c r="G747" s="29"/>
    </row>
    <row r="748" spans="1:7" x14ac:dyDescent="0.25">
      <c r="A748"/>
      <c r="B748"/>
      <c r="C748">
        <v>-2.2588087940337687</v>
      </c>
      <c r="D748">
        <v>0.51209886255836734</v>
      </c>
      <c r="E748" s="24"/>
      <c r="F748" s="25"/>
      <c r="G748" s="29"/>
    </row>
    <row r="749" spans="1:7" x14ac:dyDescent="0.25">
      <c r="A749"/>
      <c r="B749"/>
      <c r="C749">
        <v>-2.2587918037689541</v>
      </c>
      <c r="D749">
        <v>0.51210225246523255</v>
      </c>
      <c r="E749" s="24"/>
      <c r="F749" s="25"/>
      <c r="G749" s="29"/>
    </row>
    <row r="750" spans="1:7" x14ac:dyDescent="0.25">
      <c r="A750"/>
      <c r="B750"/>
      <c r="C750">
        <v>-2.2587748135041399</v>
      </c>
      <c r="D750">
        <v>0.51210564237209777</v>
      </c>
      <c r="E750" s="24"/>
      <c r="F750" s="25"/>
      <c r="G750" s="29"/>
    </row>
    <row r="751" spans="1:7" x14ac:dyDescent="0.25">
      <c r="A751"/>
      <c r="B751"/>
      <c r="C751">
        <v>-2.2587578232393253</v>
      </c>
      <c r="D751">
        <v>0.51210903227896298</v>
      </c>
      <c r="E751" s="24"/>
      <c r="F751" s="25"/>
      <c r="G751" s="29"/>
    </row>
    <row r="752" spans="1:7" x14ac:dyDescent="0.25">
      <c r="A752"/>
      <c r="B752"/>
      <c r="C752">
        <v>-2.2587408329745107</v>
      </c>
      <c r="D752">
        <v>0.5121124221858282</v>
      </c>
      <c r="E752" s="24"/>
      <c r="F752" s="25"/>
      <c r="G752" s="29"/>
    </row>
    <row r="753" spans="1:7" x14ac:dyDescent="0.25">
      <c r="A753"/>
      <c r="B753"/>
      <c r="C753">
        <v>-2.2587238427096961</v>
      </c>
      <c r="D753">
        <v>0.51211581209269341</v>
      </c>
      <c r="E753" s="24"/>
      <c r="F753" s="25"/>
      <c r="G753" s="29"/>
    </row>
    <row r="754" spans="1:7" x14ac:dyDescent="0.25">
      <c r="A754"/>
      <c r="B754"/>
      <c r="C754">
        <v>-2.2587068524448815</v>
      </c>
      <c r="D754">
        <v>0.51211920199955863</v>
      </c>
      <c r="E754" s="24"/>
      <c r="F754" s="25"/>
      <c r="G754" s="29"/>
    </row>
    <row r="755" spans="1:7" x14ac:dyDescent="0.25">
      <c r="A755"/>
      <c r="B755"/>
      <c r="C755">
        <v>-2.2586898621800668</v>
      </c>
      <c r="D755">
        <v>0.51212259190642384</v>
      </c>
      <c r="E755" s="24"/>
      <c r="F755" s="25"/>
      <c r="G755" s="29"/>
    </row>
    <row r="756" spans="1:7" x14ac:dyDescent="0.25">
      <c r="A756"/>
      <c r="B756"/>
      <c r="C756">
        <v>-2.2586728719152522</v>
      </c>
      <c r="D756">
        <v>0.51212598181328917</v>
      </c>
      <c r="E756" s="24"/>
      <c r="F756" s="25"/>
      <c r="G756" s="29"/>
    </row>
    <row r="757" spans="1:7" x14ac:dyDescent="0.25">
      <c r="A757"/>
      <c r="B757"/>
      <c r="C757">
        <v>-2.2586558816504376</v>
      </c>
      <c r="D757">
        <v>0.51212937172015427</v>
      </c>
      <c r="E757" s="24"/>
      <c r="F757" s="25"/>
      <c r="G757" s="29"/>
    </row>
    <row r="758" spans="1:7" x14ac:dyDescent="0.25">
      <c r="A758"/>
      <c r="B758"/>
      <c r="C758">
        <v>-2.258638891385623</v>
      </c>
      <c r="D758">
        <v>0.51213276162701948</v>
      </c>
      <c r="E758" s="24"/>
      <c r="F758" s="25"/>
      <c r="G758" s="29"/>
    </row>
    <row r="759" spans="1:7" x14ac:dyDescent="0.25">
      <c r="A759"/>
      <c r="B759"/>
      <c r="C759">
        <v>-2.2586219011208084</v>
      </c>
      <c r="D759">
        <v>0.51213615153388481</v>
      </c>
      <c r="E759" s="24"/>
      <c r="F759" s="25"/>
      <c r="G759" s="29"/>
    </row>
    <row r="760" spans="1:7" x14ac:dyDescent="0.25">
      <c r="A760"/>
      <c r="B760"/>
      <c r="C760">
        <v>-2.2586049108559938</v>
      </c>
      <c r="D760">
        <v>0.5121395414407498</v>
      </c>
      <c r="E760" s="24"/>
      <c r="F760" s="25"/>
      <c r="G760" s="29"/>
    </row>
    <row r="761" spans="1:7" x14ac:dyDescent="0.25">
      <c r="A761"/>
      <c r="B761"/>
      <c r="C761">
        <v>-2.2585879205911792</v>
      </c>
      <c r="D761">
        <v>0.51214293134761513</v>
      </c>
      <c r="E761" s="24"/>
      <c r="F761" s="25"/>
      <c r="G761" s="29"/>
    </row>
    <row r="762" spans="1:7" x14ac:dyDescent="0.25">
      <c r="A762"/>
      <c r="B762"/>
      <c r="C762">
        <v>-2.2585709303263646</v>
      </c>
      <c r="D762">
        <v>0.51214632125448045</v>
      </c>
      <c r="E762" s="24"/>
      <c r="F762" s="25"/>
      <c r="G762" s="29"/>
    </row>
    <row r="763" spans="1:7" x14ac:dyDescent="0.25">
      <c r="A763"/>
      <c r="B763"/>
      <c r="C763">
        <v>-2.2585539400615504</v>
      </c>
      <c r="D763">
        <v>0.51214971116134556</v>
      </c>
      <c r="E763" s="24"/>
      <c r="F763" s="25"/>
      <c r="G763" s="29"/>
    </row>
    <row r="764" spans="1:7" x14ac:dyDescent="0.25">
      <c r="A764"/>
      <c r="B764"/>
      <c r="C764">
        <v>-2.2585369497967358</v>
      </c>
      <c r="D764">
        <v>0.51215310106821077</v>
      </c>
      <c r="E764" s="24"/>
      <c r="F764" s="25"/>
      <c r="G764" s="29"/>
    </row>
    <row r="765" spans="1:7" x14ac:dyDescent="0.25">
      <c r="A765"/>
      <c r="B765"/>
      <c r="C765">
        <v>-2.2585199595319212</v>
      </c>
      <c r="D765">
        <v>0.51215649097507598</v>
      </c>
      <c r="E765" s="24"/>
      <c r="F765" s="25"/>
      <c r="G765" s="29"/>
    </row>
    <row r="766" spans="1:7" x14ac:dyDescent="0.25">
      <c r="A766"/>
      <c r="B766"/>
      <c r="C766">
        <v>-2.2585029692671066</v>
      </c>
      <c r="D766">
        <v>0.5121598808819412</v>
      </c>
      <c r="E766" s="24"/>
      <c r="F766" s="25"/>
      <c r="G766" s="29"/>
    </row>
    <row r="767" spans="1:7" x14ac:dyDescent="0.25">
      <c r="A767"/>
      <c r="B767"/>
      <c r="C767">
        <v>-2.258485979002292</v>
      </c>
      <c r="D767">
        <v>0.51216327078880641</v>
      </c>
      <c r="E767" s="24"/>
      <c r="F767" s="25"/>
      <c r="G767" s="29"/>
    </row>
    <row r="768" spans="1:7" x14ac:dyDescent="0.25">
      <c r="A768"/>
      <c r="B768"/>
      <c r="C768">
        <v>-2.2584689887374774</v>
      </c>
      <c r="D768">
        <v>0.51216666069567174</v>
      </c>
      <c r="E768" s="24"/>
      <c r="F768" s="25"/>
      <c r="G768" s="29"/>
    </row>
    <row r="769" spans="1:7" x14ac:dyDescent="0.25">
      <c r="A769"/>
      <c r="B769"/>
      <c r="C769">
        <v>-2.2584519984726628</v>
      </c>
      <c r="D769">
        <v>0.51217005060253695</v>
      </c>
      <c r="E769" s="24"/>
      <c r="F769" s="25"/>
      <c r="G769" s="29"/>
    </row>
    <row r="770" spans="1:7" x14ac:dyDescent="0.25">
      <c r="A770"/>
      <c r="B770"/>
      <c r="C770">
        <v>-2.2584350082078481</v>
      </c>
      <c r="D770">
        <v>0.51217344050940194</v>
      </c>
      <c r="E770" s="24"/>
      <c r="F770" s="25"/>
      <c r="G770" s="29"/>
    </row>
    <row r="771" spans="1:7" x14ac:dyDescent="0.25">
      <c r="A771"/>
      <c r="B771"/>
      <c r="C771">
        <v>-2.2584180179430335</v>
      </c>
      <c r="D771">
        <v>0.51217683041626727</v>
      </c>
      <c r="E771" s="24"/>
      <c r="F771" s="25"/>
      <c r="G771" s="29"/>
    </row>
    <row r="772" spans="1:7" x14ac:dyDescent="0.25">
      <c r="A772"/>
      <c r="B772"/>
      <c r="C772">
        <v>-2.2584010276782189</v>
      </c>
      <c r="D772">
        <v>0.5121802203231326</v>
      </c>
      <c r="E772" s="24"/>
      <c r="F772" s="25"/>
      <c r="G772" s="29"/>
    </row>
    <row r="773" spans="1:7" x14ac:dyDescent="0.25">
      <c r="A773"/>
      <c r="B773"/>
      <c r="C773">
        <v>-2.2583840374134043</v>
      </c>
      <c r="D773">
        <v>0.51218361022999781</v>
      </c>
      <c r="E773" s="24"/>
      <c r="F773" s="25"/>
      <c r="G773" s="29"/>
    </row>
    <row r="774" spans="1:7" x14ac:dyDescent="0.25">
      <c r="A774"/>
      <c r="B774"/>
      <c r="C774">
        <v>-2.2583670471485897</v>
      </c>
      <c r="D774">
        <v>0.51218700013686291</v>
      </c>
      <c r="E774" s="24"/>
      <c r="F774" s="25"/>
      <c r="G774" s="29"/>
    </row>
    <row r="775" spans="1:7" x14ac:dyDescent="0.25">
      <c r="A775"/>
      <c r="B775"/>
      <c r="C775">
        <v>-2.2583500568837751</v>
      </c>
      <c r="D775">
        <v>0.51219039004372824</v>
      </c>
      <c r="E775" s="24"/>
      <c r="F775" s="25"/>
      <c r="G775" s="29"/>
    </row>
    <row r="776" spans="1:7" x14ac:dyDescent="0.25">
      <c r="A776"/>
      <c r="B776"/>
      <c r="C776">
        <v>-2.2583330666189605</v>
      </c>
      <c r="D776">
        <v>0.51219377995059345</v>
      </c>
      <c r="E776" s="24"/>
      <c r="F776" s="25"/>
      <c r="G776" s="29"/>
    </row>
    <row r="777" spans="1:7" x14ac:dyDescent="0.25">
      <c r="A777"/>
      <c r="B777"/>
      <c r="C777">
        <v>-2.2583160763541463</v>
      </c>
      <c r="D777">
        <v>0.51219716985745856</v>
      </c>
      <c r="E777" s="24"/>
      <c r="F777" s="25"/>
      <c r="G777" s="29"/>
    </row>
    <row r="778" spans="1:7" x14ac:dyDescent="0.25">
      <c r="A778"/>
      <c r="B778"/>
      <c r="C778">
        <v>-2.2582990860893317</v>
      </c>
      <c r="D778">
        <v>0.51220055976432377</v>
      </c>
      <c r="E778" s="24"/>
      <c r="F778" s="25"/>
      <c r="G778" s="29"/>
    </row>
    <row r="779" spans="1:7" x14ac:dyDescent="0.25">
      <c r="A779"/>
      <c r="B779"/>
      <c r="C779">
        <v>-2.2582820958245171</v>
      </c>
      <c r="D779">
        <v>0.5122039496711891</v>
      </c>
      <c r="E779" s="24"/>
      <c r="F779" s="25"/>
      <c r="G779" s="29"/>
    </row>
    <row r="780" spans="1:7" x14ac:dyDescent="0.25">
      <c r="A780"/>
      <c r="B780"/>
      <c r="C780">
        <v>-2.2582651055597025</v>
      </c>
      <c r="D780">
        <v>0.51220733957805431</v>
      </c>
      <c r="E780" s="24"/>
      <c r="F780" s="25"/>
      <c r="G780" s="29"/>
    </row>
    <row r="781" spans="1:7" x14ac:dyDescent="0.25">
      <c r="A781"/>
      <c r="B781"/>
      <c r="C781">
        <v>-2.2582481152948879</v>
      </c>
      <c r="D781">
        <v>0.51221072948491941</v>
      </c>
      <c r="E781" s="24"/>
      <c r="F781" s="25"/>
      <c r="G781" s="29"/>
    </row>
    <row r="782" spans="1:7" x14ac:dyDescent="0.25">
      <c r="A782"/>
      <c r="B782"/>
      <c r="C782">
        <v>-2.2582311250300733</v>
      </c>
      <c r="D782">
        <v>0.51221411939178474</v>
      </c>
      <c r="E782" s="24"/>
      <c r="F782" s="25"/>
      <c r="G782" s="29"/>
    </row>
    <row r="783" spans="1:7" x14ac:dyDescent="0.25">
      <c r="A783"/>
      <c r="B783"/>
      <c r="C783">
        <v>-2.2582141347652587</v>
      </c>
      <c r="D783">
        <v>0.51221750929864984</v>
      </c>
      <c r="E783" s="24"/>
      <c r="F783" s="25"/>
      <c r="G783" s="29"/>
    </row>
    <row r="784" spans="1:7" x14ac:dyDescent="0.25">
      <c r="A784"/>
      <c r="B784"/>
      <c r="C784">
        <v>-2.2581971445004441</v>
      </c>
      <c r="D784">
        <v>0.51222089920551506</v>
      </c>
      <c r="E784" s="24"/>
      <c r="F784" s="25"/>
      <c r="G784" s="29"/>
    </row>
    <row r="785" spans="1:7" x14ac:dyDescent="0.25">
      <c r="A785"/>
      <c r="B785"/>
      <c r="C785">
        <v>-2.2581801542356295</v>
      </c>
      <c r="D785">
        <v>0.51222428911238038</v>
      </c>
      <c r="E785" s="24"/>
      <c r="F785" s="25"/>
      <c r="G785" s="29"/>
    </row>
    <row r="786" spans="1:7" x14ac:dyDescent="0.25">
      <c r="A786"/>
      <c r="B786"/>
      <c r="C786">
        <v>-2.2581631639708148</v>
      </c>
      <c r="D786">
        <v>0.51222767901924549</v>
      </c>
      <c r="E786" s="24"/>
      <c r="F786" s="25"/>
      <c r="G786" s="29"/>
    </row>
    <row r="787" spans="1:7" x14ac:dyDescent="0.25">
      <c r="A787"/>
      <c r="B787"/>
      <c r="C787">
        <v>-2.2581461737060002</v>
      </c>
      <c r="D787">
        <v>0.5122310689261107</v>
      </c>
      <c r="E787" s="24"/>
      <c r="F787" s="25"/>
      <c r="G787" s="29"/>
    </row>
    <row r="788" spans="1:7" x14ac:dyDescent="0.25">
      <c r="A788"/>
      <c r="B788"/>
      <c r="C788">
        <v>-2.2581291834411856</v>
      </c>
      <c r="D788">
        <v>0.51223445883297591</v>
      </c>
      <c r="E788" s="24"/>
      <c r="F788" s="25"/>
      <c r="G788" s="29"/>
    </row>
    <row r="789" spans="1:7" x14ac:dyDescent="0.25">
      <c r="A789"/>
      <c r="B789"/>
      <c r="C789">
        <v>-2.258112193176371</v>
      </c>
      <c r="D789">
        <v>0.51223784873984124</v>
      </c>
      <c r="E789" s="24"/>
      <c r="F789" s="25"/>
      <c r="G789" s="29"/>
    </row>
    <row r="790" spans="1:7" x14ac:dyDescent="0.25">
      <c r="A790"/>
      <c r="B790"/>
      <c r="C790">
        <v>-2.2580952029115569</v>
      </c>
      <c r="D790">
        <v>0.51224123864670645</v>
      </c>
      <c r="E790" s="24"/>
      <c r="F790" s="25"/>
      <c r="G790" s="29"/>
    </row>
    <row r="791" spans="1:7" x14ac:dyDescent="0.25">
      <c r="A791"/>
      <c r="B791"/>
      <c r="C791">
        <v>-2.2580782126467422</v>
      </c>
      <c r="D791">
        <v>0.51224462855357178</v>
      </c>
      <c r="E791" s="24"/>
      <c r="F791" s="25"/>
      <c r="G791" s="29"/>
    </row>
    <row r="792" spans="1:7" x14ac:dyDescent="0.25">
      <c r="A792"/>
      <c r="B792"/>
      <c r="C792">
        <v>-2.2580612223819276</v>
      </c>
      <c r="D792">
        <v>0.51224801846043688</v>
      </c>
      <c r="E792" s="24"/>
      <c r="F792" s="25"/>
      <c r="G792" s="29"/>
    </row>
    <row r="793" spans="1:7" x14ac:dyDescent="0.25">
      <c r="A793"/>
      <c r="B793"/>
      <c r="C793">
        <v>-2.258044232117113</v>
      </c>
      <c r="D793">
        <v>0.51225140836730187</v>
      </c>
      <c r="E793" s="24"/>
      <c r="F793" s="25"/>
      <c r="G793" s="29"/>
    </row>
    <row r="794" spans="1:7" x14ac:dyDescent="0.25">
      <c r="A794"/>
      <c r="B794"/>
      <c r="C794">
        <v>-2.2580272418522984</v>
      </c>
      <c r="D794">
        <v>0.51225479827416731</v>
      </c>
      <c r="E794" s="24"/>
      <c r="F794" s="25"/>
      <c r="G794" s="29"/>
    </row>
    <row r="795" spans="1:7" x14ac:dyDescent="0.25">
      <c r="A795"/>
      <c r="B795"/>
      <c r="C795">
        <v>-2.2580102515874838</v>
      </c>
      <c r="D795">
        <v>0.51225818818103253</v>
      </c>
      <c r="E795" s="24"/>
      <c r="F795" s="25"/>
      <c r="G795" s="29"/>
    </row>
    <row r="796" spans="1:7" x14ac:dyDescent="0.25">
      <c r="A796"/>
      <c r="B796"/>
      <c r="C796">
        <v>-2.2579932613226692</v>
      </c>
      <c r="D796">
        <v>0.51226157808789774</v>
      </c>
      <c r="E796" s="24"/>
      <c r="F796" s="25"/>
      <c r="G796" s="29"/>
    </row>
    <row r="797" spans="1:7" x14ac:dyDescent="0.25">
      <c r="A797"/>
      <c r="B797"/>
      <c r="C797">
        <v>-2.2579762710578546</v>
      </c>
      <c r="D797">
        <v>0.51226496799476295</v>
      </c>
      <c r="E797" s="24"/>
      <c r="F797" s="25"/>
      <c r="G797" s="29"/>
    </row>
    <row r="798" spans="1:7" x14ac:dyDescent="0.25">
      <c r="A798"/>
      <c r="B798"/>
      <c r="C798">
        <v>-2.25795928079304</v>
      </c>
      <c r="D798">
        <v>0.51226835790162817</v>
      </c>
      <c r="E798" s="24"/>
      <c r="F798" s="25"/>
      <c r="G798" s="29"/>
    </row>
    <row r="799" spans="1:7" x14ac:dyDescent="0.25">
      <c r="A799"/>
      <c r="B799"/>
      <c r="C799">
        <v>-2.2579422905282254</v>
      </c>
      <c r="D799">
        <v>0.51227174780849338</v>
      </c>
      <c r="E799" s="24"/>
      <c r="F799" s="25"/>
      <c r="G799" s="29"/>
    </row>
    <row r="800" spans="1:7" x14ac:dyDescent="0.25">
      <c r="A800"/>
      <c r="B800"/>
      <c r="C800">
        <v>-2.2579253002634108</v>
      </c>
      <c r="D800">
        <v>0.51227513771535849</v>
      </c>
      <c r="E800" s="24"/>
      <c r="F800" s="25"/>
      <c r="G800" s="29"/>
    </row>
    <row r="801" spans="1:7" x14ac:dyDescent="0.25">
      <c r="A801"/>
      <c r="B801"/>
      <c r="C801">
        <v>-2.2579083099985962</v>
      </c>
      <c r="D801">
        <v>0.51227852762222381</v>
      </c>
      <c r="E801" s="24"/>
      <c r="F801" s="25"/>
      <c r="G801" s="29"/>
    </row>
    <row r="802" spans="1:7" x14ac:dyDescent="0.25">
      <c r="A802"/>
      <c r="B802"/>
      <c r="C802">
        <v>-2.2578913197337815</v>
      </c>
      <c r="D802">
        <v>0.51228191752908903</v>
      </c>
      <c r="E802" s="24"/>
      <c r="F802" s="25"/>
      <c r="G802" s="29"/>
    </row>
    <row r="803" spans="1:7" x14ac:dyDescent="0.25">
      <c r="A803"/>
      <c r="B803"/>
      <c r="C803">
        <v>-2.2578743294689674</v>
      </c>
      <c r="D803">
        <v>0.51228530743595424</v>
      </c>
      <c r="E803" s="24"/>
      <c r="F803" s="25"/>
      <c r="G803" s="29"/>
    </row>
    <row r="804" spans="1:7" x14ac:dyDescent="0.25">
      <c r="A804"/>
      <c r="B804"/>
      <c r="C804">
        <v>-2.2578573392041528</v>
      </c>
      <c r="D804">
        <v>0.51228869734281934</v>
      </c>
      <c r="E804" s="24"/>
      <c r="F804" s="25"/>
      <c r="G804" s="29"/>
    </row>
    <row r="805" spans="1:7" x14ac:dyDescent="0.25">
      <c r="A805"/>
      <c r="B805"/>
      <c r="C805">
        <v>-2.2578403489393382</v>
      </c>
      <c r="D805">
        <v>0.51229208724968467</v>
      </c>
      <c r="E805" s="24"/>
      <c r="F805" s="25"/>
      <c r="G805" s="29"/>
    </row>
    <row r="806" spans="1:7" x14ac:dyDescent="0.25">
      <c r="A806"/>
      <c r="B806"/>
      <c r="C806">
        <v>-2.2578233586745236</v>
      </c>
      <c r="D806">
        <v>0.51229547715654977</v>
      </c>
      <c r="E806" s="24"/>
      <c r="F806" s="25"/>
      <c r="G806" s="29"/>
    </row>
    <row r="807" spans="1:7" x14ac:dyDescent="0.25">
      <c r="A807"/>
      <c r="B807"/>
      <c r="C807">
        <v>-2.2578063684097089</v>
      </c>
      <c r="D807">
        <v>0.5122988670634151</v>
      </c>
      <c r="E807" s="24"/>
      <c r="F807" s="25"/>
      <c r="G807" s="29"/>
    </row>
    <row r="808" spans="1:7" x14ac:dyDescent="0.25">
      <c r="A808"/>
      <c r="B808"/>
      <c r="C808">
        <v>-2.2577893781448943</v>
      </c>
      <c r="D808">
        <v>0.51230225697028031</v>
      </c>
      <c r="E808" s="24"/>
      <c r="F808" s="25"/>
      <c r="G808" s="29"/>
    </row>
    <row r="809" spans="1:7" x14ac:dyDescent="0.25">
      <c r="A809"/>
      <c r="B809"/>
      <c r="C809">
        <v>-2.2577723878800797</v>
      </c>
      <c r="D809">
        <v>0.51230564687714542</v>
      </c>
      <c r="E809" s="24"/>
      <c r="F809" s="25"/>
      <c r="G809" s="29"/>
    </row>
    <row r="810" spans="1:7" x14ac:dyDescent="0.25">
      <c r="A810"/>
      <c r="B810"/>
      <c r="C810">
        <v>-2.2577553976152651</v>
      </c>
      <c r="D810">
        <v>0.51230903678401074</v>
      </c>
      <c r="E810" s="24"/>
      <c r="F810" s="25"/>
      <c r="G810" s="29"/>
    </row>
    <row r="811" spans="1:7" x14ac:dyDescent="0.25">
      <c r="A811"/>
      <c r="B811"/>
      <c r="C811">
        <v>-2.2577384073504505</v>
      </c>
      <c r="D811">
        <v>0.51231242669087595</v>
      </c>
      <c r="E811" s="24"/>
      <c r="F811" s="25"/>
      <c r="G811" s="29"/>
    </row>
    <row r="812" spans="1:7" x14ac:dyDescent="0.25">
      <c r="A812"/>
      <c r="B812"/>
      <c r="C812">
        <v>-2.2577214170856359</v>
      </c>
      <c r="D812">
        <v>0.51231581659774117</v>
      </c>
      <c r="E812" s="24"/>
      <c r="F812" s="25"/>
      <c r="G812" s="29"/>
    </row>
    <row r="813" spans="1:7" x14ac:dyDescent="0.25">
      <c r="A813"/>
      <c r="B813"/>
      <c r="C813">
        <v>-2.2577044268208213</v>
      </c>
      <c r="D813">
        <v>0.51231920650460638</v>
      </c>
      <c r="E813" s="24"/>
      <c r="F813" s="25"/>
      <c r="G813" s="29"/>
    </row>
    <row r="814" spans="1:7" x14ac:dyDescent="0.25">
      <c r="A814"/>
      <c r="B814"/>
      <c r="C814">
        <v>-2.2576874365560067</v>
      </c>
      <c r="D814">
        <v>0.5123225964114716</v>
      </c>
      <c r="E814" s="24"/>
      <c r="F814" s="25"/>
      <c r="G814" s="29"/>
    </row>
    <row r="815" spans="1:7" x14ac:dyDescent="0.25">
      <c r="A815"/>
      <c r="B815"/>
      <c r="C815">
        <v>-2.2576704462911921</v>
      </c>
      <c r="D815">
        <v>0.51232598631833681</v>
      </c>
      <c r="E815" s="24"/>
      <c r="F815" s="25"/>
      <c r="G815" s="29"/>
    </row>
    <row r="816" spans="1:7" x14ac:dyDescent="0.25">
      <c r="A816"/>
      <c r="B816"/>
      <c r="C816">
        <v>-2.2576534560263779</v>
      </c>
      <c r="D816">
        <v>0.51232937622520192</v>
      </c>
      <c r="E816" s="24"/>
      <c r="F816" s="25"/>
      <c r="G816" s="29"/>
    </row>
    <row r="817" spans="1:7" x14ac:dyDescent="0.25">
      <c r="A817"/>
      <c r="B817"/>
      <c r="C817">
        <v>-2.2576364657615633</v>
      </c>
      <c r="D817">
        <v>0.51233276613206724</v>
      </c>
      <c r="E817" s="24"/>
      <c r="F817" s="25"/>
      <c r="G817" s="29"/>
    </row>
    <row r="818" spans="1:7" x14ac:dyDescent="0.25">
      <c r="A818"/>
      <c r="B818"/>
      <c r="C818">
        <v>-2.2576194754967487</v>
      </c>
      <c r="D818">
        <v>0.51233615603893257</v>
      </c>
      <c r="E818" s="24"/>
      <c r="F818" s="25"/>
      <c r="G818" s="29"/>
    </row>
    <row r="819" spans="1:7" x14ac:dyDescent="0.25">
      <c r="A819"/>
      <c r="B819"/>
      <c r="C819">
        <v>-2.2576024852319341</v>
      </c>
      <c r="D819">
        <v>0.51233954594579767</v>
      </c>
      <c r="E819" s="24"/>
      <c r="F819" s="25"/>
      <c r="G819" s="29"/>
    </row>
    <row r="820" spans="1:7" x14ac:dyDescent="0.25">
      <c r="A820"/>
      <c r="B820"/>
      <c r="C820">
        <v>-2.2575854949671195</v>
      </c>
      <c r="D820">
        <v>0.51234293585266288</v>
      </c>
      <c r="E820" s="24"/>
      <c r="F820" s="25"/>
      <c r="G820" s="29"/>
    </row>
    <row r="821" spans="1:7" x14ac:dyDescent="0.25">
      <c r="A821"/>
      <c r="B821"/>
      <c r="C821">
        <v>-2.2575685047023049</v>
      </c>
      <c r="D821">
        <v>0.5123463257595281</v>
      </c>
      <c r="E821" s="24"/>
      <c r="F821" s="25"/>
      <c r="G821" s="29"/>
    </row>
    <row r="822" spans="1:7" x14ac:dyDescent="0.25">
      <c r="A822"/>
      <c r="B822"/>
      <c r="C822">
        <v>-2.2575515144374902</v>
      </c>
      <c r="D822">
        <v>0.51234971566639331</v>
      </c>
      <c r="E822" s="24"/>
      <c r="F822" s="25"/>
      <c r="G822" s="29"/>
    </row>
    <row r="823" spans="1:7" x14ac:dyDescent="0.25">
      <c r="A823"/>
      <c r="B823"/>
      <c r="C823">
        <v>-2.2575345241726756</v>
      </c>
      <c r="D823">
        <v>0.51235310557325842</v>
      </c>
      <c r="E823" s="24"/>
      <c r="F823" s="25"/>
      <c r="G823" s="29"/>
    </row>
    <row r="824" spans="1:7" x14ac:dyDescent="0.25">
      <c r="A824"/>
      <c r="B824"/>
      <c r="C824">
        <v>-2.257517533907861</v>
      </c>
      <c r="D824">
        <v>0.51235649548012374</v>
      </c>
      <c r="E824" s="24"/>
      <c r="F824" s="25"/>
      <c r="G824" s="29"/>
    </row>
    <row r="825" spans="1:7" x14ac:dyDescent="0.25">
      <c r="A825"/>
      <c r="B825"/>
      <c r="C825">
        <v>-2.2575005436430464</v>
      </c>
      <c r="D825">
        <v>0.51235988538698907</v>
      </c>
      <c r="E825" s="24"/>
      <c r="F825" s="25"/>
      <c r="G825" s="29"/>
    </row>
    <row r="826" spans="1:7" x14ac:dyDescent="0.25">
      <c r="A826"/>
      <c r="B826"/>
      <c r="C826">
        <v>-2.2574835533782318</v>
      </c>
      <c r="D826">
        <v>0.51236327529385417</v>
      </c>
      <c r="E826" s="24"/>
      <c r="F826" s="25"/>
      <c r="G826" s="29"/>
    </row>
    <row r="827" spans="1:7" x14ac:dyDescent="0.25">
      <c r="A827"/>
      <c r="B827"/>
      <c r="C827">
        <v>-2.2574665631134172</v>
      </c>
      <c r="D827">
        <v>0.51236666520071938</v>
      </c>
      <c r="E827" s="24"/>
      <c r="F827" s="25"/>
      <c r="G827" s="29"/>
    </row>
    <row r="828" spans="1:7" x14ac:dyDescent="0.25">
      <c r="A828"/>
      <c r="B828"/>
      <c r="C828">
        <v>-2.2574495728486026</v>
      </c>
      <c r="D828">
        <v>0.51237005510758471</v>
      </c>
      <c r="E828" s="24"/>
      <c r="F828" s="25"/>
      <c r="G828" s="29"/>
    </row>
    <row r="829" spans="1:7" x14ac:dyDescent="0.25">
      <c r="A829"/>
      <c r="B829"/>
      <c r="C829">
        <v>-2.257432582583788</v>
      </c>
      <c r="D829">
        <v>0.5123734450144497</v>
      </c>
      <c r="E829" s="24"/>
      <c r="F829" s="25"/>
      <c r="G829" s="29"/>
    </row>
    <row r="830" spans="1:7" x14ac:dyDescent="0.25">
      <c r="A830"/>
      <c r="B830"/>
      <c r="C830">
        <v>-2.2574155923189738</v>
      </c>
      <c r="D830">
        <v>0.51237683492131503</v>
      </c>
      <c r="E830" s="24"/>
      <c r="F830" s="25"/>
      <c r="G830" s="29"/>
    </row>
    <row r="831" spans="1:7" x14ac:dyDescent="0.25">
      <c r="A831"/>
      <c r="B831"/>
      <c r="C831">
        <v>-2.2573986020541592</v>
      </c>
      <c r="D831">
        <v>0.51238022482818035</v>
      </c>
      <c r="E831" s="24"/>
      <c r="F831" s="25"/>
      <c r="G831" s="29"/>
    </row>
    <row r="832" spans="1:7" x14ac:dyDescent="0.25">
      <c r="A832"/>
      <c r="B832"/>
      <c r="C832">
        <v>-2.2573816117893446</v>
      </c>
      <c r="D832">
        <v>0.51238361473504557</v>
      </c>
      <c r="E832" s="24"/>
      <c r="F832" s="25"/>
      <c r="G832" s="29"/>
    </row>
    <row r="833" spans="1:7" x14ac:dyDescent="0.25">
      <c r="A833"/>
      <c r="B833"/>
      <c r="C833">
        <v>-2.25736462152453</v>
      </c>
      <c r="D833">
        <v>0.51238700464191067</v>
      </c>
      <c r="E833" s="24"/>
      <c r="F833" s="25"/>
      <c r="G833" s="29"/>
    </row>
    <row r="834" spans="1:7" x14ac:dyDescent="0.25">
      <c r="A834"/>
      <c r="B834"/>
      <c r="C834">
        <v>-2.2573476312597154</v>
      </c>
      <c r="D834">
        <v>0.51239039454877588</v>
      </c>
      <c r="E834" s="24"/>
      <c r="F834" s="25"/>
      <c r="G834" s="29"/>
    </row>
    <row r="835" spans="1:7" x14ac:dyDescent="0.25">
      <c r="A835"/>
      <c r="B835"/>
      <c r="C835">
        <v>-2.2573306409949008</v>
      </c>
      <c r="D835">
        <v>0.5123937844556411</v>
      </c>
      <c r="E835" s="24"/>
      <c r="F835" s="25"/>
      <c r="G835" s="29"/>
    </row>
    <row r="836" spans="1:7" x14ac:dyDescent="0.25">
      <c r="A836"/>
      <c r="B836"/>
      <c r="C836">
        <v>-2.2573136507300862</v>
      </c>
      <c r="D836">
        <v>0.51239717436250631</v>
      </c>
      <c r="E836" s="24"/>
      <c r="F836" s="25"/>
      <c r="G836" s="29"/>
    </row>
    <row r="837" spans="1:7" x14ac:dyDescent="0.25">
      <c r="A837"/>
      <c r="B837"/>
      <c r="C837">
        <v>-2.2572966604652716</v>
      </c>
      <c r="D837">
        <v>0.51240056426937153</v>
      </c>
      <c r="E837" s="24"/>
      <c r="F837" s="25"/>
      <c r="G837" s="29"/>
    </row>
    <row r="838" spans="1:7" x14ac:dyDescent="0.25">
      <c r="A838"/>
      <c r="B838"/>
      <c r="C838">
        <v>-2.2572796702004569</v>
      </c>
      <c r="D838">
        <v>0.51240395417623685</v>
      </c>
      <c r="E838" s="24"/>
      <c r="F838" s="25"/>
      <c r="G838" s="29"/>
    </row>
    <row r="839" spans="1:7" x14ac:dyDescent="0.25">
      <c r="A839"/>
      <c r="B839"/>
      <c r="C839">
        <v>-2.2572626799356423</v>
      </c>
      <c r="D839">
        <v>0.51240734408310196</v>
      </c>
      <c r="E839" s="24"/>
      <c r="F839" s="25"/>
      <c r="G839" s="29"/>
    </row>
    <row r="840" spans="1:7" x14ac:dyDescent="0.25">
      <c r="A840"/>
      <c r="B840"/>
      <c r="C840">
        <v>-2.2572456896708277</v>
      </c>
      <c r="D840">
        <v>0.51241073398996717</v>
      </c>
      <c r="E840" s="24"/>
      <c r="F840" s="25"/>
      <c r="G840" s="29"/>
    </row>
    <row r="841" spans="1:7" x14ac:dyDescent="0.25">
      <c r="A841"/>
      <c r="B841"/>
      <c r="C841">
        <v>-2.2572286994060131</v>
      </c>
      <c r="D841">
        <v>0.5124141238968325</v>
      </c>
      <c r="E841" s="24"/>
      <c r="F841" s="25"/>
      <c r="G841" s="29"/>
    </row>
    <row r="842" spans="1:7" x14ac:dyDescent="0.25">
      <c r="A842"/>
      <c r="B842"/>
      <c r="C842">
        <v>-2.2572117091411985</v>
      </c>
      <c r="D842">
        <v>0.51241751380369771</v>
      </c>
      <c r="E842" s="24"/>
      <c r="F842" s="25"/>
      <c r="G842" s="29"/>
    </row>
    <row r="843" spans="1:7" x14ac:dyDescent="0.25">
      <c r="A843"/>
      <c r="B843"/>
      <c r="C843">
        <v>-2.2571947188763843</v>
      </c>
      <c r="D843">
        <v>0.51242090371056281</v>
      </c>
      <c r="E843" s="24"/>
      <c r="F843" s="25"/>
      <c r="G843" s="29"/>
    </row>
    <row r="844" spans="1:7" x14ac:dyDescent="0.25">
      <c r="A844"/>
      <c r="B844"/>
      <c r="C844">
        <v>-2.2571777286115697</v>
      </c>
      <c r="D844">
        <v>0.51242429361742803</v>
      </c>
      <c r="E844" s="24"/>
      <c r="F844" s="25"/>
      <c r="G844" s="29"/>
    </row>
    <row r="845" spans="1:7" x14ac:dyDescent="0.25">
      <c r="A845"/>
      <c r="B845"/>
      <c r="C845">
        <v>-2.2571607383467551</v>
      </c>
      <c r="D845">
        <v>0.51242768352429335</v>
      </c>
      <c r="E845" s="24"/>
      <c r="F845" s="25"/>
      <c r="G845" s="29"/>
    </row>
    <row r="846" spans="1:7" x14ac:dyDescent="0.25">
      <c r="A846"/>
      <c r="B846"/>
      <c r="C846">
        <v>-2.2571437480819405</v>
      </c>
      <c r="D846">
        <v>0.51243107343115835</v>
      </c>
      <c r="E846" s="24"/>
      <c r="F846" s="25"/>
      <c r="G846" s="29"/>
    </row>
    <row r="847" spans="1:7" x14ac:dyDescent="0.25">
      <c r="A847"/>
      <c r="B847"/>
      <c r="C847">
        <v>-2.2571267578171259</v>
      </c>
      <c r="D847">
        <v>0.51243446333802367</v>
      </c>
      <c r="E847" s="24"/>
      <c r="F847" s="25"/>
      <c r="G847" s="29"/>
    </row>
    <row r="848" spans="1:7" x14ac:dyDescent="0.25">
      <c r="A848"/>
      <c r="B848"/>
      <c r="C848">
        <v>-2.2571097675523113</v>
      </c>
      <c r="D848">
        <v>0.512437853244889</v>
      </c>
      <c r="E848" s="24"/>
      <c r="F848" s="25"/>
      <c r="G848" s="29"/>
    </row>
    <row r="849" spans="1:7" x14ac:dyDescent="0.25">
      <c r="A849"/>
      <c r="B849"/>
      <c r="C849">
        <v>-2.2570927772874967</v>
      </c>
      <c r="D849">
        <v>0.51244124315175421</v>
      </c>
      <c r="E849" s="24"/>
      <c r="F849" s="25"/>
      <c r="G849" s="29"/>
    </row>
    <row r="850" spans="1:7" x14ac:dyDescent="0.25">
      <c r="A850"/>
      <c r="B850"/>
      <c r="C850">
        <v>-2.2570757870226821</v>
      </c>
      <c r="D850">
        <v>0.51244463305861931</v>
      </c>
      <c r="E850" s="24"/>
      <c r="F850" s="25"/>
      <c r="G850" s="29"/>
    </row>
    <row r="851" spans="1:7" x14ac:dyDescent="0.25">
      <c r="A851"/>
      <c r="B851"/>
      <c r="C851">
        <v>-2.2570587967578675</v>
      </c>
      <c r="D851">
        <v>0.51244802296548453</v>
      </c>
      <c r="E851" s="24"/>
      <c r="F851" s="25"/>
      <c r="G851" s="29"/>
    </row>
    <row r="852" spans="1:7" x14ac:dyDescent="0.25">
      <c r="A852"/>
      <c r="B852"/>
      <c r="C852">
        <v>-2.2570418064930529</v>
      </c>
      <c r="D852">
        <v>0.51245141287234974</v>
      </c>
      <c r="E852" s="24"/>
      <c r="F852" s="25"/>
      <c r="G852" s="29"/>
    </row>
    <row r="853" spans="1:7" x14ac:dyDescent="0.25">
      <c r="A853"/>
      <c r="B853"/>
      <c r="C853">
        <v>-2.2570248162282383</v>
      </c>
      <c r="D853">
        <v>0.51245480277921496</v>
      </c>
      <c r="E853" s="24"/>
      <c r="F853" s="25"/>
      <c r="G853" s="29"/>
    </row>
    <row r="854" spans="1:7" x14ac:dyDescent="0.25">
      <c r="A854"/>
      <c r="B854"/>
      <c r="C854">
        <v>-2.2570078259634236</v>
      </c>
      <c r="D854">
        <v>0.51245819268608028</v>
      </c>
      <c r="E854" s="24"/>
      <c r="F854" s="25"/>
      <c r="G854" s="29"/>
    </row>
    <row r="855" spans="1:7" x14ac:dyDescent="0.25">
      <c r="A855"/>
      <c r="B855"/>
      <c r="C855">
        <v>-2.256990835698609</v>
      </c>
      <c r="D855">
        <v>0.5124615825929455</v>
      </c>
      <c r="E855" s="24"/>
      <c r="F855" s="25"/>
      <c r="G855" s="29"/>
    </row>
    <row r="856" spans="1:7" x14ac:dyDescent="0.25">
      <c r="A856"/>
      <c r="B856"/>
      <c r="C856">
        <v>-2.2569738454337949</v>
      </c>
      <c r="D856">
        <v>0.51246497249981071</v>
      </c>
      <c r="E856" s="24"/>
      <c r="F856" s="25"/>
      <c r="G856" s="29"/>
    </row>
    <row r="857" spans="1:7" x14ac:dyDescent="0.25">
      <c r="A857"/>
      <c r="B857"/>
      <c r="C857">
        <v>-2.2569568551689803</v>
      </c>
      <c r="D857">
        <v>0.51246836240667581</v>
      </c>
      <c r="E857" s="24"/>
      <c r="F857" s="25"/>
      <c r="G857" s="29"/>
    </row>
    <row r="858" spans="1:7" x14ac:dyDescent="0.25">
      <c r="A858"/>
      <c r="B858"/>
      <c r="C858">
        <v>-2.2569398649041656</v>
      </c>
      <c r="D858">
        <v>0.51247175231354114</v>
      </c>
      <c r="E858" s="24"/>
      <c r="F858" s="25"/>
      <c r="G858" s="29"/>
    </row>
    <row r="859" spans="1:7" x14ac:dyDescent="0.25">
      <c r="A859"/>
      <c r="B859"/>
      <c r="C859">
        <v>-2.256922874639351</v>
      </c>
      <c r="D859">
        <v>0.51247514222040635</v>
      </c>
      <c r="E859" s="24"/>
      <c r="F859" s="25"/>
      <c r="G859" s="29"/>
    </row>
    <row r="860" spans="1:7" x14ac:dyDescent="0.25">
      <c r="A860"/>
      <c r="B860"/>
      <c r="C860">
        <v>-2.2569058843745364</v>
      </c>
      <c r="D860">
        <v>0.51247853212727146</v>
      </c>
      <c r="E860" s="24"/>
      <c r="F860" s="25"/>
      <c r="G860" s="29"/>
    </row>
    <row r="861" spans="1:7" x14ac:dyDescent="0.25">
      <c r="A861"/>
      <c r="B861"/>
      <c r="C861">
        <v>-2.2568888941097218</v>
      </c>
      <c r="D861">
        <v>0.51248192203413678</v>
      </c>
      <c r="E861" s="24"/>
      <c r="F861" s="25"/>
      <c r="G861" s="29"/>
    </row>
    <row r="862" spans="1:7" x14ac:dyDescent="0.25">
      <c r="A862"/>
      <c r="B862"/>
      <c r="C862">
        <v>-2.2568719038449072</v>
      </c>
      <c r="D862">
        <v>0.51248531194100189</v>
      </c>
      <c r="E862" s="24"/>
      <c r="F862" s="25"/>
      <c r="G862" s="29"/>
    </row>
    <row r="863" spans="1:7" x14ac:dyDescent="0.25">
      <c r="A863"/>
      <c r="B863"/>
      <c r="C863">
        <v>-2.2568549135800926</v>
      </c>
      <c r="D863">
        <v>0.51248870184786721</v>
      </c>
      <c r="E863" s="24"/>
      <c r="F863" s="25"/>
      <c r="G863" s="29"/>
    </row>
    <row r="864" spans="1:7" x14ac:dyDescent="0.25">
      <c r="A864"/>
      <c r="B864"/>
      <c r="C864">
        <v>-2.256837923315278</v>
      </c>
      <c r="D864">
        <v>0.51249209175473243</v>
      </c>
      <c r="E864" s="24"/>
      <c r="F864" s="25"/>
      <c r="G864" s="29"/>
    </row>
    <row r="865" spans="1:7" x14ac:dyDescent="0.25">
      <c r="A865"/>
      <c r="B865"/>
      <c r="C865">
        <v>-2.2568209330504634</v>
      </c>
      <c r="D865">
        <v>0.51249548166159775</v>
      </c>
      <c r="E865" s="24"/>
      <c r="F865" s="25"/>
      <c r="G865" s="29"/>
    </row>
    <row r="866" spans="1:7" x14ac:dyDescent="0.25">
      <c r="A866"/>
      <c r="B866"/>
      <c r="C866">
        <v>-2.2568039427856488</v>
      </c>
      <c r="D866">
        <v>0.51249887156846285</v>
      </c>
      <c r="E866" s="24"/>
      <c r="F866" s="25"/>
      <c r="G866" s="29"/>
    </row>
    <row r="867" spans="1:7" x14ac:dyDescent="0.25">
      <c r="A867"/>
      <c r="B867"/>
      <c r="C867">
        <v>-2.2567869525208342</v>
      </c>
      <c r="D867">
        <v>0.51250226147532796</v>
      </c>
      <c r="E867" s="24"/>
      <c r="F867" s="25"/>
      <c r="G867" s="29"/>
    </row>
    <row r="868" spans="1:7" x14ac:dyDescent="0.25">
      <c r="A868"/>
      <c r="B868"/>
      <c r="C868">
        <v>-2.2567699622560196</v>
      </c>
      <c r="D868">
        <v>0.51250565138219328</v>
      </c>
      <c r="E868" s="24"/>
      <c r="F868" s="25"/>
      <c r="G868" s="29"/>
    </row>
    <row r="869" spans="1:7" x14ac:dyDescent="0.25">
      <c r="A869"/>
      <c r="B869"/>
      <c r="C869">
        <v>-2.2567529719912054</v>
      </c>
      <c r="D869">
        <v>0.51250904128905839</v>
      </c>
      <c r="E869" s="24"/>
      <c r="F869" s="25"/>
      <c r="G869" s="29"/>
    </row>
    <row r="870" spans="1:7" x14ac:dyDescent="0.25">
      <c r="A870"/>
      <c r="B870"/>
      <c r="C870">
        <v>-2.2567359817263908</v>
      </c>
      <c r="D870">
        <v>0.51251243119592371</v>
      </c>
      <c r="E870" s="24"/>
      <c r="F870" s="25"/>
      <c r="G870" s="29"/>
    </row>
    <row r="871" spans="1:7" x14ac:dyDescent="0.25">
      <c r="A871"/>
      <c r="B871"/>
      <c r="C871">
        <v>-2.2567189914615762</v>
      </c>
      <c r="D871">
        <v>0.51251582110278893</v>
      </c>
      <c r="E871" s="24"/>
      <c r="F871" s="25"/>
      <c r="G871" s="29"/>
    </row>
    <row r="872" spans="1:7" x14ac:dyDescent="0.25">
      <c r="A872"/>
      <c r="B872"/>
      <c r="C872">
        <v>-2.2567020011967616</v>
      </c>
      <c r="D872">
        <v>0.51251921100965414</v>
      </c>
      <c r="E872" s="24"/>
      <c r="F872" s="25"/>
      <c r="G872" s="29"/>
    </row>
    <row r="873" spans="1:7" x14ac:dyDescent="0.25">
      <c r="A873"/>
      <c r="B873"/>
      <c r="C873">
        <v>-2.256685010931947</v>
      </c>
      <c r="D873">
        <v>0.51252260091651924</v>
      </c>
      <c r="E873" s="24"/>
      <c r="F873" s="25"/>
      <c r="G873" s="29"/>
    </row>
    <row r="874" spans="1:7" x14ac:dyDescent="0.25">
      <c r="A874"/>
      <c r="B874"/>
      <c r="C874">
        <v>-2.2566680206671323</v>
      </c>
      <c r="D874">
        <v>0.51252599082338446</v>
      </c>
      <c r="E874" s="24"/>
      <c r="F874" s="25"/>
      <c r="G874" s="29"/>
    </row>
    <row r="875" spans="1:7" x14ac:dyDescent="0.25">
      <c r="A875"/>
      <c r="B875"/>
      <c r="C875">
        <v>-2.2566510304023177</v>
      </c>
      <c r="D875">
        <v>0.51252938073024967</v>
      </c>
      <c r="E875" s="24"/>
      <c r="F875" s="25"/>
      <c r="G875" s="29"/>
    </row>
    <row r="876" spans="1:7" x14ac:dyDescent="0.25">
      <c r="A876"/>
      <c r="B876"/>
      <c r="C876">
        <v>-2.2566340401375031</v>
      </c>
      <c r="D876">
        <v>0.512532770637115</v>
      </c>
      <c r="E876" s="24"/>
      <c r="F876" s="25"/>
      <c r="G876" s="29"/>
    </row>
    <row r="877" spans="1:7" x14ac:dyDescent="0.25">
      <c r="A877"/>
      <c r="B877"/>
      <c r="C877">
        <v>-2.2566170498726885</v>
      </c>
      <c r="D877">
        <v>0.51253616054398021</v>
      </c>
      <c r="E877" s="24"/>
      <c r="F877" s="25"/>
      <c r="G877" s="29"/>
    </row>
    <row r="878" spans="1:7" x14ac:dyDescent="0.25">
      <c r="A878"/>
      <c r="B878"/>
      <c r="C878">
        <v>-2.2566000596078739</v>
      </c>
      <c r="D878">
        <v>0.51253955045084543</v>
      </c>
      <c r="E878" s="24"/>
      <c r="F878" s="25"/>
      <c r="G878" s="29"/>
    </row>
    <row r="879" spans="1:7" x14ac:dyDescent="0.25">
      <c r="A879"/>
      <c r="B879"/>
      <c r="C879">
        <v>-2.2565830693430593</v>
      </c>
      <c r="D879">
        <v>0.51254294035771064</v>
      </c>
      <c r="E879" s="24"/>
      <c r="F879" s="25"/>
      <c r="G879" s="29"/>
    </row>
    <row r="880" spans="1:7" x14ac:dyDescent="0.25">
      <c r="A880"/>
      <c r="B880"/>
      <c r="C880">
        <v>-2.2565660790782447</v>
      </c>
      <c r="D880">
        <v>0.51254633026457574</v>
      </c>
      <c r="E880" s="24"/>
      <c r="F880" s="25"/>
      <c r="G880" s="29"/>
    </row>
    <row r="881" spans="1:7" x14ac:dyDescent="0.25">
      <c r="A881"/>
      <c r="B881"/>
      <c r="C881">
        <v>-2.2565490888134301</v>
      </c>
      <c r="D881">
        <v>0.51254972017144118</v>
      </c>
      <c r="E881" s="24"/>
      <c r="F881" s="25"/>
      <c r="G881" s="29"/>
    </row>
    <row r="882" spans="1:7" x14ac:dyDescent="0.25">
      <c r="A882"/>
      <c r="B882"/>
      <c r="C882">
        <v>-2.2565320985486155</v>
      </c>
      <c r="D882">
        <v>0.51255311007830628</v>
      </c>
      <c r="E882" s="24"/>
      <c r="F882" s="25"/>
      <c r="G882" s="29"/>
    </row>
    <row r="883" spans="1:7" x14ac:dyDescent="0.25">
      <c r="A883"/>
      <c r="B883"/>
      <c r="C883">
        <v>-2.2565151082838013</v>
      </c>
      <c r="D883">
        <v>0.5125564999851715</v>
      </c>
      <c r="E883" s="24"/>
      <c r="F883" s="25"/>
      <c r="G883" s="29"/>
    </row>
    <row r="884" spans="1:7" x14ac:dyDescent="0.25">
      <c r="A884"/>
      <c r="B884"/>
      <c r="C884">
        <v>-2.2564981180189867</v>
      </c>
      <c r="D884">
        <v>0.51255988989203671</v>
      </c>
      <c r="E884" s="24"/>
      <c r="F884" s="25"/>
      <c r="G884" s="29"/>
    </row>
    <row r="885" spans="1:7" x14ac:dyDescent="0.25">
      <c r="A885"/>
      <c r="B885"/>
      <c r="C885">
        <v>-2.2564811277541721</v>
      </c>
      <c r="D885">
        <v>0.51256327979890182</v>
      </c>
      <c r="E885" s="24"/>
      <c r="F885" s="25"/>
      <c r="G885" s="29"/>
    </row>
    <row r="886" spans="1:7" x14ac:dyDescent="0.25">
      <c r="A886"/>
      <c r="B886"/>
      <c r="C886">
        <v>-2.2564641374893575</v>
      </c>
      <c r="D886">
        <v>0.51256666970576714</v>
      </c>
      <c r="E886" s="24"/>
      <c r="F886" s="25"/>
      <c r="G886" s="29"/>
    </row>
    <row r="887" spans="1:7" x14ac:dyDescent="0.25">
      <c r="A887"/>
      <c r="B887"/>
      <c r="C887">
        <v>-2.2564471472245429</v>
      </c>
      <c r="D887">
        <v>0.51257005961263247</v>
      </c>
      <c r="E887" s="24"/>
      <c r="F887" s="25"/>
      <c r="G887" s="29"/>
    </row>
    <row r="888" spans="1:7" x14ac:dyDescent="0.25">
      <c r="A888"/>
      <c r="B888"/>
      <c r="C888">
        <v>-2.2564301569597283</v>
      </c>
      <c r="D888">
        <v>0.51257344951949757</v>
      </c>
      <c r="E888" s="24"/>
      <c r="F888" s="25"/>
      <c r="G888" s="29"/>
    </row>
    <row r="889" spans="1:7" x14ac:dyDescent="0.25">
      <c r="A889"/>
      <c r="B889"/>
      <c r="C889">
        <v>-2.2564131666949137</v>
      </c>
      <c r="D889">
        <v>0.51257683942636278</v>
      </c>
      <c r="E889" s="24"/>
      <c r="F889" s="25"/>
      <c r="G889" s="29"/>
    </row>
    <row r="890" spans="1:7" x14ac:dyDescent="0.25">
      <c r="A890"/>
      <c r="B890"/>
      <c r="C890">
        <v>-2.256396176430099</v>
      </c>
      <c r="D890">
        <v>0.512580229333228</v>
      </c>
      <c r="E890" s="24"/>
      <c r="F890" s="25"/>
      <c r="G890" s="29"/>
    </row>
    <row r="891" spans="1:7" x14ac:dyDescent="0.25">
      <c r="A891"/>
      <c r="B891"/>
      <c r="C891">
        <v>-2.2563791861652844</v>
      </c>
      <c r="D891">
        <v>0.51258361924009321</v>
      </c>
      <c r="E891" s="24"/>
      <c r="F891" s="25"/>
      <c r="G891" s="29"/>
    </row>
    <row r="892" spans="1:7" x14ac:dyDescent="0.25">
      <c r="A892"/>
      <c r="B892"/>
      <c r="C892">
        <v>-2.2563621959004698</v>
      </c>
      <c r="D892">
        <v>0.51258700914695832</v>
      </c>
      <c r="E892" s="24"/>
      <c r="F892" s="25"/>
      <c r="G892" s="29"/>
    </row>
    <row r="893" spans="1:7" x14ac:dyDescent="0.25">
      <c r="A893"/>
      <c r="B893"/>
      <c r="C893">
        <v>-2.2563452056356552</v>
      </c>
      <c r="D893">
        <v>0.51259039905382364</v>
      </c>
      <c r="E893" s="24"/>
      <c r="F893" s="25"/>
      <c r="G893" s="29"/>
    </row>
    <row r="894" spans="1:7" x14ac:dyDescent="0.25">
      <c r="A894"/>
      <c r="B894"/>
      <c r="C894">
        <v>-2.2563282153708406</v>
      </c>
      <c r="D894">
        <v>0.51259378896068897</v>
      </c>
      <c r="E894" s="24"/>
      <c r="F894" s="25"/>
      <c r="G894" s="29"/>
    </row>
    <row r="895" spans="1:7" x14ac:dyDescent="0.25">
      <c r="A895"/>
      <c r="B895"/>
      <c r="C895">
        <v>-2.256311225106026</v>
      </c>
      <c r="D895">
        <v>0.51259717886755407</v>
      </c>
      <c r="E895" s="24"/>
      <c r="F895" s="25"/>
      <c r="G895" s="29"/>
    </row>
    <row r="896" spans="1:7" x14ac:dyDescent="0.25">
      <c r="A896"/>
      <c r="B896"/>
      <c r="C896">
        <v>-2.2562942348412118</v>
      </c>
      <c r="D896">
        <v>0.51260056877441929</v>
      </c>
      <c r="E896" s="24"/>
      <c r="F896" s="25"/>
      <c r="G896" s="29"/>
    </row>
    <row r="897" spans="1:7" x14ac:dyDescent="0.25">
      <c r="A897"/>
      <c r="B897"/>
      <c r="C897">
        <v>-2.2562772445763972</v>
      </c>
      <c r="D897">
        <v>0.5126039586812845</v>
      </c>
      <c r="E897" s="24"/>
      <c r="F897" s="25"/>
      <c r="G897" s="29"/>
    </row>
    <row r="898" spans="1:7" x14ac:dyDescent="0.25">
      <c r="A898"/>
      <c r="B898"/>
      <c r="C898">
        <v>-2.2562602543115826</v>
      </c>
      <c r="D898">
        <v>0.51260734858814971</v>
      </c>
      <c r="E898" s="24"/>
      <c r="F898" s="25"/>
      <c r="G898" s="29"/>
    </row>
    <row r="899" spans="1:7" x14ac:dyDescent="0.25">
      <c r="A899"/>
      <c r="B899"/>
      <c r="C899">
        <v>-2.256243264046768</v>
      </c>
      <c r="D899">
        <v>0.51261073849501493</v>
      </c>
      <c r="E899" s="24"/>
      <c r="F899" s="25"/>
      <c r="G899" s="29"/>
    </row>
    <row r="900" spans="1:7" x14ac:dyDescent="0.25">
      <c r="A900"/>
      <c r="B900"/>
      <c r="C900">
        <v>-2.2562262737819534</v>
      </c>
      <c r="D900">
        <v>0.51261412840188025</v>
      </c>
      <c r="E900" s="24"/>
      <c r="F900" s="25"/>
      <c r="G900" s="29"/>
    </row>
    <row r="901" spans="1:7" x14ac:dyDescent="0.25">
      <c r="A901"/>
      <c r="B901"/>
      <c r="C901">
        <v>-2.2562092835171388</v>
      </c>
      <c r="D901">
        <v>0.51261751830874547</v>
      </c>
      <c r="E901" s="24"/>
      <c r="F901" s="25"/>
      <c r="G901" s="29"/>
    </row>
    <row r="902" spans="1:7" x14ac:dyDescent="0.25">
      <c r="A902"/>
      <c r="B902"/>
      <c r="C902">
        <v>-2.2561922932523242</v>
      </c>
      <c r="D902">
        <v>0.51262090821561057</v>
      </c>
      <c r="E902" s="24"/>
      <c r="F902" s="25"/>
      <c r="G902" s="29"/>
    </row>
    <row r="903" spans="1:7" x14ac:dyDescent="0.25">
      <c r="A903"/>
      <c r="B903"/>
      <c r="C903">
        <v>-2.2561753029875096</v>
      </c>
      <c r="D903">
        <v>0.51262429812247579</v>
      </c>
      <c r="E903" s="24"/>
      <c r="F903" s="25"/>
      <c r="G903" s="29"/>
    </row>
    <row r="904" spans="1:7" x14ac:dyDescent="0.25">
      <c r="A904"/>
      <c r="B904"/>
      <c r="C904">
        <v>-2.256158312722695</v>
      </c>
      <c r="D904">
        <v>0.51262768802934111</v>
      </c>
      <c r="E904" s="24"/>
      <c r="F904" s="25"/>
      <c r="G904" s="29"/>
    </row>
    <row r="905" spans="1:7" x14ac:dyDescent="0.25">
      <c r="A905"/>
      <c r="B905"/>
      <c r="C905">
        <v>-2.2561413224578803</v>
      </c>
      <c r="D905">
        <v>0.51263107793620621</v>
      </c>
      <c r="E905" s="24"/>
      <c r="F905" s="25"/>
      <c r="G905" s="29"/>
    </row>
    <row r="906" spans="1:7" x14ac:dyDescent="0.25">
      <c r="A906"/>
      <c r="B906"/>
      <c r="C906">
        <v>-2.2561243321930657</v>
      </c>
      <c r="D906">
        <v>0.51263446784307143</v>
      </c>
      <c r="E906" s="24"/>
      <c r="F906" s="25"/>
      <c r="G906" s="29"/>
    </row>
    <row r="907" spans="1:7" x14ac:dyDescent="0.25">
      <c r="A907"/>
      <c r="B907"/>
      <c r="C907">
        <v>-2.2561073419282511</v>
      </c>
      <c r="D907">
        <v>0.51263785774993675</v>
      </c>
      <c r="E907" s="24"/>
      <c r="F907" s="25"/>
      <c r="G907" s="29"/>
    </row>
    <row r="908" spans="1:7" x14ac:dyDescent="0.25">
      <c r="A908"/>
      <c r="B908"/>
      <c r="C908">
        <v>-2.2560903516634365</v>
      </c>
      <c r="D908">
        <v>0.51264124765680186</v>
      </c>
      <c r="E908" s="24"/>
      <c r="F908" s="25"/>
      <c r="G908" s="29"/>
    </row>
    <row r="909" spans="1:7" x14ac:dyDescent="0.25">
      <c r="A909"/>
      <c r="B909"/>
      <c r="C909">
        <v>-2.2560733613986224</v>
      </c>
      <c r="D909">
        <v>0.51264463756366707</v>
      </c>
      <c r="E909" s="24"/>
      <c r="F909" s="25"/>
      <c r="G909" s="29"/>
    </row>
    <row r="910" spans="1:7" x14ac:dyDescent="0.25">
      <c r="A910"/>
      <c r="B910"/>
      <c r="C910">
        <v>-2.2560563711338077</v>
      </c>
      <c r="D910">
        <v>0.51264802747053229</v>
      </c>
      <c r="E910" s="24"/>
      <c r="F910" s="25"/>
      <c r="G910" s="29"/>
    </row>
    <row r="911" spans="1:7" x14ac:dyDescent="0.25">
      <c r="A911"/>
      <c r="B911"/>
      <c r="C911">
        <v>-2.2560393808689931</v>
      </c>
      <c r="D911">
        <v>0.5126514173773975</v>
      </c>
      <c r="E911" s="24"/>
      <c r="F911" s="25"/>
      <c r="G911" s="29"/>
    </row>
    <row r="912" spans="1:7" x14ac:dyDescent="0.25">
      <c r="A912"/>
      <c r="B912"/>
      <c r="C912">
        <v>-2.2560223906041785</v>
      </c>
      <c r="D912">
        <v>0.51265480728426271</v>
      </c>
      <c r="E912" s="24"/>
      <c r="F912" s="25"/>
      <c r="G912" s="29"/>
    </row>
    <row r="913" spans="1:7" x14ac:dyDescent="0.25">
      <c r="A913"/>
      <c r="B913"/>
      <c r="C913">
        <v>-2.2560054003393639</v>
      </c>
      <c r="D913">
        <v>0.51265819719112793</v>
      </c>
      <c r="E913" s="24"/>
      <c r="F913" s="25"/>
      <c r="G913" s="29"/>
    </row>
    <row r="914" spans="1:7" x14ac:dyDescent="0.25">
      <c r="A914"/>
      <c r="B914"/>
      <c r="C914">
        <v>-2.2559884100745493</v>
      </c>
      <c r="D914">
        <v>0.51266158709799325</v>
      </c>
      <c r="E914" s="24"/>
      <c r="F914" s="25"/>
      <c r="G914" s="29"/>
    </row>
    <row r="915" spans="1:7" x14ac:dyDescent="0.25">
      <c r="A915"/>
      <c r="B915"/>
      <c r="C915">
        <v>-2.2559714198097347</v>
      </c>
      <c r="D915">
        <v>0.51266497700485825</v>
      </c>
      <c r="E915" s="24"/>
      <c r="F915" s="25"/>
      <c r="G915" s="29"/>
    </row>
    <row r="916" spans="1:7" x14ac:dyDescent="0.25">
      <c r="A916"/>
      <c r="B916"/>
      <c r="C916">
        <v>-2.2559544295449201</v>
      </c>
      <c r="D916">
        <v>0.51266836691172357</v>
      </c>
      <c r="E916" s="24"/>
      <c r="F916" s="25"/>
      <c r="G916" s="29"/>
    </row>
    <row r="917" spans="1:7" x14ac:dyDescent="0.25">
      <c r="A917"/>
      <c r="B917"/>
      <c r="C917">
        <v>-2.2559374392801055</v>
      </c>
      <c r="D917">
        <v>0.5126717568185889</v>
      </c>
      <c r="E917" s="24"/>
      <c r="F917" s="25"/>
      <c r="G917" s="29"/>
    </row>
    <row r="918" spans="1:7" x14ac:dyDescent="0.25">
      <c r="A918"/>
      <c r="B918"/>
      <c r="C918">
        <v>-2.2559204490152909</v>
      </c>
      <c r="D918">
        <v>0.51267514672545389</v>
      </c>
      <c r="E918" s="24"/>
      <c r="F918" s="25"/>
      <c r="G918" s="29"/>
    </row>
    <row r="919" spans="1:7" x14ac:dyDescent="0.25">
      <c r="A919"/>
      <c r="B919"/>
      <c r="C919">
        <v>-2.2559034587504763</v>
      </c>
      <c r="D919">
        <v>0.51267853663231933</v>
      </c>
      <c r="E919" s="24"/>
      <c r="F919" s="25"/>
      <c r="G919" s="29"/>
    </row>
    <row r="920" spans="1:7" x14ac:dyDescent="0.25">
      <c r="A920"/>
      <c r="B920"/>
      <c r="C920">
        <v>-2.2558864684856617</v>
      </c>
      <c r="D920">
        <v>0.51268192653918443</v>
      </c>
      <c r="E920" s="24"/>
      <c r="F920" s="25"/>
      <c r="G920" s="29"/>
    </row>
    <row r="921" spans="1:7" x14ac:dyDescent="0.25">
      <c r="A921"/>
      <c r="B921"/>
      <c r="C921">
        <v>-2.255869478220847</v>
      </c>
      <c r="D921">
        <v>0.51268531644604975</v>
      </c>
      <c r="E921" s="24"/>
      <c r="F921" s="25"/>
      <c r="G921" s="29"/>
    </row>
    <row r="922" spans="1:7" x14ac:dyDescent="0.25">
      <c r="A922"/>
      <c r="B922"/>
      <c r="C922">
        <v>-2.2558524879560329</v>
      </c>
      <c r="D922">
        <v>0.51268870635291497</v>
      </c>
      <c r="E922" s="24"/>
      <c r="F922" s="25"/>
      <c r="G922" s="29"/>
    </row>
    <row r="923" spans="1:7" x14ac:dyDescent="0.25">
      <c r="A923"/>
      <c r="B923"/>
      <c r="C923">
        <v>-2.2558354976912183</v>
      </c>
      <c r="D923">
        <v>0.51269209625978029</v>
      </c>
      <c r="E923" s="24"/>
      <c r="F923" s="25"/>
      <c r="G923" s="29"/>
    </row>
    <row r="924" spans="1:7" x14ac:dyDescent="0.25">
      <c r="A924"/>
      <c r="B924"/>
      <c r="C924">
        <v>-2.2558185074264037</v>
      </c>
      <c r="D924">
        <v>0.5126954861666454</v>
      </c>
      <c r="E924" s="24"/>
      <c r="F924" s="25"/>
      <c r="G924" s="29"/>
    </row>
    <row r="925" spans="1:7" x14ac:dyDescent="0.25">
      <c r="A925"/>
      <c r="B925"/>
      <c r="C925">
        <v>-2.2558015171615891</v>
      </c>
      <c r="D925">
        <v>0.51269887607351061</v>
      </c>
      <c r="E925" s="24"/>
      <c r="F925" s="25"/>
      <c r="G925" s="29"/>
    </row>
    <row r="926" spans="1:7" x14ac:dyDescent="0.25">
      <c r="A926"/>
      <c r="B926"/>
      <c r="C926">
        <v>-2.2557845268967744</v>
      </c>
      <c r="D926">
        <v>0.51270226598037572</v>
      </c>
      <c r="E926" s="24"/>
      <c r="F926" s="25"/>
      <c r="G926" s="29"/>
    </row>
    <row r="927" spans="1:7" x14ac:dyDescent="0.25">
      <c r="A927"/>
      <c r="B927"/>
      <c r="C927">
        <v>-2.2557675366319598</v>
      </c>
      <c r="D927">
        <v>0.51270565588724104</v>
      </c>
      <c r="E927" s="24"/>
      <c r="F927" s="25"/>
      <c r="G927" s="29"/>
    </row>
    <row r="928" spans="1:7" x14ac:dyDescent="0.25">
      <c r="A928"/>
      <c r="B928"/>
      <c r="C928">
        <v>-2.2557505463671452</v>
      </c>
      <c r="D928">
        <v>0.51270904579410626</v>
      </c>
      <c r="E928" s="24"/>
      <c r="F928" s="25"/>
      <c r="G928" s="29"/>
    </row>
    <row r="929" spans="1:7" x14ac:dyDescent="0.25">
      <c r="A929"/>
      <c r="B929"/>
      <c r="C929">
        <v>-2.2557335561023306</v>
      </c>
      <c r="D929">
        <v>0.51271243570097136</v>
      </c>
      <c r="E929" s="24"/>
      <c r="F929" s="25"/>
      <c r="G929" s="29"/>
    </row>
    <row r="930" spans="1:7" x14ac:dyDescent="0.25">
      <c r="A930"/>
      <c r="B930"/>
      <c r="C930">
        <v>-2.255716565837516</v>
      </c>
      <c r="D930">
        <v>0.51271582560783668</v>
      </c>
      <c r="E930" s="24"/>
      <c r="F930" s="25"/>
      <c r="G930" s="29"/>
    </row>
    <row r="931" spans="1:7" x14ac:dyDescent="0.25">
      <c r="A931"/>
      <c r="B931"/>
      <c r="C931">
        <v>-2.2556995755727014</v>
      </c>
      <c r="D931">
        <v>0.51271921551470179</v>
      </c>
      <c r="E931" s="24"/>
      <c r="F931" s="25"/>
      <c r="G931" s="29"/>
    </row>
    <row r="932" spans="1:7" x14ac:dyDescent="0.25">
      <c r="A932"/>
      <c r="B932"/>
      <c r="C932">
        <v>-2.2556825853078868</v>
      </c>
      <c r="D932">
        <v>0.51272260542156711</v>
      </c>
      <c r="E932" s="24"/>
      <c r="F932" s="25"/>
      <c r="G932" s="29"/>
    </row>
    <row r="933" spans="1:7" x14ac:dyDescent="0.25">
      <c r="A933"/>
      <c r="B933"/>
      <c r="C933">
        <v>-2.2556655950430722</v>
      </c>
      <c r="D933">
        <v>0.51272599532843233</v>
      </c>
      <c r="E933" s="24"/>
      <c r="F933" s="25"/>
      <c r="G933" s="29"/>
    </row>
    <row r="934" spans="1:7" x14ac:dyDescent="0.25">
      <c r="A934"/>
      <c r="B934"/>
      <c r="C934">
        <v>-2.2556486047782576</v>
      </c>
      <c r="D934">
        <v>0.51272938523529754</v>
      </c>
      <c r="E934" s="24"/>
      <c r="F934" s="25"/>
      <c r="G934" s="29"/>
    </row>
    <row r="935" spans="1:7" x14ac:dyDescent="0.25">
      <c r="A935"/>
      <c r="B935"/>
      <c r="C935">
        <v>-2.255631614513443</v>
      </c>
      <c r="D935">
        <v>0.51273277514216276</v>
      </c>
      <c r="E935" s="24"/>
      <c r="F935" s="25"/>
      <c r="G935" s="29"/>
    </row>
    <row r="936" spans="1:7" x14ac:dyDescent="0.25">
      <c r="A936"/>
      <c r="B936"/>
      <c r="C936">
        <v>-2.2556146242486288</v>
      </c>
      <c r="D936">
        <v>0.51273616504902786</v>
      </c>
      <c r="E936" s="24"/>
      <c r="F936" s="25"/>
      <c r="G936" s="29"/>
    </row>
    <row r="937" spans="1:7" x14ac:dyDescent="0.25">
      <c r="A937"/>
      <c r="B937"/>
      <c r="C937">
        <v>-2.2555976339838142</v>
      </c>
      <c r="D937">
        <v>0.51273955495589318</v>
      </c>
      <c r="E937" s="24"/>
      <c r="F937" s="25"/>
      <c r="G937" s="29"/>
    </row>
    <row r="938" spans="1:7" x14ac:dyDescent="0.25">
      <c r="A938"/>
      <c r="B938"/>
      <c r="C938">
        <v>-2.2555806437189996</v>
      </c>
      <c r="D938">
        <v>0.51274294486275829</v>
      </c>
      <c r="E938" s="24"/>
      <c r="F938" s="25"/>
      <c r="G938" s="29"/>
    </row>
    <row r="939" spans="1:7" x14ac:dyDescent="0.25">
      <c r="A939"/>
      <c r="B939"/>
      <c r="C939">
        <v>-2.255563653454185</v>
      </c>
      <c r="D939">
        <v>0.51274633476962361</v>
      </c>
      <c r="E939" s="24"/>
      <c r="F939" s="25"/>
      <c r="G939" s="29"/>
    </row>
    <row r="940" spans="1:7" x14ac:dyDescent="0.25">
      <c r="A940"/>
      <c r="B940"/>
      <c r="C940">
        <v>-2.2555466631893704</v>
      </c>
      <c r="D940">
        <v>0.51274972467648883</v>
      </c>
      <c r="E940" s="24"/>
      <c r="F940" s="25"/>
      <c r="G940" s="29"/>
    </row>
    <row r="941" spans="1:7" x14ac:dyDescent="0.25">
      <c r="A941"/>
      <c r="B941"/>
      <c r="C941">
        <v>-2.2555296729245558</v>
      </c>
      <c r="D941">
        <v>0.51275311458335393</v>
      </c>
      <c r="E941" s="24"/>
      <c r="F941" s="25"/>
      <c r="G941" s="29"/>
    </row>
    <row r="942" spans="1:7" x14ac:dyDescent="0.25">
      <c r="A942"/>
      <c r="B942"/>
      <c r="C942">
        <v>-2.2555126826597411</v>
      </c>
      <c r="D942">
        <v>0.51275650449021926</v>
      </c>
      <c r="E942" s="24"/>
      <c r="F942" s="25"/>
      <c r="G942" s="29"/>
    </row>
    <row r="943" spans="1:7" x14ac:dyDescent="0.25">
      <c r="A943"/>
      <c r="B943"/>
      <c r="C943">
        <v>-2.2554956923949265</v>
      </c>
      <c r="D943">
        <v>0.51275989439708436</v>
      </c>
      <c r="E943" s="24"/>
      <c r="F943" s="25"/>
      <c r="G943" s="29"/>
    </row>
    <row r="944" spans="1:7" x14ac:dyDescent="0.25">
      <c r="A944"/>
      <c r="B944"/>
      <c r="C944">
        <v>-2.2554787021301119</v>
      </c>
      <c r="D944">
        <v>0.51276328430394968</v>
      </c>
      <c r="E944" s="24"/>
      <c r="F944" s="25"/>
      <c r="G944" s="29"/>
    </row>
    <row r="945" spans="1:7" x14ac:dyDescent="0.25">
      <c r="A945"/>
      <c r="B945"/>
      <c r="C945">
        <v>-2.2554617118652973</v>
      </c>
      <c r="D945">
        <v>0.5127666742108149</v>
      </c>
      <c r="E945" s="24"/>
      <c r="F945" s="25"/>
      <c r="G945" s="29"/>
    </row>
    <row r="946" spans="1:7" x14ac:dyDescent="0.25">
      <c r="A946"/>
      <c r="B946"/>
      <c r="C946">
        <v>-2.2554447216004827</v>
      </c>
      <c r="D946">
        <v>0.51277006411768022</v>
      </c>
      <c r="E946" s="24"/>
      <c r="F946" s="25"/>
      <c r="G946" s="29"/>
    </row>
    <row r="947" spans="1:7" x14ac:dyDescent="0.25">
      <c r="A947"/>
      <c r="B947"/>
      <c r="C947">
        <v>-2.2554277313356681</v>
      </c>
      <c r="D947">
        <v>0.51277345402454533</v>
      </c>
      <c r="E947" s="24"/>
      <c r="F947" s="25"/>
      <c r="G947" s="29"/>
    </row>
    <row r="948" spans="1:7" x14ac:dyDescent="0.25">
      <c r="A948"/>
      <c r="B948"/>
      <c r="C948">
        <v>-2.2554107410708535</v>
      </c>
      <c r="D948">
        <v>0.51277684393141043</v>
      </c>
      <c r="E948" s="24"/>
      <c r="F948" s="25"/>
      <c r="G948" s="29"/>
    </row>
    <row r="949" spans="1:7" x14ac:dyDescent="0.25">
      <c r="A949"/>
      <c r="B949"/>
      <c r="C949">
        <v>-2.2553937508060393</v>
      </c>
      <c r="D949">
        <v>0.51278023383827565</v>
      </c>
      <c r="E949" s="24"/>
      <c r="F949" s="25"/>
      <c r="G949" s="29"/>
    </row>
    <row r="950" spans="1:7" x14ac:dyDescent="0.25">
      <c r="A950"/>
      <c r="B950"/>
      <c r="C950">
        <v>-2.2553767605412247</v>
      </c>
      <c r="D950">
        <v>0.51278362374514097</v>
      </c>
      <c r="E950" s="24"/>
      <c r="F950" s="25"/>
      <c r="G950" s="29"/>
    </row>
    <row r="951" spans="1:7" x14ac:dyDescent="0.25">
      <c r="A951"/>
      <c r="B951"/>
      <c r="C951">
        <v>-2.2553597702764101</v>
      </c>
      <c r="D951">
        <v>0.51278701365200619</v>
      </c>
      <c r="E951" s="24"/>
      <c r="F951" s="25"/>
      <c r="G951" s="29"/>
    </row>
    <row r="952" spans="1:7" x14ac:dyDescent="0.25">
      <c r="A952"/>
      <c r="B952"/>
      <c r="C952">
        <v>-2.2553427800115955</v>
      </c>
      <c r="D952">
        <v>0.5127904035588714</v>
      </c>
      <c r="E952" s="24"/>
      <c r="F952" s="25"/>
      <c r="G952" s="29"/>
    </row>
    <row r="953" spans="1:7" x14ac:dyDescent="0.25">
      <c r="A953"/>
      <c r="B953"/>
      <c r="C953">
        <v>-2.2553257897467809</v>
      </c>
      <c r="D953">
        <v>0.51279379346573661</v>
      </c>
      <c r="E953" s="24"/>
      <c r="F953" s="25"/>
      <c r="G953" s="29"/>
    </row>
    <row r="954" spans="1:7" x14ac:dyDescent="0.25">
      <c r="A954"/>
      <c r="B954"/>
      <c r="C954">
        <v>-2.2553087994819663</v>
      </c>
      <c r="D954">
        <v>0.51279718337260172</v>
      </c>
      <c r="E954" s="24"/>
      <c r="F954" s="25"/>
      <c r="G954" s="29"/>
    </row>
    <row r="955" spans="1:7" x14ac:dyDescent="0.25">
      <c r="A955"/>
      <c r="B955"/>
      <c r="C955">
        <v>-2.2552918092171517</v>
      </c>
      <c r="D955">
        <v>0.51280057327946693</v>
      </c>
      <c r="E955" s="24"/>
      <c r="F955" s="25"/>
      <c r="G955" s="29"/>
    </row>
    <row r="956" spans="1:7" x14ac:dyDescent="0.25">
      <c r="A956"/>
      <c r="B956"/>
      <c r="C956">
        <v>-2.2552748189523371</v>
      </c>
      <c r="D956">
        <v>0.51280396318633226</v>
      </c>
      <c r="E956" s="24"/>
      <c r="F956" s="25"/>
      <c r="G956" s="29"/>
    </row>
    <row r="957" spans="1:7" x14ac:dyDescent="0.25">
      <c r="A957"/>
      <c r="B957"/>
      <c r="C957">
        <v>-2.2552578286875224</v>
      </c>
      <c r="D957">
        <v>0.51280735309319758</v>
      </c>
      <c r="E957" s="24"/>
      <c r="F957" s="25"/>
      <c r="G957" s="29"/>
    </row>
    <row r="958" spans="1:7" x14ac:dyDescent="0.25">
      <c r="A958"/>
      <c r="B958"/>
      <c r="C958">
        <v>-2.2552408384227078</v>
      </c>
      <c r="D958">
        <v>0.51281074300006269</v>
      </c>
      <c r="E958" s="24"/>
      <c r="F958" s="25"/>
      <c r="G958" s="29"/>
    </row>
    <row r="959" spans="1:7" x14ac:dyDescent="0.25">
      <c r="A959"/>
      <c r="B959"/>
      <c r="C959">
        <v>-2.2552238481578932</v>
      </c>
      <c r="D959">
        <v>0.5128141329069279</v>
      </c>
      <c r="E959" s="24"/>
      <c r="F959" s="25"/>
      <c r="G959" s="29"/>
    </row>
    <row r="960" spans="1:7" x14ac:dyDescent="0.25">
      <c r="A960"/>
      <c r="B960"/>
      <c r="C960">
        <v>-2.2552068578930786</v>
      </c>
      <c r="D960">
        <v>0.51281752281379311</v>
      </c>
      <c r="E960" s="24"/>
      <c r="F960" s="25"/>
      <c r="G960" s="29"/>
    </row>
    <row r="961" spans="1:7" x14ac:dyDescent="0.25">
      <c r="A961"/>
      <c r="B961"/>
      <c r="C961">
        <v>-2.255189867628264</v>
      </c>
      <c r="D961">
        <v>0.51282091272065822</v>
      </c>
      <c r="E961" s="24"/>
      <c r="F961" s="25"/>
      <c r="G961" s="29"/>
    </row>
    <row r="962" spans="1:7" x14ac:dyDescent="0.25">
      <c r="A962"/>
      <c r="B962"/>
      <c r="C962">
        <v>-2.2551728773634498</v>
      </c>
      <c r="D962">
        <v>0.51282430262752354</v>
      </c>
      <c r="E962" s="24"/>
      <c r="F962" s="25"/>
      <c r="G962" s="29"/>
    </row>
    <row r="963" spans="1:7" x14ac:dyDescent="0.25">
      <c r="A963"/>
      <c r="B963"/>
      <c r="C963">
        <v>-2.2551558870986352</v>
      </c>
      <c r="D963">
        <v>0.51282769253438887</v>
      </c>
      <c r="E963" s="24"/>
      <c r="F963" s="25"/>
      <c r="G963" s="29"/>
    </row>
    <row r="964" spans="1:7" x14ac:dyDescent="0.25">
      <c r="A964"/>
      <c r="B964"/>
      <c r="C964">
        <v>-2.2551388968338206</v>
      </c>
      <c r="D964">
        <v>0.51283108244125397</v>
      </c>
      <c r="E964" s="24"/>
      <c r="F964" s="25"/>
      <c r="G964" s="29"/>
    </row>
    <row r="965" spans="1:7" x14ac:dyDescent="0.25">
      <c r="A965"/>
      <c r="B965"/>
      <c r="C965">
        <v>-2.255121906569006</v>
      </c>
      <c r="D965">
        <v>0.51283447234811919</v>
      </c>
      <c r="E965" s="24"/>
      <c r="F965" s="25"/>
      <c r="G965" s="29"/>
    </row>
    <row r="966" spans="1:7" x14ac:dyDescent="0.25">
      <c r="A966"/>
      <c r="B966"/>
      <c r="C966">
        <v>-2.2551049163041914</v>
      </c>
      <c r="D966">
        <v>0.5128378622549844</v>
      </c>
      <c r="E966" s="24"/>
      <c r="F966" s="25"/>
      <c r="G966" s="29"/>
    </row>
    <row r="967" spans="1:7" x14ac:dyDescent="0.25">
      <c r="A967"/>
      <c r="B967"/>
      <c r="C967">
        <v>-2.2550879260393768</v>
      </c>
      <c r="D967">
        <v>0.51284125216184961</v>
      </c>
      <c r="E967" s="24"/>
      <c r="F967" s="25"/>
      <c r="G967" s="29"/>
    </row>
    <row r="968" spans="1:7" x14ac:dyDescent="0.25">
      <c r="A968"/>
      <c r="B968"/>
      <c r="C968">
        <v>-2.2550709357745622</v>
      </c>
      <c r="D968">
        <v>0.51284464206871483</v>
      </c>
      <c r="E968" s="24"/>
      <c r="F968" s="25"/>
      <c r="G968" s="29"/>
    </row>
    <row r="969" spans="1:7" x14ac:dyDescent="0.25">
      <c r="A969"/>
      <c r="B969"/>
      <c r="C969">
        <v>-2.2550539455097476</v>
      </c>
      <c r="D969">
        <v>0.51284803197558015</v>
      </c>
      <c r="E969" s="24"/>
      <c r="F969" s="25"/>
      <c r="G969" s="29"/>
    </row>
    <row r="970" spans="1:7" x14ac:dyDescent="0.25">
      <c r="A970"/>
      <c r="B970"/>
      <c r="C970">
        <v>-2.255036955244933</v>
      </c>
      <c r="D970">
        <v>0.51285142188244537</v>
      </c>
      <c r="E970" s="24"/>
      <c r="F970" s="25"/>
      <c r="G970" s="29"/>
    </row>
    <row r="971" spans="1:7" x14ac:dyDescent="0.25">
      <c r="A971"/>
      <c r="B971"/>
      <c r="C971">
        <v>-2.2550199649801184</v>
      </c>
      <c r="D971">
        <v>0.51285481178931036</v>
      </c>
      <c r="E971" s="24"/>
      <c r="F971" s="25"/>
      <c r="G971" s="29"/>
    </row>
    <row r="972" spans="1:7" x14ac:dyDescent="0.25">
      <c r="A972"/>
      <c r="B972"/>
      <c r="C972">
        <v>-2.2550029747153038</v>
      </c>
      <c r="D972">
        <v>0.51285820169617569</v>
      </c>
      <c r="E972" s="24"/>
      <c r="F972" s="25"/>
      <c r="G972" s="29"/>
    </row>
    <row r="973" spans="1:7" x14ac:dyDescent="0.25">
      <c r="A973"/>
      <c r="B973"/>
      <c r="C973">
        <v>-2.2549859844504891</v>
      </c>
      <c r="D973">
        <v>0.51286159160304101</v>
      </c>
      <c r="E973" s="24"/>
      <c r="F973" s="25"/>
      <c r="G973" s="29"/>
    </row>
    <row r="974" spans="1:7" x14ac:dyDescent="0.25">
      <c r="A974"/>
      <c r="B974"/>
      <c r="C974">
        <v>-2.2549689941856745</v>
      </c>
      <c r="D974">
        <v>0.51286498150990623</v>
      </c>
      <c r="E974" s="24"/>
      <c r="F974" s="25"/>
      <c r="G974" s="29"/>
    </row>
    <row r="975" spans="1:7" x14ac:dyDescent="0.25">
      <c r="A975"/>
      <c r="B975"/>
      <c r="C975">
        <v>-2.2549520039208604</v>
      </c>
      <c r="D975">
        <v>0.51286837141677133</v>
      </c>
      <c r="E975" s="24"/>
      <c r="F975" s="25"/>
      <c r="G975" s="29"/>
    </row>
    <row r="976" spans="1:7" x14ac:dyDescent="0.25">
      <c r="A976"/>
      <c r="B976"/>
      <c r="C976">
        <v>-2.2549350136560458</v>
      </c>
      <c r="D976">
        <v>0.51287176132363665</v>
      </c>
      <c r="E976" s="24"/>
      <c r="F976" s="25"/>
      <c r="G976" s="29"/>
    </row>
    <row r="977" spans="1:7" x14ac:dyDescent="0.25">
      <c r="A977"/>
      <c r="B977"/>
      <c r="C977">
        <v>-2.2549180233912312</v>
      </c>
      <c r="D977">
        <v>0.51287515123050187</v>
      </c>
      <c r="E977" s="24"/>
      <c r="F977" s="25"/>
      <c r="G977" s="29"/>
    </row>
    <row r="978" spans="1:7" x14ac:dyDescent="0.25">
      <c r="A978"/>
      <c r="B978"/>
      <c r="C978">
        <v>-2.2549010331264165</v>
      </c>
      <c r="D978">
        <v>0.51287854113736686</v>
      </c>
      <c r="E978" s="24"/>
      <c r="F978" s="25"/>
      <c r="G978" s="29"/>
    </row>
    <row r="979" spans="1:7" x14ac:dyDescent="0.25">
      <c r="A979"/>
      <c r="B979"/>
      <c r="C979">
        <v>-2.2548840428616019</v>
      </c>
      <c r="D979">
        <v>0.51288193104423219</v>
      </c>
      <c r="E979" s="24"/>
      <c r="F979" s="25"/>
      <c r="G979" s="29"/>
    </row>
    <row r="980" spans="1:7" x14ac:dyDescent="0.25">
      <c r="A980"/>
      <c r="B980"/>
      <c r="C980">
        <v>-2.2548670525967873</v>
      </c>
      <c r="D980">
        <v>0.5128853209510974</v>
      </c>
      <c r="E980" s="24"/>
      <c r="F980" s="25"/>
      <c r="G980" s="29"/>
    </row>
    <row r="981" spans="1:7" x14ac:dyDescent="0.25">
      <c r="A981"/>
      <c r="B981"/>
      <c r="C981">
        <v>-2.2548500623319727</v>
      </c>
      <c r="D981">
        <v>0.51288871085796273</v>
      </c>
      <c r="E981" s="24"/>
      <c r="F981" s="25"/>
      <c r="G981" s="29"/>
    </row>
    <row r="982" spans="1:7" x14ac:dyDescent="0.25">
      <c r="A982"/>
      <c r="B982"/>
      <c r="C982">
        <v>-2.2548330720671581</v>
      </c>
      <c r="D982">
        <v>0.51289210076482783</v>
      </c>
      <c r="E982" s="24"/>
      <c r="F982" s="25"/>
      <c r="G982" s="29"/>
    </row>
    <row r="983" spans="1:7" x14ac:dyDescent="0.25">
      <c r="A983"/>
      <c r="B983"/>
      <c r="C983">
        <v>-2.2548160818023435</v>
      </c>
      <c r="D983">
        <v>0.51289549067169315</v>
      </c>
      <c r="E983" s="24"/>
      <c r="F983" s="25"/>
      <c r="G983" s="29"/>
    </row>
    <row r="984" spans="1:7" x14ac:dyDescent="0.25">
      <c r="A984"/>
      <c r="B984"/>
      <c r="C984">
        <v>-2.2547990915375289</v>
      </c>
      <c r="D984">
        <v>0.51289888057855826</v>
      </c>
      <c r="E984" s="24"/>
      <c r="F984" s="25"/>
      <c r="G984" s="29"/>
    </row>
    <row r="985" spans="1:7" x14ac:dyDescent="0.25">
      <c r="A985"/>
      <c r="B985"/>
      <c r="C985">
        <v>-2.2547821012727143</v>
      </c>
      <c r="D985">
        <v>0.51290227048542347</v>
      </c>
      <c r="E985" s="24"/>
      <c r="F985" s="25"/>
      <c r="G985" s="29"/>
    </row>
    <row r="986" spans="1:7" x14ac:dyDescent="0.25">
      <c r="A986"/>
      <c r="B986"/>
      <c r="C986">
        <v>-2.2547651110078997</v>
      </c>
      <c r="D986">
        <v>0.5129056603922888</v>
      </c>
      <c r="E986" s="24"/>
      <c r="F986" s="25"/>
      <c r="G986" s="29"/>
    </row>
    <row r="987" spans="1:7" x14ac:dyDescent="0.25">
      <c r="A987"/>
      <c r="B987"/>
      <c r="C987">
        <v>-2.2547481207430851</v>
      </c>
      <c r="D987">
        <v>0.5129090502991539</v>
      </c>
      <c r="E987" s="24"/>
      <c r="F987" s="25"/>
      <c r="G987" s="29"/>
    </row>
    <row r="988" spans="1:7" x14ac:dyDescent="0.25">
      <c r="A988"/>
      <c r="B988"/>
      <c r="C988">
        <v>-2.2547311304782709</v>
      </c>
      <c r="D988">
        <v>0.51291244020601912</v>
      </c>
      <c r="E988" s="24"/>
      <c r="F988" s="25"/>
      <c r="G988" s="29"/>
    </row>
    <row r="989" spans="1:7" x14ac:dyDescent="0.25">
      <c r="A989"/>
      <c r="B989"/>
      <c r="C989">
        <v>-2.2547141402134563</v>
      </c>
      <c r="D989">
        <v>0.51291583011288433</v>
      </c>
      <c r="E989" s="24"/>
      <c r="F989" s="25"/>
      <c r="G989" s="29"/>
    </row>
    <row r="990" spans="1:7" x14ac:dyDescent="0.25">
      <c r="A990"/>
      <c r="B990"/>
      <c r="C990">
        <v>-2.2546971499486417</v>
      </c>
      <c r="D990">
        <v>0.51291922001974966</v>
      </c>
      <c r="E990" s="24"/>
      <c r="F990" s="25"/>
      <c r="G990" s="29"/>
    </row>
    <row r="991" spans="1:7" x14ac:dyDescent="0.25">
      <c r="A991"/>
      <c r="B991"/>
      <c r="C991">
        <v>-2.2546801596838271</v>
      </c>
      <c r="D991">
        <v>0.51292260992661487</v>
      </c>
      <c r="E991" s="24"/>
      <c r="F991" s="25"/>
      <c r="G991" s="29"/>
    </row>
    <row r="992" spans="1:7" x14ac:dyDescent="0.25">
      <c r="A992"/>
      <c r="B992"/>
      <c r="C992">
        <v>-2.2546631694190125</v>
      </c>
      <c r="D992">
        <v>0.51292599983347997</v>
      </c>
      <c r="E992" s="24"/>
      <c r="F992" s="25"/>
      <c r="G992" s="29"/>
    </row>
    <row r="993" spans="1:7" x14ac:dyDescent="0.25">
      <c r="A993"/>
      <c r="B993"/>
      <c r="C993">
        <v>-2.2546461791541978</v>
      </c>
      <c r="D993">
        <v>0.5129293897403453</v>
      </c>
      <c r="E993" s="24"/>
      <c r="F993" s="25"/>
      <c r="G993" s="29"/>
    </row>
    <row r="994" spans="1:7" x14ac:dyDescent="0.25">
      <c r="A994"/>
      <c r="B994"/>
      <c r="C994">
        <v>-2.2546291888893832</v>
      </c>
      <c r="D994">
        <v>0.5129327796472104</v>
      </c>
      <c r="E994" s="24"/>
      <c r="F994" s="25"/>
      <c r="G994" s="29"/>
    </row>
    <row r="995" spans="1:7" x14ac:dyDescent="0.25">
      <c r="A995"/>
      <c r="B995"/>
      <c r="C995">
        <v>-2.2546121986245686</v>
      </c>
      <c r="D995">
        <v>0.51293616955407573</v>
      </c>
      <c r="E995" s="24"/>
      <c r="F995" s="25"/>
      <c r="G995" s="29"/>
    </row>
    <row r="996" spans="1:7" x14ac:dyDescent="0.25">
      <c r="A996"/>
      <c r="B996"/>
      <c r="C996">
        <v>-2.254595208359754</v>
      </c>
      <c r="D996">
        <v>0.51293955946094094</v>
      </c>
      <c r="E996" s="24"/>
      <c r="F996" s="25"/>
      <c r="G996" s="29"/>
    </row>
    <row r="997" spans="1:7" x14ac:dyDescent="0.25">
      <c r="A997"/>
      <c r="B997"/>
      <c r="C997">
        <v>-2.2545782180949394</v>
      </c>
      <c r="D997">
        <v>0.51294294936780616</v>
      </c>
      <c r="E997" s="24"/>
      <c r="F997" s="25"/>
      <c r="G997" s="29"/>
    </row>
    <row r="998" spans="1:7" x14ac:dyDescent="0.25">
      <c r="A998"/>
      <c r="B998"/>
      <c r="C998">
        <v>-2.2545612278301248</v>
      </c>
      <c r="D998">
        <v>0.51294633927467137</v>
      </c>
      <c r="E998" s="24"/>
      <c r="F998" s="25"/>
      <c r="G998" s="29"/>
    </row>
    <row r="999" spans="1:7" x14ac:dyDescent="0.25">
      <c r="A999"/>
      <c r="B999"/>
      <c r="C999">
        <v>-2.2545442375653102</v>
      </c>
      <c r="D999">
        <v>0.51294972918153658</v>
      </c>
      <c r="E999" s="24"/>
      <c r="F999" s="25"/>
      <c r="G999" s="29"/>
    </row>
    <row r="1000" spans="1:7" x14ac:dyDescent="0.25">
      <c r="A1000"/>
      <c r="B1000"/>
      <c r="C1000">
        <v>-2.2545272473004956</v>
      </c>
      <c r="D1000">
        <v>0.5129531190884018</v>
      </c>
      <c r="E1000" s="24"/>
      <c r="F1000" s="25"/>
      <c r="G1000" s="29"/>
    </row>
    <row r="1001" spans="1:7" x14ac:dyDescent="0.25">
      <c r="A1001"/>
      <c r="B1001"/>
      <c r="C1001">
        <v>-2.2545102570356814</v>
      </c>
      <c r="D1001">
        <v>0.51295650899526679</v>
      </c>
      <c r="E1001" s="24"/>
      <c r="F1001" s="25"/>
      <c r="G1001" s="29"/>
    </row>
    <row r="1002" spans="1:7" x14ac:dyDescent="0.25">
      <c r="A1002"/>
      <c r="B1002"/>
      <c r="C1002">
        <v>-2.2544932667708668</v>
      </c>
      <c r="D1002">
        <v>0.51295989890213223</v>
      </c>
      <c r="E1002" s="24"/>
      <c r="F1002" s="25"/>
      <c r="G1002" s="29"/>
    </row>
    <row r="1003" spans="1:7" x14ac:dyDescent="0.25">
      <c r="A1003"/>
      <c r="B1003"/>
      <c r="C1003">
        <v>-2.2544762765060522</v>
      </c>
      <c r="D1003">
        <v>0.51296328880899744</v>
      </c>
      <c r="E1003" s="24"/>
      <c r="F1003" s="25"/>
      <c r="G1003" s="29"/>
    </row>
    <row r="1004" spans="1:7" x14ac:dyDescent="0.25">
      <c r="A1004"/>
      <c r="B1004"/>
      <c r="C1004">
        <v>-2.2544592862412376</v>
      </c>
      <c r="D1004">
        <v>0.51296667871586266</v>
      </c>
      <c r="E1004" s="24"/>
      <c r="F1004" s="25"/>
      <c r="G1004" s="29"/>
    </row>
    <row r="1005" spans="1:7" x14ac:dyDescent="0.25">
      <c r="A1005"/>
      <c r="B1005"/>
      <c r="C1005">
        <v>-2.254442295976423</v>
      </c>
      <c r="D1005">
        <v>0.51297006862272776</v>
      </c>
      <c r="E1005" s="24"/>
      <c r="F1005" s="25"/>
      <c r="G1005" s="29"/>
    </row>
    <row r="1006" spans="1:7" x14ac:dyDescent="0.25">
      <c r="A1006"/>
      <c r="B1006"/>
      <c r="C1006">
        <v>-2.2544253057116084</v>
      </c>
      <c r="D1006">
        <v>0.51297345852959308</v>
      </c>
      <c r="E1006" s="24"/>
      <c r="F1006" s="25"/>
      <c r="G1006" s="29"/>
    </row>
    <row r="1007" spans="1:7" x14ac:dyDescent="0.25">
      <c r="A1007"/>
      <c r="B1007"/>
      <c r="C1007">
        <v>-2.2544083154467938</v>
      </c>
      <c r="D1007">
        <v>0.51297684843645819</v>
      </c>
      <c r="E1007" s="24"/>
      <c r="F1007" s="25"/>
      <c r="G1007" s="29"/>
    </row>
    <row r="1008" spans="1:7" x14ac:dyDescent="0.25">
      <c r="A1008"/>
      <c r="B1008"/>
      <c r="C1008">
        <v>-2.2543913251819792</v>
      </c>
      <c r="D1008">
        <v>0.51298023834332351</v>
      </c>
      <c r="E1008" s="24"/>
      <c r="F1008" s="25"/>
      <c r="G1008" s="29"/>
    </row>
    <row r="1009" spans="1:7" x14ac:dyDescent="0.25">
      <c r="A1009"/>
      <c r="B1009"/>
      <c r="C1009">
        <v>-2.2543743349171645</v>
      </c>
      <c r="D1009">
        <v>0.51298362825018873</v>
      </c>
      <c r="E1009" s="24"/>
      <c r="F1009" s="25"/>
      <c r="G1009" s="29"/>
    </row>
    <row r="1010" spans="1:7" x14ac:dyDescent="0.25">
      <c r="A1010"/>
      <c r="B1010"/>
      <c r="C1010">
        <v>-2.2543573446523499</v>
      </c>
      <c r="D1010">
        <v>0.51298701815705383</v>
      </c>
      <c r="E1010" s="24"/>
      <c r="F1010" s="25"/>
      <c r="G1010" s="29"/>
    </row>
    <row r="1011" spans="1:7" x14ac:dyDescent="0.25">
      <c r="A1011"/>
      <c r="B1011"/>
      <c r="C1011">
        <v>-2.2543403543875353</v>
      </c>
      <c r="D1011">
        <v>0.51299040806391916</v>
      </c>
      <c r="E1011" s="24"/>
      <c r="F1011" s="25"/>
      <c r="G1011" s="29"/>
    </row>
    <row r="1012" spans="1:7" x14ac:dyDescent="0.25">
      <c r="A1012"/>
      <c r="B1012"/>
      <c r="C1012">
        <v>-2.2543233641227207</v>
      </c>
      <c r="D1012">
        <v>0.51299379797078426</v>
      </c>
      <c r="E1012" s="24"/>
      <c r="F1012" s="25"/>
      <c r="G1012" s="29"/>
    </row>
    <row r="1013" spans="1:7" x14ac:dyDescent="0.25">
      <c r="A1013"/>
      <c r="B1013"/>
      <c r="C1013">
        <v>-2.2543063738579061</v>
      </c>
      <c r="D1013">
        <v>0.51299718787764959</v>
      </c>
      <c r="E1013" s="24"/>
      <c r="F1013" s="25"/>
      <c r="G1013" s="29"/>
    </row>
    <row r="1014" spans="1:7" x14ac:dyDescent="0.25">
      <c r="A1014"/>
      <c r="B1014"/>
      <c r="C1014">
        <v>-2.2542893835930919</v>
      </c>
      <c r="D1014">
        <v>0.5130005777845148</v>
      </c>
      <c r="E1014" s="24"/>
      <c r="F1014" s="25"/>
      <c r="G1014" s="29"/>
    </row>
    <row r="1015" spans="1:7" x14ac:dyDescent="0.25">
      <c r="A1015"/>
      <c r="B1015"/>
      <c r="C1015">
        <v>-2.2542723933282773</v>
      </c>
      <c r="D1015">
        <v>0.51300396769138001</v>
      </c>
      <c r="E1015" s="24"/>
      <c r="F1015" s="25"/>
      <c r="G1015" s="29"/>
    </row>
    <row r="1016" spans="1:7" x14ac:dyDescent="0.25">
      <c r="A1016"/>
      <c r="B1016"/>
      <c r="C1016">
        <v>-2.2542554030634627</v>
      </c>
      <c r="D1016">
        <v>0.51300735759824523</v>
      </c>
      <c r="E1016" s="24"/>
      <c r="F1016" s="25"/>
      <c r="G1016" s="29"/>
    </row>
    <row r="1017" spans="1:7" x14ac:dyDescent="0.25">
      <c r="A1017"/>
      <c r="B1017"/>
      <c r="C1017">
        <v>-2.2542384127986481</v>
      </c>
      <c r="D1017">
        <v>0.51301074750511033</v>
      </c>
      <c r="E1017" s="24"/>
      <c r="F1017" s="25"/>
      <c r="G1017" s="29"/>
    </row>
    <row r="1018" spans="1:7" x14ac:dyDescent="0.25">
      <c r="A1018"/>
      <c r="B1018"/>
      <c r="C1018">
        <v>-2.2542214225338335</v>
      </c>
      <c r="D1018">
        <v>0.51301413741197555</v>
      </c>
      <c r="E1018" s="24"/>
      <c r="F1018" s="25"/>
      <c r="G1018" s="29"/>
    </row>
    <row r="1019" spans="1:7" x14ac:dyDescent="0.25">
      <c r="A1019"/>
      <c r="B1019"/>
      <c r="C1019">
        <v>-2.2542044322690189</v>
      </c>
      <c r="D1019">
        <v>0.51301752731884098</v>
      </c>
      <c r="E1019" s="24"/>
      <c r="F1019" s="25"/>
      <c r="G1019" s="29"/>
    </row>
    <row r="1020" spans="1:7" x14ac:dyDescent="0.25">
      <c r="A1020"/>
      <c r="B1020"/>
      <c r="C1020">
        <v>-2.2541874420042043</v>
      </c>
      <c r="D1020">
        <v>0.51302091722570609</v>
      </c>
      <c r="E1020" s="24"/>
      <c r="F1020" s="25"/>
      <c r="G1020" s="29"/>
    </row>
    <row r="1021" spans="1:7" x14ac:dyDescent="0.25">
      <c r="A1021"/>
      <c r="B1021"/>
      <c r="C1021">
        <v>-2.2541704517393897</v>
      </c>
      <c r="D1021">
        <v>0.5130243071325713</v>
      </c>
      <c r="E1021" s="24"/>
      <c r="F1021" s="25"/>
      <c r="G1021" s="29"/>
    </row>
    <row r="1022" spans="1:7" x14ac:dyDescent="0.25">
      <c r="A1022"/>
      <c r="B1022"/>
      <c r="C1022">
        <v>-2.2541534614745751</v>
      </c>
      <c r="D1022">
        <v>0.51302769703943651</v>
      </c>
      <c r="E1022" s="24"/>
      <c r="F1022" s="25"/>
      <c r="G1022" s="29"/>
    </row>
    <row r="1023" spans="1:7" x14ac:dyDescent="0.25">
      <c r="A1023"/>
      <c r="B1023"/>
      <c r="C1023">
        <v>-2.2541364712097605</v>
      </c>
      <c r="D1023">
        <v>0.51303108694630173</v>
      </c>
      <c r="E1023" s="24"/>
      <c r="F1023" s="25"/>
      <c r="G1023" s="29"/>
    </row>
    <row r="1024" spans="1:7" x14ac:dyDescent="0.25">
      <c r="A1024"/>
      <c r="B1024"/>
      <c r="C1024">
        <v>-2.2541194809449459</v>
      </c>
      <c r="D1024">
        <v>0.51303447685316683</v>
      </c>
      <c r="E1024" s="24"/>
      <c r="F1024" s="25"/>
      <c r="G1024" s="29"/>
    </row>
    <row r="1025" spans="1:7" x14ac:dyDescent="0.25">
      <c r="A1025"/>
      <c r="B1025"/>
      <c r="C1025">
        <v>-2.2541024906801312</v>
      </c>
      <c r="D1025">
        <v>0.51303786676003216</v>
      </c>
      <c r="E1025" s="24"/>
      <c r="F1025" s="25"/>
      <c r="G1025" s="29"/>
    </row>
    <row r="1026" spans="1:7" x14ac:dyDescent="0.25">
      <c r="A1026"/>
      <c r="B1026"/>
      <c r="C1026">
        <v>-2.2540855004153166</v>
      </c>
      <c r="D1026">
        <v>0.51304125666689748</v>
      </c>
      <c r="E1026" s="24"/>
      <c r="F1026" s="25"/>
      <c r="G1026" s="29"/>
    </row>
    <row r="1027" spans="1:7" x14ac:dyDescent="0.25">
      <c r="A1027"/>
      <c r="B1027"/>
      <c r="C1027">
        <v>-2.2540685101505025</v>
      </c>
      <c r="D1027">
        <v>0.51304464657376259</v>
      </c>
      <c r="E1027" s="24"/>
      <c r="F1027" s="25"/>
      <c r="G1027" s="29"/>
    </row>
    <row r="1028" spans="1:7" x14ac:dyDescent="0.25">
      <c r="A1028"/>
      <c r="B1028"/>
      <c r="C1028">
        <v>-2.2540515198856879</v>
      </c>
      <c r="D1028">
        <v>0.5130480364806278</v>
      </c>
      <c r="E1028" s="24"/>
      <c r="F1028" s="25"/>
      <c r="G1028" s="29"/>
    </row>
    <row r="1029" spans="1:7" x14ac:dyDescent="0.25">
      <c r="A1029"/>
      <c r="B1029"/>
      <c r="C1029">
        <v>-2.2540345296208733</v>
      </c>
      <c r="D1029">
        <v>0.51305142638749301</v>
      </c>
      <c r="E1029" s="24"/>
      <c r="F1029" s="25"/>
      <c r="G1029" s="29"/>
    </row>
    <row r="1030" spans="1:7" x14ac:dyDescent="0.25">
      <c r="A1030"/>
      <c r="B1030"/>
      <c r="C1030">
        <v>-2.2540175393560586</v>
      </c>
      <c r="D1030">
        <v>0.51305481629435812</v>
      </c>
      <c r="E1030" s="24"/>
      <c r="F1030" s="25"/>
      <c r="G1030" s="29"/>
    </row>
    <row r="1031" spans="1:7" x14ac:dyDescent="0.25">
      <c r="A1031"/>
      <c r="B1031"/>
      <c r="C1031">
        <v>-2.254000549091244</v>
      </c>
      <c r="D1031">
        <v>0.51305820620122344</v>
      </c>
      <c r="E1031" s="24"/>
      <c r="F1031" s="25"/>
      <c r="G1031" s="29"/>
    </row>
    <row r="1032" spans="1:7" x14ac:dyDescent="0.25">
      <c r="A1032"/>
      <c r="B1032"/>
      <c r="C1032">
        <v>-2.2539835588264294</v>
      </c>
      <c r="D1032">
        <v>0.51306159610808877</v>
      </c>
      <c r="E1032" s="24"/>
      <c r="F1032" s="25"/>
      <c r="G1032" s="29"/>
    </row>
    <row r="1033" spans="1:7" x14ac:dyDescent="0.25">
      <c r="A1033"/>
      <c r="B1033"/>
      <c r="C1033">
        <v>-2.2539665685616148</v>
      </c>
      <c r="D1033">
        <v>0.51306498601495398</v>
      </c>
      <c r="E1033" s="24"/>
      <c r="F1033" s="25"/>
      <c r="G1033" s="29"/>
    </row>
    <row r="1034" spans="1:7" x14ac:dyDescent="0.25">
      <c r="A1034"/>
      <c r="B1034"/>
      <c r="C1034">
        <v>-2.2539495782968002</v>
      </c>
      <c r="D1034">
        <v>0.51306837592181909</v>
      </c>
      <c r="E1034" s="24"/>
      <c r="F1034" s="25"/>
      <c r="G1034" s="29"/>
    </row>
    <row r="1035" spans="1:7" x14ac:dyDescent="0.25">
      <c r="A1035"/>
      <c r="B1035"/>
      <c r="C1035">
        <v>-2.2539325880319856</v>
      </c>
      <c r="D1035">
        <v>0.5130717658286843</v>
      </c>
      <c r="E1035" s="24"/>
      <c r="F1035" s="25"/>
      <c r="G1035" s="29"/>
    </row>
    <row r="1036" spans="1:7" x14ac:dyDescent="0.25">
      <c r="A1036"/>
      <c r="B1036"/>
      <c r="C1036">
        <v>-2.253915597767171</v>
      </c>
      <c r="D1036">
        <v>0.51307515573554952</v>
      </c>
      <c r="E1036" s="24"/>
      <c r="F1036" s="25"/>
      <c r="G1036" s="29"/>
    </row>
    <row r="1037" spans="1:7" x14ac:dyDescent="0.25">
      <c r="A1037"/>
      <c r="B1037"/>
      <c r="C1037">
        <v>-2.2538986075023564</v>
      </c>
      <c r="D1037">
        <v>0.51307854564241473</v>
      </c>
      <c r="E1037" s="24"/>
      <c r="F1037" s="25"/>
      <c r="G1037" s="29"/>
    </row>
    <row r="1038" spans="1:7" x14ac:dyDescent="0.25">
      <c r="A1038"/>
      <c r="B1038"/>
      <c r="C1038">
        <v>-2.2538816172375418</v>
      </c>
      <c r="D1038">
        <v>0.51308193554927994</v>
      </c>
      <c r="E1038" s="24"/>
      <c r="F1038" s="25"/>
      <c r="G1038" s="29"/>
    </row>
    <row r="1039" spans="1:7" x14ac:dyDescent="0.25">
      <c r="A1039"/>
      <c r="B1039"/>
      <c r="C1039">
        <v>-2.2538646269727272</v>
      </c>
      <c r="D1039">
        <v>0.51308532545614527</v>
      </c>
      <c r="E1039" s="24"/>
      <c r="F1039" s="25"/>
      <c r="G1039" s="29"/>
    </row>
    <row r="1040" spans="1:7" x14ac:dyDescent="0.25">
      <c r="A1040"/>
      <c r="B1040"/>
      <c r="C1040">
        <v>-2.253847636707913</v>
      </c>
      <c r="D1040">
        <v>0.51308871536301037</v>
      </c>
      <c r="E1040" s="24"/>
      <c r="F1040" s="25"/>
      <c r="G1040" s="29"/>
    </row>
    <row r="1041" spans="1:7" x14ac:dyDescent="0.25">
      <c r="A1041"/>
      <c r="B1041"/>
      <c r="C1041">
        <v>-2.2538306464430984</v>
      </c>
      <c r="D1041">
        <v>0.51309210526987559</v>
      </c>
      <c r="E1041" s="24"/>
      <c r="F1041" s="25"/>
      <c r="G1041" s="29"/>
    </row>
    <row r="1042" spans="1:7" x14ac:dyDescent="0.25">
      <c r="A1042"/>
      <c r="B1042"/>
      <c r="C1042">
        <v>-2.2538136561782838</v>
      </c>
      <c r="D1042">
        <v>0.51309549517674091</v>
      </c>
      <c r="E1042" s="24"/>
      <c r="F1042" s="25"/>
      <c r="G1042" s="29"/>
    </row>
    <row r="1043" spans="1:7" x14ac:dyDescent="0.25">
      <c r="A1043"/>
      <c r="B1043"/>
      <c r="C1043">
        <v>-2.2537966659134692</v>
      </c>
      <c r="D1043">
        <v>0.51309888508360613</v>
      </c>
      <c r="E1043" s="24"/>
      <c r="F1043" s="25"/>
      <c r="G1043" s="29"/>
    </row>
    <row r="1044" spans="1:7" x14ac:dyDescent="0.25">
      <c r="A1044"/>
      <c r="B1044"/>
      <c r="C1044">
        <v>-2.2537796756486546</v>
      </c>
      <c r="D1044">
        <v>0.51310227499047123</v>
      </c>
      <c r="E1044" s="24"/>
      <c r="F1044" s="25"/>
      <c r="G1044" s="29"/>
    </row>
    <row r="1045" spans="1:7" x14ac:dyDescent="0.25">
      <c r="A1045"/>
      <c r="B1045"/>
      <c r="C1045">
        <v>-2.2537626853838399</v>
      </c>
      <c r="D1045">
        <v>0.51310566489733644</v>
      </c>
      <c r="E1045" s="24"/>
      <c r="F1045" s="25"/>
      <c r="G1045" s="29"/>
    </row>
    <row r="1046" spans="1:7" x14ac:dyDescent="0.25">
      <c r="A1046"/>
      <c r="B1046"/>
      <c r="C1046">
        <v>-2.2537456951190253</v>
      </c>
      <c r="D1046">
        <v>0.51310905480420177</v>
      </c>
      <c r="E1046" s="24"/>
      <c r="F1046" s="25"/>
      <c r="G1046" s="29"/>
    </row>
    <row r="1047" spans="1:7" x14ac:dyDescent="0.25">
      <c r="A1047"/>
      <c r="B1047"/>
      <c r="C1047">
        <v>-2.2537287048542107</v>
      </c>
      <c r="D1047">
        <v>0.51311244471106676</v>
      </c>
      <c r="E1047" s="24"/>
      <c r="F1047" s="25"/>
      <c r="G1047" s="29"/>
    </row>
    <row r="1048" spans="1:7" x14ac:dyDescent="0.25">
      <c r="A1048"/>
      <c r="B1048"/>
      <c r="C1048">
        <v>-2.2537117145893961</v>
      </c>
      <c r="D1048">
        <v>0.51311583461793209</v>
      </c>
      <c r="E1048" s="24"/>
      <c r="F1048" s="25"/>
      <c r="G1048" s="29"/>
    </row>
    <row r="1049" spans="1:7" x14ac:dyDescent="0.25">
      <c r="A1049"/>
      <c r="B1049"/>
      <c r="C1049">
        <v>-2.2536947243245815</v>
      </c>
      <c r="D1049">
        <v>0.51311922452479741</v>
      </c>
      <c r="E1049" s="24"/>
      <c r="F1049" s="25"/>
      <c r="G1049" s="29"/>
    </row>
    <row r="1050" spans="1:7" x14ac:dyDescent="0.25">
      <c r="A1050"/>
      <c r="B1050"/>
      <c r="C1050">
        <v>-2.2536777340597669</v>
      </c>
      <c r="D1050">
        <v>0.51312261443166252</v>
      </c>
      <c r="E1050" s="24"/>
      <c r="F1050" s="25"/>
      <c r="G1050" s="29"/>
    </row>
    <row r="1051" spans="1:7" x14ac:dyDescent="0.25">
      <c r="A1051"/>
      <c r="B1051"/>
      <c r="C1051">
        <v>-2.2536607437949523</v>
      </c>
      <c r="D1051">
        <v>0.51312600433852773</v>
      </c>
      <c r="E1051" s="24"/>
      <c r="F1051" s="25"/>
      <c r="G1051" s="29"/>
    </row>
    <row r="1052" spans="1:7" x14ac:dyDescent="0.25">
      <c r="A1052"/>
      <c r="B1052"/>
      <c r="C1052">
        <v>-2.2536437535301377</v>
      </c>
      <c r="D1052">
        <v>0.51312939424539294</v>
      </c>
      <c r="E1052" s="24"/>
      <c r="F1052" s="25"/>
      <c r="G1052" s="29"/>
    </row>
    <row r="1053" spans="1:7" x14ac:dyDescent="0.25">
      <c r="A1053"/>
      <c r="B1053"/>
      <c r="C1053">
        <v>-2.2536267632653235</v>
      </c>
      <c r="D1053">
        <v>0.51313278415225816</v>
      </c>
      <c r="E1053" s="24"/>
      <c r="F1053" s="25"/>
      <c r="G1053" s="29"/>
    </row>
    <row r="1054" spans="1:7" x14ac:dyDescent="0.25">
      <c r="A1054"/>
      <c r="B1054"/>
      <c r="C1054">
        <v>-2.2536097730005089</v>
      </c>
      <c r="D1054">
        <v>0.51313617405912337</v>
      </c>
      <c r="E1054" s="24"/>
      <c r="F1054" s="25"/>
      <c r="G1054" s="29"/>
    </row>
    <row r="1055" spans="1:7" x14ac:dyDescent="0.25">
      <c r="A1055"/>
      <c r="B1055"/>
      <c r="C1055">
        <v>-2.2535927827356943</v>
      </c>
      <c r="D1055">
        <v>0.5131395639659887</v>
      </c>
      <c r="E1055" s="24"/>
      <c r="F1055" s="25"/>
      <c r="G1055" s="29"/>
    </row>
    <row r="1056" spans="1:7" x14ac:dyDescent="0.25">
      <c r="A1056"/>
      <c r="B1056"/>
      <c r="C1056">
        <v>-2.2535757924708797</v>
      </c>
      <c r="D1056">
        <v>0.5131429538728538</v>
      </c>
      <c r="E1056" s="24"/>
      <c r="F1056" s="25"/>
      <c r="G1056" s="29"/>
    </row>
    <row r="1057" spans="1:7" x14ac:dyDescent="0.25">
      <c r="A1057"/>
      <c r="B1057"/>
      <c r="C1057">
        <v>-2.2535588022060651</v>
      </c>
      <c r="D1057">
        <v>0.51314634377971913</v>
      </c>
      <c r="E1057" s="24"/>
      <c r="F1057" s="25"/>
      <c r="G1057" s="29"/>
    </row>
    <row r="1058" spans="1:7" x14ac:dyDescent="0.25">
      <c r="A1058"/>
      <c r="B1058"/>
      <c r="C1058">
        <v>-2.2535418119412505</v>
      </c>
      <c r="D1058">
        <v>0.51314973368658434</v>
      </c>
      <c r="E1058" s="24"/>
      <c r="F1058" s="25"/>
      <c r="G1058" s="29"/>
    </row>
    <row r="1059" spans="1:7" x14ac:dyDescent="0.25">
      <c r="A1059"/>
      <c r="B1059"/>
      <c r="C1059">
        <v>-2.2535248216764359</v>
      </c>
      <c r="D1059">
        <v>0.51315312359344956</v>
      </c>
      <c r="E1059" s="24"/>
      <c r="F1059" s="25"/>
      <c r="G1059" s="29"/>
    </row>
    <row r="1060" spans="1:7" x14ac:dyDescent="0.25">
      <c r="A1060"/>
      <c r="B1060"/>
      <c r="C1060">
        <v>-2.2535078314116213</v>
      </c>
      <c r="D1060">
        <v>0.51315651350031466</v>
      </c>
      <c r="E1060" s="24"/>
      <c r="F1060" s="25"/>
      <c r="G1060" s="29"/>
    </row>
    <row r="1061" spans="1:7" x14ac:dyDescent="0.25">
      <c r="A1061"/>
      <c r="B1061"/>
      <c r="C1061">
        <v>-2.2534908411468066</v>
      </c>
      <c r="D1061">
        <v>0.51315990340717987</v>
      </c>
      <c r="E1061" s="24"/>
      <c r="F1061" s="25"/>
      <c r="G1061" s="29"/>
    </row>
    <row r="1062" spans="1:7" x14ac:dyDescent="0.25">
      <c r="A1062"/>
      <c r="B1062"/>
      <c r="C1062">
        <v>-2.253473850881992</v>
      </c>
      <c r="D1062">
        <v>0.5131632933140452</v>
      </c>
      <c r="E1062" s="24"/>
      <c r="F1062" s="25"/>
      <c r="G1062" s="29"/>
    </row>
    <row r="1063" spans="1:7" x14ac:dyDescent="0.25">
      <c r="A1063"/>
      <c r="B1063"/>
      <c r="C1063">
        <v>-2.2534568606171774</v>
      </c>
      <c r="D1063">
        <v>0.5131666832209103</v>
      </c>
      <c r="E1063" s="24"/>
      <c r="F1063" s="25"/>
      <c r="G1063" s="29"/>
    </row>
    <row r="1064" spans="1:7" x14ac:dyDescent="0.25">
      <c r="A1064"/>
      <c r="B1064"/>
      <c r="C1064">
        <v>-2.2534398703523628</v>
      </c>
      <c r="D1064">
        <v>0.51317007312777563</v>
      </c>
      <c r="E1064" s="24"/>
      <c r="F1064" s="25"/>
      <c r="G1064" s="29"/>
    </row>
    <row r="1065" spans="1:7" x14ac:dyDescent="0.25">
      <c r="A1065"/>
      <c r="B1065"/>
      <c r="C1065">
        <v>-2.2534228800875482</v>
      </c>
      <c r="D1065">
        <v>0.51317346303464084</v>
      </c>
      <c r="E1065" s="24"/>
      <c r="F1065" s="25"/>
      <c r="G1065" s="29"/>
    </row>
    <row r="1066" spans="1:7" x14ac:dyDescent="0.25">
      <c r="A1066"/>
      <c r="B1066"/>
      <c r="C1066">
        <v>-2.253405889822734</v>
      </c>
      <c r="D1066">
        <v>0.51317685294150606</v>
      </c>
      <c r="E1066" s="24"/>
      <c r="F1066" s="25"/>
      <c r="G1066" s="29"/>
    </row>
    <row r="1067" spans="1:7" x14ac:dyDescent="0.25">
      <c r="A1067"/>
      <c r="B1067"/>
      <c r="C1067">
        <v>-2.2533888995579194</v>
      </c>
      <c r="D1067">
        <v>0.51318024284837127</v>
      </c>
      <c r="E1067" s="24"/>
      <c r="F1067" s="25"/>
      <c r="G1067" s="29"/>
    </row>
    <row r="1068" spans="1:7" x14ac:dyDescent="0.25">
      <c r="A1068"/>
      <c r="B1068"/>
      <c r="C1068">
        <v>-2.2533719092931048</v>
      </c>
      <c r="D1068">
        <v>0.51318363275523637</v>
      </c>
      <c r="E1068" s="24"/>
      <c r="F1068" s="25"/>
      <c r="G1068" s="29"/>
    </row>
    <row r="1069" spans="1:7" x14ac:dyDescent="0.25">
      <c r="A1069"/>
      <c r="B1069"/>
      <c r="C1069">
        <v>-2.2533549190282902</v>
      </c>
      <c r="D1069">
        <v>0.5131870226621017</v>
      </c>
      <c r="E1069" s="24"/>
      <c r="F1069" s="25"/>
      <c r="G1069" s="29"/>
    </row>
    <row r="1070" spans="1:7" x14ac:dyDescent="0.25">
      <c r="A1070"/>
      <c r="B1070"/>
      <c r="C1070">
        <v>-2.2533379287634756</v>
      </c>
      <c r="D1070">
        <v>0.5131904125689668</v>
      </c>
      <c r="E1070" s="24"/>
      <c r="F1070" s="25"/>
      <c r="G1070" s="29"/>
    </row>
    <row r="1071" spans="1:7" x14ac:dyDescent="0.25">
      <c r="A1071"/>
      <c r="B1071"/>
      <c r="C1071">
        <v>-2.253320938498661</v>
      </c>
      <c r="D1071">
        <v>0.51319380247583213</v>
      </c>
      <c r="E1071" s="24"/>
      <c r="F1071" s="25"/>
      <c r="G1071" s="29"/>
    </row>
    <row r="1072" spans="1:7" x14ac:dyDescent="0.25">
      <c r="A1072"/>
      <c r="B1072"/>
      <c r="C1072">
        <v>-2.2533039482338464</v>
      </c>
      <c r="D1072">
        <v>0.51319719238269734</v>
      </c>
      <c r="E1072" s="24"/>
      <c r="F1072" s="25"/>
      <c r="G1072" s="29"/>
    </row>
    <row r="1073" spans="1:7" x14ac:dyDescent="0.25">
      <c r="A1073"/>
      <c r="B1073"/>
      <c r="C1073">
        <v>-2.2532869579690318</v>
      </c>
      <c r="D1073">
        <v>0.51320058228956256</v>
      </c>
      <c r="E1073" s="24"/>
      <c r="F1073" s="25"/>
      <c r="G1073" s="29"/>
    </row>
    <row r="1074" spans="1:7" x14ac:dyDescent="0.25">
      <c r="A1074"/>
      <c r="B1074"/>
      <c r="C1074">
        <v>-2.2532699677042172</v>
      </c>
      <c r="D1074">
        <v>0.51320397219642766</v>
      </c>
      <c r="E1074" s="24"/>
      <c r="F1074" s="25"/>
      <c r="G1074" s="29"/>
    </row>
    <row r="1075" spans="1:7" x14ac:dyDescent="0.25">
      <c r="A1075"/>
      <c r="B1075"/>
      <c r="C1075">
        <v>-2.2532529774394026</v>
      </c>
      <c r="D1075">
        <v>0.51320736210329287</v>
      </c>
      <c r="E1075" s="24"/>
      <c r="F1075" s="25"/>
      <c r="G1075" s="29"/>
    </row>
    <row r="1076" spans="1:7" x14ac:dyDescent="0.25">
      <c r="A1076"/>
      <c r="B1076"/>
      <c r="C1076">
        <v>-2.253235987174588</v>
      </c>
      <c r="D1076">
        <v>0.51321075201015809</v>
      </c>
      <c r="E1076" s="24"/>
      <c r="F1076" s="25"/>
      <c r="G1076" s="29"/>
    </row>
    <row r="1077" spans="1:7" x14ac:dyDescent="0.25">
      <c r="A1077"/>
      <c r="B1077"/>
      <c r="C1077">
        <v>-2.2532189969097733</v>
      </c>
      <c r="D1077">
        <v>0.51321414191702341</v>
      </c>
      <c r="E1077" s="24"/>
      <c r="F1077" s="25"/>
      <c r="G1077" s="29"/>
    </row>
    <row r="1078" spans="1:7" x14ac:dyDescent="0.25">
      <c r="A1078"/>
      <c r="B1078"/>
      <c r="C1078">
        <v>-2.2532020066449587</v>
      </c>
      <c r="D1078">
        <v>0.51321753182388863</v>
      </c>
      <c r="E1078" s="24"/>
      <c r="F1078" s="25"/>
      <c r="G1078" s="29"/>
    </row>
    <row r="1079" spans="1:7" x14ac:dyDescent="0.25">
      <c r="A1079"/>
      <c r="B1079"/>
      <c r="C1079">
        <v>-2.2531850163801446</v>
      </c>
      <c r="D1079">
        <v>0.51322092173075384</v>
      </c>
      <c r="E1079" s="24"/>
      <c r="F1079" s="25"/>
      <c r="G1079" s="29"/>
    </row>
    <row r="1080" spans="1:7" x14ac:dyDescent="0.25">
      <c r="A1080"/>
      <c r="B1080"/>
      <c r="C1080">
        <v>-2.25316802611533</v>
      </c>
      <c r="D1080">
        <v>0.51322431163761906</v>
      </c>
      <c r="E1080" s="24"/>
      <c r="F1080" s="25"/>
      <c r="G1080" s="29"/>
    </row>
    <row r="1081" spans="1:7" x14ac:dyDescent="0.25">
      <c r="A1081"/>
      <c r="B1081"/>
      <c r="C1081">
        <v>-2.2531510358505153</v>
      </c>
      <c r="D1081">
        <v>0.51322770154448416</v>
      </c>
      <c r="E1081" s="24"/>
      <c r="F1081" s="25"/>
      <c r="G1081" s="29"/>
    </row>
    <row r="1082" spans="1:7" x14ac:dyDescent="0.25">
      <c r="A1082"/>
      <c r="B1082"/>
      <c r="C1082">
        <v>-2.2531340455857007</v>
      </c>
      <c r="D1082">
        <v>0.51323109145134949</v>
      </c>
      <c r="E1082" s="24"/>
      <c r="F1082" s="25"/>
      <c r="G1082" s="29"/>
    </row>
    <row r="1083" spans="1:7" x14ac:dyDescent="0.25">
      <c r="A1083"/>
      <c r="B1083"/>
      <c r="C1083">
        <v>-2.2531170553208861</v>
      </c>
      <c r="D1083">
        <v>0.5132344813582147</v>
      </c>
      <c r="E1083" s="24"/>
      <c r="F1083" s="25"/>
      <c r="G1083" s="29"/>
    </row>
    <row r="1084" spans="1:7" x14ac:dyDescent="0.25">
      <c r="A1084"/>
      <c r="B1084"/>
      <c r="C1084">
        <v>-2.2531000650560715</v>
      </c>
      <c r="D1084">
        <v>0.51323787126507991</v>
      </c>
      <c r="E1084" s="24"/>
      <c r="F1084" s="25"/>
      <c r="G1084" s="29"/>
    </row>
    <row r="1085" spans="1:7" x14ac:dyDescent="0.25">
      <c r="A1085"/>
      <c r="B1085"/>
      <c r="C1085">
        <v>-2.2530830747912569</v>
      </c>
      <c r="D1085">
        <v>0.51324126117194513</v>
      </c>
      <c r="E1085" s="24"/>
      <c r="F1085" s="25"/>
      <c r="G1085" s="29"/>
    </row>
    <row r="1086" spans="1:7" x14ac:dyDescent="0.25">
      <c r="A1086"/>
      <c r="B1086"/>
      <c r="C1086">
        <v>-2.2530660845264423</v>
      </c>
      <c r="D1086">
        <v>0.51324465107881023</v>
      </c>
      <c r="E1086" s="24"/>
      <c r="F1086" s="25"/>
      <c r="G1086" s="29"/>
    </row>
    <row r="1087" spans="1:7" x14ac:dyDescent="0.25">
      <c r="A1087"/>
      <c r="B1087"/>
      <c r="C1087">
        <v>-2.2530490942616277</v>
      </c>
      <c r="D1087">
        <v>0.51324804098567556</v>
      </c>
      <c r="E1087" s="24"/>
      <c r="F1087" s="25"/>
      <c r="G1087" s="29"/>
    </row>
    <row r="1088" spans="1:7" x14ac:dyDescent="0.25">
      <c r="A1088"/>
      <c r="B1088"/>
      <c r="C1088">
        <v>-2.2530321039968131</v>
      </c>
      <c r="D1088">
        <v>0.51325143089254088</v>
      </c>
      <c r="E1088" s="24"/>
      <c r="F1088" s="25"/>
      <c r="G1088" s="29"/>
    </row>
    <row r="1089" spans="1:7" x14ac:dyDescent="0.25">
      <c r="A1089"/>
      <c r="B1089"/>
      <c r="C1089">
        <v>-2.2530151137319985</v>
      </c>
      <c r="D1089">
        <v>0.51325482079940599</v>
      </c>
      <c r="E1089" s="24"/>
      <c r="F1089" s="25"/>
      <c r="G1089" s="29"/>
    </row>
    <row r="1090" spans="1:7" x14ac:dyDescent="0.25">
      <c r="A1090"/>
      <c r="B1090"/>
      <c r="C1090">
        <v>-2.2529981234671839</v>
      </c>
      <c r="D1090">
        <v>0.5132582107062712</v>
      </c>
      <c r="E1090" s="24"/>
      <c r="F1090" s="25"/>
      <c r="G1090" s="29"/>
    </row>
    <row r="1091" spans="1:7" x14ac:dyDescent="0.25">
      <c r="A1091"/>
      <c r="B1091"/>
      <c r="C1091">
        <v>-2.2529811332023693</v>
      </c>
      <c r="D1091">
        <v>0.51326160061313642</v>
      </c>
      <c r="E1091" s="24"/>
      <c r="F1091" s="25"/>
      <c r="G1091" s="29"/>
    </row>
    <row r="1092" spans="1:7" x14ac:dyDescent="0.25">
      <c r="A1092"/>
      <c r="B1092"/>
      <c r="C1092">
        <v>-2.2529641429375551</v>
      </c>
      <c r="D1092">
        <v>0.51326499052000163</v>
      </c>
      <c r="E1092" s="24"/>
      <c r="F1092" s="25"/>
      <c r="G1092" s="29"/>
    </row>
    <row r="1093" spans="1:7" x14ac:dyDescent="0.25">
      <c r="A1093"/>
      <c r="B1093"/>
      <c r="C1093">
        <v>-2.2529471526727405</v>
      </c>
      <c r="D1093">
        <v>0.51326838042686673</v>
      </c>
      <c r="E1093" s="24"/>
      <c r="F1093" s="25"/>
      <c r="G1093" s="29"/>
    </row>
    <row r="1094" spans="1:7" x14ac:dyDescent="0.25">
      <c r="A1094"/>
      <c r="B1094"/>
      <c r="C1094">
        <v>-2.2529301624079259</v>
      </c>
      <c r="D1094">
        <v>0.51327177033373206</v>
      </c>
      <c r="E1094" s="24"/>
      <c r="F1094" s="25"/>
      <c r="G1094" s="29"/>
    </row>
    <row r="1095" spans="1:7" x14ac:dyDescent="0.25">
      <c r="A1095"/>
      <c r="B1095"/>
      <c r="C1095">
        <v>-2.2529131721431113</v>
      </c>
      <c r="D1095">
        <v>0.51327516024059738</v>
      </c>
      <c r="E1095" s="24"/>
      <c r="F1095" s="25"/>
      <c r="G1095" s="29"/>
    </row>
    <row r="1096" spans="1:7" x14ac:dyDescent="0.25">
      <c r="A1096"/>
      <c r="B1096"/>
      <c r="C1096">
        <v>-2.2528961818782967</v>
      </c>
      <c r="D1096">
        <v>0.51327855014746249</v>
      </c>
      <c r="E1096" s="24"/>
      <c r="F1096" s="25"/>
      <c r="G1096" s="29"/>
    </row>
    <row r="1097" spans="1:7" x14ac:dyDescent="0.25">
      <c r="A1097"/>
      <c r="B1097"/>
      <c r="C1097">
        <v>-2.252879191613482</v>
      </c>
      <c r="D1097">
        <v>0.5132819400543277</v>
      </c>
      <c r="E1097" s="24"/>
      <c r="F1097" s="25"/>
      <c r="G1097" s="29"/>
    </row>
    <row r="1098" spans="1:7" x14ac:dyDescent="0.25">
      <c r="A1098"/>
      <c r="B1098"/>
      <c r="C1098">
        <v>-2.2528622013486674</v>
      </c>
      <c r="D1098">
        <v>0.51328532996119292</v>
      </c>
      <c r="E1098" s="24"/>
      <c r="F1098" s="25"/>
      <c r="G1098" s="29"/>
    </row>
    <row r="1099" spans="1:7" x14ac:dyDescent="0.25">
      <c r="A1099"/>
      <c r="B1099"/>
      <c r="C1099">
        <v>-2.2528452110838528</v>
      </c>
      <c r="D1099">
        <v>0.51328871986805802</v>
      </c>
      <c r="E1099" s="24"/>
      <c r="F1099" s="25"/>
      <c r="G1099" s="29"/>
    </row>
    <row r="1100" spans="1:7" x14ac:dyDescent="0.25">
      <c r="A1100"/>
      <c r="B1100"/>
      <c r="C1100">
        <v>-2.2528282208190382</v>
      </c>
      <c r="D1100">
        <v>0.51329210977492334</v>
      </c>
      <c r="E1100" s="24"/>
      <c r="F1100" s="25"/>
      <c r="G1100" s="29"/>
    </row>
    <row r="1101" spans="1:7" x14ac:dyDescent="0.25">
      <c r="A1101"/>
      <c r="B1101"/>
      <c r="C1101">
        <v>-2.2528112305542236</v>
      </c>
      <c r="D1101">
        <v>0.51329549968178867</v>
      </c>
      <c r="E1101" s="24"/>
      <c r="F1101" s="25"/>
      <c r="G1101" s="29"/>
    </row>
    <row r="1102" spans="1:7" x14ac:dyDescent="0.25">
      <c r="A1102"/>
      <c r="B1102"/>
      <c r="C1102">
        <v>-2.252794240289409</v>
      </c>
      <c r="D1102">
        <v>0.51329888958865388</v>
      </c>
      <c r="E1102" s="24"/>
      <c r="F1102" s="25"/>
      <c r="G1102" s="29"/>
    </row>
    <row r="1103" spans="1:7" x14ac:dyDescent="0.25">
      <c r="A1103"/>
      <c r="B1103"/>
      <c r="C1103">
        <v>-2.2527772500245944</v>
      </c>
      <c r="D1103">
        <v>0.51330227949551899</v>
      </c>
      <c r="E1103" s="24"/>
      <c r="F1103" s="25"/>
      <c r="G1103" s="29"/>
    </row>
    <row r="1104" spans="1:7" x14ac:dyDescent="0.25">
      <c r="A1104"/>
      <c r="B1104"/>
      <c r="C1104">
        <v>-2.2527602597597798</v>
      </c>
      <c r="D1104">
        <v>0.5133056694023842</v>
      </c>
      <c r="E1104" s="24"/>
      <c r="F1104" s="25"/>
      <c r="G1104" s="29"/>
    </row>
    <row r="1105" spans="1:7" x14ac:dyDescent="0.25">
      <c r="A1105"/>
      <c r="B1105"/>
      <c r="C1105">
        <v>-2.2527432694949656</v>
      </c>
      <c r="D1105">
        <v>0.51330905930924953</v>
      </c>
      <c r="E1105" s="24"/>
      <c r="F1105" s="25"/>
      <c r="G1105" s="29"/>
    </row>
    <row r="1106" spans="1:7" x14ac:dyDescent="0.25">
      <c r="A1106"/>
      <c r="B1106"/>
      <c r="C1106">
        <v>-2.252726279230151</v>
      </c>
      <c r="D1106">
        <v>0.51331244921611463</v>
      </c>
      <c r="E1106" s="24"/>
      <c r="F1106" s="25"/>
      <c r="G1106" s="29"/>
    </row>
    <row r="1107" spans="1:7" x14ac:dyDescent="0.25">
      <c r="A1107"/>
      <c r="B1107"/>
      <c r="C1107">
        <v>-2.2527092889653364</v>
      </c>
      <c r="D1107">
        <v>0.51331583912297984</v>
      </c>
      <c r="E1107" s="24"/>
      <c r="F1107" s="25"/>
      <c r="G1107" s="29"/>
    </row>
    <row r="1108" spans="1:7" x14ac:dyDescent="0.25">
      <c r="A1108"/>
      <c r="B1108"/>
      <c r="C1108">
        <v>-2.2526922987005218</v>
      </c>
      <c r="D1108">
        <v>0.51331922902984517</v>
      </c>
      <c r="E1108" s="24"/>
      <c r="F1108" s="25"/>
      <c r="G1108" s="29"/>
    </row>
    <row r="1109" spans="1:7" x14ac:dyDescent="0.25">
      <c r="A1109"/>
      <c r="B1109"/>
      <c r="C1109">
        <v>-2.2526753084357072</v>
      </c>
      <c r="D1109">
        <v>0.51332261893671027</v>
      </c>
      <c r="E1109" s="24"/>
      <c r="F1109" s="25"/>
      <c r="G1109" s="29"/>
    </row>
    <row r="1110" spans="1:7" x14ac:dyDescent="0.25">
      <c r="A1110"/>
      <c r="B1110"/>
      <c r="C1110">
        <v>-2.2526583181708926</v>
      </c>
      <c r="D1110">
        <v>0.51332600884357549</v>
      </c>
      <c r="E1110" s="24"/>
      <c r="F1110" s="25"/>
      <c r="G1110" s="29"/>
    </row>
    <row r="1111" spans="1:7" x14ac:dyDescent="0.25">
      <c r="A1111"/>
      <c r="B1111"/>
      <c r="C1111">
        <v>-2.252641327906078</v>
      </c>
      <c r="D1111">
        <v>0.51332939875044081</v>
      </c>
      <c r="E1111" s="24"/>
      <c r="F1111" s="25"/>
      <c r="G1111" s="29"/>
    </row>
    <row r="1112" spans="1:7" x14ac:dyDescent="0.25">
      <c r="A1112"/>
      <c r="B1112"/>
      <c r="C1112">
        <v>-2.2526243376412634</v>
      </c>
      <c r="D1112">
        <v>0.51333278865730592</v>
      </c>
      <c r="E1112" s="24"/>
      <c r="F1112" s="25"/>
      <c r="G1112" s="29"/>
    </row>
    <row r="1113" spans="1:7" x14ac:dyDescent="0.25">
      <c r="A1113"/>
      <c r="B1113"/>
      <c r="C1113">
        <v>-2.2526073473764487</v>
      </c>
      <c r="D1113">
        <v>0.51333617856417113</v>
      </c>
      <c r="E1113" s="24"/>
      <c r="F1113" s="25"/>
      <c r="G1113" s="29"/>
    </row>
    <row r="1114" spans="1:7" x14ac:dyDescent="0.25">
      <c r="A1114"/>
      <c r="B1114"/>
      <c r="C1114">
        <v>-2.2525903571116341</v>
      </c>
      <c r="D1114">
        <v>0.51333956847103634</v>
      </c>
      <c r="E1114" s="24"/>
      <c r="F1114" s="25"/>
      <c r="G1114" s="29"/>
    </row>
    <row r="1115" spans="1:7" x14ac:dyDescent="0.25">
      <c r="A1115"/>
      <c r="B1115"/>
      <c r="C1115">
        <v>-2.2525733668468195</v>
      </c>
      <c r="D1115">
        <v>0.51334295837790167</v>
      </c>
      <c r="E1115" s="24"/>
      <c r="F1115" s="25"/>
      <c r="G1115" s="29"/>
    </row>
    <row r="1116" spans="1:7" x14ac:dyDescent="0.25">
      <c r="A1116"/>
      <c r="B1116"/>
      <c r="C1116">
        <v>-2.2525563765820049</v>
      </c>
      <c r="D1116">
        <v>0.51334634828476677</v>
      </c>
      <c r="E1116" s="24"/>
      <c r="F1116" s="25"/>
      <c r="G1116" s="29"/>
    </row>
    <row r="1117" spans="1:7" x14ac:dyDescent="0.25">
      <c r="A1117"/>
      <c r="B1117"/>
      <c r="C1117">
        <v>-2.2525393863171903</v>
      </c>
      <c r="D1117">
        <v>0.51334973819163199</v>
      </c>
      <c r="E1117" s="24"/>
      <c r="F1117" s="25"/>
      <c r="G1117" s="29"/>
    </row>
    <row r="1118" spans="1:7" x14ac:dyDescent="0.25">
      <c r="A1118"/>
      <c r="B1118"/>
      <c r="C1118">
        <v>-2.2525223960523757</v>
      </c>
      <c r="D1118">
        <v>0.51335312809849731</v>
      </c>
      <c r="E1118" s="24"/>
      <c r="F1118" s="25"/>
      <c r="G1118" s="29"/>
    </row>
    <row r="1119" spans="1:7" x14ac:dyDescent="0.25">
      <c r="A1119"/>
      <c r="B1119"/>
      <c r="C1119">
        <v>-2.2525054057875615</v>
      </c>
      <c r="D1119">
        <v>0.51335651800536253</v>
      </c>
      <c r="E1119" s="24"/>
      <c r="F1119" s="25"/>
      <c r="G1119" s="29"/>
    </row>
    <row r="1120" spans="1:7" x14ac:dyDescent="0.25">
      <c r="A1120"/>
      <c r="B1120"/>
      <c r="C1120">
        <v>-2.2524884155227469</v>
      </c>
      <c r="D1120">
        <v>0.51335990791222763</v>
      </c>
      <c r="E1120" s="24"/>
      <c r="F1120" s="25"/>
      <c r="G1120" s="29"/>
    </row>
    <row r="1121" spans="1:7" x14ac:dyDescent="0.25">
      <c r="A1121"/>
      <c r="B1121"/>
      <c r="C1121">
        <v>-2.2524714252579323</v>
      </c>
      <c r="D1121">
        <v>0.51336329781909285</v>
      </c>
      <c r="E1121" s="24"/>
      <c r="F1121" s="25"/>
      <c r="G1121" s="29"/>
    </row>
    <row r="1122" spans="1:7" x14ac:dyDescent="0.25">
      <c r="A1122"/>
      <c r="B1122"/>
      <c r="C1122">
        <v>-2.2524544349931177</v>
      </c>
      <c r="D1122">
        <v>0.51336668772595806</v>
      </c>
      <c r="E1122" s="24"/>
      <c r="F1122" s="25"/>
      <c r="G1122" s="29"/>
    </row>
    <row r="1123" spans="1:7" x14ac:dyDescent="0.25">
      <c r="A1123"/>
      <c r="B1123"/>
      <c r="C1123">
        <v>-2.2524374447283031</v>
      </c>
      <c r="D1123">
        <v>0.51337007763282327</v>
      </c>
      <c r="E1123" s="24"/>
      <c r="F1123" s="25"/>
      <c r="G1123" s="29"/>
    </row>
    <row r="1124" spans="1:7" x14ac:dyDescent="0.25">
      <c r="A1124"/>
      <c r="B1124"/>
      <c r="C1124">
        <v>-2.2524204544634885</v>
      </c>
      <c r="D1124">
        <v>0.5133734675396886</v>
      </c>
      <c r="E1124" s="24"/>
      <c r="F1124" s="25"/>
      <c r="G1124" s="29"/>
    </row>
    <row r="1125" spans="1:7" x14ac:dyDescent="0.25">
      <c r="A1125"/>
      <c r="B1125"/>
      <c r="C1125">
        <v>-2.2524034641986739</v>
      </c>
      <c r="D1125">
        <v>0.51337685744655381</v>
      </c>
      <c r="E1125" s="24"/>
      <c r="F1125" s="25"/>
      <c r="G1125" s="29"/>
    </row>
    <row r="1126" spans="1:7" x14ac:dyDescent="0.25">
      <c r="A1126"/>
      <c r="B1126"/>
      <c r="C1126">
        <v>-2.2523864739338593</v>
      </c>
      <c r="D1126">
        <v>0.51338024735341892</v>
      </c>
      <c r="E1126" s="24"/>
      <c r="F1126" s="25"/>
      <c r="G1126" s="29"/>
    </row>
    <row r="1127" spans="1:7" x14ac:dyDescent="0.25">
      <c r="A1127"/>
      <c r="B1127"/>
      <c r="C1127">
        <v>-2.2523694836690447</v>
      </c>
      <c r="D1127">
        <v>0.51338363726028413</v>
      </c>
      <c r="E1127" s="24"/>
      <c r="F1127" s="25"/>
      <c r="G1127" s="29"/>
    </row>
    <row r="1128" spans="1:7" x14ac:dyDescent="0.25">
      <c r="A1128"/>
      <c r="B1128"/>
      <c r="C1128">
        <v>-2.25235249340423</v>
      </c>
      <c r="D1128">
        <v>0.51338702716714946</v>
      </c>
      <c r="E1128" s="24"/>
      <c r="F1128" s="25"/>
      <c r="G1128" s="29"/>
    </row>
    <row r="1129" spans="1:7" x14ac:dyDescent="0.25">
      <c r="A1129"/>
      <c r="B1129"/>
      <c r="C1129">
        <v>-2.2523355031394154</v>
      </c>
      <c r="D1129">
        <v>0.51339041707401467</v>
      </c>
      <c r="E1129" s="24"/>
      <c r="F1129" s="25"/>
      <c r="G1129" s="29"/>
    </row>
    <row r="1130" spans="1:7" x14ac:dyDescent="0.25">
      <c r="A1130"/>
      <c r="B1130"/>
      <c r="C1130">
        <v>-2.2523185128746008</v>
      </c>
      <c r="D1130">
        <v>0.51339380698087977</v>
      </c>
      <c r="E1130" s="24"/>
      <c r="F1130" s="25"/>
      <c r="G1130" s="29"/>
    </row>
    <row r="1131" spans="1:7" x14ac:dyDescent="0.25">
      <c r="A1131"/>
      <c r="B1131"/>
      <c r="C1131">
        <v>-2.2523015226097862</v>
      </c>
      <c r="D1131">
        <v>0.5133971968877451</v>
      </c>
      <c r="E1131" s="24"/>
      <c r="F1131" s="25"/>
      <c r="G1131" s="29"/>
    </row>
    <row r="1132" spans="1:7" x14ac:dyDescent="0.25">
      <c r="A1132"/>
      <c r="B1132"/>
      <c r="C1132">
        <v>-2.2522845323449721</v>
      </c>
      <c r="D1132">
        <v>0.5134005867946102</v>
      </c>
      <c r="E1132" s="24"/>
      <c r="F1132" s="25"/>
      <c r="G1132" s="29"/>
    </row>
    <row r="1133" spans="1:7" x14ac:dyDescent="0.25">
      <c r="A1133"/>
      <c r="B1133"/>
      <c r="C1133">
        <v>-2.2522675420801574</v>
      </c>
      <c r="D1133">
        <v>0.51340397670147553</v>
      </c>
      <c r="E1133" s="24"/>
      <c r="F1133" s="25"/>
      <c r="G1133" s="29"/>
    </row>
    <row r="1134" spans="1:7" x14ac:dyDescent="0.25">
      <c r="A1134"/>
      <c r="B1134"/>
      <c r="C1134">
        <v>-2.2522505518153428</v>
      </c>
      <c r="D1134">
        <v>0.51340736660834074</v>
      </c>
      <c r="E1134" s="24"/>
      <c r="F1134" s="25"/>
      <c r="G1134" s="29"/>
    </row>
    <row r="1135" spans="1:7" x14ac:dyDescent="0.25">
      <c r="A1135"/>
      <c r="B1135"/>
      <c r="C1135">
        <v>-2.2522335615505282</v>
      </c>
      <c r="D1135">
        <v>0.51341075651520596</v>
      </c>
      <c r="E1135" s="24"/>
      <c r="F1135" s="25"/>
      <c r="G1135" s="29"/>
    </row>
    <row r="1136" spans="1:7" x14ac:dyDescent="0.25">
      <c r="A1136"/>
      <c r="B1136"/>
      <c r="C1136">
        <v>-2.2522165712857136</v>
      </c>
      <c r="D1136">
        <v>0.51341414642207117</v>
      </c>
      <c r="E1136" s="24"/>
      <c r="F1136" s="25"/>
      <c r="G1136" s="29"/>
    </row>
    <row r="1137" spans="1:7" x14ac:dyDescent="0.25">
      <c r="A1137"/>
      <c r="B1137"/>
      <c r="C1137">
        <v>-2.252199581020899</v>
      </c>
      <c r="D1137">
        <v>0.51341753632893627</v>
      </c>
      <c r="E1137" s="24"/>
      <c r="F1137" s="25"/>
      <c r="G1137" s="29"/>
    </row>
    <row r="1138" spans="1:7" x14ac:dyDescent="0.25">
      <c r="A1138"/>
      <c r="B1138"/>
      <c r="C1138">
        <v>-2.2521825907560844</v>
      </c>
      <c r="D1138">
        <v>0.5134209262358016</v>
      </c>
      <c r="E1138" s="24"/>
      <c r="F1138" s="25"/>
      <c r="G1138" s="29"/>
    </row>
    <row r="1139" spans="1:7" x14ac:dyDescent="0.25">
      <c r="A1139"/>
      <c r="B1139"/>
      <c r="C1139">
        <v>-2.2521656004912698</v>
      </c>
      <c r="D1139">
        <v>0.5134243161426667</v>
      </c>
      <c r="E1139" s="24"/>
      <c r="F1139" s="25"/>
      <c r="G1139" s="29"/>
    </row>
    <row r="1140" spans="1:7" x14ac:dyDescent="0.25">
      <c r="A1140"/>
      <c r="B1140"/>
      <c r="C1140">
        <v>-2.2521486102264552</v>
      </c>
      <c r="D1140">
        <v>0.51342770604953203</v>
      </c>
      <c r="E1140" s="24"/>
      <c r="F1140" s="25"/>
      <c r="G1140" s="29"/>
    </row>
    <row r="1141" spans="1:7" x14ac:dyDescent="0.25">
      <c r="A1141"/>
      <c r="B1141"/>
      <c r="C1141">
        <v>-2.2521316199616406</v>
      </c>
      <c r="D1141">
        <v>0.51343109595639724</v>
      </c>
      <c r="E1141" s="24"/>
      <c r="F1141" s="25"/>
      <c r="G1141" s="29"/>
    </row>
    <row r="1142" spans="1:7" x14ac:dyDescent="0.25">
      <c r="A1142"/>
      <c r="B1142"/>
      <c r="C1142">
        <v>-2.252114629696826</v>
      </c>
      <c r="D1142">
        <v>0.51343448586326235</v>
      </c>
      <c r="E1142" s="24"/>
      <c r="F1142" s="25"/>
      <c r="G1142" s="29"/>
    </row>
    <row r="1143" spans="1:7" x14ac:dyDescent="0.25">
      <c r="A1143"/>
      <c r="B1143"/>
      <c r="C1143">
        <v>-2.2520976394320114</v>
      </c>
      <c r="D1143">
        <v>0.51343787577012767</v>
      </c>
      <c r="E1143" s="24"/>
      <c r="F1143" s="25"/>
      <c r="G1143" s="29"/>
    </row>
    <row r="1144" spans="1:7" x14ac:dyDescent="0.25">
      <c r="A1144"/>
      <c r="B1144"/>
      <c r="C1144">
        <v>-2.2520806491671967</v>
      </c>
      <c r="D1144">
        <v>0.51344126567699278</v>
      </c>
      <c r="E1144" s="24"/>
      <c r="F1144" s="25"/>
      <c r="G1144" s="29"/>
    </row>
    <row r="1145" spans="1:7" x14ac:dyDescent="0.25">
      <c r="A1145"/>
      <c r="B1145"/>
      <c r="C1145">
        <v>-2.2520636589023826</v>
      </c>
      <c r="D1145">
        <v>0.5134446555838581</v>
      </c>
      <c r="E1145" s="24"/>
      <c r="F1145" s="25"/>
      <c r="G1145" s="29"/>
    </row>
    <row r="1146" spans="1:7" x14ac:dyDescent="0.25">
      <c r="A1146"/>
      <c r="B1146"/>
      <c r="C1146">
        <v>-2.252046668637568</v>
      </c>
      <c r="D1146">
        <v>0.51344804549072331</v>
      </c>
      <c r="E1146" s="24"/>
      <c r="F1146" s="25"/>
      <c r="G1146" s="29"/>
    </row>
    <row r="1147" spans="1:7" x14ac:dyDescent="0.25">
      <c r="A1147"/>
      <c r="B1147"/>
      <c r="C1147">
        <v>-2.2520296783727534</v>
      </c>
      <c r="D1147">
        <v>0.51345143539758853</v>
      </c>
      <c r="E1147" s="24"/>
      <c r="F1147" s="25"/>
      <c r="G1147" s="29"/>
    </row>
    <row r="1148" spans="1:7" x14ac:dyDescent="0.25">
      <c r="A1148"/>
      <c r="B1148"/>
      <c r="C1148">
        <v>-2.2520126881079388</v>
      </c>
      <c r="D1148">
        <v>0.51345482530445374</v>
      </c>
      <c r="E1148" s="24"/>
      <c r="F1148" s="25"/>
      <c r="G1148" s="29"/>
    </row>
    <row r="1149" spans="1:7" x14ac:dyDescent="0.25">
      <c r="A1149"/>
      <c r="B1149"/>
      <c r="C1149">
        <v>-2.2519956978431241</v>
      </c>
      <c r="D1149">
        <v>0.51345821521131885</v>
      </c>
      <c r="E1149" s="24"/>
      <c r="F1149" s="25"/>
      <c r="G1149" s="29"/>
    </row>
    <row r="1150" spans="1:7" x14ac:dyDescent="0.25">
      <c r="A1150"/>
      <c r="B1150"/>
      <c r="C1150">
        <v>-2.2519787075783095</v>
      </c>
      <c r="D1150">
        <v>0.51346160511818417</v>
      </c>
      <c r="E1150" s="24"/>
      <c r="F1150" s="25"/>
      <c r="G1150" s="29"/>
    </row>
    <row r="1151" spans="1:7" x14ac:dyDescent="0.25">
      <c r="A1151"/>
      <c r="B1151"/>
      <c r="C1151">
        <v>-2.2519617173134949</v>
      </c>
      <c r="D1151">
        <v>0.51346499502504939</v>
      </c>
      <c r="E1151" s="24"/>
      <c r="F1151" s="25"/>
      <c r="G1151" s="29"/>
    </row>
    <row r="1152" spans="1:7" x14ac:dyDescent="0.25">
      <c r="A1152"/>
      <c r="B1152"/>
      <c r="C1152">
        <v>-2.2519447270486803</v>
      </c>
      <c r="D1152">
        <v>0.5134683849319146</v>
      </c>
      <c r="E1152" s="24"/>
      <c r="F1152" s="25"/>
      <c r="G1152" s="29"/>
    </row>
    <row r="1153" spans="1:7" x14ac:dyDescent="0.25">
      <c r="A1153"/>
      <c r="B1153"/>
      <c r="C1153">
        <v>-2.2519277367838657</v>
      </c>
      <c r="D1153">
        <v>0.51347177483877982</v>
      </c>
      <c r="E1153" s="24"/>
      <c r="F1153" s="25"/>
      <c r="G1153" s="29"/>
    </row>
    <row r="1154" spans="1:7" x14ac:dyDescent="0.25">
      <c r="A1154"/>
      <c r="B1154"/>
      <c r="C1154">
        <v>-2.2519107465190511</v>
      </c>
      <c r="D1154">
        <v>0.51347516474564503</v>
      </c>
      <c r="E1154" s="24"/>
      <c r="F1154" s="25"/>
      <c r="G1154" s="29"/>
    </row>
    <row r="1155" spans="1:7" x14ac:dyDescent="0.25">
      <c r="A1155"/>
      <c r="B1155"/>
      <c r="C1155">
        <v>-2.2518937562542365</v>
      </c>
      <c r="D1155">
        <v>0.51347855465251013</v>
      </c>
      <c r="E1155" s="24"/>
      <c r="F1155" s="25"/>
      <c r="G1155" s="29"/>
    </row>
    <row r="1156" spans="1:7" x14ac:dyDescent="0.25">
      <c r="A1156"/>
      <c r="B1156"/>
      <c r="C1156">
        <v>-2.2518767659894219</v>
      </c>
      <c r="D1156">
        <v>0.51348194455937546</v>
      </c>
      <c r="E1156" s="24"/>
      <c r="F1156" s="25"/>
      <c r="G1156" s="29"/>
    </row>
    <row r="1157" spans="1:7" x14ac:dyDescent="0.25">
      <c r="A1157"/>
      <c r="B1157"/>
      <c r="C1157">
        <v>-2.2518597757246073</v>
      </c>
      <c r="D1157">
        <v>0.51348533446624078</v>
      </c>
      <c r="E1157" s="24"/>
      <c r="F1157" s="25"/>
      <c r="G1157" s="29"/>
    </row>
    <row r="1158" spans="1:7" x14ac:dyDescent="0.25">
      <c r="A1158"/>
      <c r="B1158"/>
      <c r="C1158">
        <v>-2.2518427854597931</v>
      </c>
      <c r="D1158">
        <v>0.51348872437310589</v>
      </c>
      <c r="E1158" s="24"/>
      <c r="F1158" s="25"/>
      <c r="G1158" s="29"/>
    </row>
    <row r="1159" spans="1:7" x14ac:dyDescent="0.25">
      <c r="A1159"/>
      <c r="B1159"/>
      <c r="C1159">
        <v>-2.2518257951949785</v>
      </c>
      <c r="D1159">
        <v>0.5134921142799711</v>
      </c>
      <c r="E1159" s="24"/>
      <c r="F1159" s="25"/>
      <c r="G1159" s="29"/>
    </row>
    <row r="1160" spans="1:7" x14ac:dyDescent="0.25">
      <c r="A1160"/>
      <c r="B1160"/>
      <c r="C1160">
        <v>-2.2518088049301639</v>
      </c>
      <c r="D1160">
        <v>0.51349550418683632</v>
      </c>
      <c r="E1160" s="24"/>
      <c r="F1160" s="25"/>
      <c r="G1160" s="29"/>
    </row>
    <row r="1161" spans="1:7" x14ac:dyDescent="0.25">
      <c r="A1161"/>
      <c r="B1161"/>
      <c r="C1161">
        <v>-2.2517918146653493</v>
      </c>
      <c r="D1161">
        <v>0.51349889409370153</v>
      </c>
      <c r="E1161" s="24"/>
      <c r="F1161" s="25"/>
      <c r="G1161" s="29"/>
    </row>
    <row r="1162" spans="1:7" x14ac:dyDescent="0.25">
      <c r="A1162"/>
      <c r="B1162"/>
      <c r="C1162">
        <v>-2.2517748244005347</v>
      </c>
      <c r="D1162">
        <v>0.51350228400056663</v>
      </c>
      <c r="E1162" s="24"/>
      <c r="F1162" s="25"/>
      <c r="G1162" s="29"/>
    </row>
    <row r="1163" spans="1:7" x14ac:dyDescent="0.25">
      <c r="A1163"/>
      <c r="B1163"/>
      <c r="C1163">
        <v>-2.2516462690422263</v>
      </c>
      <c r="D1163">
        <v>0.51353572473379105</v>
      </c>
      <c r="E1163" s="24"/>
      <c r="F1163" s="25"/>
      <c r="G1163" s="29"/>
    </row>
    <row r="1164" spans="1:7" x14ac:dyDescent="0.25">
      <c r="A1164"/>
      <c r="B1164"/>
      <c r="C1164">
        <v>-2.2512511522627738</v>
      </c>
      <c r="D1164">
        <v>0.51364087793531987</v>
      </c>
      <c r="E1164" s="24"/>
      <c r="F1164" s="25"/>
      <c r="G1164" s="29"/>
    </row>
    <row r="1165" spans="1:7" x14ac:dyDescent="0.25">
      <c r="A1165"/>
      <c r="B1165"/>
      <c r="C1165">
        <v>-2.250589163583522</v>
      </c>
      <c r="D1165">
        <v>0.51381768429211272</v>
      </c>
      <c r="E1165" s="24"/>
      <c r="F1165" s="25"/>
      <c r="G1165" s="29"/>
    </row>
    <row r="1166" spans="1:7" x14ac:dyDescent="0.25">
      <c r="A1166"/>
      <c r="B1166"/>
      <c r="C1166">
        <v>-2.249661019118177</v>
      </c>
      <c r="D1166">
        <v>0.51406580881133657</v>
      </c>
      <c r="E1166" s="24"/>
      <c r="F1166" s="25"/>
      <c r="G1166" s="29"/>
    </row>
    <row r="1167" spans="1:7" x14ac:dyDescent="0.25">
      <c r="A1167"/>
      <c r="B1167"/>
      <c r="C1167">
        <v>-2.2484674324206098</v>
      </c>
      <c r="D1167">
        <v>0.51438491820734811</v>
      </c>
      <c r="E1167" s="24"/>
      <c r="F1167" s="25"/>
      <c r="G1167" s="29"/>
    </row>
    <row r="1168" spans="1:7" x14ac:dyDescent="0.25">
      <c r="A1168"/>
      <c r="B1168"/>
      <c r="C1168">
        <v>-2.2470091144962887</v>
      </c>
      <c r="D1168">
        <v>0.51477468089179967</v>
      </c>
      <c r="E1168" s="24"/>
      <c r="F1168" s="25"/>
      <c r="G1168" s="29"/>
    </row>
    <row r="1169" spans="1:7" x14ac:dyDescent="0.25">
      <c r="A1169"/>
      <c r="B1169"/>
      <c r="C1169">
        <v>-2.2452867738136439</v>
      </c>
      <c r="D1169">
        <v>0.51523476696380888</v>
      </c>
      <c r="E1169" s="24"/>
      <c r="F1169" s="25"/>
      <c r="G1169" s="29"/>
    </row>
    <row r="1170" spans="1:7" x14ac:dyDescent="0.25">
      <c r="A1170"/>
      <c r="B1170"/>
      <c r="C1170">
        <v>-2.2433011163153718</v>
      </c>
      <c r="D1170">
        <v>0.51576484820019453</v>
      </c>
      <c r="E1170" s="24"/>
      <c r="F1170" s="25"/>
      <c r="G1170" s="29"/>
    </row>
    <row r="1171" spans="1:7" x14ac:dyDescent="0.25">
      <c r="A1171"/>
      <c r="B1171"/>
      <c r="C1171">
        <v>-2.2410528454296816</v>
      </c>
      <c r="D1171">
        <v>0.51636459804577461</v>
      </c>
      <c r="E1171" s="24"/>
      <c r="F1171" s="25"/>
      <c r="G1171" s="29"/>
    </row>
    <row r="1172" spans="1:7" x14ac:dyDescent="0.25">
      <c r="A1172"/>
      <c r="B1172"/>
      <c r="C1172">
        <v>-2.2385426620814841</v>
      </c>
      <c r="D1172">
        <v>0.51703369160372903</v>
      </c>
      <c r="E1172" s="24"/>
      <c r="F1172" s="25"/>
      <c r="G1172" s="29"/>
    </row>
    <row r="1173" spans="1:7" x14ac:dyDescent="0.25">
      <c r="A1173"/>
      <c r="B1173"/>
      <c r="C1173">
        <v>-2.2357712647035104</v>
      </c>
      <c r="D1173">
        <v>0.51777180562602698</v>
      </c>
      <c r="E1173" s="24"/>
      <c r="F1173" s="25"/>
      <c r="G1173" s="29"/>
    </row>
    <row r="1174" spans="1:7" x14ac:dyDescent="0.25">
      <c r="A1174"/>
      <c r="B1174"/>
      <c r="C1174">
        <v>-2.2327393492473866</v>
      </c>
      <c r="D1174">
        <v>0.51857861850391307</v>
      </c>
      <c r="E1174" s="24"/>
      <c r="F1174" s="25"/>
      <c r="G1174" s="29"/>
    </row>
    <row r="1175" spans="1:7" x14ac:dyDescent="0.25">
      <c r="A1175"/>
      <c r="B1175"/>
      <c r="C1175">
        <v>-2.2294476091946325</v>
      </c>
      <c r="D1175">
        <v>0.51945381025846105</v>
      </c>
      <c r="E1175" s="24"/>
      <c r="F1175" s="25"/>
      <c r="G1175" s="29"/>
    </row>
    <row r="1176" spans="1:7" x14ac:dyDescent="0.25">
      <c r="A1176"/>
      <c r="B1176"/>
      <c r="C1176">
        <v>-2.2258967355676198</v>
      </c>
      <c r="D1176">
        <v>0.52039706253118467</v>
      </c>
      <c r="E1176" s="24"/>
      <c r="F1176" s="25"/>
      <c r="G1176" s="29"/>
    </row>
    <row r="1177" spans="1:7" x14ac:dyDescent="0.25">
      <c r="A1177"/>
      <c r="B1177"/>
      <c r="C1177">
        <v>-2.2220874169404556</v>
      </c>
      <c r="D1177">
        <v>0.52140805857471284</v>
      </c>
      <c r="E1177" s="24"/>
      <c r="F1177" s="25"/>
      <c r="G1177" s="29"/>
    </row>
    <row r="1178" spans="1:7" x14ac:dyDescent="0.25">
      <c r="A1178"/>
      <c r="B1178"/>
      <c r="C1178">
        <v>-2.2180203394498195</v>
      </c>
      <c r="D1178">
        <v>0.52248648324352387</v>
      </c>
      <c r="E1178" s="24"/>
      <c r="F1178" s="25"/>
      <c r="G1178" s="29"/>
    </row>
    <row r="1179" spans="1:7" x14ac:dyDescent="0.25">
      <c r="A1179"/>
      <c r="B1179"/>
      <c r="C1179">
        <v>-2.2136961868057363</v>
      </c>
      <c r="D1179">
        <v>0.52363202298474265</v>
      </c>
      <c r="E1179" s="24"/>
      <c r="F1179" s="25"/>
      <c r="G1179" s="29"/>
    </row>
    <row r="1180" spans="1:7" x14ac:dyDescent="0.25">
      <c r="A1180"/>
      <c r="B1180"/>
      <c r="C1180">
        <v>-2.2091156403023011</v>
      </c>
      <c r="D1180">
        <v>0.52484436582899319</v>
      </c>
      <c r="E1180" s="24"/>
      <c r="F1180" s="25"/>
      <c r="G1180" s="29"/>
    </row>
    <row r="1181" spans="1:7" x14ac:dyDescent="0.25">
      <c r="A1181"/>
      <c r="B1181"/>
      <c r="C1181">
        <v>-2.2042793788283266</v>
      </c>
      <c r="D1181">
        <v>0.52612320138131818</v>
      </c>
      <c r="E1181" s="24"/>
      <c r="F1181" s="25"/>
      <c r="G1181" s="29"/>
    </row>
    <row r="1182" spans="1:7" x14ac:dyDescent="0.25">
      <c r="A1182"/>
      <c r="B1182"/>
      <c r="C1182">
        <v>-2.1991880788779663</v>
      </c>
      <c r="D1182">
        <v>0.52746822081214895</v>
      </c>
      <c r="E1182" s="24"/>
      <c r="F1182" s="25"/>
      <c r="G1182" s="29"/>
    </row>
    <row r="1183" spans="1:7" x14ac:dyDescent="0.25">
      <c r="A1183"/>
      <c r="B1183"/>
      <c r="C1183">
        <v>-2.1938424145612543</v>
      </c>
      <c r="D1183">
        <v>0.52887911684834032</v>
      </c>
      <c r="E1183" s="24"/>
      <c r="F1183" s="25"/>
      <c r="G1183" s="29"/>
    </row>
    <row r="1184" spans="1:7" x14ac:dyDescent="0.25">
      <c r="A1184"/>
      <c r="B1184"/>
      <c r="C1184">
        <v>-2.1882430576145921</v>
      </c>
      <c r="D1184">
        <v>0.53035558376426462</v>
      </c>
      <c r="E1184" s="24"/>
      <c r="F1184" s="25"/>
      <c r="G1184" s="29"/>
    </row>
    <row r="1185" spans="1:7" x14ac:dyDescent="0.25">
      <c r="A1185"/>
      <c r="B1185"/>
      <c r="C1185">
        <v>-2.1823906774112007</v>
      </c>
      <c r="D1185">
        <v>0.53189731737295531</v>
      </c>
      <c r="E1185" s="24"/>
      <c r="F1185" s="25"/>
      <c r="G1185" s="29"/>
    </row>
    <row r="1186" spans="1:7" x14ac:dyDescent="0.25">
      <c r="A1186"/>
      <c r="B1186"/>
      <c r="C1186">
        <v>-2.1762859409714981</v>
      </c>
      <c r="D1186">
        <v>0.53350401501731803</v>
      </c>
      <c r="E1186" s="24"/>
      <c r="F1186" s="25"/>
      <c r="G1186" s="29"/>
    </row>
    <row r="1187" spans="1:7" x14ac:dyDescent="0.25">
      <c r="A1187"/>
      <c r="B1187"/>
      <c r="C1187">
        <v>-2.1699295129734186</v>
      </c>
      <c r="D1187">
        <v>0.53517537556139394</v>
      </c>
      <c r="E1187" s="24"/>
      <c r="F1187" s="25"/>
      <c r="G1187" s="29"/>
    </row>
    <row r="1188" spans="1:7" x14ac:dyDescent="0.25">
      <c r="A1188"/>
      <c r="B1188"/>
      <c r="C1188">
        <v>-2.1610790262246367</v>
      </c>
      <c r="D1188">
        <v>0.53735862985356431</v>
      </c>
      <c r="E1188" s="24"/>
      <c r="F1188" s="25"/>
      <c r="G1188" s="29"/>
    </row>
    <row r="1189" spans="1:7" x14ac:dyDescent="0.25">
      <c r="A1189"/>
      <c r="B1189"/>
      <c r="C1189">
        <v>-2.150670396570812</v>
      </c>
      <c r="D1189">
        <v>0.53986687702452218</v>
      </c>
      <c r="E1189" s="24"/>
      <c r="F1189" s="25"/>
      <c r="G1189" s="29"/>
    </row>
    <row r="1190" spans="1:7" x14ac:dyDescent="0.25">
      <c r="A1190"/>
      <c r="B1190"/>
      <c r="C1190">
        <v>-2.1400120554400499</v>
      </c>
      <c r="D1190">
        <v>0.54243889272760204</v>
      </c>
      <c r="E1190" s="24"/>
      <c r="F1190" s="25"/>
      <c r="G1190" s="29"/>
    </row>
    <row r="1191" spans="1:7" x14ac:dyDescent="0.25">
      <c r="A1191"/>
      <c r="B1191"/>
      <c r="C1191">
        <v>-2.1291046582425892</v>
      </c>
      <c r="D1191">
        <v>0.54507438182514356</v>
      </c>
      <c r="E1191" s="24"/>
      <c r="F1191" s="25"/>
      <c r="G1191" s="29"/>
    </row>
    <row r="1192" spans="1:7" x14ac:dyDescent="0.25">
      <c r="A1192"/>
      <c r="B1192"/>
      <c r="C1192">
        <v>-2.117948858097026</v>
      </c>
      <c r="D1192">
        <v>0.54777305065778092</v>
      </c>
      <c r="E1192" s="24"/>
      <c r="F1192" s="25"/>
      <c r="G1192" s="29"/>
    </row>
    <row r="1193" spans="1:7" x14ac:dyDescent="0.25">
      <c r="A1193"/>
      <c r="B1193"/>
      <c r="C1193">
        <v>-2.1065453058403159</v>
      </c>
      <c r="D1193">
        <v>0.55053460703604018</v>
      </c>
      <c r="E1193" s="24"/>
      <c r="F1193" s="25"/>
      <c r="G1193" s="29"/>
    </row>
    <row r="1194" spans="1:7" x14ac:dyDescent="0.25">
      <c r="A1194"/>
      <c r="B1194"/>
      <c r="C1194">
        <v>-2.0948946500377441</v>
      </c>
      <c r="D1194">
        <v>0.55335876023198649</v>
      </c>
      <c r="E1194" s="24"/>
      <c r="F1194" s="25"/>
      <c r="G1194" s="29"/>
    </row>
    <row r="1195" spans="1:7" x14ac:dyDescent="0.25">
      <c r="A1195"/>
      <c r="B1195"/>
      <c r="C1195">
        <v>-2.0829975369928149</v>
      </c>
      <c r="D1195">
        <v>0.55624522097093365</v>
      </c>
      <c r="E1195" s="24"/>
      <c r="F1195" s="25"/>
      <c r="G1195" s="29"/>
    </row>
    <row r="1196" spans="1:7" x14ac:dyDescent="0.25">
      <c r="A1196"/>
      <c r="B1196"/>
      <c r="C1196">
        <v>-2.0708546107571002</v>
      </c>
      <c r="D1196">
        <v>0.55919370142320279</v>
      </c>
      <c r="E1196" s="24"/>
      <c r="F1196" s="25"/>
      <c r="G1196" s="29"/>
    </row>
    <row r="1197" spans="1:7" x14ac:dyDescent="0.25">
      <c r="A1197"/>
      <c r="B1197"/>
      <c r="C1197">
        <v>-2.0584665131400444</v>
      </c>
      <c r="D1197">
        <v>0.56220391519593205</v>
      </c>
      <c r="E1197" s="24"/>
      <c r="F1197" s="25"/>
      <c r="G1197" s="29"/>
    </row>
    <row r="1198" spans="1:7" x14ac:dyDescent="0.25">
      <c r="A1198"/>
      <c r="B1198"/>
      <c r="C1198">
        <v>-2.0458338837187182</v>
      </c>
      <c r="D1198">
        <v>0.56527557732493983</v>
      </c>
      <c r="E1198" s="24"/>
      <c r="F1198" s="25"/>
      <c r="G1198" s="29"/>
    </row>
    <row r="1199" spans="1:7" x14ac:dyDescent="0.25">
      <c r="A1199"/>
      <c r="B1199"/>
      <c r="C1199">
        <v>-2.0329573598475057</v>
      </c>
      <c r="D1199">
        <v>0.56840840426664374</v>
      </c>
      <c r="E1199" s="24"/>
      <c r="F1199" s="25"/>
      <c r="G1199" s="29"/>
    </row>
    <row r="1200" spans="1:7" x14ac:dyDescent="0.25">
      <c r="A1200"/>
      <c r="B1200"/>
      <c r="C1200">
        <v>-2.0198375766677703</v>
      </c>
      <c r="D1200">
        <v>0.5716021138900248</v>
      </c>
      <c r="E1200" s="24"/>
      <c r="F1200" s="25"/>
      <c r="G1200" s="29"/>
    </row>
    <row r="1201" spans="1:7" x14ac:dyDescent="0.25">
      <c r="A1201"/>
      <c r="B1201"/>
      <c r="C1201">
        <v>-2.0064751671174132</v>
      </c>
      <c r="D1201">
        <v>0.57485642546865567</v>
      </c>
      <c r="E1201" s="24"/>
      <c r="F1201" s="25"/>
      <c r="G1201" s="29"/>
    </row>
    <row r="1202" spans="1:7" x14ac:dyDescent="0.25">
      <c r="A1202"/>
      <c r="B1202"/>
      <c r="C1202">
        <v>-1.9928707619404666</v>
      </c>
      <c r="D1202">
        <v>0.57817105967276039</v>
      </c>
      <c r="E1202" s="24"/>
      <c r="F1202" s="25"/>
      <c r="G1202" s="29"/>
    </row>
    <row r="1203" spans="1:7" x14ac:dyDescent="0.25">
      <c r="A1203"/>
      <c r="B1203"/>
      <c r="C1203">
        <v>-1.9790249896965526</v>
      </c>
      <c r="D1203">
        <v>0.58154573856134706</v>
      </c>
      <c r="E1203" s="24"/>
      <c r="F1203" s="25"/>
      <c r="G1203" s="29"/>
    </row>
    <row r="1204" spans="1:7" x14ac:dyDescent="0.25">
      <c r="A1204"/>
      <c r="B1204"/>
      <c r="C1204">
        <v>-1.9649384767703686</v>
      </c>
      <c r="D1204">
        <v>0.58498018557436871</v>
      </c>
      <c r="E1204" s="24"/>
      <c r="F1204" s="25"/>
      <c r="G1204" s="29"/>
    </row>
    <row r="1205" spans="1:7" x14ac:dyDescent="0.25">
      <c r="A1205"/>
      <c r="B1205"/>
      <c r="C1205">
        <v>-1.9506118473810412</v>
      </c>
      <c r="D1205">
        <v>0.5884741255249567</v>
      </c>
      <c r="E1205" s="24"/>
      <c r="F1205" s="25"/>
      <c r="G1205" s="29"/>
    </row>
    <row r="1206" spans="1:7" x14ac:dyDescent="0.25">
      <c r="A1206"/>
      <c r="B1206"/>
      <c r="C1206">
        <v>-1.9360457235915236</v>
      </c>
      <c r="D1206">
        <v>0.59202728459168297</v>
      </c>
      <c r="E1206" s="24"/>
      <c r="F1206" s="25"/>
      <c r="G1206" s="29"/>
    </row>
    <row r="1207" spans="1:7" x14ac:dyDescent="0.25">
      <c r="A1207"/>
      <c r="B1207"/>
      <c r="C1207">
        <v>-1.9212407253178645</v>
      </c>
      <c r="D1207">
        <v>0.59563939031088675</v>
      </c>
      <c r="E1207" s="24"/>
      <c r="F1207" s="25"/>
      <c r="G1207" s="29"/>
    </row>
    <row r="1208" spans="1:7" x14ac:dyDescent="0.25">
      <c r="A1208"/>
      <c r="B1208"/>
      <c r="C1208">
        <v>-1.906197470338463</v>
      </c>
      <c r="D1208">
        <v>0.59931017156904554</v>
      </c>
      <c r="E1208" s="24"/>
      <c r="F1208" s="25"/>
      <c r="G1208" s="29"/>
    </row>
    <row r="1209" spans="1:7" x14ac:dyDescent="0.25">
      <c r="A1209"/>
      <c r="B1209"/>
      <c r="C1209">
        <v>-1.8909165743033012</v>
      </c>
      <c r="D1209">
        <v>0.6030393585951882</v>
      </c>
      <c r="E1209" s="24"/>
      <c r="F1209" s="25"/>
      <c r="G1209" s="29"/>
    </row>
    <row r="1210" spans="1:7" x14ac:dyDescent="0.25">
      <c r="A1210"/>
      <c r="B1210"/>
      <c r="C1210">
        <v>-1.8753986507430778</v>
      </c>
      <c r="D1210">
        <v>0.60682668295336539</v>
      </c>
      <c r="E1210" s="24"/>
      <c r="F1210" s="25"/>
      <c r="G1210" s="29"/>
    </row>
    <row r="1211" spans="1:7" x14ac:dyDescent="0.25">
      <c r="A1211"/>
      <c r="B1211"/>
      <c r="C1211">
        <v>-1.8596443110783345</v>
      </c>
      <c r="D1211">
        <v>0.6106718775351625</v>
      </c>
      <c r="E1211" s="24"/>
      <c r="F1211" s="25"/>
      <c r="G1211" s="29"/>
    </row>
    <row r="1212" spans="1:7" x14ac:dyDescent="0.25">
      <c r="A1212"/>
      <c r="B1212"/>
      <c r="C1212">
        <v>-1.8436541646284912</v>
      </c>
      <c r="D1212">
        <v>0.61457467655227038</v>
      </c>
      <c r="E1212" s="24"/>
      <c r="F1212" s="25"/>
      <c r="G1212" s="29"/>
    </row>
    <row r="1213" spans="1:7" x14ac:dyDescent="0.25">
      <c r="A1213"/>
      <c r="B1213"/>
      <c r="C1213">
        <v>-1.827428818620914</v>
      </c>
      <c r="D1213">
        <v>0.6185348155290793</v>
      </c>
      <c r="E1213" s="24"/>
      <c r="F1213" s="25"/>
      <c r="G1213" s="29"/>
    </row>
    <row r="1214" spans="1:7" x14ac:dyDescent="0.25">
      <c r="A1214"/>
      <c r="B1214"/>
      <c r="C1214">
        <v>-1.8109688781998419</v>
      </c>
      <c r="D1214">
        <v>0.62255203129534931</v>
      </c>
      <c r="E1214" s="24"/>
      <c r="F1214" s="25"/>
      <c r="G1214" s="29"/>
    </row>
    <row r="1215" spans="1:7" x14ac:dyDescent="0.25">
      <c r="A1215"/>
      <c r="B1215"/>
      <c r="C1215">
        <v>-1.7942749464353287</v>
      </c>
      <c r="D1215">
        <v>0.62662606197890725</v>
      </c>
      <c r="E1215" s="24"/>
      <c r="F1215" s="25"/>
      <c r="G1215" s="29"/>
    </row>
    <row r="1216" spans="1:7" x14ac:dyDescent="0.25">
      <c r="A1216"/>
      <c r="B1216"/>
      <c r="C1216">
        <v>-1.7773476243321227</v>
      </c>
      <c r="D1216">
        <v>0.63075664699839773</v>
      </c>
      <c r="E1216" s="24"/>
      <c r="F1216" s="25"/>
      <c r="G1216" s="29"/>
    </row>
    <row r="1217" spans="1:7" x14ac:dyDescent="0.25">
      <c r="A1217"/>
      <c r="B1217"/>
      <c r="C1217">
        <v>-1.7601875108384952</v>
      </c>
      <c r="D1217">
        <v>0.6349435270560787</v>
      </c>
      <c r="E1217" s="24"/>
      <c r="F1217" s="25"/>
      <c r="G1217" s="29"/>
    </row>
    <row r="1218" spans="1:7" x14ac:dyDescent="0.25">
      <c r="A1218"/>
      <c r="B1218"/>
      <c r="C1218">
        <v>-1.7427952028550364</v>
      </c>
      <c r="D1218">
        <v>0.63918644413065984</v>
      </c>
      <c r="E1218" s="24"/>
      <c r="F1218" s="25"/>
      <c r="G1218" s="29"/>
    </row>
    <row r="1219" spans="1:7" x14ac:dyDescent="0.25">
      <c r="A1219"/>
      <c r="B1219"/>
      <c r="C1219">
        <v>-1.7251712952434088</v>
      </c>
      <c r="D1219">
        <v>0.64348514147018721</v>
      </c>
      <c r="E1219" s="24"/>
      <c r="F1219" s="25"/>
      <c r="G1219" s="29"/>
    </row>
    <row r="1220" spans="1:7" x14ac:dyDescent="0.25">
      <c r="A1220"/>
      <c r="B1220"/>
      <c r="C1220">
        <v>-1.7073163808350003</v>
      </c>
      <c r="D1220">
        <v>0.64783936358498495</v>
      </c>
      <c r="E1220" s="24"/>
      <c r="F1220" s="25"/>
      <c r="G1220" s="29"/>
    </row>
    <row r="1221" spans="1:7" x14ac:dyDescent="0.25">
      <c r="A1221"/>
      <c r="B1221"/>
      <c r="C1221">
        <v>-1.6892310504396353</v>
      </c>
      <c r="D1221">
        <v>0.65224885624061635</v>
      </c>
      <c r="E1221" s="24"/>
      <c r="F1221" s="25"/>
      <c r="G1221" s="29"/>
    </row>
    <row r="1222" spans="1:7" x14ac:dyDescent="0.25">
      <c r="A1222"/>
      <c r="B1222"/>
      <c r="C1222">
        <v>-1.670915892854147</v>
      </c>
      <c r="D1222">
        <v>0.65671336645091383</v>
      </c>
      <c r="E1222" s="24"/>
      <c r="F1222" s="25"/>
      <c r="G1222" s="29"/>
    </row>
    <row r="1223" spans="1:7" x14ac:dyDescent="0.25">
      <c r="A1223"/>
      <c r="B1223"/>
      <c r="C1223">
        <v>-1.6523714948709611</v>
      </c>
      <c r="D1223">
        <v>0.66123264247103852</v>
      </c>
      <c r="E1223" s="24"/>
      <c r="F1223" s="25"/>
      <c r="G1223" s="29"/>
    </row>
    <row r="1224" spans="1:7" x14ac:dyDescent="0.25">
      <c r="A1224"/>
      <c r="B1224"/>
      <c r="C1224">
        <v>-1.6335984412866031</v>
      </c>
      <c r="D1224">
        <v>0.66580643379059057</v>
      </c>
      <c r="E1224" s="24"/>
      <c r="F1224" s="25"/>
      <c r="G1224" s="29"/>
    </row>
    <row r="1225" spans="1:7" x14ac:dyDescent="0.25">
      <c r="A1225"/>
      <c r="B1225"/>
      <c r="C1225">
        <v>-1.6145973149102069</v>
      </c>
      <c r="D1225">
        <v>0.67043449112675246</v>
      </c>
      <c r="E1225" s="24"/>
      <c r="F1225" s="25"/>
      <c r="G1225" s="29"/>
    </row>
    <row r="1226" spans="1:7" x14ac:dyDescent="0.25">
      <c r="A1226"/>
      <c r="B1226"/>
      <c r="C1226">
        <v>-1.5953686965719038</v>
      </c>
      <c r="D1226">
        <v>0.67511656641749673</v>
      </c>
      <c r="E1226" s="24"/>
      <c r="F1226" s="25"/>
      <c r="G1226" s="29"/>
    </row>
    <row r="1227" spans="1:7" x14ac:dyDescent="0.25">
      <c r="A1227"/>
      <c r="B1227"/>
      <c r="C1227">
        <v>-1.5759131651312557</v>
      </c>
      <c r="D1227">
        <v>0.67985241281480913</v>
      </c>
      <c r="E1227" s="24"/>
      <c r="F1227" s="25"/>
      <c r="G1227" s="29"/>
    </row>
    <row r="1228" spans="1:7" x14ac:dyDescent="0.25">
      <c r="A1228"/>
      <c r="B1228"/>
      <c r="C1228">
        <v>-1.5562312974855907</v>
      </c>
      <c r="D1228">
        <v>0.68464178467797487</v>
      </c>
      <c r="E1228" s="24"/>
      <c r="F1228" s="25"/>
      <c r="G1228" s="29"/>
    </row>
    <row r="1229" spans="1:7" x14ac:dyDescent="0.25">
      <c r="A1229"/>
      <c r="B1229"/>
      <c r="C1229">
        <v>-1.5363236685782928</v>
      </c>
      <c r="D1229">
        <v>0.68948443756690125</v>
      </c>
      <c r="E1229" s="24"/>
      <c r="F1229" s="25"/>
      <c r="G1229" s="29"/>
    </row>
    <row r="1230" spans="1:7" x14ac:dyDescent="0.25">
      <c r="A1230"/>
      <c r="B1230"/>
      <c r="C1230">
        <v>-1.516190851407111</v>
      </c>
      <c r="D1230">
        <v>0.69438012823547335</v>
      </c>
      <c r="E1230" s="24"/>
      <c r="F1230" s="25"/>
      <c r="G1230" s="29"/>
    </row>
    <row r="1231" spans="1:7" x14ac:dyDescent="0.25">
      <c r="A1231"/>
      <c r="B1231"/>
      <c r="C1231">
        <v>-1.4958334170323346</v>
      </c>
      <c r="D1231">
        <v>0.69932861462496576</v>
      </c>
      <c r="E1231" s="24"/>
      <c r="F1231" s="25"/>
      <c r="G1231" s="29"/>
    </row>
    <row r="1232" spans="1:7" x14ac:dyDescent="0.25">
      <c r="A1232"/>
      <c r="B1232"/>
      <c r="C1232">
        <v>-1.4752519345850075</v>
      </c>
      <c r="D1232">
        <v>0.70432965585748675</v>
      </c>
      <c r="E1232" s="24"/>
      <c r="F1232" s="25"/>
      <c r="G1232" s="29"/>
    </row>
    <row r="1233" spans="1:7" x14ac:dyDescent="0.25">
      <c r="A1233"/>
      <c r="B1233"/>
      <c r="C1233">
        <v>-1.4544469712750538</v>
      </c>
      <c r="D1233">
        <v>0.70938301222946298</v>
      </c>
      <c r="E1233" s="24"/>
      <c r="F1233" s="25"/>
      <c r="G1233" s="29"/>
    </row>
    <row r="1234" spans="1:7" x14ac:dyDescent="0.25">
      <c r="A1234"/>
      <c r="B1234"/>
      <c r="C1234">
        <v>-1.4334190923993821</v>
      </c>
      <c r="D1234">
        <v>0.71448844520516941</v>
      </c>
      <c r="E1234" s="24"/>
      <c r="F1234" s="25"/>
      <c r="G1234" s="29"/>
    </row>
    <row r="1235" spans="1:7" x14ac:dyDescent="0.25">
      <c r="A1235"/>
      <c r="B1235"/>
      <c r="C1235">
        <v>-1.4121688613499404</v>
      </c>
      <c r="D1235">
        <v>0.71964571741029737</v>
      </c>
      <c r="E1235" s="24"/>
      <c r="F1235" s="25"/>
      <c r="G1235" s="29"/>
    </row>
    <row r="1236" spans="1:7" x14ac:dyDescent="0.25">
      <c r="A1236"/>
      <c r="B1236"/>
      <c r="C1236">
        <v>-1.390696839621735</v>
      </c>
      <c r="D1236">
        <v>0.72485459262556196</v>
      </c>
      <c r="E1236" s="24"/>
      <c r="F1236" s="25"/>
      <c r="G1236" s="29"/>
    </row>
    <row r="1237" spans="1:7" x14ac:dyDescent="0.25">
      <c r="A1237"/>
      <c r="B1237"/>
      <c r="C1237">
        <v>-1.3690035868208059</v>
      </c>
      <c r="D1237">
        <v>0.73011483578035052</v>
      </c>
      <c r="E1237" s="24"/>
      <c r="F1237" s="25"/>
      <c r="G1237" s="29"/>
    </row>
    <row r="1238" spans="1:7" x14ac:dyDescent="0.25">
      <c r="A1238"/>
      <c r="B1238"/>
      <c r="C1238">
        <v>-1.3470896606721787</v>
      </c>
      <c r="D1238">
        <v>0.7354262129464062</v>
      </c>
      <c r="E1238" s="24"/>
      <c r="F1238" s="25"/>
      <c r="G1238" s="29"/>
    </row>
    <row r="1239" spans="1:7" x14ac:dyDescent="0.25">
      <c r="A1239"/>
      <c r="B1239"/>
      <c r="C1239">
        <v>-1.324955617027729</v>
      </c>
      <c r="D1239">
        <v>0.74078849133156477</v>
      </c>
      <c r="E1239" s="24"/>
      <c r="F1239" s="25"/>
      <c r="G1239" s="29"/>
    </row>
    <row r="1240" spans="1:7" x14ac:dyDescent="0.25">
      <c r="A1240"/>
      <c r="B1240"/>
      <c r="C1240">
        <v>-1.3026020098740649</v>
      </c>
      <c r="D1240">
        <v>0.74620143927351013</v>
      </c>
      <c r="E1240" s="24"/>
      <c r="F1240" s="25"/>
      <c r="G1240" s="29"/>
    </row>
    <row r="1241" spans="1:7" x14ac:dyDescent="0.25">
      <c r="A1241"/>
      <c r="B1241"/>
      <c r="C1241">
        <v>-1.2800293913403555</v>
      </c>
      <c r="D1241">
        <v>0.75166482623358077</v>
      </c>
      <c r="E1241" s="24"/>
      <c r="F1241" s="25"/>
      <c r="G1241" s="29"/>
    </row>
    <row r="1242" spans="1:7" x14ac:dyDescent="0.25">
      <c r="A1242"/>
      <c r="B1242"/>
      <c r="C1242">
        <v>-1.2572383117060788</v>
      </c>
      <c r="D1242">
        <v>0.7571784227906172</v>
      </c>
      <c r="E1242" s="24"/>
      <c r="F1242" s="25"/>
      <c r="G1242" s="29"/>
    </row>
    <row r="1243" spans="1:7" x14ac:dyDescent="0.25">
      <c r="A1243"/>
      <c r="B1243"/>
      <c r="C1243">
        <v>-1.2342293194087572</v>
      </c>
      <c r="D1243">
        <v>0.76274200063484543</v>
      </c>
      <c r="E1243" s="24"/>
      <c r="F1243" s="25"/>
      <c r="G1243" s="29"/>
    </row>
    <row r="1244" spans="1:7" x14ac:dyDescent="0.25">
      <c r="A1244"/>
      <c r="B1244"/>
      <c r="C1244">
        <v>-1.2110029610517117</v>
      </c>
      <c r="D1244">
        <v>0.76835533256178201</v>
      </c>
      <c r="E1244" s="24"/>
      <c r="F1244" s="25"/>
      <c r="G1244" s="29"/>
    </row>
    <row r="1245" spans="1:7" x14ac:dyDescent="0.25">
      <c r="A1245"/>
      <c r="B1245"/>
      <c r="C1245">
        <v>-1.1875597814116508</v>
      </c>
      <c r="D1245">
        <v>0.77401819246620951</v>
      </c>
      <c r="E1245" s="24"/>
      <c r="F1245" s="25"/>
      <c r="G1245" s="29"/>
    </row>
    <row r="1246" spans="1:7" x14ac:dyDescent="0.25">
      <c r="A1246"/>
      <c r="B1246"/>
      <c r="C1246">
        <v>-1.1639003234463612</v>
      </c>
      <c r="D1246">
        <v>0.77973035533615431</v>
      </c>
      <c r="E1246" s="24"/>
      <c r="F1246" s="25"/>
      <c r="G1246" s="29"/>
    </row>
    <row r="1247" spans="1:7" x14ac:dyDescent="0.25">
      <c r="A1247"/>
      <c r="B1247"/>
      <c r="C1247">
        <v>-1.1400251283022398</v>
      </c>
      <c r="D1247">
        <v>0.78549159724693096</v>
      </c>
      <c r="E1247" s="24"/>
      <c r="F1247" s="25"/>
      <c r="G1247" s="29"/>
    </row>
    <row r="1248" spans="1:7" x14ac:dyDescent="0.25">
      <c r="A1248"/>
      <c r="B1248"/>
      <c r="C1248">
        <v>-1.1159347353218805</v>
      </c>
      <c r="D1248">
        <v>0.79130169535519868</v>
      </c>
      <c r="E1248" s="24"/>
      <c r="F1248" s="25"/>
      <c r="G1248" s="29"/>
    </row>
    <row r="1249" spans="1:7" x14ac:dyDescent="0.25">
      <c r="A1249"/>
      <c r="B1249"/>
      <c r="C1249">
        <v>-1.0916296820515436</v>
      </c>
      <c r="D1249">
        <v>0.79716042789308161</v>
      </c>
      <c r="E1249" s="24"/>
      <c r="F1249" s="25"/>
      <c r="G1249" s="29"/>
    </row>
    <row r="1250" spans="1:7" x14ac:dyDescent="0.25">
      <c r="A1250"/>
      <c r="B1250"/>
      <c r="C1250">
        <v>-1.0671105042486739</v>
      </c>
      <c r="D1250">
        <v>0.80306757416229146</v>
      </c>
      <c r="E1250" s="24"/>
      <c r="F1250" s="25"/>
      <c r="G1250" s="29"/>
    </row>
    <row r="1251" spans="1:7" x14ac:dyDescent="0.25">
      <c r="A1251"/>
      <c r="B1251"/>
      <c r="C1251">
        <v>-1.0423777358892985</v>
      </c>
      <c r="D1251">
        <v>0.80902291452831965</v>
      </c>
      <c r="E1251" s="24"/>
      <c r="F1251" s="25"/>
      <c r="G1251" s="29"/>
    </row>
    <row r="1252" spans="1:7" x14ac:dyDescent="0.25">
      <c r="A1252"/>
      <c r="B1252"/>
      <c r="C1252">
        <v>-1.0174319091754533</v>
      </c>
      <c r="D1252">
        <v>0.81502623041464139</v>
      </c>
      <c r="E1252" s="24"/>
      <c r="F1252" s="25"/>
      <c r="G1252" s="29"/>
    </row>
    <row r="1253" spans="1:7" x14ac:dyDescent="0.25">
      <c r="A1253"/>
      <c r="B1253"/>
      <c r="C1253">
        <v>-0.99227355454251231</v>
      </c>
      <c r="D1253">
        <v>0.82107730429697212</v>
      </c>
      <c r="E1253" s="24"/>
      <c r="F1253" s="25"/>
      <c r="G1253" s="29"/>
    </row>
    <row r="1254" spans="1:7" x14ac:dyDescent="0.25">
      <c r="A1254"/>
      <c r="B1254"/>
      <c r="C1254">
        <v>-0.96690320066655455</v>
      </c>
      <c r="D1254">
        <v>0.82717591969754223</v>
      </c>
      <c r="E1254" s="24"/>
      <c r="F1254" s="25"/>
      <c r="G1254" s="29"/>
    </row>
    <row r="1255" spans="1:7" x14ac:dyDescent="0.25">
      <c r="A1255"/>
      <c r="B1255"/>
      <c r="C1255">
        <v>-0.94132137447158493</v>
      </c>
      <c r="D1255">
        <v>0.83332186117943297</v>
      </c>
      <c r="E1255" s="24"/>
      <c r="F1255" s="25"/>
      <c r="G1255" s="29"/>
    </row>
    <row r="1256" spans="1:7" x14ac:dyDescent="0.25">
      <c r="A1256"/>
      <c r="B1256"/>
      <c r="C1256">
        <v>-0.91552860113686507</v>
      </c>
      <c r="D1256">
        <v>0.83951491434090908</v>
      </c>
      <c r="E1256" s="24"/>
      <c r="F1256" s="25"/>
      <c r="G1256" s="29"/>
    </row>
    <row r="1257" spans="1:7" x14ac:dyDescent="0.25">
      <c r="A1257"/>
      <c r="B1257"/>
      <c r="C1257">
        <v>-0.88952540410409231</v>
      </c>
      <c r="D1257">
        <v>0.84575486580981929</v>
      </c>
      <c r="E1257" s="24"/>
      <c r="F1257" s="25"/>
      <c r="G1257" s="29"/>
    </row>
    <row r="1258" spans="1:7" x14ac:dyDescent="0.25">
      <c r="A1258"/>
      <c r="B1258"/>
      <c r="C1258">
        <v>-0.8633123050845426</v>
      </c>
      <c r="D1258">
        <v>0.85204150323803018</v>
      </c>
      <c r="E1258" s="24"/>
      <c r="F1258" s="25"/>
      <c r="G1258" s="29"/>
    </row>
    <row r="1259" spans="1:7" x14ac:dyDescent="0.25">
      <c r="A1259"/>
      <c r="B1259"/>
      <c r="C1259">
        <v>-0.8368898240662952</v>
      </c>
      <c r="D1259">
        <v>0.85837461529585846</v>
      </c>
      <c r="E1259" s="24"/>
      <c r="F1259" s="25"/>
      <c r="G1259" s="29"/>
    </row>
    <row r="1260" spans="1:7" x14ac:dyDescent="0.25">
      <c r="A1260"/>
      <c r="B1260"/>
      <c r="C1260">
        <v>-0.81025847932127704</v>
      </c>
      <c r="D1260">
        <v>0.86475399166658362</v>
      </c>
      <c r="E1260" s="24"/>
      <c r="F1260" s="25"/>
      <c r="G1260" s="29"/>
    </row>
    <row r="1261" spans="1:7" x14ac:dyDescent="0.25">
      <c r="A1261"/>
      <c r="B1261"/>
      <c r="C1261">
        <v>-0.78341878741235504</v>
      </c>
      <c r="D1261">
        <v>0.87117942304096563</v>
      </c>
      <c r="E1261" s="24"/>
      <c r="F1261" s="25"/>
      <c r="G1261" s="29"/>
    </row>
    <row r="1262" spans="1:7" x14ac:dyDescent="0.25">
      <c r="A1262"/>
      <c r="B1262"/>
      <c r="C1262">
        <v>-0.75637126320038561</v>
      </c>
      <c r="D1262">
        <v>0.8776507011118041</v>
      </c>
      <c r="E1262" s="24"/>
      <c r="F1262" s="25"/>
      <c r="G1262" s="29"/>
    </row>
    <row r="1263" spans="1:7" x14ac:dyDescent="0.25">
      <c r="A1263"/>
      <c r="B1263"/>
      <c r="C1263">
        <v>-0.72911641985121411</v>
      </c>
      <c r="D1263">
        <v>0.88416761856852655</v>
      </c>
      <c r="E1263" s="24"/>
      <c r="F1263" s="25"/>
      <c r="G1263" s="29"/>
    </row>
    <row r="1264" spans="1:7" x14ac:dyDescent="0.25">
      <c r="A1264"/>
      <c r="B1264"/>
      <c r="C1264">
        <v>-0.70165476884262667</v>
      </c>
      <c r="D1264">
        <v>0.89072996909182223</v>
      </c>
      <c r="E1264" s="24"/>
      <c r="F1264" s="25"/>
      <c r="G1264" s="29"/>
    </row>
    <row r="1265" spans="1:7" x14ac:dyDescent="0.25">
      <c r="A1265"/>
      <c r="B1265"/>
      <c r="C1265">
        <v>-0.67398681997131393</v>
      </c>
      <c r="D1265">
        <v>0.89733754734828941</v>
      </c>
      <c r="E1265" s="24"/>
      <c r="F1265" s="25"/>
      <c r="G1265" s="29"/>
    </row>
    <row r="1266" spans="1:7" x14ac:dyDescent="0.25">
      <c r="A1266"/>
      <c r="B1266"/>
      <c r="C1266">
        <v>-0.64611308135975576</v>
      </c>
      <c r="D1266">
        <v>0.90399014898513375</v>
      </c>
      <c r="E1266" s="24"/>
      <c r="F1266" s="25"/>
      <c r="G1266" s="29"/>
    </row>
    <row r="1267" spans="1:7" x14ac:dyDescent="0.25">
      <c r="A1267"/>
      <c r="B1267"/>
      <c r="C1267">
        <v>-0.61803405946307621</v>
      </c>
      <c r="D1267">
        <v>0.9106875706248897</v>
      </c>
      <c r="E1267" s="24"/>
      <c r="F1267" s="25"/>
      <c r="G1267" s="29"/>
    </row>
    <row r="1268" spans="1:7" x14ac:dyDescent="0.25">
      <c r="A1268"/>
      <c r="B1268"/>
      <c r="C1268">
        <v>-0.58975025907593182</v>
      </c>
      <c r="D1268">
        <v>0.91742960986016275</v>
      </c>
      <c r="E1268" s="24"/>
      <c r="F1268" s="25"/>
      <c r="G1268" s="29"/>
    </row>
    <row r="1269" spans="1:7" x14ac:dyDescent="0.25">
      <c r="A1269"/>
      <c r="B1269"/>
      <c r="C1269">
        <v>-0.56126218333923528</v>
      </c>
      <c r="D1269">
        <v>0.92421606524843691</v>
      </c>
      <c r="E1269" s="24"/>
      <c r="F1269" s="25"/>
      <c r="G1269" s="29"/>
    </row>
    <row r="1270" spans="1:7" x14ac:dyDescent="0.25">
      <c r="A1270"/>
      <c r="B1270"/>
      <c r="C1270">
        <v>-0.53257033374694784</v>
      </c>
      <c r="D1270">
        <v>0.93104673630688495</v>
      </c>
      <c r="E1270" s="24"/>
      <c r="F1270" s="25"/>
      <c r="G1270" s="29"/>
    </row>
    <row r="1271" spans="1:7" x14ac:dyDescent="0.25">
      <c r="A1271"/>
      <c r="B1271"/>
      <c r="C1271">
        <v>-0.50367521015286276</v>
      </c>
      <c r="D1271">
        <v>0.93792142350720509</v>
      </c>
      <c r="E1271" s="24"/>
      <c r="F1271" s="25"/>
      <c r="G1271" s="29"/>
    </row>
    <row r="1272" spans="1:7" x14ac:dyDescent="0.25">
      <c r="A1272"/>
      <c r="B1272"/>
      <c r="C1272">
        <v>-0.47457731077724863</v>
      </c>
      <c r="D1272">
        <v>0.94483992827051866</v>
      </c>
      <c r="E1272" s="24"/>
      <c r="F1272" s="25"/>
      <c r="G1272" s="29"/>
    </row>
    <row r="1273" spans="1:7" x14ac:dyDescent="0.25">
      <c r="A1273"/>
      <c r="B1273"/>
      <c r="C1273">
        <v>-0.44527713221350429</v>
      </c>
      <c r="D1273">
        <v>0.95180205296228271</v>
      </c>
      <c r="E1273" s="24"/>
      <c r="F1273" s="25"/>
      <c r="G1273" s="29"/>
    </row>
    <row r="1274" spans="1:7" x14ac:dyDescent="0.25">
      <c r="A1274"/>
      <c r="B1274"/>
      <c r="C1274">
        <v>-0.41682269471860844</v>
      </c>
      <c r="D1274">
        <v>0.95852102528283012</v>
      </c>
      <c r="E1274" s="24"/>
      <c r="F1274" s="25"/>
      <c r="G1274" s="29"/>
    </row>
    <row r="1275" spans="1:7" x14ac:dyDescent="0.25">
      <c r="A1275"/>
      <c r="B1275"/>
      <c r="C1275">
        <v>-0.38859910597513836</v>
      </c>
      <c r="D1275">
        <v>0.96517388202693055</v>
      </c>
      <c r="E1275" s="24"/>
      <c r="F1275" s="25"/>
      <c r="G1275" s="29"/>
    </row>
    <row r="1276" spans="1:7" x14ac:dyDescent="0.25">
      <c r="A1276"/>
      <c r="B1276"/>
      <c r="C1276">
        <v>-0.36019834556889174</v>
      </c>
      <c r="D1276">
        <v>0.97186349809825001</v>
      </c>
      <c r="E1276" s="24"/>
      <c r="F1276" s="25"/>
      <c r="G1276" s="29"/>
    </row>
    <row r="1277" spans="1:7" x14ac:dyDescent="0.25">
      <c r="A1277"/>
      <c r="B1277"/>
      <c r="C1277">
        <v>-0.331620845977181</v>
      </c>
      <c r="D1277">
        <v>0.97858969604400969</v>
      </c>
      <c r="E1277" s="24"/>
      <c r="F1277" s="25"/>
      <c r="G1277" s="29"/>
    </row>
    <row r="1278" spans="1:7" x14ac:dyDescent="0.25">
      <c r="A1278"/>
      <c r="B1278"/>
      <c r="C1278">
        <v>-0.30325821158331778</v>
      </c>
      <c r="D1278">
        <v>0.98524147559976827</v>
      </c>
      <c r="E1278" s="24"/>
      <c r="F1278" s="25"/>
      <c r="G1278" s="29"/>
    </row>
    <row r="1279" spans="1:7" x14ac:dyDescent="0.25">
      <c r="A1279"/>
      <c r="B1279"/>
      <c r="C1279">
        <v>-0.27579151557429427</v>
      </c>
      <c r="D1279">
        <v>0.99165201873592068</v>
      </c>
      <c r="E1279" s="24"/>
      <c r="F1279" s="25"/>
      <c r="G1279" s="29"/>
    </row>
    <row r="1280" spans="1:7" x14ac:dyDescent="0.25">
      <c r="A1280"/>
      <c r="B1280"/>
      <c r="C1280">
        <v>-0.24817194900912432</v>
      </c>
      <c r="D1280">
        <v>0.99809271983805647</v>
      </c>
      <c r="E1280" s="24"/>
      <c r="F1280" s="25"/>
      <c r="G1280" s="29"/>
    </row>
    <row r="1281" spans="1:7" x14ac:dyDescent="0.25">
      <c r="A1281"/>
      <c r="B1281"/>
      <c r="C1281">
        <v>-0.22039988383537445</v>
      </c>
      <c r="D1281">
        <v>1.0045634214074999</v>
      </c>
      <c r="E1281" s="24"/>
      <c r="F1281" s="25"/>
      <c r="G1281" s="29"/>
    </row>
    <row r="1282" spans="1:7" x14ac:dyDescent="0.25">
      <c r="A1282"/>
      <c r="B1282"/>
      <c r="C1282">
        <v>-0.19247569079498605</v>
      </c>
      <c r="D1282">
        <v>1.0110639667285561</v>
      </c>
      <c r="E1282" s="24"/>
      <c r="F1282" s="25"/>
      <c r="G1282" s="29"/>
    </row>
    <row r="1283" spans="1:7" x14ac:dyDescent="0.25">
      <c r="A1283"/>
      <c r="B1283"/>
      <c r="C1283">
        <v>-0.16439973942906572</v>
      </c>
      <c r="D1283">
        <v>1.017594199864259</v>
      </c>
      <c r="E1283" s="24"/>
      <c r="F1283" s="25"/>
      <c r="G1283" s="29"/>
    </row>
    <row r="1284" spans="1:7" x14ac:dyDescent="0.25">
      <c r="A1284"/>
      <c r="B1284"/>
      <c r="C1284">
        <v>-0.13617239808284731</v>
      </c>
      <c r="D1284">
        <v>1.0241539656520986</v>
      </c>
      <c r="E1284" s="24"/>
      <c r="F1284" s="25"/>
      <c r="G1284" s="29"/>
    </row>
    <row r="1285" spans="1:7" x14ac:dyDescent="0.25">
      <c r="A1285"/>
      <c r="B1285"/>
      <c r="C1285">
        <v>-0.1077940339104384</v>
      </c>
      <c r="D1285">
        <v>1.0307431096998256</v>
      </c>
      <c r="E1285" s="24"/>
      <c r="F1285" s="25"/>
      <c r="G1285" s="29"/>
    </row>
    <row r="1286" spans="1:7" x14ac:dyDescent="0.25">
      <c r="A1286"/>
      <c r="B1286"/>
      <c r="C1286">
        <v>-7.9265012879669694E-2</v>
      </c>
      <c r="D1286">
        <v>1.0373614783812461</v>
      </c>
      <c r="E1286" s="24"/>
      <c r="F1286" s="25"/>
      <c r="G1286" s="29"/>
    </row>
    <row r="1287" spans="1:7" x14ac:dyDescent="0.25">
      <c r="A1287"/>
      <c r="B1287"/>
      <c r="C1287">
        <v>-5.0585699776901194E-2</v>
      </c>
      <c r="D1287">
        <v>1.0440089188320449</v>
      </c>
      <c r="E1287" s="24"/>
      <c r="F1287" s="25"/>
      <c r="G1287" s="29"/>
    </row>
    <row r="1288" spans="1:7" x14ac:dyDescent="0.25">
      <c r="A1288"/>
      <c r="B1288"/>
      <c r="C1288">
        <v>-2.2064017247380274E-2</v>
      </c>
      <c r="D1288">
        <v>1.0505962917503726</v>
      </c>
      <c r="E1288" s="24"/>
      <c r="F1288" s="25"/>
      <c r="G1288" s="29"/>
    </row>
    <row r="1289" spans="1:7" x14ac:dyDescent="0.25">
      <c r="A1289"/>
      <c r="B1289"/>
      <c r="C1289">
        <v>5.466320851101214E-3</v>
      </c>
      <c r="D1289">
        <v>1.0569240163540945</v>
      </c>
      <c r="E1289" s="24"/>
      <c r="F1289" s="25"/>
      <c r="G1289" s="29"/>
    </row>
    <row r="1290" spans="1:7" x14ac:dyDescent="0.25">
      <c r="A1290"/>
      <c r="B1290"/>
      <c r="C1290">
        <v>3.3125422802396942E-2</v>
      </c>
      <c r="D1290">
        <v>1.0632752199231483</v>
      </c>
      <c r="E1290" s="24"/>
      <c r="F1290" s="25"/>
      <c r="G1290" s="29"/>
    </row>
    <row r="1291" spans="1:7" x14ac:dyDescent="0.25">
      <c r="A1291"/>
      <c r="B1291"/>
      <c r="C1291">
        <v>6.091297783313343E-2</v>
      </c>
      <c r="D1291">
        <v>1.0696497689132978</v>
      </c>
      <c r="E1291" s="24"/>
      <c r="F1291" s="25"/>
      <c r="G1291" s="29"/>
    </row>
    <row r="1292" spans="1:7" x14ac:dyDescent="0.25">
      <c r="A1292"/>
      <c r="B1292"/>
      <c r="C1292">
        <v>6.5095302279442935E-2</v>
      </c>
      <c r="D1292">
        <v>1.0704886784724703</v>
      </c>
      <c r="E1292" s="24"/>
      <c r="F1292" s="25"/>
      <c r="G1292" s="29"/>
    </row>
    <row r="1293" spans="1:7" x14ac:dyDescent="0.25">
      <c r="A1293"/>
      <c r="B1293"/>
      <c r="C1293">
        <v>6.928752127761828E-2</v>
      </c>
      <c r="D1293">
        <v>1.0713296233517371</v>
      </c>
      <c r="E1293" s="24"/>
      <c r="F1293" s="25"/>
      <c r="G1293" s="29"/>
    </row>
    <row r="1294" spans="1:7" x14ac:dyDescent="0.25">
      <c r="A1294"/>
      <c r="B1294"/>
      <c r="C1294">
        <v>7.3489682312887439E-2</v>
      </c>
      <c r="D1294">
        <v>1.072172612305474</v>
      </c>
      <c r="E1294" s="24"/>
      <c r="F1294" s="25"/>
      <c r="G1294" s="29"/>
    </row>
    <row r="1295" spans="1:7" x14ac:dyDescent="0.25">
      <c r="A1295"/>
      <c r="B1295"/>
      <c r="C1295">
        <v>7.7701833174790069E-2</v>
      </c>
      <c r="D1295">
        <v>1.0730176541376488</v>
      </c>
      <c r="E1295" s="24"/>
      <c r="F1295" s="25"/>
      <c r="G1295" s="29"/>
    </row>
    <row r="1296" spans="1:7" x14ac:dyDescent="0.25">
      <c r="A1296"/>
      <c r="B1296"/>
      <c r="C1296">
        <v>8.1924021959656201E-2</v>
      </c>
      <c r="D1296">
        <v>1.0738647577021823</v>
      </c>
      <c r="E1296" s="24"/>
      <c r="F1296" s="25"/>
      <c r="G1296" s="29"/>
    </row>
    <row r="1297" spans="1:7" x14ac:dyDescent="0.25">
      <c r="A1297"/>
      <c r="B1297"/>
      <c r="C1297">
        <v>8.6156297073061161E-2</v>
      </c>
      <c r="D1297">
        <v>1.0747139319032901</v>
      </c>
      <c r="E1297" s="24"/>
      <c r="F1297" s="25"/>
      <c r="G1297" s="29"/>
    </row>
    <row r="1298" spans="1:7" x14ac:dyDescent="0.25">
      <c r="A1298"/>
      <c r="B1298"/>
      <c r="C1298">
        <v>9.0398707232322462E-2</v>
      </c>
      <c r="D1298">
        <v>1.0755651856958404</v>
      </c>
      <c r="E1298" s="24"/>
      <c r="F1298" s="25"/>
      <c r="G1298" s="29"/>
    </row>
    <row r="1299" spans="1:7" x14ac:dyDescent="0.25">
      <c r="A1299"/>
      <c r="B1299"/>
      <c r="C1299">
        <v>9.4651301468991811E-2</v>
      </c>
      <c r="D1299">
        <v>1.0764185280856975</v>
      </c>
      <c r="E1299" s="24"/>
      <c r="F1299" s="25"/>
      <c r="G1299" s="29"/>
    </row>
    <row r="1300" spans="1:7" x14ac:dyDescent="0.25">
      <c r="A1300"/>
      <c r="B1300"/>
      <c r="C1300">
        <v>9.8914129131401962E-2</v>
      </c>
      <c r="D1300">
        <v>1.0772739681300854</v>
      </c>
      <c r="E1300" s="24"/>
      <c r="F1300" s="25"/>
      <c r="G1300" s="29"/>
    </row>
    <row r="1301" spans="1:7" x14ac:dyDescent="0.25">
      <c r="A1301"/>
      <c r="B1301"/>
      <c r="C1301">
        <v>0.10318723988725509</v>
      </c>
      <c r="D1301">
        <v>1.078131514937954</v>
      </c>
      <c r="E1301" s="24"/>
      <c r="F1301" s="25"/>
      <c r="G1301" s="29"/>
    </row>
    <row r="1302" spans="1:7" x14ac:dyDescent="0.25">
      <c r="A1302"/>
      <c r="B1302"/>
      <c r="C1302">
        <v>0.10747068372616997</v>
      </c>
      <c r="D1302">
        <v>1.0789911776703283</v>
      </c>
      <c r="E1302" s="24"/>
      <c r="F1302" s="25"/>
      <c r="G1302" s="29"/>
    </row>
    <row r="1303" spans="1:7" x14ac:dyDescent="0.25">
      <c r="A1303"/>
      <c r="B1303"/>
      <c r="C1303">
        <v>0.11176451096231921</v>
      </c>
      <c r="D1303">
        <v>1.0798529655406868</v>
      </c>
      <c r="E1303" s="24"/>
      <c r="F1303" s="25"/>
      <c r="G1303" s="29"/>
    </row>
    <row r="1304" spans="1:7" x14ac:dyDescent="0.25">
      <c r="A1304"/>
      <c r="B1304"/>
      <c r="C1304">
        <v>0.11606877223706646</v>
      </c>
      <c r="D1304">
        <v>1.0807168878153246</v>
      </c>
      <c r="E1304" s="24"/>
      <c r="F1304" s="25"/>
      <c r="G1304" s="29"/>
    </row>
    <row r="1305" spans="1:7" x14ac:dyDescent="0.25">
      <c r="A1305"/>
      <c r="B1305"/>
      <c r="C1305">
        <v>0.12038351852162077</v>
      </c>
      <c r="D1305">
        <v>1.0815829538137283</v>
      </c>
      <c r="E1305" s="24"/>
      <c r="F1305" s="25"/>
      <c r="G1305" s="29"/>
    </row>
    <row r="1306" spans="1:7" x14ac:dyDescent="0.25">
      <c r="A1306"/>
      <c r="B1306"/>
      <c r="C1306">
        <v>0.12470880111973093</v>
      </c>
      <c r="D1306">
        <v>1.082451172908947</v>
      </c>
      <c r="E1306" s="24"/>
      <c r="F1306" s="25"/>
      <c r="G1306" s="29"/>
    </row>
    <row r="1307" spans="1:7" x14ac:dyDescent="0.25">
      <c r="A1307"/>
      <c r="B1307"/>
      <c r="C1307">
        <v>0.12904467167040146</v>
      </c>
      <c r="D1307">
        <v>1.0833215545279757</v>
      </c>
      <c r="E1307" s="24"/>
      <c r="F1307" s="25"/>
      <c r="G1307" s="29"/>
    </row>
    <row r="1308" spans="1:7" x14ac:dyDescent="0.25">
      <c r="A1308"/>
      <c r="B1308"/>
      <c r="C1308">
        <v>0.13339118215063439</v>
      </c>
      <c r="D1308">
        <v>1.0841941081521318</v>
      </c>
      <c r="E1308" s="24"/>
      <c r="F1308" s="25"/>
      <c r="G1308" s="29"/>
    </row>
    <row r="1309" spans="1:7" x14ac:dyDescent="0.25">
      <c r="A1309"/>
      <c r="B1309"/>
      <c r="C1309">
        <v>0.13774838487820951</v>
      </c>
      <c r="D1309">
        <v>1.0850688433174469</v>
      </c>
      <c r="E1309" s="24"/>
      <c r="F1309" s="25"/>
      <c r="G1309" s="29"/>
    </row>
    <row r="1310" spans="1:7" x14ac:dyDescent="0.25">
      <c r="A1310"/>
      <c r="B1310"/>
      <c r="C1310">
        <v>0.14211633251447919</v>
      </c>
      <c r="D1310">
        <v>1.0859457696150501</v>
      </c>
      <c r="E1310" s="24"/>
      <c r="F1310" s="25"/>
      <c r="G1310" s="29"/>
    </row>
    <row r="1311" spans="1:7" x14ac:dyDescent="0.25">
      <c r="A1311"/>
      <c r="B1311"/>
      <c r="C1311">
        <v>0.14649507806716144</v>
      </c>
      <c r="D1311">
        <v>1.086824896691553</v>
      </c>
      <c r="E1311" s="24"/>
      <c r="F1311" s="25"/>
      <c r="G1311" s="29"/>
    </row>
    <row r="1312" spans="1:7" x14ac:dyDescent="0.25">
      <c r="A1312"/>
      <c r="B1312"/>
      <c r="C1312">
        <v>0.15088467489322843</v>
      </c>
      <c r="D1312">
        <v>1.087706234249453</v>
      </c>
      <c r="E1312" s="24"/>
      <c r="F1312" s="25"/>
      <c r="G1312" s="29"/>
    </row>
    <row r="1313" spans="1:7" x14ac:dyDescent="0.25">
      <c r="A1313"/>
      <c r="B1313"/>
      <c r="C1313">
        <v>0.15528517670180131</v>
      </c>
      <c r="D1313">
        <v>1.088589792047534</v>
      </c>
      <c r="E1313" s="24"/>
      <c r="F1313" s="25"/>
      <c r="G1313" s="29"/>
    </row>
    <row r="1314" spans="1:7" x14ac:dyDescent="0.25">
      <c r="A1314"/>
      <c r="B1314"/>
      <c r="C1314">
        <v>0.15969663755699859</v>
      </c>
      <c r="D1314">
        <v>1.0894755799012519</v>
      </c>
      <c r="E1314" s="24"/>
      <c r="F1314" s="25"/>
      <c r="G1314" s="29"/>
    </row>
    <row r="1315" spans="1:7" x14ac:dyDescent="0.25">
      <c r="A1315"/>
      <c r="B1315"/>
      <c r="C1315">
        <v>0.16411911188093864</v>
      </c>
      <c r="D1315">
        <v>1.0903636076831542</v>
      </c>
      <c r="E1315" s="24"/>
      <c r="F1315" s="25"/>
      <c r="G1315" s="29"/>
    </row>
    <row r="1316" spans="1:7" x14ac:dyDescent="0.25">
      <c r="A1316"/>
      <c r="B1316"/>
      <c r="C1316">
        <v>0.16855265445667933</v>
      </c>
      <c r="D1316">
        <v>1.0912538853232829</v>
      </c>
      <c r="E1316" s="24"/>
      <c r="F1316" s="25"/>
      <c r="G1316" s="29"/>
    </row>
    <row r="1317" spans="1:7" x14ac:dyDescent="0.25">
      <c r="A1317"/>
      <c r="B1317"/>
      <c r="C1317">
        <v>0.17299732043119498</v>
      </c>
      <c r="D1317">
        <v>1.0921464228095785</v>
      </c>
      <c r="E1317" s="24"/>
      <c r="F1317" s="25"/>
      <c r="G1317" s="29"/>
    </row>
    <row r="1318" spans="1:7" x14ac:dyDescent="0.25">
      <c r="A1318"/>
      <c r="B1318"/>
      <c r="C1318">
        <v>0.1774531653184509</v>
      </c>
      <c r="D1318">
        <v>1.0930412301883043</v>
      </c>
      <c r="E1318" s="24"/>
      <c r="F1318" s="25"/>
      <c r="G1318" s="29"/>
    </row>
    <row r="1319" spans="1:7" x14ac:dyDescent="0.25">
      <c r="A1319"/>
      <c r="B1319"/>
      <c r="C1319">
        <v>0.18192024500243009</v>
      </c>
      <c r="D1319">
        <v>1.0939383175644624</v>
      </c>
      <c r="E1319" s="24"/>
      <c r="F1319" s="25"/>
      <c r="G1319" s="29"/>
    </row>
    <row r="1320" spans="1:7" x14ac:dyDescent="0.25">
      <c r="A1320"/>
      <c r="B1320"/>
      <c r="C1320">
        <v>0.18639861574021011</v>
      </c>
      <c r="D1320">
        <v>1.0948376951022067</v>
      </c>
      <c r="E1320" s="24"/>
      <c r="F1320" s="25"/>
      <c r="G1320" s="29"/>
    </row>
    <row r="1321" spans="1:7" x14ac:dyDescent="0.25">
      <c r="A1321"/>
      <c r="B1321"/>
      <c r="C1321">
        <v>0.19088833416511963</v>
      </c>
      <c r="D1321">
        <v>1.0957393730252794</v>
      </c>
      <c r="E1321" s="24"/>
      <c r="F1321" s="25"/>
      <c r="G1321" s="29"/>
    </row>
    <row r="1322" spans="1:7" x14ac:dyDescent="0.25">
      <c r="A1322"/>
      <c r="B1322"/>
      <c r="C1322">
        <v>0.19538945728984791</v>
      </c>
      <c r="D1322">
        <v>1.0966433616174316</v>
      </c>
      <c r="E1322" s="24"/>
      <c r="F1322" s="25"/>
      <c r="G1322" s="29"/>
    </row>
    <row r="1323" spans="1:7" x14ac:dyDescent="0.25">
      <c r="A1323"/>
      <c r="B1323"/>
      <c r="C1323">
        <v>0.19990204250966392</v>
      </c>
      <c r="D1323">
        <v>1.0975496712228592</v>
      </c>
      <c r="E1323" s="24"/>
      <c r="F1323" s="25"/>
      <c r="G1323" s="29"/>
    </row>
    <row r="1324" spans="1:7" x14ac:dyDescent="0.25">
      <c r="A1324"/>
      <c r="B1324"/>
      <c r="C1324">
        <v>0.20442614760561517</v>
      </c>
      <c r="D1324">
        <v>1.0984583122466418</v>
      </c>
      <c r="E1324" s="24"/>
      <c r="F1324" s="25"/>
      <c r="G1324" s="29"/>
    </row>
    <row r="1325" spans="1:7" x14ac:dyDescent="0.25">
      <c r="A1325"/>
      <c r="B1325"/>
      <c r="C1325">
        <v>0.20896183074774333</v>
      </c>
      <c r="D1325">
        <v>1.0993692951551677</v>
      </c>
      <c r="E1325" s="24"/>
      <c r="F1325" s="25"/>
      <c r="G1325" s="29"/>
    </row>
    <row r="1326" spans="1:7" x14ac:dyDescent="0.25">
      <c r="A1326"/>
      <c r="B1326"/>
      <c r="C1326">
        <v>0.21350915049842867</v>
      </c>
      <c r="D1326">
        <v>1.1002826304765967</v>
      </c>
      <c r="E1326" s="24"/>
      <c r="F1326" s="25"/>
      <c r="G1326" s="29"/>
    </row>
    <row r="1327" spans="1:7" x14ac:dyDescent="0.25">
      <c r="A1327"/>
      <c r="B1327"/>
      <c r="C1327">
        <v>0.21806816581564703</v>
      </c>
      <c r="D1327">
        <v>1.1011983288012943</v>
      </c>
      <c r="E1327" s="24"/>
      <c r="F1327" s="25"/>
      <c r="G1327" s="29"/>
    </row>
    <row r="1328" spans="1:7" x14ac:dyDescent="0.25">
      <c r="A1328"/>
      <c r="B1328"/>
      <c r="C1328">
        <v>0.22263893605635332</v>
      </c>
      <c r="D1328">
        <v>1.102116400782289</v>
      </c>
      <c r="E1328" s="24"/>
      <c r="F1328" s="25"/>
      <c r="G1328" s="29"/>
    </row>
    <row r="1329" spans="1:7" x14ac:dyDescent="0.25">
      <c r="A1329"/>
      <c r="B1329"/>
      <c r="C1329">
        <v>0.22722152097981096</v>
      </c>
      <c r="D1329">
        <v>1.1030368571357141</v>
      </c>
      <c r="E1329" s="24"/>
      <c r="F1329" s="25"/>
      <c r="G1329" s="29"/>
    </row>
    <row r="1330" spans="1:7" x14ac:dyDescent="0.25">
      <c r="A1330"/>
      <c r="B1330"/>
      <c r="C1330">
        <v>0.23181598075108789</v>
      </c>
      <c r="D1330">
        <v>1.1039597086412896</v>
      </c>
      <c r="E1330" s="24"/>
      <c r="F1330" s="25"/>
      <c r="G1330" s="29"/>
    </row>
    <row r="1331" spans="1:7" x14ac:dyDescent="0.25">
      <c r="A1331"/>
      <c r="B1331"/>
      <c r="C1331">
        <v>0.23642237594440918</v>
      </c>
      <c r="D1331">
        <v>1.1048849661427553</v>
      </c>
      <c r="E1331" s="24"/>
      <c r="F1331" s="25"/>
      <c r="G1331" s="29"/>
    </row>
    <row r="1332" spans="1:7" x14ac:dyDescent="0.25">
      <c r="A1332"/>
      <c r="B1332"/>
      <c r="C1332">
        <v>0.24104076754674419</v>
      </c>
      <c r="D1332">
        <v>1.1058126405483679</v>
      </c>
      <c r="E1332" s="24"/>
      <c r="F1332" s="25"/>
      <c r="G1332" s="29"/>
    </row>
    <row r="1333" spans="1:7" x14ac:dyDescent="0.25">
      <c r="A1333"/>
      <c r="B1333"/>
      <c r="C1333">
        <v>0.24567121696122574</v>
      </c>
      <c r="D1333">
        <v>1.1067427428313392</v>
      </c>
      <c r="E1333" s="24"/>
      <c r="F1333" s="25"/>
      <c r="G1333" s="29"/>
    </row>
    <row r="1334" spans="1:7" x14ac:dyDescent="0.25">
      <c r="A1334"/>
      <c r="B1334"/>
      <c r="C1334">
        <v>0.25031378601078014</v>
      </c>
      <c r="D1334">
        <v>1.107675284030337</v>
      </c>
      <c r="E1334" s="24"/>
      <c r="F1334" s="25"/>
      <c r="G1334" s="29"/>
    </row>
    <row r="1335" spans="1:7" x14ac:dyDescent="0.25">
      <c r="A1335"/>
      <c r="B1335"/>
      <c r="C1335">
        <v>0.25496853694170352</v>
      </c>
      <c r="D1335">
        <v>1.1086102752499511</v>
      </c>
      <c r="E1335" s="24"/>
      <c r="F1335" s="25"/>
      <c r="G1335" s="29"/>
    </row>
    <row r="1336" spans="1:7" x14ac:dyDescent="0.25">
      <c r="A1336"/>
      <c r="B1336"/>
      <c r="C1336">
        <v>0.25963553242725845</v>
      </c>
      <c r="D1336">
        <v>1.1095477276611707</v>
      </c>
      <c r="E1336" s="24"/>
      <c r="F1336" s="25"/>
      <c r="G1336" s="29"/>
    </row>
    <row r="1337" spans="1:7" x14ac:dyDescent="0.25">
      <c r="A1337"/>
      <c r="B1337"/>
      <c r="C1337">
        <v>0.26431483557139368</v>
      </c>
      <c r="D1337">
        <v>1.1104876525018834</v>
      </c>
      <c r="E1337" s="24"/>
      <c r="F1337" s="25"/>
      <c r="G1337" s="29"/>
    </row>
    <row r="1338" spans="1:7" x14ac:dyDescent="0.25">
      <c r="A1338"/>
      <c r="B1338"/>
      <c r="C1338">
        <v>0.26900650991241315</v>
      </c>
      <c r="D1338">
        <v>1.1114300610773575</v>
      </c>
      <c r="E1338" s="24"/>
      <c r="F1338" s="25"/>
      <c r="G1338" s="29"/>
    </row>
    <row r="1339" spans="1:7" x14ac:dyDescent="0.25">
      <c r="A1339"/>
      <c r="B1339"/>
      <c r="C1339">
        <v>0.27371061942672714</v>
      </c>
      <c r="D1339">
        <v>1.1123749647607384</v>
      </c>
      <c r="E1339" s="24"/>
      <c r="F1339" s="25"/>
      <c r="G1339" s="29"/>
    </row>
    <row r="1340" spans="1:7" x14ac:dyDescent="0.25">
      <c r="A1340"/>
      <c r="B1340"/>
      <c r="C1340">
        <v>0.27842722853263746</v>
      </c>
      <c r="D1340">
        <v>1.1133223749935441</v>
      </c>
      <c r="E1340" s="24"/>
      <c r="F1340" s="25"/>
      <c r="G1340" s="29"/>
    </row>
    <row r="1341" spans="1:7" x14ac:dyDescent="0.25">
      <c r="A1341"/>
      <c r="B1341"/>
      <c r="C1341">
        <v>0.28315640209416104</v>
      </c>
      <c r="D1341">
        <v>1.114272303286175</v>
      </c>
      <c r="E1341" s="24"/>
      <c r="F1341" s="25"/>
      <c r="G1341" s="29"/>
    </row>
    <row r="1342" spans="1:7" x14ac:dyDescent="0.25">
      <c r="A1342"/>
      <c r="B1342"/>
      <c r="C1342">
        <v>0.28789820542490485</v>
      </c>
      <c r="D1342">
        <v>1.1152247612184218</v>
      </c>
      <c r="E1342" s="24"/>
      <c r="F1342" s="25"/>
      <c r="G1342" s="29"/>
    </row>
    <row r="1343" spans="1:7" x14ac:dyDescent="0.25">
      <c r="A1343"/>
      <c r="B1343"/>
      <c r="C1343">
        <v>0.2926527042919318</v>
      </c>
      <c r="D1343">
        <v>1.1161797604399653</v>
      </c>
      <c r="E1343" s="24"/>
      <c r="F1343" s="25"/>
      <c r="G1343" s="29"/>
    </row>
    <row r="1344" spans="1:7" x14ac:dyDescent="0.25">
      <c r="A1344"/>
      <c r="B1344"/>
      <c r="C1344">
        <v>0.29741996491972245</v>
      </c>
      <c r="D1344">
        <v>1.1171373126709045</v>
      </c>
      <c r="E1344" s="24"/>
      <c r="F1344" s="25"/>
      <c r="G1344" s="29"/>
    </row>
    <row r="1345" spans="1:7" x14ac:dyDescent="0.25">
      <c r="A1345"/>
      <c r="B1345"/>
      <c r="C1345">
        <v>0.30220005399419048</v>
      </c>
      <c r="D1345">
        <v>1.1180974297022777</v>
      </c>
      <c r="E1345" s="24"/>
      <c r="F1345" s="25"/>
      <c r="G1345" s="29"/>
    </row>
    <row r="1346" spans="1:7" x14ac:dyDescent="0.25">
      <c r="A1346"/>
      <c r="B1346"/>
      <c r="C1346">
        <v>0.30699303866664795</v>
      </c>
      <c r="D1346">
        <v>1.1190601233965798</v>
      </c>
      <c r="E1346" s="24"/>
      <c r="F1346" s="25"/>
      <c r="G1346" s="29"/>
    </row>
    <row r="1347" spans="1:7" x14ac:dyDescent="0.25">
      <c r="A1347"/>
      <c r="B1347"/>
      <c r="C1347">
        <v>0.31179898655791138</v>
      </c>
      <c r="D1347">
        <v>1.1200254056882932</v>
      </c>
      <c r="E1347" s="24"/>
      <c r="F1347" s="25"/>
      <c r="G1347" s="29"/>
    </row>
    <row r="1348" spans="1:7" x14ac:dyDescent="0.25">
      <c r="A1348"/>
      <c r="B1348"/>
      <c r="C1348">
        <v>0.31661796576241708</v>
      </c>
      <c r="D1348">
        <v>1.1209932885844329</v>
      </c>
      <c r="E1348" s="24"/>
      <c r="F1348" s="25"/>
      <c r="G1348" s="29"/>
    </row>
    <row r="1349" spans="1:7" x14ac:dyDescent="0.25">
      <c r="A1349"/>
      <c r="B1349"/>
      <c r="C1349">
        <v>0.3214500448523494</v>
      </c>
      <c r="D1349">
        <v>1.1219637841650723</v>
      </c>
      <c r="E1349" s="24"/>
      <c r="F1349" s="25"/>
      <c r="G1349" s="29"/>
    </row>
    <row r="1350" spans="1:7" x14ac:dyDescent="0.25">
      <c r="A1350"/>
      <c r="B1350"/>
      <c r="C1350">
        <v>0.32629529288183445</v>
      </c>
      <c r="D1350">
        <v>1.1229369045838862</v>
      </c>
      <c r="E1350" s="24"/>
      <c r="F1350" s="25"/>
      <c r="G1350" s="29"/>
    </row>
    <row r="1351" spans="1:7" x14ac:dyDescent="0.25">
      <c r="A1351"/>
      <c r="B1351"/>
      <c r="C1351">
        <v>0.33115377939123725</v>
      </c>
      <c r="D1351">
        <v>1.1239126620687154</v>
      </c>
      <c r="E1351" s="24"/>
      <c r="F1351" s="25"/>
      <c r="G1351" s="29"/>
    </row>
    <row r="1352" spans="1:7" x14ac:dyDescent="0.25">
      <c r="A1352"/>
      <c r="B1352"/>
      <c r="C1352">
        <v>0.33602557441138681</v>
      </c>
      <c r="D1352">
        <v>1.1248910689221039</v>
      </c>
      <c r="E1352" s="24"/>
      <c r="F1352" s="25"/>
      <c r="G1352" s="29"/>
    </row>
    <row r="1353" spans="1:7" x14ac:dyDescent="0.25">
      <c r="A1353"/>
      <c r="B1353"/>
      <c r="C1353">
        <v>0.3409107484679067</v>
      </c>
      <c r="D1353">
        <v>1.1258721375218534</v>
      </c>
      <c r="E1353" s="24"/>
      <c r="F1353" s="25"/>
      <c r="G1353" s="29"/>
    </row>
    <row r="1354" spans="1:7" x14ac:dyDescent="0.25">
      <c r="A1354"/>
      <c r="B1354"/>
      <c r="C1354">
        <v>0.34580937258567801</v>
      </c>
      <c r="D1354">
        <v>1.1268558803216135</v>
      </c>
      <c r="E1354" s="24"/>
      <c r="F1354" s="25"/>
      <c r="G1354" s="29"/>
    </row>
    <row r="1355" spans="1:7" x14ac:dyDescent="0.25">
      <c r="A1355"/>
      <c r="B1355"/>
      <c r="C1355">
        <v>0.35072151829313236</v>
      </c>
      <c r="D1355">
        <v>1.1278423098514074</v>
      </c>
      <c r="E1355" s="24"/>
      <c r="F1355" s="25"/>
      <c r="G1355" s="29"/>
    </row>
    <row r="1356" spans="1:7" x14ac:dyDescent="0.25">
      <c r="A1356"/>
      <c r="B1356"/>
      <c r="C1356">
        <v>0.35564725762685712</v>
      </c>
      <c r="D1356">
        <v>1.1288314387182443</v>
      </c>
      <c r="E1356" s="24"/>
      <c r="F1356" s="25"/>
      <c r="G1356" s="29"/>
    </row>
    <row r="1357" spans="1:7" x14ac:dyDescent="0.25">
      <c r="A1357"/>
      <c r="B1357"/>
      <c r="C1357">
        <v>0.36058666313599186</v>
      </c>
      <c r="D1357">
        <v>1.1298232796066643</v>
      </c>
      <c r="E1357" s="24"/>
      <c r="F1357" s="25"/>
      <c r="G1357" s="29"/>
    </row>
    <row r="1358" spans="1:7" x14ac:dyDescent="0.25">
      <c r="A1358"/>
      <c r="B1358"/>
      <c r="C1358">
        <v>0.36553980788690821</v>
      </c>
      <c r="D1358">
        <v>1.1308178452793489</v>
      </c>
      <c r="E1358" s="24"/>
      <c r="F1358" s="25"/>
      <c r="G1358" s="29"/>
    </row>
    <row r="1359" spans="1:7" x14ac:dyDescent="0.25">
      <c r="A1359"/>
      <c r="B1359"/>
      <c r="C1359">
        <v>0.37050676546774408</v>
      </c>
      <c r="D1359">
        <v>1.1318151485776844</v>
      </c>
      <c r="E1359" s="24"/>
      <c r="F1359" s="25"/>
      <c r="G1359" s="29"/>
    </row>
    <row r="1360" spans="1:7" x14ac:dyDescent="0.25">
      <c r="A1360"/>
      <c r="B1360"/>
      <c r="C1360">
        <v>0.37548760999310227</v>
      </c>
      <c r="D1360">
        <v>1.1328152024223697</v>
      </c>
      <c r="E1360" s="24"/>
      <c r="F1360" s="25"/>
      <c r="G1360" s="29"/>
    </row>
    <row r="1361" spans="1:7" x14ac:dyDescent="0.25">
      <c r="A1361"/>
      <c r="B1361"/>
      <c r="C1361">
        <v>0.3804823655220454</v>
      </c>
      <c r="D1361">
        <v>1.1338180097209183</v>
      </c>
      <c r="E1361" s="24"/>
      <c r="F1361" s="25"/>
      <c r="G1361" s="29"/>
    </row>
    <row r="1362" spans="1:7" x14ac:dyDescent="0.25">
      <c r="A1362"/>
      <c r="B1362"/>
      <c r="C1362">
        <v>0.38549100350633558</v>
      </c>
      <c r="D1362">
        <v>1.1348235628581831</v>
      </c>
      <c r="E1362" s="24"/>
      <c r="F1362" s="25"/>
      <c r="G1362" s="29"/>
    </row>
    <row r="1363" spans="1:7" x14ac:dyDescent="0.25">
      <c r="A1363"/>
      <c r="B1363"/>
      <c r="C1363">
        <v>0.39051375398516897</v>
      </c>
      <c r="D1363">
        <v>1.1358319057857442</v>
      </c>
      <c r="E1363" s="24"/>
      <c r="F1363" s="25"/>
      <c r="G1363" s="29"/>
    </row>
    <row r="1364" spans="1:7" x14ac:dyDescent="0.25">
      <c r="A1364"/>
      <c r="B1364"/>
      <c r="C1364">
        <v>0.39555069322668979</v>
      </c>
      <c r="D1364">
        <v>1.1368430517475643</v>
      </c>
      <c r="E1364" s="24"/>
      <c r="F1364" s="25"/>
      <c r="G1364" s="29"/>
    </row>
    <row r="1365" spans="1:7" x14ac:dyDescent="0.25">
      <c r="A1365"/>
      <c r="B1365"/>
      <c r="C1365">
        <v>0.40060189804959923</v>
      </c>
      <c r="D1365">
        <v>1.137857014069956</v>
      </c>
      <c r="E1365" s="24"/>
      <c r="F1365" s="25"/>
      <c r="G1365" s="29"/>
    </row>
    <row r="1366" spans="1:7" x14ac:dyDescent="0.25">
      <c r="A1366"/>
      <c r="B1366"/>
      <c r="C1366">
        <v>0.40566744582812297</v>
      </c>
      <c r="D1366">
        <v>1.1388738061622019</v>
      </c>
      <c r="E1366" s="24"/>
      <c r="F1366" s="25"/>
      <c r="G1366" s="29"/>
    </row>
    <row r="1367" spans="1:7" x14ac:dyDescent="0.25">
      <c r="A1367"/>
      <c r="B1367"/>
      <c r="C1367">
        <v>0.41074741449705787</v>
      </c>
      <c r="D1367">
        <v>1.1398934415171884</v>
      </c>
      <c r="E1367" s="24"/>
      <c r="F1367" s="25"/>
      <c r="G1367" s="29"/>
    </row>
    <row r="1368" spans="1:7" x14ac:dyDescent="0.25">
      <c r="A1368"/>
      <c r="B1368"/>
      <c r="C1368">
        <v>0.4158418825568625</v>
      </c>
      <c r="D1368">
        <v>1.1409159337120445</v>
      </c>
      <c r="E1368" s="24"/>
      <c r="F1368" s="25"/>
      <c r="G1368" s="29"/>
    </row>
    <row r="1369" spans="1:7" x14ac:dyDescent="0.25">
      <c r="A1369"/>
      <c r="B1369"/>
      <c r="C1369">
        <v>0.42095092907878418</v>
      </c>
      <c r="D1369">
        <v>1.1419412964087796</v>
      </c>
      <c r="E1369" s="24"/>
      <c r="F1369" s="25"/>
      <c r="G1369" s="29"/>
    </row>
    <row r="1370" spans="1:7" x14ac:dyDescent="0.25">
      <c r="A1370"/>
      <c r="B1370"/>
      <c r="C1370">
        <v>0.42607463371005971</v>
      </c>
      <c r="D1370">
        <v>1.142969543354925</v>
      </c>
      <c r="E1370" s="24"/>
      <c r="F1370" s="25"/>
      <c r="G1370" s="29"/>
    </row>
    <row r="1371" spans="1:7" x14ac:dyDescent="0.25">
      <c r="A1371"/>
      <c r="B1371"/>
      <c r="C1371">
        <v>0.43121307667918174</v>
      </c>
      <c r="D1371">
        <v>1.1440006883841976</v>
      </c>
      <c r="E1371" s="24"/>
      <c r="F1371" s="25"/>
      <c r="G1371" s="29"/>
    </row>
    <row r="1372" spans="1:7" x14ac:dyDescent="0.25">
      <c r="A1372"/>
      <c r="B1372"/>
      <c r="C1372">
        <v>0.43636633880116937</v>
      </c>
      <c r="D1372">
        <v>1.1450347454171403</v>
      </c>
      <c r="E1372" s="24"/>
      <c r="F1372" s="25"/>
      <c r="G1372" s="29"/>
    </row>
    <row r="1373" spans="1:7" x14ac:dyDescent="0.25">
      <c r="A1373"/>
      <c r="B1373"/>
      <c r="C1373">
        <v>0.44153450148302298</v>
      </c>
      <c r="D1373">
        <v>1.1460717284618127</v>
      </c>
      <c r="E1373" s="24"/>
      <c r="F1373" s="25"/>
      <c r="G1373" s="29"/>
    </row>
    <row r="1374" spans="1:7" x14ac:dyDescent="0.25">
      <c r="A1374"/>
      <c r="B1374"/>
      <c r="C1374">
        <v>0.44671764672905478</v>
      </c>
      <c r="D1374">
        <v>1.1471116516144326</v>
      </c>
      <c r="E1374" s="24"/>
      <c r="F1374" s="25"/>
      <c r="G1374" s="29"/>
    </row>
    <row r="1375" spans="1:7" x14ac:dyDescent="0.25">
      <c r="A1375"/>
      <c r="B1375"/>
      <c r="C1375">
        <v>0.45191585714644678</v>
      </c>
      <c r="D1375">
        <v>1.1481545290600692</v>
      </c>
      <c r="E1375" s="24"/>
      <c r="F1375" s="25"/>
      <c r="G1375" s="29"/>
    </row>
    <row r="1376" spans="1:7" x14ac:dyDescent="0.25">
      <c r="A1376"/>
      <c r="B1376"/>
      <c r="C1376">
        <v>0.45712921595076672</v>
      </c>
      <c r="D1376">
        <v>1.1492003750733188</v>
      </c>
      <c r="E1376" s="24"/>
      <c r="F1376" s="25"/>
      <c r="G1376" s="29"/>
    </row>
    <row r="1377" spans="1:7" x14ac:dyDescent="0.25">
      <c r="A1377"/>
      <c r="B1377"/>
      <c r="C1377">
        <v>0.46235780697160855</v>
      </c>
      <c r="D1377">
        <v>1.1502492040189947</v>
      </c>
      <c r="E1377" s="24"/>
      <c r="F1377" s="25"/>
      <c r="G1377" s="29"/>
    </row>
    <row r="1378" spans="1:7" x14ac:dyDescent="0.25">
      <c r="A1378"/>
      <c r="B1378"/>
      <c r="C1378">
        <v>0.46760171465822209</v>
      </c>
      <c r="D1378">
        <v>1.1513010303528162</v>
      </c>
      <c r="E1378" s="24"/>
      <c r="F1378" s="25"/>
      <c r="G1378" s="29"/>
    </row>
    <row r="1379" spans="1:7" x14ac:dyDescent="0.25">
      <c r="A1379"/>
      <c r="B1379"/>
      <c r="C1379">
        <v>0.4728610240852964</v>
      </c>
      <c r="D1379">
        <v>1.1523558686221143</v>
      </c>
      <c r="E1379" s="24"/>
      <c r="F1379" s="25"/>
      <c r="G1379" s="29"/>
    </row>
    <row r="1380" spans="1:7" x14ac:dyDescent="0.25">
      <c r="A1380"/>
      <c r="B1380"/>
      <c r="C1380">
        <v>0.47813582095873919</v>
      </c>
      <c r="D1380">
        <v>1.1534137334665386</v>
      </c>
      <c r="E1380" s="24"/>
      <c r="F1380" s="25"/>
      <c r="G1380" s="29"/>
    </row>
    <row r="1381" spans="1:7" x14ac:dyDescent="0.25">
      <c r="A1381"/>
      <c r="B1381"/>
      <c r="C1381">
        <v>0.48342619162152589</v>
      </c>
      <c r="D1381">
        <v>1.1544746396187586</v>
      </c>
      <c r="E1381" s="24"/>
      <c r="F1381" s="25"/>
      <c r="G1381" s="29"/>
    </row>
    <row r="1382" spans="1:7" x14ac:dyDescent="0.25">
      <c r="A1382"/>
      <c r="B1382"/>
      <c r="C1382">
        <v>0.48873222305965458</v>
      </c>
      <c r="D1382">
        <v>1.155538601905195</v>
      </c>
      <c r="E1382" s="24"/>
      <c r="F1382" s="25"/>
      <c r="G1382" s="29"/>
    </row>
    <row r="1383" spans="1:7" x14ac:dyDescent="0.25">
      <c r="A1383"/>
      <c r="B1383"/>
      <c r="C1383">
        <v>0.49405400290813739</v>
      </c>
      <c r="D1383">
        <v>1.156605635246738</v>
      </c>
      <c r="E1383" s="24"/>
      <c r="F1383" s="25"/>
      <c r="G1383" s="29"/>
    </row>
    <row r="1384" spans="1:7" x14ac:dyDescent="0.25">
      <c r="A1384"/>
      <c r="B1384"/>
      <c r="C1384">
        <v>0.49939161945706589</v>
      </c>
      <c r="D1384">
        <v>1.1576757546594842</v>
      </c>
      <c r="E1384" s="24"/>
      <c r="F1384" s="25"/>
      <c r="G1384" s="29"/>
    </row>
    <row r="1385" spans="1:7" x14ac:dyDescent="0.25">
      <c r="A1385"/>
      <c r="B1385"/>
      <c r="C1385">
        <v>0.50474516165773353</v>
      </c>
      <c r="D1385">
        <v>1.1587489752554685</v>
      </c>
      <c r="E1385" s="24"/>
      <c r="F1385" s="25"/>
      <c r="G1385" s="29"/>
    </row>
    <row r="1386" spans="1:7" x14ac:dyDescent="0.25">
      <c r="A1386"/>
      <c r="B1386"/>
      <c r="C1386">
        <v>0.51011471912885009</v>
      </c>
      <c r="D1386">
        <v>1.1598253122434119</v>
      </c>
      <c r="E1386" s="24"/>
      <c r="F1386" s="25"/>
      <c r="G1386" s="29"/>
    </row>
    <row r="1387" spans="1:7" x14ac:dyDescent="0.25">
      <c r="A1387"/>
      <c r="B1387"/>
      <c r="C1387">
        <v>0.51550038216278793</v>
      </c>
      <c r="D1387">
        <v>1.1609047809294697</v>
      </c>
      <c r="E1387" s="24"/>
      <c r="F1387" s="25"/>
      <c r="G1387" s="29"/>
    </row>
    <row r="1388" spans="1:7" x14ac:dyDescent="0.25">
      <c r="A1388"/>
      <c r="B1388"/>
      <c r="C1388">
        <v>0.52090224173196642</v>
      </c>
      <c r="D1388">
        <v>1.1619873967179983</v>
      </c>
      <c r="E1388" s="24"/>
      <c r="F1388" s="25"/>
      <c r="G1388" s="29"/>
    </row>
    <row r="1389" spans="1:7" x14ac:dyDescent="0.25">
      <c r="A1389"/>
      <c r="B1389"/>
      <c r="C1389">
        <v>0.52632038949523752</v>
      </c>
      <c r="D1389">
        <v>1.1630731751123122</v>
      </c>
      <c r="E1389" s="24"/>
      <c r="F1389" s="25"/>
      <c r="G1389" s="29"/>
    </row>
    <row r="1390" spans="1:7" x14ac:dyDescent="0.25">
      <c r="A1390"/>
      <c r="B1390"/>
      <c r="C1390">
        <v>0.53175491780436079</v>
      </c>
      <c r="D1390">
        <v>1.1641621317154509</v>
      </c>
      <c r="E1390" s="24"/>
      <c r="F1390" s="25"/>
      <c r="G1390" s="29"/>
    </row>
    <row r="1391" spans="1:7" x14ac:dyDescent="0.25">
      <c r="A1391"/>
      <c r="B1391"/>
      <c r="C1391">
        <v>0.53720591971059228</v>
      </c>
      <c r="D1391">
        <v>1.1652542822309697</v>
      </c>
      <c r="E1391" s="24"/>
      <c r="F1391" s="25"/>
      <c r="G1391" s="29"/>
    </row>
    <row r="1392" spans="1:7" x14ac:dyDescent="0.25">
      <c r="A1392"/>
      <c r="B1392"/>
      <c r="C1392">
        <v>0.54267348897130319</v>
      </c>
      <c r="D1392">
        <v>1.1663496424637179</v>
      </c>
      <c r="E1392" s="24"/>
      <c r="F1392" s="25"/>
      <c r="G1392" s="29"/>
    </row>
    <row r="1393" spans="1:7" x14ac:dyDescent="0.25">
      <c r="A1393"/>
      <c r="B1393"/>
      <c r="C1393">
        <v>0.54815772005670038</v>
      </c>
      <c r="D1393">
        <v>1.1674482283206329</v>
      </c>
      <c r="E1393" s="24"/>
      <c r="F1393" s="25"/>
      <c r="G1393" s="29"/>
    </row>
    <row r="1394" spans="1:7" x14ac:dyDescent="0.25">
      <c r="A1394"/>
      <c r="B1394"/>
      <c r="C1394">
        <v>0.55365870815660079</v>
      </c>
      <c r="D1394">
        <v>1.1685500558115378</v>
      </c>
      <c r="E1394" s="24"/>
      <c r="F1394" s="25"/>
      <c r="G1394" s="29"/>
    </row>
    <row r="1395" spans="1:7" x14ac:dyDescent="0.25">
      <c r="A1395"/>
      <c r="B1395"/>
      <c r="C1395">
        <v>0.55917654918730053</v>
      </c>
      <c r="D1395">
        <v>1.1696551410499496</v>
      </c>
      <c r="E1395" s="24"/>
      <c r="F1395" s="25"/>
      <c r="G1395" s="29"/>
    </row>
    <row r="1396" spans="1:7" x14ac:dyDescent="0.25">
      <c r="A1396"/>
      <c r="B1396"/>
      <c r="C1396">
        <v>0.56471133979853672</v>
      </c>
      <c r="D1396">
        <v>1.1707635002538976</v>
      </c>
      <c r="E1396" s="24"/>
      <c r="F1396" s="25"/>
      <c r="G1396" s="29"/>
    </row>
    <row r="1397" spans="1:7" x14ac:dyDescent="0.25">
      <c r="A1397"/>
      <c r="B1397"/>
      <c r="C1397">
        <v>0.57026317738049637</v>
      </c>
      <c r="D1397">
        <v>1.1718751497467401</v>
      </c>
      <c r="E1397" s="24"/>
      <c r="F1397" s="25"/>
      <c r="G1397" s="29"/>
    </row>
    <row r="1398" spans="1:7" x14ac:dyDescent="0.25">
      <c r="A1398"/>
      <c r="B1398"/>
      <c r="C1398">
        <v>0.57583216007089433</v>
      </c>
      <c r="D1398">
        <v>1.1729901059579868</v>
      </c>
      <c r="E1398" s="24"/>
      <c r="F1398" s="25"/>
      <c r="G1398" s="29"/>
    </row>
    <row r="1399" spans="1:7" x14ac:dyDescent="0.25">
      <c r="A1399"/>
      <c r="B1399"/>
      <c r="C1399">
        <v>0.58141838676220303</v>
      </c>
      <c r="D1399">
        <v>1.1741083854241476</v>
      </c>
      <c r="E1399" s="24"/>
      <c r="F1399" s="25"/>
      <c r="G1399" s="29"/>
    </row>
    <row r="1400" spans="1:7" x14ac:dyDescent="0.25">
      <c r="A1400"/>
      <c r="B1400"/>
      <c r="C1400">
        <v>0.58702195710891381</v>
      </c>
      <c r="D1400">
        <v>1.1752300047895723</v>
      </c>
      <c r="E1400" s="24"/>
      <c r="F1400" s="25"/>
      <c r="G1400" s="29"/>
    </row>
    <row r="1401" spans="1:7" x14ac:dyDescent="0.25">
      <c r="A1401"/>
      <c r="B1401"/>
      <c r="C1401">
        <v>0.59264297153487544</v>
      </c>
      <c r="D1401">
        <v>1.1763549808072971</v>
      </c>
      <c r="E1401" s="24"/>
      <c r="F1401" s="25"/>
      <c r="G1401" s="29"/>
    </row>
    <row r="1402" spans="1:7" x14ac:dyDescent="0.25">
      <c r="A1402"/>
      <c r="B1402"/>
      <c r="C1402">
        <v>0.59828153124074068</v>
      </c>
      <c r="D1402">
        <v>1.1774833303399086</v>
      </c>
      <c r="E1402" s="24"/>
      <c r="F1402" s="25"/>
      <c r="G1402" s="29"/>
    </row>
    <row r="1403" spans="1:7" x14ac:dyDescent="0.25">
      <c r="A1403"/>
      <c r="B1403"/>
      <c r="C1403">
        <v>0.60393773821146723</v>
      </c>
      <c r="D1403">
        <v>1.1786150703604026</v>
      </c>
      <c r="E1403" s="24"/>
      <c r="F1403" s="25"/>
      <c r="G1403" s="29"/>
    </row>
    <row r="1404" spans="1:7" x14ac:dyDescent="0.25">
      <c r="A1404"/>
      <c r="B1404"/>
      <c r="C1404">
        <v>0.60961169522399095</v>
      </c>
      <c r="D1404">
        <v>1.1797502179530748</v>
      </c>
      <c r="E1404" s="24"/>
      <c r="F1404" s="25"/>
      <c r="G1404" s="29"/>
    </row>
    <row r="1405" spans="1:7" x14ac:dyDescent="0.25">
      <c r="A1405"/>
      <c r="B1405"/>
      <c r="C1405">
        <v>0.61530350585487215</v>
      </c>
      <c r="D1405">
        <v>1.1808887903143876</v>
      </c>
      <c r="E1405" s="24"/>
      <c r="F1405" s="25"/>
      <c r="G1405" s="29"/>
    </row>
    <row r="1406" spans="1:7" x14ac:dyDescent="0.25">
      <c r="A1406"/>
      <c r="B1406"/>
      <c r="C1406">
        <v>0.62101327448811405</v>
      </c>
      <c r="D1406">
        <v>1.1820308047538675</v>
      </c>
      <c r="E1406" s="24"/>
      <c r="F1406" s="25"/>
      <c r="G1406" s="29"/>
    </row>
    <row r="1407" spans="1:7" x14ac:dyDescent="0.25">
      <c r="A1407"/>
      <c r="B1407"/>
      <c r="C1407">
        <v>0.62674110632303082</v>
      </c>
      <c r="D1407">
        <v>1.183176278695002</v>
      </c>
      <c r="E1407" s="24"/>
      <c r="F1407" s="25"/>
      <c r="G1407" s="29"/>
    </row>
    <row r="1408" spans="1:7" x14ac:dyDescent="0.25">
      <c r="A1408"/>
      <c r="B1408"/>
      <c r="C1408">
        <v>0.63248710738223091</v>
      </c>
      <c r="D1408">
        <v>1.1843252296761464</v>
      </c>
      <c r="E1408" s="24"/>
      <c r="F1408" s="25"/>
      <c r="G1408" s="29"/>
    </row>
    <row r="1409" spans="1:7" x14ac:dyDescent="0.25">
      <c r="A1409"/>
      <c r="B1409"/>
      <c r="C1409">
        <v>0.6382513845197062</v>
      </c>
      <c r="D1409">
        <v>1.1854776753514404</v>
      </c>
      <c r="E1409" s="24"/>
      <c r="F1409" s="25"/>
      <c r="G1409" s="29"/>
    </row>
    <row r="1410" spans="1:7" x14ac:dyDescent="0.25">
      <c r="A1410"/>
      <c r="B1410"/>
      <c r="C1410">
        <v>0.64403404542894238</v>
      </c>
      <c r="D1410">
        <v>1.1866336334917267</v>
      </c>
      <c r="E1410" s="24"/>
      <c r="F1410" s="25"/>
      <c r="G1410" s="29"/>
    </row>
    <row r="1411" spans="1:7" x14ac:dyDescent="0.25">
      <c r="A1411"/>
      <c r="B1411"/>
      <c r="C1411">
        <v>0.64983519865126116</v>
      </c>
      <c r="D1411">
        <v>1.1877931219854916</v>
      </c>
      <c r="E1411" s="24"/>
      <c r="F1411" s="25"/>
      <c r="G1411" s="29"/>
    </row>
    <row r="1412" spans="1:7" x14ac:dyDescent="0.25">
      <c r="A1412"/>
      <c r="B1412"/>
      <c r="C1412">
        <v>0.65565495358408832</v>
      </c>
      <c r="D1412">
        <v>1.1889561588397921</v>
      </c>
      <c r="E1412" s="24"/>
      <c r="F1412" s="25"/>
      <c r="G1412" s="29"/>
    </row>
    <row r="1413" spans="1:7" x14ac:dyDescent="0.25">
      <c r="A1413"/>
      <c r="B1413"/>
      <c r="C1413">
        <v>0.66149342048948689</v>
      </c>
      <c r="D1413">
        <v>1.1901227621812149</v>
      </c>
      <c r="E1413" s="24"/>
      <c r="F1413" s="25"/>
      <c r="G1413" s="29"/>
    </row>
    <row r="1414" spans="1:7" x14ac:dyDescent="0.25">
      <c r="A1414"/>
      <c r="B1414"/>
      <c r="C1414">
        <v>0.66735071050268158</v>
      </c>
      <c r="D1414">
        <v>1.1912929502568297</v>
      </c>
      <c r="E1414" s="24"/>
      <c r="F1414" s="25"/>
      <c r="G1414" s="29"/>
    </row>
    <row r="1415" spans="1:7" x14ac:dyDescent="0.25">
      <c r="A1415"/>
      <c r="B1415"/>
      <c r="C1415">
        <v>0.67322693564071745</v>
      </c>
      <c r="D1415">
        <v>1.1924667414351562</v>
      </c>
      <c r="E1415" s="24"/>
      <c r="F1415" s="25"/>
      <c r="G1415" s="29"/>
    </row>
    <row r="1416" spans="1:7" x14ac:dyDescent="0.25">
      <c r="A1416"/>
      <c r="B1416"/>
      <c r="C1416">
        <v>0.67912220881123631</v>
      </c>
      <c r="D1416">
        <v>1.1936441542071365</v>
      </c>
      <c r="E1416" s="24"/>
      <c r="F1416" s="25"/>
      <c r="G1416" s="29"/>
    </row>
    <row r="1417" spans="1:7" x14ac:dyDescent="0.25">
      <c r="A1417"/>
      <c r="B1417"/>
      <c r="C1417">
        <v>0.68503664382133378</v>
      </c>
      <c r="D1417">
        <v>1.1948252071871184</v>
      </c>
      <c r="E1417" s="24"/>
      <c r="F1417" s="25"/>
      <c r="G1417" s="29"/>
    </row>
    <row r="1418" spans="1:7" x14ac:dyDescent="0.25">
      <c r="A1418"/>
      <c r="B1418"/>
      <c r="C1418">
        <v>0.69097035538653628</v>
      </c>
      <c r="D1418">
        <v>1.1960099191138507</v>
      </c>
      <c r="E1418" s="24"/>
      <c r="F1418" s="25"/>
      <c r="G1418" s="29"/>
    </row>
    <row r="1419" spans="1:7" x14ac:dyDescent="0.25">
      <c r="A1419"/>
      <c r="B1419"/>
      <c r="C1419">
        <v>0.6969234591399065</v>
      </c>
      <c r="D1419">
        <v>1.1971983088514879</v>
      </c>
      <c r="E1419" s="24"/>
      <c r="F1419" s="25"/>
      <c r="G1419" s="29"/>
    </row>
    <row r="1420" spans="1:7" x14ac:dyDescent="0.25">
      <c r="A1420"/>
      <c r="B1420"/>
      <c r="C1420">
        <v>0.70289607164117252</v>
      </c>
      <c r="D1420">
        <v>1.1983903953905835</v>
      </c>
      <c r="E1420" s="24"/>
      <c r="F1420" s="25"/>
      <c r="G1420" s="29"/>
    </row>
    <row r="1421" spans="1:7" x14ac:dyDescent="0.25">
      <c r="A1421"/>
      <c r="B1421"/>
      <c r="C1421">
        <v>0.70888831038610967</v>
      </c>
      <c r="D1421">
        <v>1.199586197849134</v>
      </c>
      <c r="E1421" s="24"/>
      <c r="F1421" s="25"/>
      <c r="G1421" s="29"/>
    </row>
    <row r="1422" spans="1:7" x14ac:dyDescent="0.25">
      <c r="A1422"/>
      <c r="B1422"/>
      <c r="C1422">
        <v>0.71490029381591391</v>
      </c>
      <c r="D1422">
        <v>1.200785735473594</v>
      </c>
      <c r="E1422" s="24"/>
      <c r="F1422" s="25"/>
      <c r="G1422" s="29"/>
    </row>
    <row r="1423" spans="1:7" x14ac:dyDescent="0.25">
      <c r="A1423"/>
      <c r="B1423"/>
      <c r="C1423">
        <v>0.72093214132671557</v>
      </c>
      <c r="D1423">
        <v>1.2019890276399143</v>
      </c>
      <c r="E1423" s="24"/>
      <c r="F1423" s="25"/>
      <c r="G1423" s="29"/>
    </row>
    <row r="1424" spans="1:7" x14ac:dyDescent="0.25">
      <c r="A1424"/>
      <c r="B1424"/>
      <c r="C1424">
        <v>0.72698397327923869</v>
      </c>
      <c r="D1424">
        <v>1.2031960938545898</v>
      </c>
      <c r="E1424" s="24"/>
      <c r="F1424" s="25"/>
      <c r="G1424" s="29"/>
    </row>
    <row r="1425" spans="1:7" x14ac:dyDescent="0.25">
      <c r="A1425"/>
      <c r="B1425"/>
      <c r="C1425">
        <v>0.73305591100859513</v>
      </c>
      <c r="D1425">
        <v>1.204406953755728</v>
      </c>
      <c r="E1425" s="24"/>
      <c r="F1425" s="25"/>
      <c r="G1425" s="29"/>
    </row>
    <row r="1426" spans="1:7" x14ac:dyDescent="0.25">
      <c r="A1426"/>
      <c r="B1426"/>
      <c r="C1426">
        <v>0.73914807683410089</v>
      </c>
      <c r="D1426">
        <v>1.2056216271141005</v>
      </c>
      <c r="E1426" s="24"/>
      <c r="F1426" s="25"/>
      <c r="G1426" s="29"/>
    </row>
    <row r="1427" spans="1:7" x14ac:dyDescent="0.25">
      <c r="A1427"/>
      <c r="B1427"/>
      <c r="C1427">
        <v>0.74526059406931833</v>
      </c>
      <c r="D1427">
        <v>1.2068401338342296</v>
      </c>
      <c r="E1427" s="24"/>
      <c r="F1427" s="25"/>
      <c r="G1427" s="29"/>
    </row>
    <row r="1428" spans="1:7" x14ac:dyDescent="0.25">
      <c r="A1428"/>
      <c r="B1428"/>
      <c r="C1428">
        <v>0.7513935870321754</v>
      </c>
      <c r="D1428">
        <v>1.2080624939554723</v>
      </c>
      <c r="E1428" s="24"/>
      <c r="F1428" s="25"/>
      <c r="G1428" s="29"/>
    </row>
    <row r="1429" spans="1:7" x14ac:dyDescent="0.25">
      <c r="A1429"/>
      <c r="B1429"/>
      <c r="C1429">
        <v>0.75754718105519425</v>
      </c>
      <c r="D1429">
        <v>1.209288727653117</v>
      </c>
      <c r="E1429" s="24"/>
      <c r="F1429" s="25"/>
      <c r="G1429" s="29"/>
    </row>
    <row r="1430" spans="1:7" x14ac:dyDescent="0.25">
      <c r="A1430"/>
      <c r="B1430"/>
      <c r="C1430">
        <v>0.76372150249588155</v>
      </c>
      <c r="D1430">
        <v>1.2105188552394908</v>
      </c>
      <c r="E1430" s="24"/>
      <c r="F1430" s="25"/>
      <c r="G1430" s="29"/>
    </row>
    <row r="1431" spans="1:7" x14ac:dyDescent="0.25">
      <c r="A1431"/>
      <c r="B1431"/>
      <c r="C1431">
        <v>0.7699166787472268</v>
      </c>
      <c r="D1431">
        <v>1.2117528971650793</v>
      </c>
      <c r="E1431" s="24"/>
      <c r="F1431" s="25"/>
      <c r="G1431" s="29"/>
    </row>
    <row r="1432" spans="1:7" x14ac:dyDescent="0.25">
      <c r="A1432"/>
      <c r="B1432"/>
      <c r="C1432">
        <v>0.77613283824829782</v>
      </c>
      <c r="D1432">
        <v>1.2129908740196405</v>
      </c>
      <c r="E1432" s="24"/>
      <c r="F1432" s="25"/>
      <c r="G1432" s="29"/>
    </row>
    <row r="1433" spans="1:7" x14ac:dyDescent="0.25">
      <c r="A1433"/>
      <c r="B1433"/>
      <c r="C1433">
        <v>0.78237011049504768</v>
      </c>
      <c r="D1433">
        <v>1.2142328065333592</v>
      </c>
      <c r="E1433" s="24"/>
      <c r="F1433" s="25"/>
      <c r="G1433" s="29"/>
    </row>
    <row r="1434" spans="1:7" x14ac:dyDescent="0.25">
      <c r="A1434"/>
      <c r="B1434"/>
      <c r="C1434">
        <v>0.78862862605119044</v>
      </c>
      <c r="D1434">
        <v>1.2154787155779894</v>
      </c>
      <c r="E1434" s="24"/>
      <c r="F1434" s="25"/>
      <c r="G1434" s="29"/>
    </row>
    <row r="1435" spans="1:7" x14ac:dyDescent="0.25">
      <c r="A1435"/>
      <c r="B1435"/>
      <c r="C1435">
        <v>0.7949085165592229</v>
      </c>
      <c r="D1435">
        <v>1.2167286221680056</v>
      </c>
      <c r="E1435" s="24"/>
      <c r="F1435" s="25"/>
      <c r="G1435" s="29"/>
    </row>
    <row r="1436" spans="1:7" x14ac:dyDescent="0.25">
      <c r="A1436"/>
      <c r="B1436"/>
      <c r="C1436">
        <v>0.80120991475157943</v>
      </c>
      <c r="D1436">
        <v>1.2179825474617774</v>
      </c>
      <c r="E1436" s="24"/>
      <c r="F1436" s="25"/>
      <c r="G1436" s="29"/>
    </row>
    <row r="1437" spans="1:7" x14ac:dyDescent="0.25">
      <c r="A1437"/>
      <c r="B1437"/>
      <c r="C1437">
        <v>0.80753295446196427</v>
      </c>
      <c r="D1437">
        <v>1.2192405127627495</v>
      </c>
      <c r="E1437" s="24"/>
      <c r="F1437" s="25"/>
      <c r="G1437" s="29"/>
    </row>
    <row r="1438" spans="1:7" x14ac:dyDescent="0.25">
      <c r="A1438"/>
      <c r="B1438"/>
      <c r="C1438">
        <v>0.81387777063676392</v>
      </c>
      <c r="D1438">
        <v>1.2205025395206264</v>
      </c>
      <c r="E1438" s="24"/>
      <c r="F1438" s="25"/>
      <c r="G1438" s="29"/>
    </row>
    <row r="1439" spans="1:7" x14ac:dyDescent="0.25">
      <c r="A1439"/>
      <c r="B1439"/>
      <c r="C1439">
        <v>0.82024449934667754</v>
      </c>
      <c r="D1439">
        <v>1.2217686493325868</v>
      </c>
      <c r="E1439" s="24"/>
      <c r="F1439" s="25"/>
      <c r="G1439" s="29"/>
    </row>
    <row r="1440" spans="1:7" x14ac:dyDescent="0.25">
      <c r="A1440"/>
      <c r="B1440"/>
      <c r="C1440">
        <v>0.82663327779839602</v>
      </c>
      <c r="D1440">
        <v>1.2230388639444763</v>
      </c>
      <c r="E1440" s="24"/>
      <c r="F1440" s="25"/>
      <c r="G1440" s="29"/>
    </row>
    <row r="1441" spans="1:7" x14ac:dyDescent="0.25">
      <c r="A1441"/>
      <c r="B1441"/>
      <c r="C1441">
        <v>0.8330442443465369</v>
      </c>
      <c r="D1441">
        <v>1.2243132052520518</v>
      </c>
      <c r="E1441" s="24"/>
      <c r="F1441" s="25"/>
      <c r="G1441" s="29"/>
    </row>
    <row r="1442" spans="1:7" x14ac:dyDescent="0.25">
      <c r="A1442"/>
      <c r="B1442"/>
      <c r="C1442">
        <v>0.83947753850561346</v>
      </c>
      <c r="D1442">
        <v>1.2255916953021926</v>
      </c>
      <c r="E1442" s="24"/>
      <c r="F1442" s="25"/>
      <c r="G1442" s="29"/>
    </row>
    <row r="1443" spans="1:7" x14ac:dyDescent="0.25">
      <c r="A1443"/>
      <c r="B1443"/>
      <c r="C1443">
        <v>0.8459333009622968</v>
      </c>
      <c r="D1443">
        <v>1.2268743562941751</v>
      </c>
      <c r="E1443" s="24"/>
      <c r="F1443" s="25"/>
      <c r="G1443" s="29"/>
    </row>
    <row r="1444" spans="1:7" x14ac:dyDescent="0.25">
      <c r="A1444"/>
      <c r="B1444"/>
      <c r="C1444">
        <v>0.85241167358765824</v>
      </c>
      <c r="D1444">
        <v>1.2281612105808997</v>
      </c>
      <c r="E1444" s="24"/>
      <c r="F1444" s="25"/>
      <c r="G1444" s="29"/>
    </row>
    <row r="1445" spans="1:7" x14ac:dyDescent="0.25">
      <c r="A1445"/>
      <c r="B1445"/>
      <c r="C1445">
        <v>0.85891279944974686</v>
      </c>
      <c r="D1445">
        <v>1.2294522806701862</v>
      </c>
      <c r="E1445" s="24"/>
      <c r="F1445" s="25"/>
      <c r="G1445" s="29"/>
    </row>
    <row r="1446" spans="1:7" x14ac:dyDescent="0.25">
      <c r="A1446"/>
      <c r="B1446"/>
      <c r="C1446">
        <v>0.8654368228261573</v>
      </c>
      <c r="D1446">
        <v>1.2307475892260322</v>
      </c>
      <c r="E1446" s="24"/>
      <c r="F1446" s="25"/>
      <c r="G1446" s="29"/>
    </row>
    <row r="1447" spans="1:7" x14ac:dyDescent="0.25">
      <c r="A1447"/>
      <c r="B1447"/>
      <c r="C1447">
        <v>0.87198388921691938</v>
      </c>
      <c r="D1447">
        <v>1.2320471590699211</v>
      </c>
      <c r="E1447" s="24"/>
      <c r="F1447" s="25"/>
      <c r="G1447" s="29"/>
    </row>
    <row r="1448" spans="1:7" x14ac:dyDescent="0.25">
      <c r="A1448"/>
      <c r="B1448"/>
      <c r="C1448">
        <v>0.87855414535741927</v>
      </c>
      <c r="D1448">
        <v>1.233351013182121</v>
      </c>
      <c r="E1448" s="24"/>
      <c r="F1448" s="25"/>
      <c r="G1448" s="29"/>
    </row>
    <row r="1449" spans="1:7" x14ac:dyDescent="0.25">
      <c r="A1449"/>
      <c r="B1449"/>
      <c r="C1449">
        <v>0.88514773923152701</v>
      </c>
      <c r="D1449">
        <v>1.2346591747029916</v>
      </c>
      <c r="E1449" s="24"/>
      <c r="F1449" s="25"/>
      <c r="G1449" s="29"/>
    </row>
    <row r="1450" spans="1:7" x14ac:dyDescent="0.25">
      <c r="A1450"/>
      <c r="B1450"/>
      <c r="C1450">
        <v>0.89176482008498592</v>
      </c>
      <c r="D1450">
        <v>1.235971666934333</v>
      </c>
      <c r="E1450" s="24"/>
      <c r="F1450" s="25"/>
      <c r="G1450" s="29"/>
    </row>
    <row r="1451" spans="1:7" x14ac:dyDescent="0.25">
      <c r="A1451"/>
      <c r="B1451"/>
      <c r="C1451">
        <v>0.89840553843878457</v>
      </c>
      <c r="D1451">
        <v>1.2372885133407028</v>
      </c>
      <c r="E1451" s="24"/>
      <c r="F1451" s="25"/>
      <c r="G1451" s="29"/>
    </row>
    <row r="1452" spans="1:7" x14ac:dyDescent="0.25">
      <c r="A1452"/>
      <c r="B1452"/>
      <c r="C1452">
        <v>0.90507004610286668</v>
      </c>
      <c r="D1452">
        <v>1.238609737550781</v>
      </c>
      <c r="E1452" s="24"/>
      <c r="F1452" s="25"/>
      <c r="G1452" s="29"/>
    </row>
    <row r="1453" spans="1:7" x14ac:dyDescent="0.25">
      <c r="A1453"/>
      <c r="B1453"/>
      <c r="C1453">
        <v>0.91175849618997562</v>
      </c>
      <c r="D1453">
        <v>1.2399353633587393</v>
      </c>
      <c r="E1453" s="24"/>
      <c r="F1453" s="25"/>
      <c r="G1453" s="29"/>
    </row>
    <row r="1454" spans="1:7" x14ac:dyDescent="0.25">
      <c r="A1454"/>
      <c r="B1454"/>
      <c r="C1454">
        <v>0.9184710431295966</v>
      </c>
      <c r="D1454">
        <v>1.2412654147256039</v>
      </c>
      <c r="E1454" s="24"/>
      <c r="F1454" s="25"/>
      <c r="G1454" s="29"/>
    </row>
    <row r="1455" spans="1:7" x14ac:dyDescent="0.25">
      <c r="A1455"/>
      <c r="B1455"/>
      <c r="C1455">
        <v>0.92520784268220568</v>
      </c>
      <c r="D1455">
        <v>1.2425999157806575</v>
      </c>
      <c r="E1455" s="24"/>
      <c r="F1455" s="25"/>
      <c r="G1455" s="29"/>
    </row>
    <row r="1456" spans="1:7" x14ac:dyDescent="0.25">
      <c r="A1456"/>
      <c r="B1456"/>
      <c r="C1456">
        <v>0.93196905195358282</v>
      </c>
      <c r="D1456">
        <v>1.2439388908228346</v>
      </c>
      <c r="E1456" s="24"/>
      <c r="F1456" s="25"/>
      <c r="G1456" s="29"/>
    </row>
    <row r="1457" spans="1:7" x14ac:dyDescent="0.25">
      <c r="A1457"/>
      <c r="B1457"/>
      <c r="C1457">
        <v>0.93875482940941712</v>
      </c>
      <c r="D1457">
        <v>1.2452823643221429</v>
      </c>
      <c r="E1457" s="24"/>
      <c r="F1457" s="25"/>
      <c r="G1457" s="29"/>
    </row>
    <row r="1458" spans="1:7" x14ac:dyDescent="0.25">
      <c r="A1458"/>
      <c r="B1458"/>
      <c r="C1458">
        <v>0.94556533489003358</v>
      </c>
      <c r="D1458">
        <v>1.2466303609210889</v>
      </c>
      <c r="E1458" s="24"/>
      <c r="F1458" s="25"/>
      <c r="G1458" s="29"/>
    </row>
    <row r="1459" spans="1:7" x14ac:dyDescent="0.25">
      <c r="A1459"/>
      <c r="B1459"/>
      <c r="C1459">
        <v>0.95240072962532774</v>
      </c>
      <c r="D1459">
        <v>1.2479829054361196</v>
      </c>
      <c r="E1459" s="24"/>
      <c r="F1459" s="25"/>
      <c r="G1459" s="29"/>
    </row>
    <row r="1460" spans="1:7" x14ac:dyDescent="0.25">
      <c r="A1460"/>
      <c r="B1460"/>
      <c r="C1460">
        <v>0.95926117624988272</v>
      </c>
      <c r="D1460">
        <v>1.2493400228590708</v>
      </c>
      <c r="E1460" s="24"/>
      <c r="F1460" s="25"/>
      <c r="G1460" s="29"/>
    </row>
    <row r="1461" spans="1:7" x14ac:dyDescent="0.25">
      <c r="A1461"/>
      <c r="B1461"/>
      <c r="C1461">
        <v>0.96614683881833774</v>
      </c>
      <c r="D1461">
        <v>1.2507017383586483</v>
      </c>
      <c r="E1461" s="24"/>
      <c r="F1461" s="25"/>
      <c r="G1461" s="29"/>
    </row>
    <row r="1462" spans="1:7" x14ac:dyDescent="0.25">
      <c r="A1462"/>
      <c r="B1462"/>
      <c r="C1462">
        <v>0.97305788282090144</v>
      </c>
      <c r="D1462">
        <v>1.2520680772818986</v>
      </c>
      <c r="E1462" s="24"/>
      <c r="F1462" s="25"/>
      <c r="G1462" s="29"/>
    </row>
    <row r="1463" spans="1:7" x14ac:dyDescent="0.25">
      <c r="A1463"/>
      <c r="B1463"/>
      <c r="C1463">
        <v>0.97999447519908067</v>
      </c>
      <c r="D1463">
        <v>1.2534390651557046</v>
      </c>
      <c r="E1463" s="24"/>
      <c r="F1463" s="25"/>
      <c r="G1463" s="29"/>
    </row>
    <row r="1464" spans="1:7" x14ac:dyDescent="0.25">
      <c r="A1464"/>
      <c r="B1464"/>
      <c r="C1464">
        <v>0.98695678436163836</v>
      </c>
      <c r="D1464">
        <v>1.2548147276883006</v>
      </c>
      <c r="E1464" s="24"/>
      <c r="F1464" s="25"/>
      <c r="G1464" s="29"/>
    </row>
    <row r="1465" spans="1:7" x14ac:dyDescent="0.25">
      <c r="A1465"/>
      <c r="B1465"/>
      <c r="C1465">
        <v>0.99394498020073885</v>
      </c>
      <c r="D1465">
        <v>1.2561950907707853</v>
      </c>
      <c r="E1465" s="24"/>
      <c r="F1465" s="25"/>
      <c r="G1465" s="29"/>
    </row>
    <row r="1466" spans="1:7" x14ac:dyDescent="0.25">
      <c r="A1466"/>
      <c r="B1466"/>
      <c r="C1466">
        <v>1.0009592341083322</v>
      </c>
      <c r="D1466">
        <v>1.2575801804786655</v>
      </c>
      <c r="E1466" s="24"/>
      <c r="F1466" s="25"/>
      <c r="G1466" s="29"/>
    </row>
    <row r="1467" spans="1:7" x14ac:dyDescent="0.25">
      <c r="A1467"/>
      <c r="B1467"/>
      <c r="C1467">
        <v>1.0079997189927177</v>
      </c>
      <c r="D1467">
        <v>1.2589700230734018</v>
      </c>
      <c r="E1467" s="24"/>
      <c r="F1467" s="25"/>
      <c r="G1467" s="29"/>
    </row>
    <row r="1468" spans="1:7" x14ac:dyDescent="0.25">
      <c r="A1468"/>
      <c r="B1468"/>
      <c r="C1468">
        <v>1.0150666092953693</v>
      </c>
      <c r="D1468">
        <v>1.2603646450039729</v>
      </c>
      <c r="E1468" s="24"/>
      <c r="F1468" s="25"/>
      <c r="G1468" s="29"/>
    </row>
    <row r="1469" spans="1:7" x14ac:dyDescent="0.25">
      <c r="A1469"/>
      <c r="B1469"/>
      <c r="C1469">
        <v>1.0221600810079656</v>
      </c>
      <c r="D1469">
        <v>1.2617640729084574</v>
      </c>
      <c r="E1469" s="24"/>
      <c r="F1469" s="25"/>
      <c r="G1469" s="29"/>
    </row>
    <row r="1470" spans="1:7" x14ac:dyDescent="0.25">
      <c r="A1470"/>
      <c r="B1470"/>
      <c r="C1470">
        <v>1.0292803116896225</v>
      </c>
      <c r="D1470">
        <v>1.2631683336156185</v>
      </c>
      <c r="E1470" s="24"/>
      <c r="F1470" s="25"/>
      <c r="G1470" s="29"/>
    </row>
    <row r="1471" spans="1:7" x14ac:dyDescent="0.25">
      <c r="A1471"/>
      <c r="B1471"/>
      <c r="C1471">
        <v>1.0364274804844484</v>
      </c>
      <c r="D1471">
        <v>1.2645774541465276</v>
      </c>
      <c r="E1471" s="24"/>
      <c r="F1471" s="25"/>
      <c r="G1471" s="29"/>
    </row>
    <row r="1472" spans="1:7" x14ac:dyDescent="0.25">
      <c r="A1472"/>
      <c r="B1472"/>
      <c r="C1472">
        <v>1.0436017681391569</v>
      </c>
      <c r="D1472">
        <v>1.2659914617161558</v>
      </c>
      <c r="E1472" s="24"/>
      <c r="F1472" s="25"/>
      <c r="G1472" s="29"/>
    </row>
    <row r="1473" spans="1:7" x14ac:dyDescent="0.25">
      <c r="A1473"/>
      <c r="B1473"/>
      <c r="C1473">
        <v>1.0508033570211506</v>
      </c>
      <c r="D1473">
        <v>1.2674103837350461</v>
      </c>
      <c r="E1473" s="24"/>
      <c r="F1473" s="25"/>
      <c r="G1473" s="29"/>
    </row>
    <row r="1474" spans="1:7" x14ac:dyDescent="0.25">
      <c r="A1474"/>
      <c r="B1474"/>
      <c r="C1474">
        <v>1.0580324311366476</v>
      </c>
      <c r="D1474">
        <v>1.2688342478109393</v>
      </c>
      <c r="E1474" s="24"/>
      <c r="F1474" s="25"/>
      <c r="G1474" s="29"/>
    </row>
    <row r="1475" spans="1:7" x14ac:dyDescent="0.25">
      <c r="A1475"/>
      <c r="B1475"/>
      <c r="C1475">
        <v>1.0652891761491663</v>
      </c>
      <c r="D1475">
        <v>1.2702630817504499</v>
      </c>
      <c r="E1475" s="24"/>
      <c r="F1475" s="25"/>
      <c r="G1475" s="29"/>
    </row>
    <row r="1476" spans="1:7" x14ac:dyDescent="0.25">
      <c r="A1476"/>
      <c r="B1476"/>
      <c r="C1476">
        <v>1.0725737793981951</v>
      </c>
      <c r="D1476">
        <v>1.2716969135607419</v>
      </c>
      <c r="E1476" s="24"/>
      <c r="F1476" s="25"/>
      <c r="G1476" s="29"/>
    </row>
    <row r="1477" spans="1:7" x14ac:dyDescent="0.25">
      <c r="A1477"/>
      <c r="B1477"/>
      <c r="C1477">
        <v>1.0798864299181932</v>
      </c>
      <c r="D1477">
        <v>1.2731357714512341</v>
      </c>
      <c r="E1477" s="24"/>
      <c r="F1477" s="25"/>
      <c r="G1477" s="29"/>
    </row>
    <row r="1478" spans="1:7" x14ac:dyDescent="0.25">
      <c r="A1478"/>
      <c r="B1478"/>
      <c r="C1478">
        <v>1.0872273184577534</v>
      </c>
      <c r="D1478">
        <v>1.2745796838352987</v>
      </c>
      <c r="E1478" s="24"/>
      <c r="F1478" s="25"/>
      <c r="G1478" s="29"/>
    </row>
    <row r="1479" spans="1:7" x14ac:dyDescent="0.25">
      <c r="A1479"/>
      <c r="B1479"/>
      <c r="C1479">
        <v>1.0945966374991101</v>
      </c>
      <c r="D1479">
        <v>1.2760286793320006</v>
      </c>
      <c r="E1479" s="24"/>
      <c r="F1479" s="25"/>
      <c r="G1479" s="29"/>
    </row>
    <row r="1480" spans="1:7" x14ac:dyDescent="0.25">
      <c r="A1480"/>
      <c r="B1480"/>
      <c r="C1480">
        <v>1.1019945812778746</v>
      </c>
      <c r="D1480">
        <v>1.2774827867678329</v>
      </c>
      <c r="E1480" s="24"/>
      <c r="F1480" s="25"/>
      <c r="G1480" s="29"/>
    </row>
    <row r="1481" spans="1:7" x14ac:dyDescent="0.25">
      <c r="A1481"/>
      <c r="B1481"/>
      <c r="C1481">
        <v>1.1094213458030258</v>
      </c>
      <c r="D1481">
        <v>1.2789420351784746</v>
      </c>
      <c r="E1481" s="24"/>
      <c r="F1481" s="25"/>
      <c r="G1481" s="29"/>
    </row>
    <row r="1482" spans="1:7" x14ac:dyDescent="0.25">
      <c r="A1482"/>
      <c r="B1482"/>
      <c r="C1482">
        <v>1.1168771288772104</v>
      </c>
      <c r="D1482">
        <v>1.2804064538105653</v>
      </c>
      <c r="E1482" s="24"/>
      <c r="F1482" s="25"/>
      <c r="G1482" s="29"/>
    </row>
    <row r="1483" spans="1:7" x14ac:dyDescent="0.25">
      <c r="A1483"/>
      <c r="B1483"/>
      <c r="C1483">
        <v>1.1243621301173155</v>
      </c>
      <c r="D1483">
        <v>1.2818760721234992</v>
      </c>
      <c r="E1483" s="24"/>
      <c r="F1483" s="25"/>
      <c r="G1483" s="29"/>
    </row>
    <row r="1484" spans="1:7" x14ac:dyDescent="0.25">
      <c r="A1484"/>
      <c r="B1484"/>
      <c r="C1484">
        <v>1.1264202918164521</v>
      </c>
      <c r="D1484">
        <v>1.2822800800503089</v>
      </c>
      <c r="E1484" s="24"/>
      <c r="F1484" s="25"/>
      <c r="G1484" s="29"/>
    </row>
    <row r="1485" spans="1:7" x14ac:dyDescent="0.25">
      <c r="A1485"/>
      <c r="B1485"/>
      <c r="C1485">
        <v>1.1284806710020479</v>
      </c>
      <c r="D1485">
        <v>1.2826844820092644</v>
      </c>
      <c r="E1485" s="24"/>
      <c r="F1485" s="25"/>
      <c r="G1485" s="29"/>
    </row>
    <row r="1486" spans="1:7" x14ac:dyDescent="0.25">
      <c r="A1486"/>
      <c r="B1486"/>
      <c r="C1486">
        <v>1.1305432718659478</v>
      </c>
      <c r="D1486">
        <v>1.2830892786167583</v>
      </c>
      <c r="E1486" s="24"/>
      <c r="F1486" s="25"/>
      <c r="G1486" s="29"/>
    </row>
    <row r="1487" spans="1:7" x14ac:dyDescent="0.25">
      <c r="A1487"/>
      <c r="B1487"/>
      <c r="C1487">
        <v>1.1326080986105849</v>
      </c>
      <c r="D1487">
        <v>1.2834944704904145</v>
      </c>
      <c r="E1487" s="24"/>
      <c r="F1487" s="25"/>
      <c r="G1487" s="29"/>
    </row>
    <row r="1488" spans="1:7" x14ac:dyDescent="0.25">
      <c r="A1488"/>
      <c r="B1488"/>
      <c r="C1488">
        <v>1.1346751554489858</v>
      </c>
      <c r="D1488">
        <v>1.2839000582490883</v>
      </c>
      <c r="E1488" s="24"/>
      <c r="F1488" s="25"/>
      <c r="G1488" s="29"/>
    </row>
    <row r="1489" spans="1:7" x14ac:dyDescent="0.25">
      <c r="A1489"/>
      <c r="B1489"/>
      <c r="C1489">
        <v>1.1367444466048062</v>
      </c>
      <c r="D1489">
        <v>1.2843060425128687</v>
      </c>
      <c r="E1489" s="24"/>
      <c r="F1489" s="25"/>
      <c r="G1489" s="29"/>
    </row>
    <row r="1490" spans="1:7" x14ac:dyDescent="0.25">
      <c r="A1490"/>
      <c r="B1490"/>
      <c r="C1490">
        <v>1.1385296668428051</v>
      </c>
      <c r="D1490">
        <v>1.2846331882667643</v>
      </c>
      <c r="E1490" s="24"/>
      <c r="F1490" s="25"/>
      <c r="G1490" s="29"/>
    </row>
    <row r="1491" spans="1:7" x14ac:dyDescent="0.25">
      <c r="A1491"/>
      <c r="B1491"/>
      <c r="C1491">
        <v>1.1406032583675207</v>
      </c>
      <c r="D1491">
        <v>1.2850399160113037</v>
      </c>
      <c r="E1491" s="24"/>
      <c r="F1491" s="25"/>
      <c r="G1491" s="29"/>
    </row>
    <row r="1492" spans="1:7" x14ac:dyDescent="0.25">
      <c r="A1492"/>
      <c r="B1492"/>
      <c r="C1492">
        <v>1.1426790967158977</v>
      </c>
      <c r="D1492">
        <v>1.2854470420620028</v>
      </c>
      <c r="E1492" s="24"/>
      <c r="F1492" s="25"/>
      <c r="G1492" s="29"/>
    </row>
    <row r="1493" spans="1:7" x14ac:dyDescent="0.25">
      <c r="A1493"/>
      <c r="B1493"/>
      <c r="C1493">
        <v>1.1447571861540782</v>
      </c>
      <c r="D1493">
        <v>1.2858545670438015</v>
      </c>
      <c r="E1493" s="24"/>
      <c r="F1493" s="25"/>
      <c r="G1493" s="29"/>
    </row>
    <row r="1494" spans="1:7" x14ac:dyDescent="0.25">
      <c r="A1494"/>
      <c r="B1494"/>
      <c r="C1494">
        <v>1.1468375309589667</v>
      </c>
      <c r="D1494">
        <v>1.2862624915828784</v>
      </c>
      <c r="E1494" s="24"/>
      <c r="F1494" s="25"/>
      <c r="G1494" s="29"/>
    </row>
    <row r="1495" spans="1:7" x14ac:dyDescent="0.25">
      <c r="A1495"/>
      <c r="B1495"/>
      <c r="C1495">
        <v>1.1489201354183651</v>
      </c>
      <c r="D1495">
        <v>1.2866708163066776</v>
      </c>
      <c r="E1495" s="24"/>
      <c r="F1495" s="25"/>
      <c r="G1495" s="29"/>
    </row>
    <row r="1496" spans="1:7" x14ac:dyDescent="0.25">
      <c r="A1496"/>
      <c r="B1496"/>
      <c r="C1496">
        <v>1.1510050038309096</v>
      </c>
      <c r="D1496">
        <v>1.2870795418438932</v>
      </c>
      <c r="E1496" s="24"/>
      <c r="F1496" s="25"/>
      <c r="G1496" s="29"/>
    </row>
    <row r="1497" spans="1:7" x14ac:dyDescent="0.25">
      <c r="A1497"/>
      <c r="B1497"/>
      <c r="C1497">
        <v>1.1530921405061756</v>
      </c>
      <c r="D1497">
        <v>1.2874886688244811</v>
      </c>
      <c r="E1497" s="24"/>
      <c r="F1497" s="25"/>
      <c r="G1497" s="29"/>
    </row>
    <row r="1498" spans="1:7" x14ac:dyDescent="0.25">
      <c r="A1498"/>
      <c r="B1498"/>
      <c r="C1498">
        <v>1.1551815497646563</v>
      </c>
      <c r="D1498">
        <v>1.2878981978796533</v>
      </c>
      <c r="E1498" s="24"/>
      <c r="F1498" s="25"/>
      <c r="G1498" s="29"/>
    </row>
    <row r="1499" spans="1:7" x14ac:dyDescent="0.25">
      <c r="A1499"/>
      <c r="B1499"/>
      <c r="C1499">
        <v>1.1572732359378346</v>
      </c>
      <c r="D1499">
        <v>1.288308129641891</v>
      </c>
      <c r="E1499" s="24"/>
      <c r="F1499" s="25"/>
      <c r="G1499" s="29"/>
    </row>
    <row r="1500" spans="1:7" x14ac:dyDescent="0.25">
      <c r="A1500"/>
      <c r="B1500"/>
      <c r="C1500">
        <v>1.159367203368229</v>
      </c>
      <c r="D1500">
        <v>1.2887184647449452</v>
      </c>
      <c r="E1500" s="24"/>
      <c r="F1500" s="25"/>
      <c r="G1500" s="29"/>
    </row>
    <row r="1501" spans="1:7" x14ac:dyDescent="0.25">
      <c r="A1501"/>
      <c r="B1501"/>
      <c r="C1501">
        <v>1.1614634564093858</v>
      </c>
      <c r="D1501">
        <v>1.2891292038238364</v>
      </c>
      <c r="E1501" s="24"/>
      <c r="F1501" s="25"/>
      <c r="G1501" s="29"/>
    </row>
    <row r="1502" spans="1:7" x14ac:dyDescent="0.25">
      <c r="A1502"/>
      <c r="B1502"/>
      <c r="C1502">
        <v>1.1635619994259341</v>
      </c>
      <c r="D1502">
        <v>1.2895403475148537</v>
      </c>
      <c r="E1502" s="24"/>
      <c r="F1502" s="25"/>
      <c r="G1502" s="29"/>
    </row>
    <row r="1503" spans="1:7" x14ac:dyDescent="0.25">
      <c r="A1503"/>
      <c r="B1503"/>
      <c r="C1503">
        <v>1.1656628367936244</v>
      </c>
      <c r="D1503">
        <v>1.2899518964555654</v>
      </c>
      <c r="E1503" s="24"/>
      <c r="F1503" s="25"/>
      <c r="G1503" s="29"/>
    </row>
    <row r="1504" spans="1:7" x14ac:dyDescent="0.25">
      <c r="A1504"/>
      <c r="B1504"/>
      <c r="C1504">
        <v>1.1677659728993919</v>
      </c>
      <c r="D1504">
        <v>1.2903638512848268</v>
      </c>
      <c r="E1504" s="24"/>
      <c r="F1504" s="25"/>
      <c r="G1504" s="29"/>
    </row>
    <row r="1505" spans="1:7" x14ac:dyDescent="0.25">
      <c r="A1505"/>
      <c r="B1505"/>
      <c r="C1505">
        <v>1.1698714121413107</v>
      </c>
      <c r="D1505">
        <v>1.2907762126427615</v>
      </c>
      <c r="E1505" s="24"/>
      <c r="F1505" s="25"/>
      <c r="G1505" s="29"/>
    </row>
    <row r="1506" spans="1:7" x14ac:dyDescent="0.25">
      <c r="A1506"/>
      <c r="B1506"/>
      <c r="C1506">
        <v>1.1719791589287227</v>
      </c>
      <c r="D1506">
        <v>1.2911889811707913</v>
      </c>
      <c r="E1506" s="24"/>
      <c r="F1506" s="25"/>
      <c r="G1506" s="29"/>
    </row>
    <row r="1507" spans="1:7" x14ac:dyDescent="0.25">
      <c r="A1507"/>
      <c r="B1507"/>
      <c r="C1507">
        <v>1.1740892176822102</v>
      </c>
      <c r="D1507">
        <v>1.2916021575116174</v>
      </c>
      <c r="E1507" s="24"/>
      <c r="F1507" s="25"/>
      <c r="G1507" s="29"/>
    </row>
    <row r="1508" spans="1:7" x14ac:dyDescent="0.25">
      <c r="A1508"/>
      <c r="B1508"/>
      <c r="C1508">
        <v>1.1762015928336911</v>
      </c>
      <c r="D1508">
        <v>1.2920157423092451</v>
      </c>
      <c r="E1508" s="24"/>
      <c r="F1508" s="25"/>
      <c r="G1508" s="29"/>
    </row>
    <row r="1509" spans="1:7" x14ac:dyDescent="0.25">
      <c r="A1509"/>
      <c r="B1509"/>
      <c r="C1509">
        <v>1.1783162888263525</v>
      </c>
      <c r="D1509">
        <v>1.2924297362089558</v>
      </c>
      <c r="E1509" s="24"/>
      <c r="F1509" s="25"/>
      <c r="G1509" s="29"/>
    </row>
    <row r="1510" spans="1:7" x14ac:dyDescent="0.25">
      <c r="A1510"/>
      <c r="B1510"/>
      <c r="C1510">
        <v>1.1804333101148194</v>
      </c>
      <c r="D1510">
        <v>1.2928441398573443</v>
      </c>
      <c r="E1510" s="24"/>
      <c r="F1510" s="25"/>
      <c r="G1510" s="29"/>
    </row>
    <row r="1511" spans="1:7" x14ac:dyDescent="0.25">
      <c r="A1511"/>
      <c r="B1511"/>
      <c r="C1511">
        <v>1.1825526611650816</v>
      </c>
      <c r="D1511">
        <v>1.2932589539022992</v>
      </c>
      <c r="E1511" s="24"/>
      <c r="F1511" s="25"/>
      <c r="G1511" s="29"/>
    </row>
    <row r="1512" spans="1:7" x14ac:dyDescent="0.25">
      <c r="A1512"/>
      <c r="B1512"/>
      <c r="C1512">
        <v>1.1846743464545915</v>
      </c>
      <c r="D1512">
        <v>1.2936741789930131</v>
      </c>
      <c r="E1512" s="24"/>
      <c r="F1512" s="25"/>
      <c r="G1512" s="29"/>
    </row>
    <row r="1513" spans="1:7" x14ac:dyDescent="0.25">
      <c r="A1513"/>
      <c r="B1513"/>
      <c r="C1513">
        <v>1.186798370472268</v>
      </c>
      <c r="D1513">
        <v>1.2940898157799841</v>
      </c>
      <c r="E1513" s="24"/>
      <c r="F1513" s="25"/>
      <c r="G1513" s="29"/>
    </row>
    <row r="1514" spans="1:7" x14ac:dyDescent="0.25">
      <c r="A1514"/>
      <c r="B1514"/>
      <c r="C1514">
        <v>1.1889247377185783</v>
      </c>
      <c r="D1514">
        <v>1.2945058649150261</v>
      </c>
      <c r="E1514" s="24"/>
      <c r="F1514" s="25"/>
      <c r="G1514" s="29"/>
    </row>
    <row r="1515" spans="1:7" x14ac:dyDescent="0.25">
      <c r="A1515"/>
      <c r="B1515"/>
      <c r="C1515">
        <v>1.1910534527055066</v>
      </c>
      <c r="D1515">
        <v>1.2949223270512582</v>
      </c>
      <c r="E1515" s="24"/>
      <c r="F1515" s="25"/>
      <c r="G1515" s="29"/>
    </row>
    <row r="1516" spans="1:7" x14ac:dyDescent="0.25">
      <c r="A1516"/>
      <c r="B1516"/>
      <c r="C1516">
        <v>1.1931845199566489</v>
      </c>
      <c r="D1516">
        <v>1.2953392028431192</v>
      </c>
      <c r="E1516" s="24"/>
      <c r="F1516" s="25"/>
      <c r="G1516" s="29"/>
    </row>
    <row r="1517" spans="1:7" x14ac:dyDescent="0.25">
      <c r="A1517"/>
      <c r="B1517"/>
      <c r="C1517">
        <v>1.1953179440072179</v>
      </c>
      <c r="D1517">
        <v>1.295756492946363</v>
      </c>
      <c r="E1517" s="24"/>
      <c r="F1517" s="25"/>
      <c r="G1517" s="29"/>
    </row>
    <row r="1518" spans="1:7" x14ac:dyDescent="0.25">
      <c r="A1518"/>
      <c r="B1518"/>
      <c r="C1518">
        <v>1.197453729404111</v>
      </c>
      <c r="D1518">
        <v>1.2961741980180717</v>
      </c>
      <c r="E1518" s="24"/>
      <c r="F1518" s="25"/>
      <c r="G1518" s="29"/>
    </row>
    <row r="1519" spans="1:7" x14ac:dyDescent="0.25">
      <c r="A1519"/>
      <c r="B1519"/>
      <c r="C1519">
        <v>1.1995918807059118</v>
      </c>
      <c r="D1519">
        <v>1.2965923187166455</v>
      </c>
      <c r="E1519" s="24"/>
      <c r="F1519" s="25"/>
      <c r="G1519" s="29"/>
    </row>
    <row r="1520" spans="1:7" x14ac:dyDescent="0.25">
      <c r="A1520"/>
      <c r="B1520"/>
      <c r="C1520">
        <v>1.2017324024829561</v>
      </c>
      <c r="D1520">
        <v>1.2970108557018187</v>
      </c>
      <c r="E1520" s="24"/>
      <c r="F1520" s="25"/>
      <c r="G1520" s="29"/>
    </row>
    <row r="1521" spans="1:7" x14ac:dyDescent="0.25">
      <c r="A1521"/>
      <c r="B1521"/>
      <c r="C1521">
        <v>1.2038752993173527</v>
      </c>
      <c r="D1521">
        <v>1.2974298096346546</v>
      </c>
      <c r="E1521" s="24"/>
      <c r="F1521" s="25"/>
      <c r="G1521" s="29"/>
    </row>
    <row r="1522" spans="1:7" x14ac:dyDescent="0.25">
      <c r="A1522"/>
      <c r="B1522"/>
      <c r="C1522">
        <v>1.206020575803032</v>
      </c>
      <c r="D1522">
        <v>1.2978491811775472</v>
      </c>
      <c r="E1522" s="24"/>
      <c r="F1522" s="25"/>
      <c r="G1522" s="29"/>
    </row>
    <row r="1523" spans="1:7" x14ac:dyDescent="0.25">
      <c r="A1523"/>
      <c r="B1523"/>
      <c r="C1523">
        <v>1.2081682365457733</v>
      </c>
      <c r="D1523">
        <v>1.2982689709942319</v>
      </c>
      <c r="E1523" s="24"/>
      <c r="F1523" s="25"/>
      <c r="G1523" s="29"/>
    </row>
    <row r="1524" spans="1:7" x14ac:dyDescent="0.25">
      <c r="A1524"/>
      <c r="B1524"/>
      <c r="C1524">
        <v>1.210318286163258</v>
      </c>
      <c r="D1524">
        <v>1.298689179749785</v>
      </c>
      <c r="E1524" s="24"/>
      <c r="F1524" s="25"/>
      <c r="G1524" s="29"/>
    </row>
    <row r="1525" spans="1:7" x14ac:dyDescent="0.25">
      <c r="A1525"/>
      <c r="B1525"/>
      <c r="C1525">
        <v>1.2124707292850889</v>
      </c>
      <c r="D1525">
        <v>1.2991098081106216</v>
      </c>
      <c r="E1525" s="24"/>
      <c r="F1525" s="25"/>
      <c r="G1525" s="29"/>
    </row>
    <row r="1526" spans="1:7" x14ac:dyDescent="0.25">
      <c r="A1526"/>
      <c r="B1526"/>
      <c r="C1526">
        <v>1.2146255705528546</v>
      </c>
      <c r="D1526">
        <v>1.2995308567445105</v>
      </c>
      <c r="E1526" s="24"/>
      <c r="F1526" s="25"/>
      <c r="G1526" s="29"/>
    </row>
    <row r="1527" spans="1:7" x14ac:dyDescent="0.25">
      <c r="A1527"/>
      <c r="B1527"/>
      <c r="C1527">
        <v>1.2167828146201378</v>
      </c>
      <c r="D1527">
        <v>1.299952326320565</v>
      </c>
      <c r="E1527" s="24"/>
      <c r="F1527" s="25"/>
      <c r="G1527" s="29"/>
    </row>
    <row r="1528" spans="1:7" x14ac:dyDescent="0.25">
      <c r="A1528"/>
      <c r="B1528"/>
      <c r="C1528">
        <v>1.2189424661525834</v>
      </c>
      <c r="D1528">
        <v>1.3003742175092541</v>
      </c>
      <c r="E1528" s="24"/>
      <c r="F1528" s="25"/>
      <c r="G1528" s="29"/>
    </row>
    <row r="1529" spans="1:7" x14ac:dyDescent="0.25">
      <c r="A1529"/>
      <c r="B1529"/>
      <c r="C1529">
        <v>1.2211045298279051</v>
      </c>
      <c r="D1529">
        <v>1.3007965309823999</v>
      </c>
      <c r="E1529" s="24"/>
      <c r="F1529" s="25"/>
      <c r="G1529" s="29"/>
    </row>
    <row r="1530" spans="1:7" x14ac:dyDescent="0.25">
      <c r="A1530"/>
      <c r="B1530"/>
      <c r="C1530">
        <v>1.2232690103359491</v>
      </c>
      <c r="D1530">
        <v>1.3012192674131846</v>
      </c>
      <c r="E1530" s="24"/>
      <c r="F1530" s="25"/>
      <c r="G1530" s="29"/>
    </row>
    <row r="1531" spans="1:7" x14ac:dyDescent="0.25">
      <c r="A1531"/>
      <c r="B1531"/>
      <c r="C1531">
        <v>1.2254359123787608</v>
      </c>
      <c r="D1531">
        <v>1.3016424274761618</v>
      </c>
      <c r="E1531" s="24"/>
      <c r="F1531" s="25"/>
      <c r="G1531" s="29"/>
    </row>
    <row r="1532" spans="1:7" x14ac:dyDescent="0.25">
      <c r="A1532"/>
      <c r="B1532"/>
      <c r="C1532">
        <v>1.2276052406705238</v>
      </c>
      <c r="D1532">
        <v>1.3020660118472327</v>
      </c>
      <c r="E1532" s="24"/>
      <c r="F1532" s="25"/>
      <c r="G1532" s="29"/>
    </row>
    <row r="1533" spans="1:7" x14ac:dyDescent="0.25">
      <c r="A1533"/>
      <c r="B1533"/>
      <c r="C1533">
        <v>1.2297769999377248</v>
      </c>
      <c r="D1533">
        <v>1.3024900212036843</v>
      </c>
      <c r="E1533" s="24"/>
      <c r="F1533" s="25"/>
      <c r="G1533" s="29"/>
    </row>
    <row r="1534" spans="1:7" x14ac:dyDescent="0.25">
      <c r="A1534"/>
      <c r="B1534"/>
      <c r="C1534">
        <v>1.23195119491912</v>
      </c>
      <c r="D1534">
        <v>1.3029144562241695</v>
      </c>
      <c r="E1534" s="24"/>
      <c r="F1534" s="25"/>
      <c r="G1534" s="29"/>
    </row>
    <row r="1535" spans="1:7" x14ac:dyDescent="0.25">
      <c r="A1535"/>
      <c r="B1535"/>
      <c r="C1535">
        <v>1.2341278303657748</v>
      </c>
      <c r="D1535">
        <v>1.3033393175887127</v>
      </c>
      <c r="E1535" s="24"/>
      <c r="F1535" s="25"/>
      <c r="G1535" s="29"/>
    </row>
    <row r="1536" spans="1:7" x14ac:dyDescent="0.25">
      <c r="A1536"/>
      <c r="B1536"/>
      <c r="C1536">
        <v>1.2363069110411216</v>
      </c>
      <c r="D1536">
        <v>1.3037646059787196</v>
      </c>
      <c r="E1536" s="24"/>
      <c r="F1536" s="25"/>
      <c r="G1536" s="29"/>
    </row>
    <row r="1537" spans="1:7" x14ac:dyDescent="0.25">
      <c r="A1537"/>
      <c r="B1537"/>
      <c r="C1537">
        <v>1.2384884417210271</v>
      </c>
      <c r="D1537">
        <v>1.3041903220769846</v>
      </c>
      <c r="E1537" s="24"/>
      <c r="F1537" s="25"/>
      <c r="G1537" s="29"/>
    </row>
    <row r="1538" spans="1:7" x14ac:dyDescent="0.25">
      <c r="A1538"/>
      <c r="B1538"/>
      <c r="C1538">
        <v>1.2406724271937488</v>
      </c>
      <c r="D1538">
        <v>1.3046164665676694</v>
      </c>
      <c r="E1538" s="24"/>
      <c r="F1538" s="25"/>
      <c r="G1538" s="29"/>
    </row>
    <row r="1539" spans="1:7" x14ac:dyDescent="0.25">
      <c r="A1539"/>
      <c r="B1539"/>
      <c r="C1539">
        <v>1.2428588722600988</v>
      </c>
      <c r="D1539">
        <v>1.305043040136346</v>
      </c>
      <c r="E1539" s="24"/>
      <c r="F1539" s="25"/>
      <c r="G1539" s="29"/>
    </row>
    <row r="1540" spans="1:7" x14ac:dyDescent="0.25">
      <c r="A1540"/>
      <c r="B1540"/>
      <c r="C1540">
        <v>1.2450477817333443</v>
      </c>
      <c r="D1540">
        <v>1.3054700434699564</v>
      </c>
      <c r="E1540" s="24"/>
      <c r="F1540" s="25"/>
      <c r="G1540" s="29"/>
    </row>
    <row r="1541" spans="1:7" x14ac:dyDescent="0.25">
      <c r="A1541"/>
      <c r="B1541"/>
      <c r="C1541">
        <v>1.2472391604393813</v>
      </c>
      <c r="D1541">
        <v>1.3058974772568561</v>
      </c>
      <c r="E1541" s="24"/>
      <c r="F1541" s="25"/>
      <c r="G1541" s="29"/>
    </row>
    <row r="1542" spans="1:7" x14ac:dyDescent="0.25">
      <c r="A1542"/>
      <c r="B1542"/>
      <c r="C1542">
        <v>1.2494330132166782</v>
      </c>
      <c r="D1542">
        <v>1.3063253421867846</v>
      </c>
      <c r="E1542" s="24"/>
      <c r="F1542" s="25"/>
      <c r="G1542" s="29"/>
    </row>
    <row r="1543" spans="1:7" x14ac:dyDescent="0.25">
      <c r="A1543"/>
      <c r="B1543"/>
      <c r="C1543">
        <v>1.2516293449163647</v>
      </c>
      <c r="D1543">
        <v>1.3067536389508898</v>
      </c>
      <c r="E1543" s="24"/>
      <c r="F1543" s="25"/>
      <c r="G1543" s="29"/>
    </row>
    <row r="1544" spans="1:7" x14ac:dyDescent="0.25">
      <c r="A1544"/>
      <c r="B1544"/>
      <c r="C1544">
        <v>1.2538281604022468</v>
      </c>
      <c r="D1544">
        <v>1.3071823682417179</v>
      </c>
      <c r="E1544" s="24"/>
      <c r="F1544" s="25"/>
      <c r="G1544" s="29"/>
    </row>
    <row r="1545" spans="1:7" x14ac:dyDescent="0.25">
      <c r="A1545"/>
      <c r="B1545"/>
      <c r="C1545">
        <v>1.2560294645508938</v>
      </c>
      <c r="D1545">
        <v>1.3076115307532301</v>
      </c>
      <c r="E1545" s="24"/>
      <c r="F1545" s="25"/>
      <c r="G1545" s="29"/>
    </row>
    <row r="1546" spans="1:7" x14ac:dyDescent="0.25">
      <c r="A1546"/>
      <c r="B1546"/>
      <c r="C1546">
        <v>1.2582332622516157</v>
      </c>
      <c r="D1546">
        <v>1.3080411271807921</v>
      </c>
      <c r="E1546" s="24"/>
      <c r="F1546" s="25"/>
      <c r="G1546" s="29"/>
    </row>
    <row r="1547" spans="1:7" x14ac:dyDescent="0.25">
      <c r="A1547"/>
      <c r="B1547"/>
      <c r="C1547">
        <v>1.2604395584065577</v>
      </c>
      <c r="D1547">
        <v>1.3084711582211874</v>
      </c>
      <c r="E1547" s="24"/>
      <c r="F1547" s="25"/>
      <c r="G1547" s="29"/>
    </row>
    <row r="1548" spans="1:7" x14ac:dyDescent="0.25">
      <c r="A1548"/>
      <c r="B1548"/>
      <c r="C1548">
        <v>1.2626483579307268</v>
      </c>
      <c r="D1548">
        <v>1.3089016245726179</v>
      </c>
      <c r="E1548" s="24"/>
      <c r="F1548" s="25"/>
      <c r="G1548" s="29"/>
    </row>
    <row r="1549" spans="1:7" x14ac:dyDescent="0.25">
      <c r="A1549"/>
      <c r="B1549"/>
      <c r="C1549">
        <v>1.2648596657520161</v>
      </c>
      <c r="D1549">
        <v>1.3093325269347027</v>
      </c>
      <c r="E1549" s="24"/>
      <c r="F1549" s="25"/>
      <c r="G1549" s="29"/>
    </row>
    <row r="1550" spans="1:7" x14ac:dyDescent="0.25">
      <c r="A1550"/>
      <c r="B1550"/>
      <c r="C1550">
        <v>1.2670734868112716</v>
      </c>
      <c r="D1550">
        <v>1.3097638660084876</v>
      </c>
      <c r="E1550" s="24"/>
      <c r="F1550" s="25"/>
      <c r="G1550" s="29"/>
    </row>
    <row r="1551" spans="1:7" x14ac:dyDescent="0.25">
      <c r="A1551"/>
      <c r="B1551"/>
      <c r="C1551">
        <v>1.2692898260623169</v>
      </c>
      <c r="D1551">
        <v>1.310195642496444</v>
      </c>
      <c r="E1551" s="24"/>
      <c r="F1551" s="25"/>
      <c r="G1551" s="29"/>
    </row>
    <row r="1552" spans="1:7" x14ac:dyDescent="0.25">
      <c r="A1552"/>
      <c r="B1552"/>
      <c r="C1552">
        <v>1.2715086884720077</v>
      </c>
      <c r="D1552">
        <v>1.3106278571024754</v>
      </c>
      <c r="E1552" s="24"/>
      <c r="F1552" s="25"/>
      <c r="G1552" s="29"/>
    </row>
    <row r="1553" spans="1:7" x14ac:dyDescent="0.25">
      <c r="A1553"/>
      <c r="B1553"/>
      <c r="C1553">
        <v>1.2737300790202624</v>
      </c>
      <c r="D1553">
        <v>1.3110605105319173</v>
      </c>
      <c r="E1553" s="24"/>
      <c r="F1553" s="25"/>
      <c r="G1553" s="29"/>
    </row>
    <row r="1554" spans="1:7" x14ac:dyDescent="0.25">
      <c r="A1554"/>
      <c r="B1554"/>
      <c r="C1554">
        <v>1.2759540027001479</v>
      </c>
      <c r="D1554">
        <v>1.311493603491551</v>
      </c>
      <c r="E1554" s="24"/>
      <c r="F1554" s="25"/>
      <c r="G1554" s="29"/>
    </row>
    <row r="1555" spans="1:7" x14ac:dyDescent="0.25">
      <c r="A1555"/>
      <c r="B1555"/>
      <c r="C1555">
        <v>1.278180464517823</v>
      </c>
      <c r="D1555">
        <v>1.3119271366895819</v>
      </c>
      <c r="E1555" s="24"/>
      <c r="F1555" s="25"/>
      <c r="G1555" s="29"/>
    </row>
    <row r="1556" spans="1:7" x14ac:dyDescent="0.25">
      <c r="A1556"/>
      <c r="B1556"/>
      <c r="C1556">
        <v>1.2804094694927168</v>
      </c>
      <c r="D1556">
        <v>1.312361110835679</v>
      </c>
      <c r="E1556" s="24"/>
      <c r="F1556" s="25"/>
      <c r="G1556" s="29"/>
    </row>
    <row r="1557" spans="1:7" x14ac:dyDescent="0.25">
      <c r="A1557"/>
      <c r="B1557"/>
      <c r="C1557">
        <v>1.2826410226574492</v>
      </c>
      <c r="D1557">
        <v>1.3127955266409417</v>
      </c>
      <c r="E1557" s="24"/>
      <c r="F1557" s="25"/>
      <c r="G1557" s="29"/>
    </row>
    <row r="1558" spans="1:7" x14ac:dyDescent="0.25">
      <c r="A1558"/>
      <c r="B1558"/>
      <c r="C1558">
        <v>1.2848751290579654</v>
      </c>
      <c r="D1558">
        <v>1.3132303848179352</v>
      </c>
      <c r="E1558" s="24"/>
      <c r="F1558" s="25"/>
      <c r="G1558" s="29"/>
    </row>
    <row r="1559" spans="1:7" x14ac:dyDescent="0.25">
      <c r="A1559"/>
      <c r="B1559"/>
      <c r="C1559">
        <v>1.2871117937535006</v>
      </c>
      <c r="D1559">
        <v>1.3136656860806635</v>
      </c>
      <c r="E1559" s="24"/>
      <c r="F1559" s="25"/>
      <c r="G1559" s="29"/>
    </row>
    <row r="1560" spans="1:7" x14ac:dyDescent="0.25">
      <c r="A1560"/>
      <c r="B1560"/>
      <c r="C1560">
        <v>1.2893510218167195</v>
      </c>
      <c r="D1560">
        <v>1.3141014311446049</v>
      </c>
      <c r="E1560" s="24"/>
      <c r="F1560" s="25"/>
      <c r="G1560" s="29"/>
    </row>
    <row r="1561" spans="1:7" x14ac:dyDescent="0.25">
      <c r="A1561"/>
      <c r="B1561"/>
      <c r="C1561">
        <v>1.2915928183336476</v>
      </c>
      <c r="D1561">
        <v>1.3145376207266823</v>
      </c>
      <c r="E1561" s="24"/>
      <c r="F1561" s="25"/>
      <c r="G1561" s="29"/>
    </row>
    <row r="1562" spans="1:7" x14ac:dyDescent="0.25">
      <c r="A1562"/>
      <c r="B1562"/>
      <c r="C1562">
        <v>1.2938371884038307</v>
      </c>
      <c r="D1562">
        <v>1.3149742555452986</v>
      </c>
      <c r="E1562" s="24"/>
      <c r="F1562" s="25"/>
      <c r="G1562" s="29"/>
    </row>
    <row r="1563" spans="1:7" x14ac:dyDescent="0.25">
      <c r="A1563"/>
      <c r="B1563"/>
      <c r="C1563">
        <v>1.2960841371402774</v>
      </c>
      <c r="D1563">
        <v>1.3154113363203104</v>
      </c>
      <c r="E1563" s="24"/>
      <c r="F1563" s="25"/>
      <c r="G1563" s="29"/>
    </row>
    <row r="1564" spans="1:7" x14ac:dyDescent="0.25">
      <c r="A1564"/>
      <c r="B1564"/>
      <c r="C1564">
        <v>1.2983336696695691</v>
      </c>
      <c r="D1564">
        <v>1.3158488637730545</v>
      </c>
      <c r="E1564" s="24"/>
      <c r="F1564" s="25"/>
      <c r="G1564" s="29"/>
    </row>
    <row r="1565" spans="1:7" x14ac:dyDescent="0.25">
      <c r="A1565"/>
      <c r="B1565"/>
      <c r="C1565">
        <v>1.300585791131899</v>
      </c>
      <c r="D1565">
        <v>1.3162868386263427</v>
      </c>
      <c r="E1565" s="24"/>
      <c r="F1565" s="25"/>
      <c r="G1565" s="29"/>
    </row>
    <row r="1566" spans="1:7" x14ac:dyDescent="0.25">
      <c r="A1566"/>
      <c r="B1566"/>
      <c r="C1566">
        <v>1.3028405066810822</v>
      </c>
      <c r="D1566">
        <v>1.3167252616044605</v>
      </c>
      <c r="E1566" s="24"/>
      <c r="F1566" s="25"/>
      <c r="G1566" s="29"/>
    </row>
    <row r="1567" spans="1:7" x14ac:dyDescent="0.25">
      <c r="A1567"/>
      <c r="B1567"/>
      <c r="C1567">
        <v>1.3050978214846254</v>
      </c>
      <c r="D1567">
        <v>1.3171641334331743</v>
      </c>
      <c r="E1567" s="24"/>
      <c r="F1567" s="25"/>
      <c r="G1567" s="29"/>
    </row>
    <row r="1568" spans="1:7" x14ac:dyDescent="0.25">
      <c r="A1568"/>
      <c r="B1568"/>
      <c r="C1568">
        <v>1.3073577407237764</v>
      </c>
      <c r="D1568">
        <v>1.3176034548397411</v>
      </c>
      <c r="E1568" s="24"/>
      <c r="F1568" s="25"/>
      <c r="G1568" s="29"/>
    </row>
    <row r="1569" spans="1:7" x14ac:dyDescent="0.25">
      <c r="A1569"/>
      <c r="B1569"/>
      <c r="C1569">
        <v>1.3096202695935739</v>
      </c>
      <c r="D1569">
        <v>1.3180432265529038</v>
      </c>
      <c r="E1569" s="24"/>
      <c r="F1569" s="25"/>
      <c r="G1569" s="29"/>
    </row>
    <row r="1570" spans="1:7" x14ac:dyDescent="0.25">
      <c r="A1570"/>
      <c r="B1570"/>
      <c r="C1570">
        <v>1.3118854133028508</v>
      </c>
      <c r="D1570">
        <v>1.3184834493028943</v>
      </c>
      <c r="E1570" s="24"/>
      <c r="F1570" s="25"/>
      <c r="G1570" s="29"/>
    </row>
    <row r="1571" spans="1:7" x14ac:dyDescent="0.25">
      <c r="A1571"/>
      <c r="B1571"/>
      <c r="C1571">
        <v>1.3141531770743455</v>
      </c>
      <c r="D1571">
        <v>1.3189241238214442</v>
      </c>
      <c r="E1571" s="24"/>
      <c r="F1571" s="25"/>
      <c r="G1571" s="29"/>
    </row>
    <row r="1572" spans="1:7" x14ac:dyDescent="0.25">
      <c r="A1572"/>
      <c r="B1572"/>
      <c r="C1572">
        <v>1.3164235661446813</v>
      </c>
      <c r="D1572">
        <v>1.3193652508417801</v>
      </c>
      <c r="E1572" s="24"/>
      <c r="F1572" s="25"/>
      <c r="G1572" s="29"/>
    </row>
    <row r="1573" spans="1:7" x14ac:dyDescent="0.25">
      <c r="A1573"/>
      <c r="B1573"/>
      <c r="C1573">
        <v>1.3186965857644823</v>
      </c>
      <c r="D1573">
        <v>1.3198068310986368</v>
      </c>
      <c r="E1573" s="24"/>
      <c r="F1573" s="25"/>
      <c r="G1573" s="29"/>
    </row>
    <row r="1574" spans="1:7" x14ac:dyDescent="0.25">
      <c r="A1574"/>
      <c r="B1574"/>
      <c r="C1574">
        <v>1.3209722411983567</v>
      </c>
      <c r="D1574">
        <v>1.3202488653282489</v>
      </c>
      <c r="E1574" s="24"/>
      <c r="F1574" s="25"/>
      <c r="G1574" s="29"/>
    </row>
    <row r="1575" spans="1:7" x14ac:dyDescent="0.25">
      <c r="A1575"/>
      <c r="B1575"/>
      <c r="C1575">
        <v>1.3232505377249835</v>
      </c>
      <c r="D1575">
        <v>1.320691354268364</v>
      </c>
      <c r="E1575" s="24"/>
      <c r="F1575" s="25"/>
      <c r="G1575" s="29"/>
    </row>
    <row r="1576" spans="1:7" x14ac:dyDescent="0.25">
      <c r="A1576"/>
      <c r="B1576"/>
      <c r="C1576">
        <v>1.3255314806371357</v>
      </c>
      <c r="D1576">
        <v>1.3211342986582413</v>
      </c>
      <c r="E1576" s="24"/>
      <c r="F1576" s="25"/>
      <c r="G1576" s="29"/>
    </row>
    <row r="1577" spans="1:7" x14ac:dyDescent="0.25">
      <c r="A1577"/>
      <c r="B1577"/>
      <c r="C1577">
        <v>1.3278150752417504</v>
      </c>
      <c r="D1577">
        <v>1.3215776992386563</v>
      </c>
      <c r="E1577" s="24"/>
      <c r="F1577" s="25"/>
      <c r="G1577" s="29"/>
    </row>
    <row r="1578" spans="1:7" x14ac:dyDescent="0.25">
      <c r="A1578"/>
      <c r="B1578"/>
      <c r="C1578">
        <v>1.3301013268599564</v>
      </c>
      <c r="D1578">
        <v>1.3220215567519076</v>
      </c>
      <c r="E1578" s="24"/>
      <c r="F1578" s="25"/>
      <c r="G1578" s="29"/>
    </row>
    <row r="1579" spans="1:7" x14ac:dyDescent="0.25">
      <c r="A1579"/>
      <c r="B1579"/>
      <c r="C1579">
        <v>1.3323902408271235</v>
      </c>
      <c r="D1579">
        <v>1.322465871941809</v>
      </c>
      <c r="E1579" s="24"/>
      <c r="F1579" s="25"/>
      <c r="G1579" s="29"/>
    </row>
    <row r="1580" spans="1:7" x14ac:dyDescent="0.25">
      <c r="A1580"/>
      <c r="B1580"/>
      <c r="C1580">
        <v>1.3346818224929355</v>
      </c>
      <c r="D1580">
        <v>1.3229106455537136</v>
      </c>
      <c r="E1580" s="24"/>
      <c r="F1580" s="25"/>
      <c r="G1580" s="29"/>
    </row>
    <row r="1581" spans="1:7" x14ac:dyDescent="0.25">
      <c r="A1581"/>
      <c r="B1581"/>
      <c r="C1581">
        <v>1.3369760772213855</v>
      </c>
      <c r="D1581">
        <v>1.3233558783344925</v>
      </c>
      <c r="E1581" s="24"/>
      <c r="F1581" s="25"/>
      <c r="G1581" s="29"/>
    </row>
    <row r="1582" spans="1:7" x14ac:dyDescent="0.25">
      <c r="A1582"/>
      <c r="B1582"/>
      <c r="C1582">
        <v>1.3392730103909103</v>
      </c>
      <c r="D1582">
        <v>1.323801571032565</v>
      </c>
      <c r="E1582" s="24"/>
      <c r="F1582" s="25"/>
      <c r="G1582" s="29"/>
    </row>
    <row r="1583" spans="1:7" x14ac:dyDescent="0.25">
      <c r="A1583"/>
      <c r="B1583"/>
      <c r="C1583">
        <v>1.3415726273943198</v>
      </c>
      <c r="D1583">
        <v>1.324247724397873</v>
      </c>
      <c r="E1583" s="24"/>
      <c r="F1583" s="25"/>
      <c r="G1583" s="29"/>
    </row>
    <row r="1584" spans="1:7" x14ac:dyDescent="0.25">
      <c r="A1584"/>
      <c r="B1584"/>
      <c r="C1584">
        <v>1.3438749336389617</v>
      </c>
      <c r="D1584">
        <v>1.3246943391819108</v>
      </c>
      <c r="E1584" s="24"/>
      <c r="F1584" s="25"/>
      <c r="G1584" s="29"/>
    </row>
    <row r="1585" spans="1:7" x14ac:dyDescent="0.25">
      <c r="A1585"/>
      <c r="B1585"/>
      <c r="C1585">
        <v>1.3461799345466972</v>
      </c>
      <c r="D1585">
        <v>1.3251414161377135</v>
      </c>
      <c r="E1585" s="24"/>
      <c r="F1585" s="25"/>
      <c r="G1585" s="29"/>
    </row>
    <row r="1586" spans="1:7" x14ac:dyDescent="0.25">
      <c r="A1586"/>
      <c r="B1586"/>
      <c r="C1586">
        <v>1.3484876355539779</v>
      </c>
      <c r="D1586">
        <v>1.3255889560198655</v>
      </c>
      <c r="E1586" s="24"/>
      <c r="F1586" s="25"/>
      <c r="G1586" s="29"/>
    </row>
    <row r="1587" spans="1:7" x14ac:dyDescent="0.25">
      <c r="A1587"/>
      <c r="B1587"/>
      <c r="C1587">
        <v>1.3507980421118826</v>
      </c>
      <c r="D1587">
        <v>1.3260369595844994</v>
      </c>
      <c r="E1587" s="24"/>
      <c r="F1587" s="25"/>
      <c r="G1587" s="29"/>
    </row>
    <row r="1588" spans="1:7" x14ac:dyDescent="0.25">
      <c r="A1588"/>
      <c r="B1588"/>
      <c r="C1588">
        <v>1.3531111596861898</v>
      </c>
      <c r="D1588">
        <v>1.3264854275893141</v>
      </c>
      <c r="E1588" s="24"/>
      <c r="F1588" s="25"/>
      <c r="G1588" s="29"/>
    </row>
    <row r="1589" spans="1:7" x14ac:dyDescent="0.25">
      <c r="A1589"/>
      <c r="B1589"/>
      <c r="C1589">
        <v>1.3554269937573831</v>
      </c>
      <c r="D1589">
        <v>1.3269343607935542</v>
      </c>
      <c r="E1589" s="24"/>
      <c r="F1589" s="25"/>
      <c r="G1589" s="29"/>
    </row>
    <row r="1590" spans="1:7" x14ac:dyDescent="0.25">
      <c r="A1590"/>
      <c r="B1590"/>
      <c r="C1590">
        <v>1.3577455498207682</v>
      </c>
      <c r="D1590">
        <v>1.3273837599580403</v>
      </c>
      <c r="E1590" s="24"/>
      <c r="F1590" s="25"/>
      <c r="G1590" s="29"/>
    </row>
    <row r="1591" spans="1:7" x14ac:dyDescent="0.25">
      <c r="A1591"/>
      <c r="B1591"/>
      <c r="C1591">
        <v>1.3600668333864325</v>
      </c>
      <c r="D1591">
        <v>1.3278336258451477</v>
      </c>
      <c r="E1591" s="24"/>
      <c r="F1591" s="25"/>
      <c r="G1591" s="29"/>
    </row>
    <row r="1592" spans="1:7" x14ac:dyDescent="0.25">
      <c r="A1592"/>
      <c r="B1592"/>
      <c r="C1592">
        <v>1.3623908499793889</v>
      </c>
      <c r="D1592">
        <v>1.3282839592188302</v>
      </c>
      <c r="E1592" s="24"/>
      <c r="F1592" s="25"/>
      <c r="G1592" s="29"/>
    </row>
    <row r="1593" spans="1:7" x14ac:dyDescent="0.25">
      <c r="A1593"/>
      <c r="B1593"/>
      <c r="C1593">
        <v>1.3647176051395677</v>
      </c>
      <c r="D1593">
        <v>1.3287347608446161</v>
      </c>
      <c r="E1593" s="24"/>
      <c r="F1593" s="25"/>
      <c r="G1593" s="29"/>
    </row>
    <row r="1594" spans="1:7" x14ac:dyDescent="0.25">
      <c r="A1594"/>
      <c r="B1594"/>
      <c r="C1594">
        <v>1.3670471044218699</v>
      </c>
      <c r="D1594">
        <v>1.329186031489604</v>
      </c>
      <c r="E1594" s="24"/>
      <c r="F1594" s="25"/>
      <c r="G1594" s="29"/>
    </row>
    <row r="1595" spans="1:7" x14ac:dyDescent="0.25">
      <c r="A1595"/>
      <c r="B1595"/>
      <c r="C1595">
        <v>1.3693793533962579</v>
      </c>
      <c r="D1595">
        <v>1.3296377719224812</v>
      </c>
      <c r="E1595" s="24"/>
      <c r="F1595" s="25"/>
      <c r="G1595" s="29"/>
    </row>
    <row r="1596" spans="1:7" x14ac:dyDescent="0.25">
      <c r="A1596"/>
      <c r="B1596"/>
      <c r="C1596">
        <v>1.3717143576477375</v>
      </c>
      <c r="D1596">
        <v>1.3300899829135138</v>
      </c>
      <c r="E1596" s="24"/>
      <c r="F1596" s="25"/>
      <c r="G1596" s="29"/>
    </row>
    <row r="1597" spans="1:7" x14ac:dyDescent="0.25">
      <c r="A1597"/>
      <c r="B1597"/>
      <c r="C1597">
        <v>1.374052122776491</v>
      </c>
      <c r="D1597">
        <v>1.3305426652345618</v>
      </c>
      <c r="E1597" s="24"/>
      <c r="F1597" s="25"/>
      <c r="G1597" s="29"/>
    </row>
    <row r="1598" spans="1:7" x14ac:dyDescent="0.25">
      <c r="A1598"/>
      <c r="B1598"/>
      <c r="C1598">
        <v>1.3763926543978595</v>
      </c>
      <c r="D1598">
        <v>1.3309958196590725</v>
      </c>
      <c r="E1598" s="24"/>
      <c r="F1598" s="25"/>
      <c r="G1598" s="29"/>
    </row>
    <row r="1599" spans="1:7" x14ac:dyDescent="0.25">
      <c r="A1599"/>
      <c r="B1599"/>
      <c r="C1599">
        <v>1.3787359581424488</v>
      </c>
      <c r="D1599">
        <v>1.3314494469620961</v>
      </c>
      <c r="E1599" s="24"/>
      <c r="F1599" s="25"/>
      <c r="G1599" s="29"/>
    </row>
    <row r="1600" spans="1:7" x14ac:dyDescent="0.25">
      <c r="A1600"/>
      <c r="B1600"/>
      <c r="C1600">
        <v>1.3810820396561354</v>
      </c>
      <c r="D1600">
        <v>1.3319035479202777</v>
      </c>
      <c r="E1600" s="24"/>
      <c r="F1600" s="25"/>
      <c r="G1600" s="29"/>
    </row>
    <row r="1601" spans="1:7" x14ac:dyDescent="0.25">
      <c r="A1601"/>
      <c r="B1601"/>
      <c r="C1601">
        <v>1.3834309046001323</v>
      </c>
      <c r="D1601">
        <v>1.3323581233118631</v>
      </c>
      <c r="E1601" s="24"/>
      <c r="F1601" s="25"/>
      <c r="G1601" s="29"/>
    </row>
    <row r="1602" spans="1:7" x14ac:dyDescent="0.25">
      <c r="A1602"/>
      <c r="B1602"/>
      <c r="C1602">
        <v>1.385782558651069</v>
      </c>
      <c r="D1602">
        <v>1.3328131739167133</v>
      </c>
      <c r="E1602" s="24"/>
      <c r="F1602" s="25"/>
      <c r="G1602" s="29"/>
    </row>
    <row r="1603" spans="1:7" x14ac:dyDescent="0.25">
      <c r="A1603"/>
      <c r="B1603"/>
      <c r="C1603">
        <v>1.3881370075009973</v>
      </c>
      <c r="D1603">
        <v>1.3332687005162911</v>
      </c>
      <c r="E1603" s="24"/>
      <c r="F1603" s="25"/>
      <c r="G1603" s="29"/>
    </row>
    <row r="1604" spans="1:7" x14ac:dyDescent="0.25">
      <c r="A1604"/>
      <c r="B1604"/>
      <c r="C1604">
        <v>1.3904942568574954</v>
      </c>
      <c r="D1604">
        <v>1.3337247038936832</v>
      </c>
      <c r="E1604" s="24"/>
      <c r="F1604" s="25"/>
      <c r="G1604" s="29"/>
    </row>
    <row r="1605" spans="1:7" x14ac:dyDescent="0.25">
      <c r="A1605"/>
      <c r="B1605"/>
      <c r="C1605">
        <v>1.3928543124436548</v>
      </c>
      <c r="D1605">
        <v>1.3341811848335845</v>
      </c>
      <c r="E1605" s="24"/>
      <c r="F1605" s="25"/>
      <c r="G1605" s="29"/>
    </row>
    <row r="1606" spans="1:7" x14ac:dyDescent="0.25">
      <c r="A1606"/>
      <c r="B1606"/>
      <c r="C1606">
        <v>1.3952171799982223</v>
      </c>
      <c r="D1606">
        <v>1.3346381441223238</v>
      </c>
      <c r="E1606" s="24"/>
      <c r="F1606" s="25"/>
      <c r="G1606" s="29"/>
    </row>
    <row r="1607" spans="1:7" x14ac:dyDescent="0.25">
      <c r="A1607"/>
      <c r="B1607"/>
      <c r="C1607">
        <v>1.3975828652755595</v>
      </c>
      <c r="D1607">
        <v>1.3350955825478465</v>
      </c>
      <c r="E1607" s="24"/>
      <c r="F1607" s="25"/>
      <c r="G1607" s="29"/>
    </row>
    <row r="1608" spans="1:7" x14ac:dyDescent="0.25">
      <c r="A1608"/>
      <c r="B1608"/>
      <c r="C1608">
        <v>1.3999513740457656</v>
      </c>
      <c r="D1608">
        <v>1.3355535008997315</v>
      </c>
      <c r="E1608" s="24"/>
      <c r="F1608" s="25"/>
      <c r="G1608" s="29"/>
    </row>
    <row r="1609" spans="1:7" x14ac:dyDescent="0.25">
      <c r="A1609"/>
      <c r="B1609"/>
      <c r="C1609">
        <v>1.4023227120946893</v>
      </c>
      <c r="D1609">
        <v>1.3360118999691908</v>
      </c>
      <c r="E1609" s="24"/>
      <c r="F1609" s="25"/>
      <c r="G1609" s="29"/>
    </row>
    <row r="1610" spans="1:7" x14ac:dyDescent="0.25">
      <c r="A1610"/>
      <c r="B1610"/>
      <c r="C1610">
        <v>1.4046968852239949</v>
      </c>
      <c r="D1610">
        <v>1.336470780549069</v>
      </c>
      <c r="E1610" s="24"/>
      <c r="F1610" s="25"/>
      <c r="G1610" s="29"/>
    </row>
    <row r="1611" spans="1:7" x14ac:dyDescent="0.25">
      <c r="A1611"/>
      <c r="B1611"/>
      <c r="C1611">
        <v>1.4070738992512619</v>
      </c>
      <c r="D1611">
        <v>1.3369301434338656</v>
      </c>
      <c r="E1611" s="24"/>
      <c r="F1611" s="25"/>
      <c r="G1611" s="29"/>
    </row>
    <row r="1612" spans="1:7" x14ac:dyDescent="0.25">
      <c r="A1612"/>
      <c r="B1612"/>
      <c r="C1612">
        <v>1.4094537600099311</v>
      </c>
      <c r="D1612">
        <v>1.3373899894197074</v>
      </c>
      <c r="E1612" s="24"/>
      <c r="F1612" s="25"/>
      <c r="G1612" s="29"/>
    </row>
    <row r="1613" spans="1:7" x14ac:dyDescent="0.25">
      <c r="A1613"/>
      <c r="B1613"/>
      <c r="C1613">
        <v>1.4118364733494748</v>
      </c>
      <c r="D1613">
        <v>1.3378503193043809</v>
      </c>
      <c r="E1613" s="24"/>
      <c r="F1613" s="25"/>
      <c r="G1613" s="29"/>
    </row>
    <row r="1614" spans="1:7" x14ac:dyDescent="0.25">
      <c r="A1614"/>
      <c r="B1614"/>
      <c r="C1614">
        <v>1.4142220451353924</v>
      </c>
      <c r="D1614">
        <v>1.3383111338873239</v>
      </c>
      <c r="E1614" s="24"/>
      <c r="F1614" s="25"/>
      <c r="G1614" s="29"/>
    </row>
    <row r="1615" spans="1:7" x14ac:dyDescent="0.25">
      <c r="A1615"/>
      <c r="B1615"/>
      <c r="C1615">
        <v>1.4166104812492553</v>
      </c>
      <c r="D1615">
        <v>1.3387724339696254</v>
      </c>
      <c r="E1615" s="24"/>
      <c r="F1615" s="25"/>
      <c r="G1615" s="29"/>
    </row>
    <row r="1616" spans="1:7" x14ac:dyDescent="0.25">
      <c r="A1616"/>
      <c r="B1616"/>
      <c r="C1616">
        <v>1.4190017875888226</v>
      </c>
      <c r="D1616">
        <v>1.339234220354045</v>
      </c>
      <c r="E1616" s="24"/>
      <c r="F1616" s="25"/>
      <c r="G1616" s="29"/>
    </row>
    <row r="1617" spans="1:7" x14ac:dyDescent="0.25">
      <c r="A1617"/>
      <c r="B1617"/>
      <c r="C1617">
        <v>1.421395970068007</v>
      </c>
      <c r="D1617">
        <v>1.3396964938449931</v>
      </c>
      <c r="E1617" s="24"/>
      <c r="F1617" s="25"/>
      <c r="G1617" s="29"/>
    </row>
    <row r="1618" spans="1:7" x14ac:dyDescent="0.25">
      <c r="A1618"/>
      <c r="B1618"/>
      <c r="C1618">
        <v>1.4237930346169927</v>
      </c>
      <c r="D1618">
        <v>1.3401592552485515</v>
      </c>
      <c r="E1618" s="24"/>
      <c r="F1618" s="25"/>
      <c r="G1618" s="29"/>
    </row>
    <row r="1619" spans="1:7" x14ac:dyDescent="0.25">
      <c r="A1619"/>
      <c r="B1619"/>
      <c r="C1619">
        <v>1.4261929871823185</v>
      </c>
      <c r="D1619">
        <v>1.3406225053724863</v>
      </c>
      <c r="E1619" s="24"/>
      <c r="F1619" s="25"/>
      <c r="G1619" s="29"/>
    </row>
    <row r="1620" spans="1:7" x14ac:dyDescent="0.25">
      <c r="A1620"/>
      <c r="B1620"/>
      <c r="C1620">
        <v>1.4285958337268609</v>
      </c>
      <c r="D1620">
        <v>1.3410862450262282</v>
      </c>
      <c r="E1620" s="24"/>
      <c r="F1620" s="25"/>
      <c r="G1620" s="29"/>
    </row>
    <row r="1621" spans="1:7" x14ac:dyDescent="0.25">
      <c r="A1621"/>
      <c r="B1621"/>
      <c r="C1621">
        <v>1.4310015802298999</v>
      </c>
      <c r="D1621">
        <v>1.3415504750208818</v>
      </c>
      <c r="E1621" s="24"/>
      <c r="F1621" s="25"/>
      <c r="G1621" s="29"/>
    </row>
    <row r="1622" spans="1:7" x14ac:dyDescent="0.25">
      <c r="A1622"/>
      <c r="B1622"/>
      <c r="C1622">
        <v>1.4334102326872284</v>
      </c>
      <c r="D1622">
        <v>1.3420151961692448</v>
      </c>
      <c r="E1622" s="24"/>
      <c r="F1622" s="25"/>
      <c r="G1622" s="29"/>
    </row>
    <row r="1623" spans="1:7" x14ac:dyDescent="0.25">
      <c r="A1623"/>
      <c r="B1623"/>
      <c r="C1623">
        <v>1.4358217971111986</v>
      </c>
      <c r="D1623">
        <v>1.3424804092858045</v>
      </c>
      <c r="E1623" s="24"/>
      <c r="F1623" s="25"/>
      <c r="G1623" s="29"/>
    </row>
    <row r="1624" spans="1:7" x14ac:dyDescent="0.25">
      <c r="A1624"/>
      <c r="B1624"/>
      <c r="C1624">
        <v>1.4382362795307198</v>
      </c>
      <c r="D1624">
        <v>1.3429461151867299</v>
      </c>
      <c r="E1624" s="24"/>
      <c r="F1624" s="25"/>
      <c r="G1624" s="29"/>
    </row>
    <row r="1625" spans="1:7" x14ac:dyDescent="0.25">
      <c r="A1625"/>
      <c r="B1625"/>
      <c r="C1625">
        <v>1.4406536859913741</v>
      </c>
      <c r="D1625">
        <v>1.343412314689892</v>
      </c>
      <c r="E1625" s="24"/>
      <c r="F1625" s="25"/>
      <c r="G1625" s="29"/>
    </row>
    <row r="1626" spans="1:7" x14ac:dyDescent="0.25">
      <c r="A1626"/>
      <c r="B1626"/>
      <c r="C1626">
        <v>1.4430740225554533</v>
      </c>
      <c r="D1626">
        <v>1.3438790086148564</v>
      </c>
      <c r="E1626" s="24"/>
      <c r="F1626" s="25"/>
      <c r="G1626" s="29"/>
    </row>
    <row r="1627" spans="1:7" x14ac:dyDescent="0.25">
      <c r="A1627"/>
      <c r="B1627"/>
      <c r="C1627">
        <v>1.4454972953020202</v>
      </c>
      <c r="D1627">
        <v>1.3443461977828957</v>
      </c>
      <c r="E1627" s="24"/>
      <c r="F1627" s="25"/>
      <c r="G1627" s="29"/>
    </row>
    <row r="1628" spans="1:7" x14ac:dyDescent="0.25">
      <c r="A1628"/>
      <c r="B1628"/>
      <c r="C1628">
        <v>1.4479235103269728</v>
      </c>
      <c r="D1628">
        <v>1.3448138830169887</v>
      </c>
      <c r="E1628" s="24"/>
      <c r="F1628" s="25"/>
      <c r="G1628" s="29"/>
    </row>
    <row r="1629" spans="1:7" x14ac:dyDescent="0.25">
      <c r="A1629"/>
      <c r="B1629"/>
      <c r="C1629">
        <v>1.4503526737430785</v>
      </c>
      <c r="D1629">
        <v>1.3452820651418222</v>
      </c>
      <c r="E1629" s="24"/>
      <c r="F1629" s="25"/>
      <c r="G1629" s="29"/>
    </row>
    <row r="1630" spans="1:7" x14ac:dyDescent="0.25">
      <c r="A1630"/>
      <c r="B1630"/>
      <c r="C1630">
        <v>1.452784791680062</v>
      </c>
      <c r="D1630">
        <v>1.3457507449838004</v>
      </c>
      <c r="E1630" s="24"/>
      <c r="F1630" s="25"/>
      <c r="G1630" s="29"/>
    </row>
    <row r="1631" spans="1:7" x14ac:dyDescent="0.25">
      <c r="A1631"/>
      <c r="B1631"/>
      <c r="C1631">
        <v>1.4552198702846426</v>
      </c>
      <c r="D1631">
        <v>1.3462199233710446</v>
      </c>
      <c r="E1631" s="24"/>
      <c r="F1631" s="25"/>
      <c r="G1631" s="29"/>
    </row>
    <row r="1632" spans="1:7" x14ac:dyDescent="0.25">
      <c r="A1632"/>
      <c r="B1632"/>
      <c r="C1632">
        <v>1.457657915720616</v>
      </c>
      <c r="D1632">
        <v>1.3466896011334017</v>
      </c>
      <c r="E1632" s="24"/>
      <c r="F1632" s="25"/>
      <c r="G1632" s="29"/>
    </row>
    <row r="1633" spans="1:7" x14ac:dyDescent="0.25">
      <c r="A1633"/>
      <c r="B1633"/>
      <c r="C1633">
        <v>1.460098934168887</v>
      </c>
      <c r="D1633">
        <v>1.347159779102443</v>
      </c>
      <c r="E1633" s="24"/>
      <c r="F1633" s="25"/>
      <c r="G1633" s="29"/>
    </row>
    <row r="1634" spans="1:7" x14ac:dyDescent="0.25">
      <c r="A1634"/>
      <c r="B1634"/>
      <c r="C1634">
        <v>1.4625429318275422</v>
      </c>
      <c r="D1634">
        <v>1.3476304581114695</v>
      </c>
      <c r="E1634" s="24"/>
      <c r="F1634" s="25"/>
      <c r="G1634" s="29"/>
    </row>
    <row r="1635" spans="1:7" x14ac:dyDescent="0.25">
      <c r="A1635"/>
      <c r="B1635"/>
      <c r="C1635">
        <v>1.4649899149119197</v>
      </c>
      <c r="D1635">
        <v>1.348101638995522</v>
      </c>
      <c r="E1635" s="24"/>
      <c r="F1635" s="25"/>
      <c r="G1635" s="29"/>
    </row>
    <row r="1636" spans="1:7" x14ac:dyDescent="0.25">
      <c r="A1636"/>
      <c r="B1636"/>
      <c r="C1636">
        <v>1.4674398896546488</v>
      </c>
      <c r="D1636">
        <v>1.3485733225913739</v>
      </c>
      <c r="E1636" s="24"/>
      <c r="F1636" s="25"/>
      <c r="G1636" s="29"/>
    </row>
    <row r="1637" spans="1:7" x14ac:dyDescent="0.25">
      <c r="A1637"/>
      <c r="B1637"/>
      <c r="C1637">
        <v>1.4698928623057079</v>
      </c>
      <c r="D1637">
        <v>1.3490455097375416</v>
      </c>
      <c r="E1637" s="24"/>
      <c r="F1637" s="25"/>
      <c r="G1637" s="29"/>
    </row>
    <row r="1638" spans="1:7" x14ac:dyDescent="0.25">
      <c r="A1638"/>
      <c r="B1638"/>
      <c r="C1638">
        <v>1.4723488391325372</v>
      </c>
      <c r="D1638">
        <v>1.3495182012742966</v>
      </c>
      <c r="E1638" s="24"/>
      <c r="F1638" s="25"/>
      <c r="G1638" s="29"/>
    </row>
    <row r="1639" spans="1:7" x14ac:dyDescent="0.25">
      <c r="A1639"/>
      <c r="B1639"/>
      <c r="C1639">
        <v>1.4748078264200057</v>
      </c>
      <c r="D1639">
        <v>1.3499913980436489</v>
      </c>
      <c r="E1639" s="24"/>
      <c r="F1639" s="25"/>
      <c r="G1639" s="29"/>
    </row>
    <row r="1640" spans="1:7" x14ac:dyDescent="0.25">
      <c r="A1640"/>
      <c r="B1640"/>
      <c r="C1640">
        <v>1.477269830470574</v>
      </c>
      <c r="D1640">
        <v>1.3504651008893742</v>
      </c>
      <c r="E1640" s="24"/>
      <c r="F1640" s="25"/>
      <c r="G1640" s="29"/>
    </row>
    <row r="1641" spans="1:7" x14ac:dyDescent="0.25">
      <c r="A1641"/>
      <c r="B1641"/>
      <c r="C1641">
        <v>1.4797348576042728</v>
      </c>
      <c r="D1641">
        <v>1.3509393106570002</v>
      </c>
      <c r="E1641" s="24"/>
      <c r="F1641" s="25"/>
      <c r="G1641" s="29"/>
    </row>
    <row r="1642" spans="1:7" x14ac:dyDescent="0.25">
      <c r="A1642"/>
      <c r="B1642"/>
      <c r="C1642">
        <v>1.4822029141588324</v>
      </c>
      <c r="D1642">
        <v>1.3514140281938245</v>
      </c>
      <c r="E1642" s="24"/>
      <c r="F1642" s="25"/>
      <c r="G1642" s="29"/>
    </row>
    <row r="1643" spans="1:7" x14ac:dyDescent="0.25">
      <c r="A1643"/>
      <c r="B1643"/>
      <c r="C1643">
        <v>1.4846740064896711</v>
      </c>
      <c r="D1643">
        <v>1.3518892543489018</v>
      </c>
      <c r="E1643" s="24"/>
      <c r="F1643" s="25"/>
      <c r="G1643" s="29"/>
    </row>
    <row r="1644" spans="1:7" x14ac:dyDescent="0.25">
      <c r="A1644"/>
      <c r="B1644"/>
      <c r="C1644">
        <v>1.4871481409700298</v>
      </c>
      <c r="D1644">
        <v>1.3523649899730656</v>
      </c>
      <c r="E1644" s="24"/>
      <c r="F1644" s="25"/>
      <c r="G1644" s="29"/>
    </row>
    <row r="1645" spans="1:7" x14ac:dyDescent="0.25">
      <c r="A1645"/>
      <c r="B1645"/>
      <c r="C1645">
        <v>1.4896253239909756</v>
      </c>
      <c r="D1645">
        <v>1.3528412359189204</v>
      </c>
      <c r="E1645" s="24"/>
      <c r="F1645" s="25"/>
      <c r="G1645" s="29"/>
    </row>
    <row r="1646" spans="1:7" x14ac:dyDescent="0.25">
      <c r="A1646"/>
      <c r="B1646"/>
      <c r="C1646">
        <v>1.4921055619615222</v>
      </c>
      <c r="D1646">
        <v>1.3533179930408554</v>
      </c>
      <c r="E1646" s="24"/>
      <c r="F1646" s="25"/>
      <c r="G1646" s="29"/>
    </row>
    <row r="1647" spans="1:7" x14ac:dyDescent="0.25">
      <c r="A1647"/>
      <c r="B1647"/>
      <c r="C1647">
        <v>1.4945888613086251</v>
      </c>
      <c r="D1647">
        <v>1.3537952621950347</v>
      </c>
      <c r="E1647" s="24"/>
      <c r="F1647" s="25"/>
      <c r="G1647" s="29"/>
    </row>
    <row r="1648" spans="1:7" x14ac:dyDescent="0.25">
      <c r="A1648"/>
      <c r="B1648"/>
      <c r="C1648">
        <v>1.497075228477307</v>
      </c>
      <c r="D1648">
        <v>1.3542730442394175</v>
      </c>
      <c r="E1648" s="24"/>
      <c r="F1648" s="25"/>
      <c r="G1648" s="29"/>
    </row>
    <row r="1649" spans="1:7" x14ac:dyDescent="0.25">
      <c r="A1649"/>
      <c r="B1649"/>
      <c r="C1649">
        <v>1.4995646699306882</v>
      </c>
      <c r="D1649">
        <v>1.3547513400337523</v>
      </c>
      <c r="E1649" s="24"/>
      <c r="F1649" s="25"/>
      <c r="G1649" s="29"/>
    </row>
    <row r="1650" spans="1:7" x14ac:dyDescent="0.25">
      <c r="A1650"/>
      <c r="B1650"/>
      <c r="C1650">
        <v>1.5020571921500507</v>
      </c>
      <c r="D1650">
        <v>1.3552301504395818</v>
      </c>
      <c r="E1650" s="24"/>
      <c r="F1650" s="25"/>
      <c r="G1650" s="29"/>
    </row>
    <row r="1651" spans="1:7" x14ac:dyDescent="0.25">
      <c r="A1651"/>
      <c r="B1651"/>
      <c r="C1651">
        <v>1.5045528016349123</v>
      </c>
      <c r="D1651">
        <v>1.3557094763202495</v>
      </c>
      <c r="E1651" s="24"/>
      <c r="F1651" s="25"/>
      <c r="G1651" s="29"/>
    </row>
    <row r="1652" spans="1:7" x14ac:dyDescent="0.25">
      <c r="A1652"/>
      <c r="B1652"/>
      <c r="C1652">
        <v>1.5070515049030797</v>
      </c>
      <c r="D1652">
        <v>1.3561893185409026</v>
      </c>
      <c r="E1652" s="24"/>
      <c r="F1652" s="25"/>
      <c r="G1652" s="29"/>
    </row>
    <row r="1653" spans="1:7" x14ac:dyDescent="0.25">
      <c r="A1653"/>
      <c r="B1653"/>
      <c r="C1653">
        <v>1.5095533084907389</v>
      </c>
      <c r="D1653">
        <v>1.3566696779684966</v>
      </c>
      <c r="E1653" s="24"/>
      <c r="F1653" s="25"/>
      <c r="G1653" s="29"/>
    </row>
    <row r="1654" spans="1:7" x14ac:dyDescent="0.25">
      <c r="A1654"/>
      <c r="B1654"/>
      <c r="C1654">
        <v>1.5120582189524656</v>
      </c>
      <c r="D1654">
        <v>1.3571505554717966</v>
      </c>
      <c r="E1654" s="24"/>
      <c r="F1654" s="25"/>
      <c r="G1654" s="29"/>
    </row>
    <row r="1655" spans="1:7" x14ac:dyDescent="0.25">
      <c r="A1655"/>
      <c r="B1655"/>
      <c r="C1655">
        <v>1.5145662428613638</v>
      </c>
      <c r="D1655">
        <v>1.3576319519213904</v>
      </c>
      <c r="E1655" s="24"/>
      <c r="F1655" s="25"/>
      <c r="G1655" s="29"/>
    </row>
    <row r="1656" spans="1:7" x14ac:dyDescent="0.25">
      <c r="A1656"/>
      <c r="B1656"/>
      <c r="C1656">
        <v>1.5170773868090879</v>
      </c>
      <c r="D1656">
        <v>1.3581138681896847</v>
      </c>
      <c r="E1656" s="24"/>
      <c r="F1656" s="25"/>
      <c r="G1656" s="29"/>
    </row>
    <row r="1657" spans="1:7" x14ac:dyDescent="0.25">
      <c r="A1657"/>
      <c r="B1657"/>
      <c r="C1657">
        <v>1.519591657405865</v>
      </c>
      <c r="D1657">
        <v>1.3585963051509025</v>
      </c>
      <c r="E1657" s="24"/>
      <c r="F1657" s="25"/>
      <c r="G1657" s="29"/>
    </row>
    <row r="1658" spans="1:7" x14ac:dyDescent="0.25">
      <c r="A1658"/>
      <c r="B1658"/>
      <c r="C1658">
        <v>1.5221090612806654</v>
      </c>
      <c r="D1658">
        <v>1.3590792636811042</v>
      </c>
      <c r="E1658" s="24"/>
      <c r="F1658" s="25"/>
      <c r="G1658" s="29"/>
    </row>
    <row r="1659" spans="1:7" x14ac:dyDescent="0.25">
      <c r="A1659"/>
      <c r="B1659"/>
      <c r="C1659">
        <v>1.5246296050811883</v>
      </c>
      <c r="D1659">
        <v>1.3595627446581828</v>
      </c>
      <c r="E1659" s="24"/>
      <c r="F1659" s="25"/>
      <c r="G1659" s="29"/>
    </row>
    <row r="1660" spans="1:7" x14ac:dyDescent="0.25">
      <c r="A1660"/>
      <c r="B1660"/>
      <c r="C1660">
        <v>1.5271532954739615</v>
      </c>
      <c r="D1660">
        <v>1.3600467489618693</v>
      </c>
      <c r="E1660" s="24"/>
      <c r="F1660" s="25"/>
      <c r="G1660" s="29"/>
    </row>
    <row r="1661" spans="1:7" x14ac:dyDescent="0.25">
      <c r="A1661"/>
      <c r="B1661"/>
      <c r="C1661">
        <v>1.5296801391443644</v>
      </c>
      <c r="D1661">
        <v>1.3605312774737257</v>
      </c>
      <c r="E1661" s="24"/>
      <c r="F1661" s="25"/>
      <c r="G1661" s="29"/>
    </row>
    <row r="1662" spans="1:7" x14ac:dyDescent="0.25">
      <c r="A1662"/>
      <c r="B1662"/>
      <c r="C1662">
        <v>1.5322101427967882</v>
      </c>
      <c r="D1662">
        <v>1.3610163310771786</v>
      </c>
      <c r="E1662" s="24"/>
      <c r="F1662" s="25"/>
      <c r="G1662" s="29"/>
    </row>
    <row r="1663" spans="1:7" x14ac:dyDescent="0.25">
      <c r="A1663"/>
      <c r="B1663"/>
      <c r="C1663">
        <v>1.5347433131545802</v>
      </c>
      <c r="D1663">
        <v>1.3615019106574859</v>
      </c>
      <c r="E1663" s="24"/>
      <c r="F1663" s="25"/>
      <c r="G1663" s="29"/>
    </row>
    <row r="1664" spans="1:7" x14ac:dyDescent="0.25">
      <c r="A1664"/>
      <c r="B1664"/>
      <c r="C1664">
        <v>1.5372796569602356</v>
      </c>
      <c r="D1664">
        <v>1.3619880171017753</v>
      </c>
      <c r="E1664" s="24"/>
      <c r="F1664" s="25"/>
      <c r="G1664" s="29"/>
    </row>
    <row r="1665" spans="1:7" x14ac:dyDescent="0.25">
      <c r="A1665"/>
      <c r="B1665"/>
      <c r="C1665">
        <v>1.5398191809753341</v>
      </c>
      <c r="D1665">
        <v>1.3624746512990162</v>
      </c>
      <c r="E1665" s="24"/>
      <c r="F1665" s="25"/>
      <c r="G1665" s="29"/>
    </row>
    <row r="1666" spans="1:7" x14ac:dyDescent="0.25">
      <c r="A1666"/>
      <c r="B1666"/>
      <c r="C1666">
        <v>1.542361891980754</v>
      </c>
      <c r="D1666">
        <v>1.3629618141400599</v>
      </c>
      <c r="E1666" s="24"/>
      <c r="F1666" s="25"/>
      <c r="G1666" s="29"/>
    </row>
    <row r="1667" spans="1:7" x14ac:dyDescent="0.25">
      <c r="A1667"/>
      <c r="B1667"/>
      <c r="C1667">
        <v>1.5449077967765996</v>
      </c>
      <c r="D1667">
        <v>1.3634495065176069</v>
      </c>
      <c r="E1667" s="24"/>
      <c r="F1667" s="25"/>
      <c r="G1667" s="29"/>
    </row>
    <row r="1668" spans="1:7" x14ac:dyDescent="0.25">
      <c r="A1668"/>
      <c r="B1668"/>
      <c r="C1668">
        <v>1.5474569021823843</v>
      </c>
      <c r="D1668">
        <v>1.3639377293262422</v>
      </c>
      <c r="E1668" s="24"/>
      <c r="F1668" s="25"/>
      <c r="G1668" s="29"/>
    </row>
    <row r="1669" spans="1:7" x14ac:dyDescent="0.25">
      <c r="A1669"/>
      <c r="B1669"/>
      <c r="C1669">
        <v>1.5500092150370142</v>
      </c>
      <c r="D1669">
        <v>1.3644264834624178</v>
      </c>
      <c r="E1669" s="24"/>
      <c r="F1669" s="25"/>
      <c r="G1669" s="29"/>
    </row>
    <row r="1670" spans="1:7" x14ac:dyDescent="0.25">
      <c r="A1670"/>
      <c r="B1670"/>
      <c r="C1670">
        <v>1.5525647421989235</v>
      </c>
      <c r="D1670">
        <v>1.3649157698244716</v>
      </c>
      <c r="E1670" s="24"/>
      <c r="F1670" s="25"/>
      <c r="G1670" s="29"/>
    </row>
    <row r="1671" spans="1:7" x14ac:dyDescent="0.25">
      <c r="A1671"/>
      <c r="B1671"/>
      <c r="C1671">
        <v>1.5551234905460825</v>
      </c>
      <c r="D1671">
        <v>1.3654055893126202</v>
      </c>
      <c r="E1671" s="24"/>
      <c r="F1671" s="25"/>
      <c r="G1671" s="29"/>
    </row>
    <row r="1672" spans="1:7" x14ac:dyDescent="0.25">
      <c r="A1672"/>
      <c r="B1672"/>
      <c r="C1672">
        <v>1.5576854669761206</v>
      </c>
      <c r="D1672">
        <v>1.3658959428289701</v>
      </c>
      <c r="E1672" s="24"/>
      <c r="F1672" s="25"/>
      <c r="G1672" s="29"/>
    </row>
    <row r="1673" spans="1:7" x14ac:dyDescent="0.25">
      <c r="A1673"/>
      <c r="B1673"/>
      <c r="C1673">
        <v>1.5602506784063896</v>
      </c>
      <c r="D1673">
        <v>1.366386831277528</v>
      </c>
      <c r="E1673" s="24"/>
      <c r="F1673" s="25"/>
      <c r="G1673" s="29"/>
    </row>
    <row r="1674" spans="1:7" x14ac:dyDescent="0.25">
      <c r="A1674"/>
      <c r="B1674"/>
      <c r="C1674">
        <v>1.5628191317739724</v>
      </c>
      <c r="D1674">
        <v>1.366878255564185</v>
      </c>
      <c r="E1674" s="24"/>
      <c r="F1674" s="25"/>
      <c r="G1674" s="29"/>
    </row>
    <row r="1675" spans="1:7" x14ac:dyDescent="0.25">
      <c r="A1675"/>
      <c r="B1675"/>
      <c r="C1675">
        <v>1.5653908340358398</v>
      </c>
      <c r="D1675">
        <v>1.3673702165967412</v>
      </c>
      <c r="E1675" s="24"/>
      <c r="F1675" s="25"/>
      <c r="G1675" s="29"/>
    </row>
    <row r="1676" spans="1:7" x14ac:dyDescent="0.25">
      <c r="A1676"/>
      <c r="B1676"/>
      <c r="C1676">
        <v>1.5679657921688617</v>
      </c>
      <c r="D1676">
        <v>1.3678627152849001</v>
      </c>
      <c r="E1676" s="24"/>
      <c r="F1676" s="25"/>
      <c r="G1676" s="29"/>
    </row>
    <row r="1677" spans="1:7" x14ac:dyDescent="0.25">
      <c r="A1677"/>
      <c r="B1677"/>
      <c r="C1677">
        <v>1.5705440131699218</v>
      </c>
      <c r="D1677">
        <v>1.3683557525402779</v>
      </c>
      <c r="E1677" s="24"/>
      <c r="F1677" s="25"/>
      <c r="G1677" s="29"/>
    </row>
    <row r="1678" spans="1:7" x14ac:dyDescent="0.25">
      <c r="A1678"/>
      <c r="B1678"/>
      <c r="C1678">
        <v>1.5731255040559471</v>
      </c>
      <c r="D1678">
        <v>1.3688493292764041</v>
      </c>
      <c r="E1678" s="24"/>
      <c r="F1678" s="25"/>
      <c r="G1678" s="29"/>
    </row>
    <row r="1679" spans="1:7" x14ac:dyDescent="0.25">
      <c r="A1679"/>
      <c r="B1679"/>
      <c r="C1679">
        <v>1.5757102718639913</v>
      </c>
      <c r="D1679">
        <v>1.3693434464087213</v>
      </c>
      <c r="E1679" s="24"/>
      <c r="F1679" s="25"/>
      <c r="G1679" s="29"/>
    </row>
    <row r="1680" spans="1:7" x14ac:dyDescent="0.25">
      <c r="A1680"/>
      <c r="B1680"/>
      <c r="C1680">
        <v>1.578298323651345</v>
      </c>
      <c r="D1680">
        <v>1.3698381048546047</v>
      </c>
      <c r="E1680" s="24"/>
      <c r="F1680" s="25"/>
      <c r="G1680" s="29"/>
    </row>
    <row r="1681" spans="1:7" x14ac:dyDescent="0.25">
      <c r="A1681"/>
      <c r="B1681"/>
      <c r="C1681">
        <v>1.5808896664955565</v>
      </c>
      <c r="D1681">
        <v>1.3703333055333504</v>
      </c>
      <c r="E1681" s="24"/>
      <c r="F1681" s="25"/>
      <c r="G1681" s="29"/>
    </row>
    <row r="1682" spans="1:7" x14ac:dyDescent="0.25">
      <c r="A1682"/>
      <c r="B1682"/>
      <c r="C1682">
        <v>1.5834843074945293</v>
      </c>
      <c r="D1682">
        <v>1.3708290493661885</v>
      </c>
      <c r="E1682" s="24"/>
      <c r="F1682" s="25"/>
      <c r="G1682" s="29"/>
    </row>
    <row r="1683" spans="1:7" x14ac:dyDescent="0.25">
      <c r="A1683"/>
      <c r="B1683"/>
      <c r="C1683">
        <v>1.5860822537665911</v>
      </c>
      <c r="D1683">
        <v>1.371325337276283</v>
      </c>
      <c r="E1683" s="24"/>
      <c r="F1683" s="25"/>
      <c r="G1683" s="29"/>
    </row>
    <row r="1684" spans="1:7" x14ac:dyDescent="0.25">
      <c r="A1684"/>
      <c r="B1684"/>
      <c r="C1684">
        <v>1.5886835124505811</v>
      </c>
      <c r="D1684">
        <v>1.3718221701887434</v>
      </c>
      <c r="E1684" s="24"/>
      <c r="F1684" s="25"/>
      <c r="G1684" s="29"/>
    </row>
    <row r="1685" spans="1:7" x14ac:dyDescent="0.25">
      <c r="A1685"/>
      <c r="B1685"/>
      <c r="C1685">
        <v>1.5912880907059037</v>
      </c>
      <c r="D1685">
        <v>1.3723195490306215</v>
      </c>
      <c r="E1685" s="24"/>
      <c r="F1685" s="25"/>
      <c r="G1685" s="29"/>
    </row>
    <row r="1686" spans="1:7" x14ac:dyDescent="0.25">
      <c r="A1686"/>
      <c r="B1686"/>
      <c r="C1686">
        <v>1.5938959957125909</v>
      </c>
      <c r="D1686">
        <v>1.3728174747309114</v>
      </c>
      <c r="E1686" s="24"/>
      <c r="F1686" s="25"/>
      <c r="G1686" s="29"/>
    </row>
    <row r="1687" spans="1:7" x14ac:dyDescent="0.25">
      <c r="A1687"/>
      <c r="B1687"/>
      <c r="C1687">
        <v>1.5965072346714424</v>
      </c>
      <c r="D1687">
        <v>1.3733159482205783</v>
      </c>
      <c r="E1687" s="24"/>
      <c r="F1687" s="25"/>
      <c r="G1687" s="29"/>
    </row>
    <row r="1688" spans="1:7" x14ac:dyDescent="0.25">
      <c r="A1688"/>
      <c r="B1688"/>
      <c r="C1688">
        <v>1.5991218148040025</v>
      </c>
      <c r="D1688">
        <v>1.3738149704325258</v>
      </c>
      <c r="E1688" s="24"/>
      <c r="F1688" s="25"/>
      <c r="G1688" s="29"/>
    </row>
    <row r="1689" spans="1:7" x14ac:dyDescent="0.25">
      <c r="A1689"/>
      <c r="B1689"/>
      <c r="C1689">
        <v>1.6017397433527389</v>
      </c>
      <c r="D1689">
        <v>1.3743145423016383</v>
      </c>
      <c r="E1689" s="24"/>
      <c r="F1689" s="25"/>
      <c r="G1689" s="29"/>
    </row>
    <row r="1690" spans="1:7" x14ac:dyDescent="0.25">
      <c r="A1690"/>
      <c r="B1690"/>
      <c r="C1690">
        <v>1.6043610275810156</v>
      </c>
      <c r="D1690">
        <v>1.3748146647647521</v>
      </c>
      <c r="E1690" s="24"/>
      <c r="F1690" s="25"/>
      <c r="G1690" s="29"/>
    </row>
    <row r="1691" spans="1:7" x14ac:dyDescent="0.25">
      <c r="A1691"/>
      <c r="B1691"/>
      <c r="C1691">
        <v>1.6069856747732481</v>
      </c>
      <c r="D1691">
        <v>1.3753153387606833</v>
      </c>
      <c r="E1691" s="24"/>
      <c r="F1691" s="25"/>
      <c r="G1691" s="29"/>
    </row>
    <row r="1692" spans="1:7" x14ac:dyDescent="0.25">
      <c r="A1692"/>
      <c r="B1692"/>
      <c r="C1692">
        <v>1.6096136922349511</v>
      </c>
      <c r="D1692">
        <v>1.3758165652302234</v>
      </c>
      <c r="E1692" s="24"/>
      <c r="F1692" s="25"/>
      <c r="G1692" s="29"/>
    </row>
    <row r="1693" spans="1:7" x14ac:dyDescent="0.25">
      <c r="A1693"/>
      <c r="B1693"/>
      <c r="C1693">
        <v>1.6122450872928065</v>
      </c>
      <c r="D1693">
        <v>1.3763183451161431</v>
      </c>
      <c r="E1693" s="24"/>
      <c r="F1693" s="25"/>
      <c r="G1693" s="29"/>
    </row>
    <row r="1694" spans="1:7" x14ac:dyDescent="0.25">
      <c r="A1694"/>
      <c r="B1694"/>
      <c r="C1694">
        <v>1.6148798672947611</v>
      </c>
      <c r="D1694">
        <v>1.3768206793632007</v>
      </c>
      <c r="E1694" s="24"/>
      <c r="F1694" s="25"/>
      <c r="G1694" s="29"/>
    </row>
    <row r="1695" spans="1:7" x14ac:dyDescent="0.25">
      <c r="A1695"/>
      <c r="B1695"/>
      <c r="C1695">
        <v>1.6175180396100597</v>
      </c>
      <c r="D1695">
        <v>1.3773235689181362</v>
      </c>
      <c r="E1695" s="24"/>
      <c r="F1695" s="25"/>
      <c r="G1695" s="29"/>
    </row>
    <row r="1696" spans="1:7" x14ac:dyDescent="0.25">
      <c r="A1696"/>
      <c r="B1696"/>
      <c r="C1696">
        <v>1.6201596116294059</v>
      </c>
      <c r="D1696">
        <v>1.3778270147296965</v>
      </c>
      <c r="E1696" s="24"/>
      <c r="F1696" s="25"/>
      <c r="G1696" s="29"/>
    </row>
    <row r="1697" spans="1:7" x14ac:dyDescent="0.25">
      <c r="A1697"/>
      <c r="B1697"/>
      <c r="C1697">
        <v>1.6228045907649293</v>
      </c>
      <c r="D1697">
        <v>1.378331017748613</v>
      </c>
      <c r="E1697" s="24"/>
      <c r="F1697" s="25"/>
      <c r="G1697" s="29"/>
    </row>
    <row r="1698" spans="1:7" x14ac:dyDescent="0.25">
      <c r="A1698"/>
      <c r="B1698"/>
      <c r="C1698">
        <v>1.6254529844503671</v>
      </c>
      <c r="D1698">
        <v>1.3788355789276294</v>
      </c>
      <c r="E1698" s="24"/>
      <c r="F1698" s="25"/>
      <c r="G1698" s="29"/>
    </row>
    <row r="1699" spans="1:7" x14ac:dyDescent="0.25">
      <c r="A1699"/>
      <c r="B1699"/>
      <c r="C1699">
        <v>1.6281048001410743</v>
      </c>
      <c r="D1699">
        <v>1.3793406992214952</v>
      </c>
      <c r="E1699" s="24"/>
      <c r="F1699" s="25"/>
      <c r="G1699" s="29"/>
    </row>
    <row r="1700" spans="1:7" x14ac:dyDescent="0.25">
      <c r="A1700"/>
      <c r="B1700"/>
      <c r="C1700">
        <v>1.6307600453141367</v>
      </c>
      <c r="D1700">
        <v>1.3798463795869682</v>
      </c>
      <c r="E1700" s="24"/>
      <c r="F1700" s="25"/>
      <c r="G1700" s="29"/>
    </row>
    <row r="1701" spans="1:7" x14ac:dyDescent="0.25">
      <c r="A1701"/>
      <c r="B1701"/>
      <c r="C1701">
        <v>1.6334187274684246</v>
      </c>
      <c r="D1701">
        <v>1.3803526209828243</v>
      </c>
      <c r="E1701" s="24"/>
      <c r="F1701" s="25"/>
      <c r="G1701" s="29"/>
    </row>
    <row r="1702" spans="1:7" x14ac:dyDescent="0.25">
      <c r="A1702"/>
      <c r="B1702"/>
      <c r="C1702">
        <v>1.6360808541247072</v>
      </c>
      <c r="D1702">
        <v>1.380859424369866</v>
      </c>
      <c r="E1702" s="24"/>
      <c r="F1702" s="25"/>
      <c r="G1702" s="29"/>
    </row>
    <row r="1703" spans="1:7" x14ac:dyDescent="0.25">
      <c r="A1703"/>
      <c r="B1703"/>
      <c r="C1703">
        <v>1.6387464328256995</v>
      </c>
      <c r="D1703">
        <v>1.3813667907109133</v>
      </c>
      <c r="E1703" s="24"/>
      <c r="F1703" s="25"/>
      <c r="G1703" s="29"/>
    </row>
    <row r="1704" spans="1:7" x14ac:dyDescent="0.25">
      <c r="A1704"/>
      <c r="B1704"/>
      <c r="C1704">
        <v>1.6414154711361619</v>
      </c>
      <c r="D1704">
        <v>1.3818747209708215</v>
      </c>
      <c r="E1704" s="24"/>
      <c r="F1704" s="25"/>
      <c r="G1704" s="29"/>
    </row>
    <row r="1705" spans="1:7" x14ac:dyDescent="0.25">
      <c r="A1705"/>
      <c r="B1705"/>
      <c r="C1705">
        <v>1.6440879766429668</v>
      </c>
      <c r="D1705">
        <v>1.3823832161164777</v>
      </c>
      <c r="E1705" s="24"/>
      <c r="F1705" s="25"/>
      <c r="G1705" s="29"/>
    </row>
    <row r="1706" spans="1:7" x14ac:dyDescent="0.25">
      <c r="A1706"/>
      <c r="B1706"/>
      <c r="C1706">
        <v>1.6467639569551884</v>
      </c>
      <c r="D1706">
        <v>1.3828922771168106</v>
      </c>
      <c r="E1706" s="24"/>
      <c r="F1706" s="25"/>
      <c r="G1706" s="29"/>
    </row>
    <row r="1707" spans="1:7" x14ac:dyDescent="0.25">
      <c r="A1707"/>
      <c r="B1707"/>
      <c r="C1707">
        <v>1.6494434197041761</v>
      </c>
      <c r="D1707">
        <v>1.3834019049427881</v>
      </c>
      <c r="E1707" s="24"/>
      <c r="F1707" s="25"/>
      <c r="G1707" s="29"/>
    </row>
    <row r="1708" spans="1:7" x14ac:dyDescent="0.25">
      <c r="A1708"/>
      <c r="B1708"/>
      <c r="C1708">
        <v>1.6521263725436759</v>
      </c>
      <c r="D1708">
        <v>1.3839121005674362</v>
      </c>
      <c r="E1708" s="24"/>
      <c r="F1708" s="25"/>
      <c r="G1708" s="29"/>
    </row>
    <row r="1709" spans="1:7" x14ac:dyDescent="0.25">
      <c r="A1709"/>
      <c r="B1709"/>
      <c r="C1709">
        <v>1.6548128231498316</v>
      </c>
      <c r="D1709">
        <v>1.3844228649658252</v>
      </c>
      <c r="E1709" s="24"/>
      <c r="F1709" s="25"/>
      <c r="G1709" s="29"/>
    </row>
    <row r="1710" spans="1:7" x14ac:dyDescent="0.25">
      <c r="A1710"/>
      <c r="B1710"/>
      <c r="C1710">
        <v>1.6575027792213328</v>
      </c>
      <c r="D1710">
        <v>1.3849341991150803</v>
      </c>
      <c r="E1710" s="24"/>
      <c r="F1710" s="25"/>
      <c r="G1710" s="29"/>
    </row>
    <row r="1711" spans="1:7" x14ac:dyDescent="0.25">
      <c r="A1711"/>
      <c r="B1711"/>
      <c r="C1711">
        <v>1.6601962484794939</v>
      </c>
      <c r="D1711">
        <v>1.3854461039944008</v>
      </c>
      <c r="E1711" s="24"/>
      <c r="F1711" s="25"/>
      <c r="G1711" s="29"/>
    </row>
    <row r="1712" spans="1:7" x14ac:dyDescent="0.25">
      <c r="A1712"/>
      <c r="B1712"/>
      <c r="C1712">
        <v>1.662893238668302</v>
      </c>
      <c r="D1712">
        <v>1.3859585805850421</v>
      </c>
      <c r="E1712" s="24"/>
      <c r="F1712" s="25"/>
      <c r="G1712" s="29"/>
    </row>
    <row r="1713" spans="1:7" x14ac:dyDescent="0.25">
      <c r="A1713"/>
      <c r="B1713"/>
      <c r="C1713">
        <v>1.665593757554545</v>
      </c>
      <c r="D1713">
        <v>1.3864716298703383</v>
      </c>
      <c r="E1713" s="24"/>
      <c r="F1713" s="25"/>
      <c r="G1713" s="29"/>
    </row>
    <row r="1714" spans="1:7" x14ac:dyDescent="0.25">
      <c r="A1714"/>
      <c r="B1714"/>
      <c r="C1714">
        <v>1.6682978129278265</v>
      </c>
      <c r="D1714">
        <v>1.3869852528356907</v>
      </c>
      <c r="E1714" s="24"/>
      <c r="F1714" s="25"/>
      <c r="G1714" s="29"/>
    </row>
    <row r="1715" spans="1:7" x14ac:dyDescent="0.25">
      <c r="A1715"/>
      <c r="B1715"/>
      <c r="C1715">
        <v>1.6710054126007514</v>
      </c>
      <c r="D1715">
        <v>1.3874994504685929</v>
      </c>
      <c r="E1715" s="24"/>
      <c r="F1715" s="25"/>
      <c r="G1715" s="29"/>
    </row>
    <row r="1716" spans="1:7" x14ac:dyDescent="0.25">
      <c r="A1716"/>
      <c r="B1716"/>
      <c r="C1716">
        <v>1.6737165644089065</v>
      </c>
      <c r="D1716">
        <v>1.3880142237586128</v>
      </c>
      <c r="E1716" s="24"/>
      <c r="F1716" s="25"/>
      <c r="G1716" s="29"/>
    </row>
    <row r="1717" spans="1:7" x14ac:dyDescent="0.25">
      <c r="A1717"/>
      <c r="B1717"/>
      <c r="C1717">
        <v>1.6764312762110207</v>
      </c>
      <c r="D1717">
        <v>1.3885295736974157</v>
      </c>
      <c r="E1717" s="24"/>
      <c r="F1717" s="25"/>
      <c r="G1717" s="29"/>
    </row>
    <row r="1718" spans="1:7" x14ac:dyDescent="0.25">
      <c r="A1718"/>
      <c r="B1718"/>
      <c r="C1718">
        <v>1.679149555889015</v>
      </c>
      <c r="D1718">
        <v>1.3890455012787586</v>
      </c>
      <c r="E1718" s="24"/>
      <c r="F1718" s="25"/>
      <c r="G1718" s="29"/>
    </row>
    <row r="1719" spans="1:7" x14ac:dyDescent="0.25">
      <c r="A1719"/>
      <c r="B1719"/>
      <c r="C1719">
        <v>1.6818714113480837</v>
      </c>
      <c r="D1719">
        <v>1.3895620074984958</v>
      </c>
      <c r="E1719" s="24"/>
      <c r="F1719" s="25"/>
      <c r="G1719" s="29"/>
    </row>
    <row r="1720" spans="1:7" x14ac:dyDescent="0.25">
      <c r="A1720"/>
      <c r="B1720"/>
      <c r="C1720">
        <v>1.6845968505168072</v>
      </c>
      <c r="D1720">
        <v>1.3900790933545888</v>
      </c>
      <c r="E1720" s="24"/>
      <c r="F1720" s="25"/>
      <c r="G1720" s="29"/>
    </row>
    <row r="1721" spans="1:7" x14ac:dyDescent="0.25">
      <c r="A1721"/>
      <c r="B1721"/>
      <c r="C1721">
        <v>1.687325881347213</v>
      </c>
      <c r="D1721">
        <v>1.3905967598471058</v>
      </c>
      <c r="E1721" s="24"/>
      <c r="F1721" s="25"/>
      <c r="G1721" s="29"/>
    </row>
    <row r="1722" spans="1:7" x14ac:dyDescent="0.25">
      <c r="A1722"/>
      <c r="B1722"/>
      <c r="C1722">
        <v>1.6900585118148905</v>
      </c>
      <c r="D1722">
        <v>1.3911150079782324</v>
      </c>
      <c r="E1722" s="24"/>
      <c r="F1722" s="25"/>
      <c r="G1722" s="29"/>
    </row>
    <row r="1723" spans="1:7" x14ac:dyDescent="0.25">
      <c r="A1723"/>
      <c r="B1723"/>
      <c r="C1723">
        <v>1.6927947499190308</v>
      </c>
      <c r="D1723">
        <v>1.391633838752264</v>
      </c>
      <c r="E1723" s="24"/>
      <c r="F1723" s="25"/>
      <c r="G1723" s="29"/>
    </row>
    <row r="1724" spans="1:7" x14ac:dyDescent="0.25">
      <c r="A1724"/>
      <c r="B1724"/>
      <c r="C1724">
        <v>1.6955346036825736</v>
      </c>
      <c r="D1724">
        <v>1.3921532531756267</v>
      </c>
      <c r="E1724" s="24"/>
      <c r="F1724" s="25"/>
      <c r="G1724" s="29"/>
    </row>
    <row r="1725" spans="1:7" x14ac:dyDescent="0.25">
      <c r="A1725"/>
      <c r="B1725"/>
      <c r="C1725">
        <v>1.6982780811522369</v>
      </c>
      <c r="D1725">
        <v>1.3926732522568666</v>
      </c>
      <c r="E1725" s="24"/>
      <c r="F1725" s="25"/>
      <c r="G1725" s="29"/>
    </row>
    <row r="1726" spans="1:7" x14ac:dyDescent="0.25">
      <c r="A1726"/>
      <c r="B1726"/>
      <c r="C1726">
        <v>1.7010251903986704</v>
      </c>
      <c r="D1726">
        <v>1.393193837006671</v>
      </c>
      <c r="E1726" s="24"/>
      <c r="F1726" s="25"/>
      <c r="G1726" s="29"/>
    </row>
    <row r="1727" spans="1:7" x14ac:dyDescent="0.25">
      <c r="A1727"/>
      <c r="B1727"/>
      <c r="C1727">
        <v>1.7037759395164673</v>
      </c>
      <c r="D1727">
        <v>1.3937150084378542</v>
      </c>
      <c r="E1727" s="24"/>
      <c r="F1727" s="25"/>
      <c r="G1727" s="29"/>
    </row>
    <row r="1728" spans="1:7" x14ac:dyDescent="0.25">
      <c r="A1728"/>
      <c r="B1728"/>
      <c r="C1728">
        <v>1.7065303366243332</v>
      </c>
      <c r="D1728">
        <v>1.3942367675653802</v>
      </c>
      <c r="E1728" s="24"/>
      <c r="F1728" s="25"/>
      <c r="G1728" s="29"/>
    </row>
    <row r="1729" spans="1:7" x14ac:dyDescent="0.25">
      <c r="A1729"/>
      <c r="B1729"/>
      <c r="C1729">
        <v>1.709288389865093</v>
      </c>
      <c r="D1729">
        <v>1.3947591154063503</v>
      </c>
      <c r="E1729" s="24"/>
      <c r="F1729" s="25"/>
      <c r="G1729" s="29"/>
    </row>
    <row r="1730" spans="1:7" x14ac:dyDescent="0.25">
      <c r="A1730"/>
      <c r="B1730"/>
      <c r="C1730">
        <v>1.71205010740587</v>
      </c>
      <c r="D1730">
        <v>1.3952820529800263</v>
      </c>
      <c r="E1730" s="24"/>
      <c r="F1730" s="25"/>
      <c r="G1730" s="29"/>
    </row>
    <row r="1731" spans="1:7" x14ac:dyDescent="0.25">
      <c r="A1731"/>
      <c r="B1731"/>
      <c r="C1731">
        <v>1.714815497438094</v>
      </c>
      <c r="D1731">
        <v>1.3958055813078194</v>
      </c>
      <c r="E1731" s="24"/>
      <c r="F1731" s="25"/>
      <c r="G1731" s="29"/>
    </row>
    <row r="1732" spans="1:7" x14ac:dyDescent="0.25">
      <c r="A1732"/>
      <c r="B1732"/>
      <c r="C1732">
        <v>1.7175845681776494</v>
      </c>
      <c r="D1732">
        <v>1.3963297014133029</v>
      </c>
      <c r="E1732" s="24"/>
      <c r="F1732" s="25"/>
      <c r="G1732" s="29"/>
    </row>
    <row r="1733" spans="1:7" x14ac:dyDescent="0.25">
      <c r="A1733"/>
      <c r="B1733"/>
      <c r="C1733">
        <v>1.7203573278649436</v>
      </c>
      <c r="D1733">
        <v>1.3968544143222159</v>
      </c>
      <c r="E1733" s="24"/>
      <c r="F1733" s="25"/>
      <c r="G1733" s="29"/>
    </row>
    <row r="1734" spans="1:7" x14ac:dyDescent="0.25">
      <c r="A1734"/>
      <c r="B1734"/>
      <c r="C1734">
        <v>1.7231337847649897</v>
      </c>
      <c r="D1734">
        <v>1.3973797210624668</v>
      </c>
      <c r="E1734" s="24"/>
      <c r="F1734" s="25"/>
      <c r="G1734" s="29"/>
    </row>
    <row r="1735" spans="1:7" x14ac:dyDescent="0.25">
      <c r="A1735"/>
      <c r="B1735"/>
      <c r="C1735">
        <v>1.7259139471675207</v>
      </c>
      <c r="D1735">
        <v>1.3979056226641364</v>
      </c>
      <c r="E1735" s="24"/>
      <c r="F1735" s="25"/>
      <c r="G1735" s="29"/>
    </row>
    <row r="1736" spans="1:7" x14ac:dyDescent="0.25">
      <c r="A1736"/>
      <c r="B1736"/>
      <c r="C1736">
        <v>1.7286978233870809</v>
      </c>
      <c r="D1736">
        <v>1.3984321201594943</v>
      </c>
      <c r="E1736" s="24"/>
      <c r="F1736" s="25"/>
      <c r="G1736" s="29"/>
    </row>
    <row r="1737" spans="1:7" x14ac:dyDescent="0.25">
      <c r="A1737"/>
      <c r="B1737"/>
      <c r="C1737">
        <v>1.7314854217630666</v>
      </c>
      <c r="D1737">
        <v>1.398959214582979</v>
      </c>
      <c r="E1737" s="24"/>
      <c r="F1737" s="25"/>
      <c r="G1737" s="29"/>
    </row>
    <row r="1738" spans="1:7" x14ac:dyDescent="0.25">
      <c r="A1738"/>
      <c r="B1738"/>
      <c r="C1738">
        <v>1.7342767506599066</v>
      </c>
      <c r="D1738">
        <v>1.3994869069712303</v>
      </c>
      <c r="E1738" s="24"/>
      <c r="F1738" s="25"/>
      <c r="G1738" s="29"/>
    </row>
    <row r="1739" spans="1:7" x14ac:dyDescent="0.25">
      <c r="A1739"/>
      <c r="B1739"/>
      <c r="C1739">
        <v>1.7370718184670904</v>
      </c>
      <c r="D1739">
        <v>1.4000151983630784</v>
      </c>
      <c r="E1739" s="24"/>
      <c r="F1739" s="25"/>
      <c r="G1739" s="29"/>
    </row>
    <row r="1740" spans="1:7" x14ac:dyDescent="0.25">
      <c r="A1740"/>
      <c r="B1740"/>
      <c r="C1740">
        <v>1.7398706335992729</v>
      </c>
      <c r="D1740">
        <v>1.4005440897995483</v>
      </c>
      <c r="E1740" s="24"/>
      <c r="F1740" s="25"/>
      <c r="G1740" s="29"/>
    </row>
    <row r="1741" spans="1:7" x14ac:dyDescent="0.25">
      <c r="A1741"/>
      <c r="B1741"/>
      <c r="C1741">
        <v>1.7426732044964073</v>
      </c>
      <c r="D1741">
        <v>1.4010735823238745</v>
      </c>
      <c r="E1741" s="24"/>
      <c r="F1741" s="25"/>
      <c r="G1741" s="29"/>
    </row>
    <row r="1742" spans="1:7" x14ac:dyDescent="0.25">
      <c r="A1742"/>
      <c r="B1742"/>
      <c r="C1742">
        <v>1.7454795396237781</v>
      </c>
      <c r="D1742">
        <v>1.4016036769814946</v>
      </c>
      <c r="E1742" s="24"/>
      <c r="F1742" s="25"/>
      <c r="G1742" s="29"/>
    </row>
    <row r="1743" spans="1:7" x14ac:dyDescent="0.25">
      <c r="A1743"/>
      <c r="B1743"/>
      <c r="C1743">
        <v>1.7482896474721579</v>
      </c>
      <c r="D1743">
        <v>1.4021343748200636</v>
      </c>
      <c r="E1743" s="24"/>
      <c r="F1743" s="25"/>
      <c r="G1743" s="29"/>
    </row>
    <row r="1744" spans="1:7" x14ac:dyDescent="0.25">
      <c r="A1744"/>
      <c r="B1744"/>
      <c r="C1744">
        <v>1.751103536557852</v>
      </c>
      <c r="D1744">
        <v>1.402665676889451</v>
      </c>
      <c r="E1744" s="24"/>
      <c r="F1744" s="25"/>
      <c r="G1744" s="29"/>
    </row>
    <row r="1745" spans="1:7" x14ac:dyDescent="0.25">
      <c r="A1745"/>
      <c r="B1745"/>
      <c r="C1745">
        <v>1.7539212154228396</v>
      </c>
      <c r="D1745">
        <v>1.4031975842417508</v>
      </c>
      <c r="E1745" s="24"/>
      <c r="F1745" s="25"/>
      <c r="G1745" s="29"/>
    </row>
    <row r="1746" spans="1:7" x14ac:dyDescent="0.25">
      <c r="A1746"/>
      <c r="B1746"/>
      <c r="C1746">
        <v>1.7567426926348166</v>
      </c>
      <c r="D1746">
        <v>1.4037300979312812</v>
      </c>
      <c r="E1746" s="24"/>
      <c r="F1746" s="25"/>
      <c r="G1746" s="29"/>
    </row>
    <row r="1747" spans="1:7" x14ac:dyDescent="0.25">
      <c r="A1747"/>
      <c r="B1747"/>
      <c r="C1747">
        <v>1.7595679767873578</v>
      </c>
      <c r="D1747">
        <v>1.4042632190145981</v>
      </c>
      <c r="E1747" s="24"/>
      <c r="F1747" s="25"/>
      <c r="G1747" s="29"/>
    </row>
    <row r="1748" spans="1:7" x14ac:dyDescent="0.25">
      <c r="A1748"/>
      <c r="B1748"/>
      <c r="C1748">
        <v>1.7623970764999637</v>
      </c>
      <c r="D1748">
        <v>1.4047969485504912</v>
      </c>
      <c r="E1748" s="24"/>
      <c r="F1748" s="25"/>
      <c r="G1748" s="29"/>
    </row>
    <row r="1749" spans="1:7" x14ac:dyDescent="0.25">
      <c r="A1749"/>
      <c r="B1749"/>
      <c r="C1749">
        <v>1.7652300004181745</v>
      </c>
      <c r="D1749">
        <v>1.4053312875999915</v>
      </c>
      <c r="E1749" s="24"/>
      <c r="F1749" s="25"/>
      <c r="G1749" s="29"/>
    </row>
    <row r="1750" spans="1:7" x14ac:dyDescent="0.25">
      <c r="A1750"/>
      <c r="B1750"/>
      <c r="C1750">
        <v>1.7680667572136757</v>
      </c>
      <c r="D1750">
        <v>1.4058662372263804</v>
      </c>
      <c r="E1750" s="24"/>
      <c r="F1750" s="25"/>
      <c r="G1750" s="29"/>
    </row>
    <row r="1751" spans="1:7" x14ac:dyDescent="0.25">
      <c r="A1751"/>
      <c r="B1751"/>
      <c r="C1751">
        <v>1.7709073555843862</v>
      </c>
      <c r="D1751">
        <v>1.4064017984951858</v>
      </c>
      <c r="E1751" s="24"/>
      <c r="F1751" s="25"/>
      <c r="G1751" s="29"/>
    </row>
    <row r="1752" spans="1:7" x14ac:dyDescent="0.25">
      <c r="A1752"/>
      <c r="B1752"/>
      <c r="C1752">
        <v>1.7737518042545757</v>
      </c>
      <c r="D1752">
        <v>1.4069379724741991</v>
      </c>
      <c r="E1752" s="24"/>
      <c r="F1752" s="25"/>
      <c r="G1752" s="29"/>
    </row>
    <row r="1753" spans="1:7" x14ac:dyDescent="0.25">
      <c r="A1753"/>
      <c r="B1753"/>
      <c r="C1753">
        <v>1.7766001119749228</v>
      </c>
      <c r="D1753">
        <v>1.4074747602334654</v>
      </c>
      <c r="E1753" s="24"/>
      <c r="F1753" s="25"/>
      <c r="G1753" s="29"/>
    </row>
    <row r="1754" spans="1:7" x14ac:dyDescent="0.25">
      <c r="A1754"/>
      <c r="B1754"/>
      <c r="C1754">
        <v>1.7794522875226697</v>
      </c>
      <c r="D1754">
        <v>1.4080121628453022</v>
      </c>
      <c r="E1754" s="24"/>
      <c r="F1754" s="25"/>
      <c r="G1754" s="29"/>
    </row>
    <row r="1755" spans="1:7" x14ac:dyDescent="0.25">
      <c r="A1755"/>
      <c r="B1755"/>
      <c r="C1755">
        <v>1.7823083397016846</v>
      </c>
      <c r="D1755">
        <v>1.4085501813842933</v>
      </c>
      <c r="E1755" s="24"/>
      <c r="F1755" s="25"/>
      <c r="G1755" s="29"/>
    </row>
    <row r="1756" spans="1:7" x14ac:dyDescent="0.25">
      <c r="A1756"/>
      <c r="B1756"/>
      <c r="C1756">
        <v>1.7851682773425877</v>
      </c>
      <c r="D1756">
        <v>1.4090888169273068</v>
      </c>
      <c r="E1756" s="24"/>
      <c r="F1756" s="25"/>
      <c r="G1756" s="29"/>
    </row>
    <row r="1757" spans="1:7" x14ac:dyDescent="0.25">
      <c r="A1757"/>
      <c r="B1757"/>
      <c r="C1757">
        <v>1.7880321093028266</v>
      </c>
      <c r="D1757">
        <v>1.4096280705534843</v>
      </c>
      <c r="E1757" s="24"/>
      <c r="F1757" s="25"/>
      <c r="G1757" s="29"/>
    </row>
    <row r="1758" spans="1:7" x14ac:dyDescent="0.25">
      <c r="A1758"/>
      <c r="B1758"/>
      <c r="C1758">
        <v>1.7908998444667885</v>
      </c>
      <c r="D1758">
        <v>1.4101679433442524</v>
      </c>
      <c r="E1758" s="24"/>
      <c r="F1758" s="25"/>
      <c r="G1758" s="29"/>
    </row>
    <row r="1759" spans="1:7" x14ac:dyDescent="0.25">
      <c r="A1759"/>
      <c r="B1759"/>
      <c r="C1759">
        <v>1.7937714917459107</v>
      </c>
      <c r="D1759">
        <v>1.4107084363833324</v>
      </c>
      <c r="E1759" s="24"/>
      <c r="F1759" s="25"/>
      <c r="G1759" s="29"/>
    </row>
    <row r="1760" spans="1:7" x14ac:dyDescent="0.25">
      <c r="A1760"/>
      <c r="B1760"/>
      <c r="C1760">
        <v>1.7966470600787878</v>
      </c>
      <c r="D1760">
        <v>1.4112495507567413</v>
      </c>
      <c r="E1760" s="24"/>
      <c r="F1760" s="25"/>
      <c r="G1760" s="29"/>
    </row>
    <row r="1761" spans="1:7" x14ac:dyDescent="0.25">
      <c r="A1761"/>
      <c r="B1761"/>
      <c r="C1761">
        <v>1.7995265584312661</v>
      </c>
      <c r="D1761">
        <v>1.411791287552798</v>
      </c>
      <c r="E1761" s="24"/>
      <c r="F1761" s="25"/>
      <c r="G1761" s="29"/>
    </row>
    <row r="1762" spans="1:7" x14ac:dyDescent="0.25">
      <c r="A1762"/>
      <c r="B1762"/>
      <c r="C1762">
        <v>1.8024099957965369</v>
      </c>
      <c r="D1762">
        <v>1.4123336478621238</v>
      </c>
      <c r="E1762" s="24"/>
      <c r="F1762" s="25"/>
      <c r="G1762" s="29"/>
    </row>
    <row r="1763" spans="1:7" x14ac:dyDescent="0.25">
      <c r="A1763"/>
      <c r="B1763"/>
      <c r="C1763">
        <v>1.8052973811952502</v>
      </c>
      <c r="D1763">
        <v>1.4128766327776485</v>
      </c>
      <c r="E1763" s="24"/>
      <c r="F1763" s="25"/>
      <c r="G1763" s="29"/>
    </row>
    <row r="1764" spans="1:7" x14ac:dyDescent="0.25">
      <c r="A1764"/>
      <c r="B1764"/>
      <c r="C1764">
        <v>1.808188723675634</v>
      </c>
      <c r="D1764">
        <v>1.4134202433946244</v>
      </c>
      <c r="E1764" s="24"/>
      <c r="F1764" s="25"/>
      <c r="G1764" s="29"/>
    </row>
    <row r="1765" spans="1:7" x14ac:dyDescent="0.25">
      <c r="A1765"/>
      <c r="B1765"/>
      <c r="C1765">
        <v>1.811084032313568</v>
      </c>
      <c r="D1765">
        <v>1.4139644808106151</v>
      </c>
      <c r="E1765" s="24"/>
      <c r="F1765" s="25"/>
      <c r="G1765" s="29"/>
    </row>
    <row r="1766" spans="1:7" x14ac:dyDescent="0.25">
      <c r="A1766"/>
      <c r="B1766"/>
      <c r="C1766">
        <v>1.8139833162127332</v>
      </c>
      <c r="D1766">
        <v>1.4145093461255192</v>
      </c>
      <c r="E1766" s="24"/>
      <c r="F1766" s="25"/>
      <c r="G1766" s="29"/>
    </row>
    <row r="1767" spans="1:7" x14ac:dyDescent="0.25">
      <c r="A1767"/>
      <c r="B1767"/>
      <c r="C1767">
        <v>1.8168865845046698</v>
      </c>
      <c r="D1767">
        <v>1.4150548404415575</v>
      </c>
      <c r="E1767" s="24"/>
      <c r="F1767" s="25"/>
      <c r="G1767" s="29"/>
    </row>
    <row r="1768" spans="1:7" x14ac:dyDescent="0.25">
      <c r="A1768"/>
      <c r="B1768"/>
      <c r="C1768">
        <v>1.8197938463489289</v>
      </c>
      <c r="D1768">
        <v>1.4156009648632928</v>
      </c>
      <c r="E1768" s="24"/>
      <c r="F1768" s="25"/>
      <c r="G1768" s="29"/>
    </row>
    <row r="1769" spans="1:7" x14ac:dyDescent="0.25">
      <c r="A1769"/>
      <c r="B1769"/>
      <c r="C1769">
        <v>1.8227051109331409</v>
      </c>
      <c r="D1769">
        <v>1.4161477204976216</v>
      </c>
      <c r="E1769" s="24"/>
      <c r="F1769" s="25"/>
      <c r="G1769" s="29"/>
    </row>
    <row r="1770" spans="1:7" x14ac:dyDescent="0.25">
      <c r="A1770"/>
      <c r="B1770"/>
      <c r="C1770">
        <v>1.825620387473144</v>
      </c>
      <c r="D1770">
        <v>1.4166951084537882</v>
      </c>
      <c r="E1770" s="24"/>
      <c r="F1770" s="25"/>
      <c r="G1770" s="29"/>
    </row>
    <row r="1771" spans="1:7" x14ac:dyDescent="0.25">
      <c r="A1771"/>
      <c r="B1771"/>
      <c r="C1771">
        <v>1.8285396852130944</v>
      </c>
      <c r="D1771">
        <v>1.4172431298433867</v>
      </c>
      <c r="E1771" s="24"/>
      <c r="F1771" s="25"/>
      <c r="G1771" s="29"/>
    </row>
    <row r="1772" spans="1:7" x14ac:dyDescent="0.25">
      <c r="A1772"/>
      <c r="B1772"/>
      <c r="C1772">
        <v>1.8314630134255736</v>
      </c>
      <c r="D1772">
        <v>1.4177917857803699</v>
      </c>
      <c r="E1772" s="24"/>
      <c r="F1772" s="25"/>
      <c r="G1772" s="29"/>
    </row>
    <row r="1773" spans="1:7" x14ac:dyDescent="0.25">
      <c r="A1773"/>
      <c r="B1773"/>
      <c r="C1773">
        <v>1.834390381411678</v>
      </c>
      <c r="D1773">
        <v>1.4183410773810419</v>
      </c>
      <c r="E1773" s="24"/>
      <c r="F1773" s="25"/>
      <c r="G1773" s="29"/>
    </row>
    <row r="1774" spans="1:7" x14ac:dyDescent="0.25">
      <c r="A1774"/>
      <c r="B1774"/>
      <c r="C1774">
        <v>1.8373217985011647</v>
      </c>
      <c r="D1774">
        <v>1.4188910057640818</v>
      </c>
      <c r="E1774" s="24"/>
      <c r="F1774" s="25"/>
      <c r="G1774" s="29"/>
    </row>
    <row r="1775" spans="1:7" x14ac:dyDescent="0.25">
      <c r="A1775"/>
      <c r="B1775"/>
      <c r="C1775">
        <v>1.8402572740525283</v>
      </c>
      <c r="D1775">
        <v>1.4194415720505309</v>
      </c>
      <c r="E1775" s="24"/>
      <c r="F1775" s="25"/>
      <c r="G1775" s="29"/>
    </row>
    <row r="1776" spans="1:7" x14ac:dyDescent="0.25">
      <c r="A1776"/>
      <c r="B1776"/>
      <c r="C1776">
        <v>1.8431968174531288</v>
      </c>
      <c r="D1776">
        <v>1.4199927773638077</v>
      </c>
      <c r="E1776" s="24"/>
      <c r="F1776" s="25"/>
      <c r="G1776" s="29"/>
    </row>
    <row r="1777" spans="1:7" x14ac:dyDescent="0.25">
      <c r="A1777"/>
      <c r="B1777"/>
      <c r="C1777">
        <v>1.8461404381193041</v>
      </c>
      <c r="D1777">
        <v>1.4205446228297129</v>
      </c>
      <c r="E1777" s="24"/>
      <c r="F1777" s="25"/>
      <c r="G1777" s="29"/>
    </row>
    <row r="1778" spans="1:7" x14ac:dyDescent="0.25">
      <c r="A1778"/>
      <c r="B1778"/>
      <c r="C1778">
        <v>1.8490881454964749</v>
      </c>
      <c r="D1778">
        <v>1.4210971095764313</v>
      </c>
      <c r="E1778" s="24"/>
      <c r="F1778" s="25"/>
      <c r="G1778" s="29"/>
    </row>
    <row r="1779" spans="1:7" x14ac:dyDescent="0.25">
      <c r="A1779"/>
      <c r="B1779"/>
      <c r="C1779">
        <v>1.8520399490592574</v>
      </c>
      <c r="D1779">
        <v>1.4216502387345342</v>
      </c>
      <c r="E1779" s="24"/>
      <c r="F1779" s="25"/>
      <c r="G1779" s="29"/>
    </row>
    <row r="1780" spans="1:7" x14ac:dyDescent="0.25">
      <c r="A1780"/>
      <c r="B1780"/>
      <c r="C1780">
        <v>1.8549958583115749</v>
      </c>
      <c r="D1780">
        <v>1.4222040114369898</v>
      </c>
      <c r="E1780" s="24"/>
      <c r="F1780" s="25"/>
      <c r="G1780" s="29"/>
    </row>
    <row r="1781" spans="1:7" x14ac:dyDescent="0.25">
      <c r="A1781"/>
      <c r="B1781"/>
      <c r="C1781">
        <v>1.8579558827867819</v>
      </c>
      <c r="D1781">
        <v>1.4227584288191681</v>
      </c>
      <c r="E1781" s="24"/>
      <c r="F1781" s="25"/>
      <c r="G1781" s="29"/>
    </row>
    <row r="1782" spans="1:7" x14ac:dyDescent="0.25">
      <c r="A1782"/>
      <c r="B1782"/>
      <c r="C1782">
        <v>1.860920032047773</v>
      </c>
      <c r="D1782">
        <v>1.4233134920188411</v>
      </c>
      <c r="E1782" s="24"/>
      <c r="F1782" s="25"/>
      <c r="G1782" s="29"/>
    </row>
    <row r="1783" spans="1:7" x14ac:dyDescent="0.25">
      <c r="A1783"/>
      <c r="B1783"/>
      <c r="C1783">
        <v>1.8638883156870882</v>
      </c>
      <c r="D1783">
        <v>1.4238692021761925</v>
      </c>
      <c r="E1783" s="24"/>
      <c r="F1783" s="25"/>
      <c r="G1783" s="29"/>
    </row>
    <row r="1784" spans="1:7" x14ac:dyDescent="0.25">
      <c r="A1784"/>
      <c r="B1784"/>
      <c r="C1784">
        <v>1.866860743327025</v>
      </c>
      <c r="D1784">
        <v>1.4244255604338176</v>
      </c>
      <c r="E1784" s="24"/>
      <c r="F1784" s="25"/>
      <c r="G1784" s="29"/>
    </row>
    <row r="1785" spans="1:7" x14ac:dyDescent="0.25">
      <c r="A1785"/>
      <c r="B1785"/>
      <c r="C1785">
        <v>1.8698373246197966</v>
      </c>
      <c r="D1785">
        <v>1.4249825679367381</v>
      </c>
      <c r="E1785" s="24"/>
      <c r="F1785" s="25"/>
      <c r="G1785" s="29"/>
    </row>
    <row r="1786" spans="1:7" x14ac:dyDescent="0.25">
      <c r="A1786"/>
      <c r="B1786"/>
      <c r="C1786">
        <v>1.8728180692475773</v>
      </c>
      <c r="D1786">
        <v>1.4255402258323926</v>
      </c>
      <c r="E1786" s="24"/>
      <c r="F1786" s="25"/>
      <c r="G1786" s="29"/>
    </row>
    <row r="1787" spans="1:7" x14ac:dyDescent="0.25">
      <c r="A1787"/>
      <c r="B1787"/>
      <c r="C1787">
        <v>1.8758029869226789</v>
      </c>
      <c r="D1787">
        <v>1.4260985352706546</v>
      </c>
      <c r="E1787" s="24"/>
      <c r="F1787" s="25"/>
      <c r="G1787" s="29"/>
    </row>
    <row r="1788" spans="1:7" x14ac:dyDescent="0.25">
      <c r="A1788"/>
      <c r="B1788"/>
      <c r="C1788">
        <v>1.8787920873876467</v>
      </c>
      <c r="D1788">
        <v>1.4266574974038304</v>
      </c>
      <c r="E1788" s="24"/>
      <c r="F1788" s="25"/>
      <c r="G1788" s="29"/>
    </row>
    <row r="1789" spans="1:7" x14ac:dyDescent="0.25">
      <c r="A1789"/>
      <c r="B1789"/>
      <c r="C1789">
        <v>1.8817853804153732</v>
      </c>
      <c r="D1789">
        <v>1.4272171133866713</v>
      </c>
      <c r="E1789" s="24"/>
      <c r="F1789" s="25"/>
      <c r="G1789" s="29"/>
    </row>
    <row r="1790" spans="1:7" x14ac:dyDescent="0.25">
      <c r="A1790"/>
      <c r="B1790"/>
      <c r="C1790">
        <v>1.8847828758092158</v>
      </c>
      <c r="D1790">
        <v>1.4277773843763668</v>
      </c>
      <c r="E1790" s="24"/>
      <c r="F1790" s="25"/>
      <c r="G1790" s="29"/>
    </row>
    <row r="1791" spans="1:7" x14ac:dyDescent="0.25">
      <c r="A1791"/>
      <c r="B1791"/>
      <c r="C1791">
        <v>1.8877845834031137</v>
      </c>
      <c r="D1791">
        <v>1.428338311532557</v>
      </c>
      <c r="E1791" s="24"/>
      <c r="F1791" s="25"/>
      <c r="G1791" s="29"/>
    </row>
    <row r="1792" spans="1:7" x14ac:dyDescent="0.25">
      <c r="A1792"/>
      <c r="B1792"/>
      <c r="C1792">
        <v>1.8907905130617313</v>
      </c>
      <c r="D1792">
        <v>1.4288998960173414</v>
      </c>
      <c r="E1792" s="24"/>
      <c r="F1792" s="25"/>
      <c r="G1792" s="29"/>
    </row>
    <row r="1793" spans="1:7" x14ac:dyDescent="0.25">
      <c r="A1793"/>
      <c r="B1793"/>
      <c r="C1793">
        <v>1.8938006746805538</v>
      </c>
      <c r="D1793">
        <v>1.4294621389952766</v>
      </c>
      <c r="E1793" s="24"/>
      <c r="F1793" s="25"/>
      <c r="G1793" s="29"/>
    </row>
    <row r="1794" spans="1:7" x14ac:dyDescent="0.25">
      <c r="A1794"/>
      <c r="B1794"/>
      <c r="C1794">
        <v>1.8968150781860103</v>
      </c>
      <c r="D1794">
        <v>1.4300250416333868</v>
      </c>
      <c r="E1794" s="24"/>
      <c r="F1794" s="25"/>
      <c r="G1794" s="29"/>
    </row>
    <row r="1795" spans="1:7" x14ac:dyDescent="0.25">
      <c r="A1795"/>
      <c r="B1795"/>
      <c r="C1795">
        <v>1.8998337335355897</v>
      </c>
      <c r="D1795">
        <v>1.4305886051011614</v>
      </c>
      <c r="E1795" s="24"/>
      <c r="F1795" s="25"/>
      <c r="G1795" s="29"/>
    </row>
    <row r="1796" spans="1:7" x14ac:dyDescent="0.25">
      <c r="A1796"/>
      <c r="B1796"/>
      <c r="C1796">
        <v>1.9028566507179807</v>
      </c>
      <c r="D1796">
        <v>1.4311528305705667</v>
      </c>
      <c r="E1796" s="24"/>
      <c r="F1796" s="25"/>
      <c r="G1796" s="29"/>
    </row>
    <row r="1797" spans="1:7" x14ac:dyDescent="0.25">
      <c r="A1797"/>
      <c r="B1797"/>
      <c r="C1797">
        <v>1.9058838397531888</v>
      </c>
      <c r="D1797">
        <v>1.4317177192160515</v>
      </c>
      <c r="E1797" s="24"/>
      <c r="F1797" s="25"/>
      <c r="G1797" s="29"/>
    </row>
    <row r="1798" spans="1:7" x14ac:dyDescent="0.25">
      <c r="A1798"/>
      <c r="B1798"/>
      <c r="C1798">
        <v>1.9089153106926593</v>
      </c>
      <c r="D1798">
        <v>1.4322832722145538</v>
      </c>
      <c r="E1798" s="24"/>
      <c r="F1798" s="25"/>
      <c r="G1798" s="29"/>
    </row>
    <row r="1799" spans="1:7" x14ac:dyDescent="0.25">
      <c r="A1799"/>
      <c r="B1799"/>
      <c r="C1799">
        <v>1.9119510736193719</v>
      </c>
      <c r="D1799">
        <v>1.4328494907454887</v>
      </c>
      <c r="E1799" s="24"/>
      <c r="F1799" s="25"/>
      <c r="G1799" s="29"/>
    </row>
    <row r="1800" spans="1:7" x14ac:dyDescent="0.25">
      <c r="A1800"/>
      <c r="B1800"/>
      <c r="C1800">
        <v>1.9149911386480092</v>
      </c>
      <c r="D1800">
        <v>1.4334163759907774</v>
      </c>
      <c r="E1800" s="24"/>
      <c r="F1800" s="25"/>
      <c r="G1800" s="29"/>
    </row>
    <row r="1801" spans="1:7" x14ac:dyDescent="0.25">
      <c r="A1801"/>
      <c r="B1801"/>
      <c r="C1801">
        <v>1.9180355159250624</v>
      </c>
      <c r="D1801">
        <v>1.4339839291348402</v>
      </c>
      <c r="E1801" s="24"/>
      <c r="F1801" s="25"/>
      <c r="G1801" s="29"/>
    </row>
    <row r="1802" spans="1:7" x14ac:dyDescent="0.25">
      <c r="A1802"/>
      <c r="B1802"/>
      <c r="C1802">
        <v>1.9210842156289507</v>
      </c>
      <c r="D1802">
        <v>1.4345521513646025</v>
      </c>
      <c r="E1802" s="24"/>
      <c r="F1802" s="25"/>
      <c r="G1802" s="29"/>
    </row>
    <row r="1803" spans="1:7" x14ac:dyDescent="0.25">
      <c r="A1803"/>
      <c r="B1803"/>
      <c r="C1803">
        <v>1.9241372479701448</v>
      </c>
      <c r="D1803">
        <v>1.4351210438694968</v>
      </c>
      <c r="E1803" s="24"/>
      <c r="F1803" s="25"/>
      <c r="G1803" s="29"/>
    </row>
    <row r="1804" spans="1:7" x14ac:dyDescent="0.25">
      <c r="A1804"/>
      <c r="B1804"/>
      <c r="C1804">
        <v>1.9271946231912946</v>
      </c>
      <c r="D1804">
        <v>1.4356906078414704</v>
      </c>
      <c r="E1804" s="24"/>
      <c r="F1804" s="25"/>
      <c r="G1804" s="29"/>
    </row>
    <row r="1805" spans="1:7" x14ac:dyDescent="0.25">
      <c r="A1805"/>
      <c r="B1805"/>
      <c r="C1805">
        <v>1.9302563515673978</v>
      </c>
      <c r="D1805">
        <v>1.4362608444750014</v>
      </c>
      <c r="E1805" s="24"/>
      <c r="F1805" s="25"/>
      <c r="G1805" s="29"/>
    </row>
    <row r="1806" spans="1:7" x14ac:dyDescent="0.25">
      <c r="A1806"/>
      <c r="B1806"/>
      <c r="C1806">
        <v>1.9333224434058347</v>
      </c>
      <c r="D1806">
        <v>1.436831754967077</v>
      </c>
      <c r="E1806" s="24"/>
      <c r="F1806" s="25"/>
      <c r="G1806" s="29"/>
    </row>
    <row r="1807" spans="1:7" x14ac:dyDescent="0.25">
      <c r="A1807"/>
      <c r="B1807"/>
      <c r="C1807">
        <v>1.9363929090466039</v>
      </c>
      <c r="D1807">
        <v>1.4374033405172324</v>
      </c>
      <c r="E1807" s="24"/>
      <c r="F1807" s="25"/>
      <c r="G1807" s="29"/>
    </row>
    <row r="1808" spans="1:7" x14ac:dyDescent="0.25">
      <c r="A1808"/>
      <c r="B1808"/>
      <c r="C1808">
        <v>1.9394677588623606</v>
      </c>
      <c r="D1808">
        <v>1.4379756023275223</v>
      </c>
      <c r="E1808" s="24"/>
      <c r="F1808" s="25"/>
      <c r="G1808" s="29"/>
    </row>
    <row r="1809" spans="1:7" x14ac:dyDescent="0.25">
      <c r="A1809"/>
      <c r="B1809"/>
      <c r="C1809">
        <v>1.942547003258619</v>
      </c>
      <c r="D1809">
        <v>1.4385485416025574</v>
      </c>
      <c r="E1809" s="24"/>
      <c r="F1809" s="25"/>
      <c r="G1809" s="29"/>
    </row>
    <row r="1810" spans="1:7" x14ac:dyDescent="0.25">
      <c r="A1810"/>
      <c r="B1810"/>
      <c r="C1810">
        <v>1.9456306526738179</v>
      </c>
      <c r="D1810">
        <v>1.439122159549481</v>
      </c>
      <c r="E1810" s="24"/>
      <c r="F1810" s="25"/>
      <c r="G1810" s="29"/>
    </row>
    <row r="1811" spans="1:7" x14ac:dyDescent="0.25">
      <c r="A1811"/>
      <c r="B1811"/>
      <c r="C1811">
        <v>1.9487187175795013</v>
      </c>
      <c r="D1811">
        <v>1.439696457377996</v>
      </c>
      <c r="E1811" s="24"/>
      <c r="F1811" s="25"/>
      <c r="G1811" s="29"/>
    </row>
    <row r="1812" spans="1:7" x14ac:dyDescent="0.25">
      <c r="A1812"/>
      <c r="B1812"/>
      <c r="C1812">
        <v>1.951811208480436</v>
      </c>
      <c r="D1812">
        <v>1.4402714363003608</v>
      </c>
      <c r="E1812" s="24"/>
      <c r="F1812" s="25"/>
      <c r="G1812" s="29"/>
    </row>
    <row r="1813" spans="1:7" x14ac:dyDescent="0.25">
      <c r="A1813"/>
      <c r="B1813"/>
      <c r="C1813">
        <v>1.9549081359146987</v>
      </c>
      <c r="D1813">
        <v>1.4408470975313867</v>
      </c>
      <c r="E1813" s="24"/>
      <c r="F1813" s="25"/>
      <c r="G1813" s="29"/>
    </row>
    <row r="1814" spans="1:7" x14ac:dyDescent="0.25">
      <c r="A1814"/>
      <c r="B1814"/>
      <c r="C1814">
        <v>1.9580095104539028</v>
      </c>
      <c r="D1814">
        <v>1.441423442288464</v>
      </c>
      <c r="E1814" s="24"/>
      <c r="F1814" s="25"/>
      <c r="G1814" s="29"/>
    </row>
    <row r="1815" spans="1:7" x14ac:dyDescent="0.25">
      <c r="A1815"/>
      <c r="B1815"/>
      <c r="C1815">
        <v>1.9611153427032271</v>
      </c>
      <c r="D1815">
        <v>1.4420004717915405</v>
      </c>
      <c r="E1815" s="24"/>
      <c r="F1815" s="25"/>
      <c r="G1815" s="29"/>
    </row>
    <row r="1816" spans="1:7" x14ac:dyDescent="0.25">
      <c r="A1816"/>
      <c r="B1816"/>
      <c r="C1816">
        <v>1.9642256433016185</v>
      </c>
      <c r="D1816">
        <v>1.4425781872631471</v>
      </c>
      <c r="E1816" s="24"/>
      <c r="F1816" s="25"/>
      <c r="G1816" s="29"/>
    </row>
    <row r="1817" spans="1:7" x14ac:dyDescent="0.25">
      <c r="A1817"/>
      <c r="B1817"/>
      <c r="C1817">
        <v>1.9673404229219065</v>
      </c>
      <c r="D1817">
        <v>1.443156589928396</v>
      </c>
      <c r="E1817" s="24"/>
      <c r="F1817" s="25"/>
      <c r="G1817" s="29"/>
    </row>
    <row r="1818" spans="1:7" x14ac:dyDescent="0.25">
      <c r="A1818"/>
      <c r="B1818"/>
      <c r="C1818">
        <v>1.9704596922709428</v>
      </c>
      <c r="D1818">
        <v>1.4437356810149868</v>
      </c>
      <c r="E1818" s="24"/>
      <c r="F1818" s="25"/>
      <c r="G1818" s="29"/>
    </row>
    <row r="1819" spans="1:7" x14ac:dyDescent="0.25">
      <c r="A1819"/>
      <c r="B1819"/>
      <c r="C1819">
        <v>1.9735834620897221</v>
      </c>
      <c r="D1819">
        <v>1.444315461753207</v>
      </c>
      <c r="E1819" s="24"/>
      <c r="F1819" s="25"/>
      <c r="G1819" s="29"/>
    </row>
    <row r="1820" spans="1:7" x14ac:dyDescent="0.25">
      <c r="A1820"/>
      <c r="B1820"/>
      <c r="C1820">
        <v>1.9767117431535268</v>
      </c>
      <c r="D1820">
        <v>1.4448959333759412</v>
      </c>
      <c r="E1820" s="24"/>
      <c r="F1820" s="25"/>
      <c r="G1820" s="29"/>
    </row>
    <row r="1821" spans="1:7" x14ac:dyDescent="0.25">
      <c r="A1821"/>
      <c r="B1821"/>
      <c r="C1821">
        <v>1.9798445462720682</v>
      </c>
      <c r="D1821">
        <v>1.4454770971186759</v>
      </c>
      <c r="E1821" s="24"/>
      <c r="F1821" s="25"/>
      <c r="G1821" s="29"/>
    </row>
    <row r="1822" spans="1:7" x14ac:dyDescent="0.25">
      <c r="A1822"/>
      <c r="B1822"/>
      <c r="C1822">
        <v>1.982981882289639</v>
      </c>
      <c r="D1822">
        <v>1.4460589542195086</v>
      </c>
      <c r="E1822" s="24"/>
      <c r="F1822" s="25"/>
      <c r="G1822" s="29"/>
    </row>
    <row r="1823" spans="1:7" x14ac:dyDescent="0.25">
      <c r="A1823"/>
      <c r="B1823"/>
      <c r="C1823">
        <v>1.9861237620851919</v>
      </c>
      <c r="D1823">
        <v>1.4466415059191353</v>
      </c>
      <c r="E1823" s="24"/>
      <c r="F1823" s="25"/>
      <c r="G1823" s="29"/>
    </row>
    <row r="1824" spans="1:7" x14ac:dyDescent="0.25">
      <c r="A1824"/>
      <c r="B1824"/>
      <c r="C1824">
        <v>1.989270196572555</v>
      </c>
      <c r="D1824">
        <v>1.4472247534608829</v>
      </c>
      <c r="E1824" s="24"/>
      <c r="F1824" s="25"/>
      <c r="G1824" s="29"/>
    </row>
    <row r="1825" spans="1:7" x14ac:dyDescent="0.25">
      <c r="A1825"/>
      <c r="B1825"/>
      <c r="C1825">
        <v>1.9924211967005347</v>
      </c>
      <c r="D1825">
        <v>1.4478086980906937</v>
      </c>
      <c r="E1825" s="24"/>
      <c r="F1825" s="25"/>
      <c r="G1825" s="29"/>
    </row>
    <row r="1826" spans="1:7" x14ac:dyDescent="0.25">
      <c r="A1826"/>
      <c r="B1826"/>
      <c r="C1826">
        <v>1.9955767734530374</v>
      </c>
      <c r="D1826">
        <v>1.4483933410571348</v>
      </c>
      <c r="E1826" s="24"/>
      <c r="F1826" s="25"/>
      <c r="G1826" s="29"/>
    </row>
    <row r="1827" spans="1:7" x14ac:dyDescent="0.25">
      <c r="A1827"/>
      <c r="B1827"/>
      <c r="C1827">
        <v>1.998736937849261</v>
      </c>
      <c r="D1827">
        <v>1.4489786836114098</v>
      </c>
      <c r="E1827" s="24"/>
      <c r="F1827" s="25"/>
      <c r="G1827" s="29"/>
    </row>
    <row r="1828" spans="1:7" x14ac:dyDescent="0.25">
      <c r="A1828"/>
      <c r="B1828"/>
      <c r="C1828">
        <v>2.0019017009437743</v>
      </c>
      <c r="D1828">
        <v>1.4495647270073553</v>
      </c>
      <c r="E1828" s="24"/>
      <c r="F1828" s="25"/>
      <c r="G1828" s="29"/>
    </row>
    <row r="1829" spans="1:7" x14ac:dyDescent="0.25">
      <c r="A1829"/>
      <c r="B1829"/>
      <c r="C1829">
        <v>2.0050710738267115</v>
      </c>
      <c r="D1829">
        <v>1.4501514725014488</v>
      </c>
      <c r="E1829" s="24"/>
      <c r="F1829" s="25"/>
      <c r="G1829" s="29"/>
    </row>
    <row r="1830" spans="1:7" x14ac:dyDescent="0.25">
      <c r="A1830"/>
      <c r="B1830"/>
      <c r="C1830">
        <v>2.0082450676238843</v>
      </c>
      <c r="D1830">
        <v>1.450738921352817</v>
      </c>
      <c r="E1830" s="24"/>
      <c r="F1830" s="25"/>
      <c r="G1830" s="29"/>
    </row>
    <row r="1831" spans="1:7" x14ac:dyDescent="0.25">
      <c r="A1831"/>
      <c r="B1831"/>
      <c r="C1831">
        <v>2.0114236934969574</v>
      </c>
      <c r="D1831">
        <v>1.4513270748232414</v>
      </c>
      <c r="E1831" s="24"/>
      <c r="F1831" s="25"/>
      <c r="G1831" s="29"/>
    </row>
    <row r="1832" spans="1:7" x14ac:dyDescent="0.25">
      <c r="A1832"/>
      <c r="B1832"/>
      <c r="C1832">
        <v>2.0146069626435361</v>
      </c>
      <c r="D1832">
        <v>1.4519159341771506</v>
      </c>
      <c r="E1832" s="24"/>
      <c r="F1832" s="25"/>
      <c r="G1832" s="29"/>
    </row>
    <row r="1833" spans="1:7" x14ac:dyDescent="0.25">
      <c r="A1833"/>
      <c r="B1833"/>
      <c r="C1833">
        <v>2.0177948862973825</v>
      </c>
      <c r="D1833">
        <v>1.452505500681645</v>
      </c>
      <c r="E1833" s="24"/>
      <c r="F1833" s="25"/>
      <c r="G1833" s="29"/>
    </row>
    <row r="1834" spans="1:7" x14ac:dyDescent="0.25">
      <c r="A1834"/>
      <c r="B1834"/>
      <c r="C1834">
        <v>2.0209874757285062</v>
      </c>
      <c r="D1834">
        <v>1.4530957756064868</v>
      </c>
      <c r="E1834" s="24"/>
      <c r="F1834" s="25"/>
      <c r="G1834" s="29"/>
    </row>
    <row r="1835" spans="1:7" x14ac:dyDescent="0.25">
      <c r="A1835"/>
      <c r="B1835"/>
      <c r="C1835">
        <v>2.0241847422433361</v>
      </c>
      <c r="D1835">
        <v>1.4536867602241117</v>
      </c>
      <c r="E1835" s="24"/>
      <c r="F1835" s="25"/>
      <c r="G1835" s="29"/>
    </row>
    <row r="1836" spans="1:7" x14ac:dyDescent="0.25">
      <c r="A1836"/>
      <c r="B1836"/>
      <c r="C1836">
        <v>2.0273866971848542</v>
      </c>
      <c r="D1836">
        <v>1.4542784558096289</v>
      </c>
      <c r="E1836" s="24"/>
      <c r="F1836" s="25"/>
      <c r="G1836" s="29"/>
    </row>
    <row r="1837" spans="1:7" x14ac:dyDescent="0.25">
      <c r="A1837"/>
      <c r="B1837"/>
      <c r="C1837">
        <v>2.0305933519327737</v>
      </c>
      <c r="D1837">
        <v>1.4548708636408365</v>
      </c>
      <c r="E1837" s="24"/>
      <c r="F1837" s="25"/>
      <c r="G1837" s="29"/>
    </row>
    <row r="1838" spans="1:7" x14ac:dyDescent="0.25">
      <c r="A1838"/>
      <c r="B1838"/>
      <c r="C1838">
        <v>2.0338047179036298</v>
      </c>
      <c r="D1838">
        <v>1.4554639849982103</v>
      </c>
      <c r="E1838" s="24"/>
      <c r="F1838" s="25"/>
      <c r="G1838" s="29"/>
    </row>
    <row r="1839" spans="1:7" x14ac:dyDescent="0.25">
      <c r="A1839"/>
      <c r="B1839"/>
      <c r="C1839">
        <v>2.03702080655099</v>
      </c>
      <c r="D1839">
        <v>1.4560578211649262</v>
      </c>
      <c r="E1839" s="24"/>
      <c r="F1839" s="25"/>
      <c r="G1839" s="29"/>
    </row>
    <row r="1840" spans="1:7" x14ac:dyDescent="0.25">
      <c r="A1840"/>
      <c r="B1840"/>
      <c r="C1840">
        <v>2.0402416293655876</v>
      </c>
      <c r="D1840">
        <v>1.4566523734268537</v>
      </c>
      <c r="E1840" s="24"/>
      <c r="F1840" s="25"/>
      <c r="G1840" s="29"/>
    </row>
    <row r="1841" spans="1:7" x14ac:dyDescent="0.25">
      <c r="A1841"/>
      <c r="B1841"/>
      <c r="C1841">
        <v>2.043467197875438</v>
      </c>
      <c r="D1841">
        <v>1.4572476430725645</v>
      </c>
      <c r="E1841" s="24"/>
      <c r="F1841" s="25"/>
      <c r="G1841" s="29"/>
    </row>
    <row r="1842" spans="1:7" x14ac:dyDescent="0.25">
      <c r="A1842"/>
      <c r="B1842"/>
      <c r="C1842">
        <v>2.0466975236460261</v>
      </c>
      <c r="D1842">
        <v>1.4578436313933352</v>
      </c>
      <c r="E1842" s="24"/>
      <c r="F1842" s="25"/>
      <c r="G1842" s="29"/>
    </row>
    <row r="1843" spans="1:7" x14ac:dyDescent="0.25">
      <c r="A1843"/>
      <c r="B1843"/>
      <c r="C1843">
        <v>2.0499326182804447</v>
      </c>
      <c r="D1843">
        <v>1.4584403396831547</v>
      </c>
      <c r="E1843" s="24"/>
      <c r="F1843" s="25"/>
      <c r="G1843" s="29"/>
    </row>
    <row r="1844" spans="1:7" x14ac:dyDescent="0.25">
      <c r="A1844"/>
      <c r="B1844"/>
      <c r="C1844">
        <v>2.0531724934195643</v>
      </c>
      <c r="D1844">
        <v>1.459037769238732</v>
      </c>
      <c r="E1844" s="24"/>
      <c r="F1844" s="25"/>
      <c r="G1844" s="29"/>
    </row>
    <row r="1845" spans="1:7" x14ac:dyDescent="0.25">
      <c r="A1845"/>
      <c r="B1845"/>
      <c r="C1845">
        <v>2.0564171607421575</v>
      </c>
      <c r="D1845">
        <v>1.4596359213594954</v>
      </c>
      <c r="E1845" s="24"/>
      <c r="F1845" s="25"/>
      <c r="G1845" s="29"/>
    </row>
    <row r="1846" spans="1:7" x14ac:dyDescent="0.25">
      <c r="A1846"/>
      <c r="B1846"/>
      <c r="C1846">
        <v>2.059666631965082</v>
      </c>
      <c r="D1846">
        <v>1.4602347973475998</v>
      </c>
      <c r="E1846" s="24"/>
      <c r="F1846" s="25"/>
      <c r="G1846" s="29"/>
    </row>
    <row r="1847" spans="1:7" x14ac:dyDescent="0.25">
      <c r="A1847"/>
      <c r="B1847"/>
      <c r="C1847">
        <v>2.0629209188434166</v>
      </c>
      <c r="D1847">
        <v>1.4608343985079328</v>
      </c>
      <c r="E1847" s="24"/>
      <c r="F1847" s="25"/>
      <c r="G1847" s="29"/>
    </row>
    <row r="1848" spans="1:7" x14ac:dyDescent="0.25">
      <c r="A1848"/>
      <c r="B1848"/>
      <c r="C1848">
        <v>2.0661800331706104</v>
      </c>
      <c r="D1848">
        <v>1.4614347261481142</v>
      </c>
      <c r="E1848" s="24"/>
      <c r="F1848" s="25"/>
      <c r="G1848" s="29"/>
    </row>
    <row r="1849" spans="1:7" x14ac:dyDescent="0.25">
      <c r="A1849"/>
      <c r="B1849"/>
      <c r="C1849">
        <v>2.0694439867786989</v>
      </c>
      <c r="D1849">
        <v>1.4620357815785179</v>
      </c>
      <c r="E1849" s="24"/>
      <c r="F1849" s="25"/>
      <c r="G1849" s="29"/>
    </row>
    <row r="1850" spans="1:7" x14ac:dyDescent="0.25">
      <c r="A1850"/>
      <c r="B1850"/>
      <c r="C1850">
        <v>2.0727127915383479</v>
      </c>
      <c r="D1850">
        <v>1.4626375661122448</v>
      </c>
      <c r="E1850" s="24"/>
      <c r="F1850" s="25"/>
      <c r="G1850" s="29"/>
    </row>
    <row r="1851" spans="1:7" x14ac:dyDescent="0.25">
      <c r="A1851"/>
      <c r="B1851"/>
      <c r="C1851">
        <v>2.0759864593591457</v>
      </c>
      <c r="D1851">
        <v>1.4632400810651669</v>
      </c>
      <c r="E1851" s="24"/>
      <c r="F1851" s="25"/>
      <c r="G1851" s="29"/>
    </row>
    <row r="1852" spans="1:7" x14ac:dyDescent="0.25">
      <c r="A1852"/>
      <c r="B1852"/>
      <c r="C1852">
        <v>2.0792650021896639</v>
      </c>
      <c r="D1852">
        <v>1.4638433277559011</v>
      </c>
      <c r="E1852" s="24"/>
      <c r="F1852" s="25"/>
      <c r="G1852" s="29"/>
    </row>
    <row r="1853" spans="1:7" x14ac:dyDescent="0.25">
      <c r="A1853"/>
      <c r="B1853"/>
      <c r="C1853">
        <v>2.0825484320176444</v>
      </c>
      <c r="D1853">
        <v>1.4644473075058277</v>
      </c>
      <c r="E1853" s="24"/>
      <c r="F1853" s="25"/>
      <c r="G1853" s="29"/>
    </row>
    <row r="1854" spans="1:7" x14ac:dyDescent="0.25">
      <c r="A1854"/>
      <c r="B1854"/>
      <c r="C1854">
        <v>2.085836760870178</v>
      </c>
      <c r="D1854">
        <v>1.4650520216390934</v>
      </c>
      <c r="E1854" s="24"/>
      <c r="F1854" s="25"/>
      <c r="G1854" s="29"/>
    </row>
    <row r="1855" spans="1:7" x14ac:dyDescent="0.25">
      <c r="A1855"/>
      <c r="B1855"/>
      <c r="C1855">
        <v>2.0891300008138542</v>
      </c>
      <c r="D1855">
        <v>1.4656574714826189</v>
      </c>
      <c r="E1855" s="24"/>
      <c r="F1855" s="25"/>
      <c r="G1855" s="29"/>
    </row>
    <row r="1856" spans="1:7" x14ac:dyDescent="0.25">
      <c r="A1856"/>
      <c r="B1856"/>
      <c r="C1856">
        <v>2.0924281639549154</v>
      </c>
      <c r="D1856">
        <v>1.4662636583660966</v>
      </c>
      <c r="E1856" s="24"/>
      <c r="F1856" s="25"/>
      <c r="G1856" s="29"/>
    </row>
    <row r="1857" spans="1:7" x14ac:dyDescent="0.25">
      <c r="A1857"/>
      <c r="B1857"/>
      <c r="C1857">
        <v>2.0957312624394353</v>
      </c>
      <c r="D1857">
        <v>1.4668705836220037</v>
      </c>
      <c r="E1857" s="24"/>
      <c r="F1857" s="25"/>
      <c r="G1857" s="29"/>
    </row>
    <row r="1858" spans="1:7" x14ac:dyDescent="0.25">
      <c r="A1858"/>
      <c r="B1858"/>
      <c r="C1858">
        <v>2.0990393084534613</v>
      </c>
      <c r="D1858">
        <v>1.4674782485855988</v>
      </c>
      <c r="E1858" s="24"/>
      <c r="F1858" s="25"/>
      <c r="G1858" s="29"/>
    </row>
    <row r="1859" spans="1:7" x14ac:dyDescent="0.25">
      <c r="A1859"/>
      <c r="B1859"/>
      <c r="C1859">
        <v>2.1023523142232108</v>
      </c>
      <c r="D1859">
        <v>1.4680866545949365</v>
      </c>
      <c r="E1859" s="24"/>
      <c r="F1859" s="25"/>
      <c r="G1859" s="29"/>
    </row>
    <row r="1860" spans="1:7" x14ac:dyDescent="0.25">
      <c r="A1860"/>
      <c r="B1860"/>
      <c r="C1860">
        <v>2.1056702920152084</v>
      </c>
      <c r="D1860">
        <v>1.4686958029908643</v>
      </c>
      <c r="E1860" s="24"/>
      <c r="F1860" s="25"/>
      <c r="G1860" s="29"/>
    </row>
    <row r="1861" spans="1:7" x14ac:dyDescent="0.25">
      <c r="A1861"/>
      <c r="B1861"/>
      <c r="C1861">
        <v>2.1089932541364624</v>
      </c>
      <c r="D1861">
        <v>1.4693056951170294</v>
      </c>
      <c r="E1861" s="24"/>
      <c r="F1861" s="25"/>
      <c r="G1861" s="29"/>
    </row>
    <row r="1862" spans="1:7" x14ac:dyDescent="0.25">
      <c r="A1862"/>
      <c r="B1862"/>
      <c r="C1862">
        <v>2.112321212934626</v>
      </c>
      <c r="D1862">
        <v>1.4699163323198838</v>
      </c>
      <c r="E1862" s="24"/>
      <c r="F1862" s="25"/>
      <c r="G1862" s="29"/>
    </row>
    <row r="1863" spans="1:7" x14ac:dyDescent="0.25">
      <c r="A1863"/>
      <c r="B1863"/>
      <c r="C1863">
        <v>2.115654180798181</v>
      </c>
      <c r="D1863">
        <v>1.4705277159486905</v>
      </c>
      <c r="E1863" s="24"/>
      <c r="F1863" s="25"/>
      <c r="G1863" s="29"/>
    </row>
    <row r="1864" spans="1:7" x14ac:dyDescent="0.25">
      <c r="A1864"/>
      <c r="B1864"/>
      <c r="C1864">
        <v>2.1189921701566008</v>
      </c>
      <c r="D1864">
        <v>1.4711398473555308</v>
      </c>
      <c r="E1864" s="24"/>
      <c r="F1864" s="25"/>
      <c r="G1864" s="29"/>
    </row>
    <row r="1865" spans="1:7" x14ac:dyDescent="0.25">
      <c r="A1865"/>
      <c r="B1865"/>
      <c r="C1865">
        <v>2.1223351934805081</v>
      </c>
      <c r="D1865">
        <v>1.4717527278953013</v>
      </c>
      <c r="E1865" s="24"/>
      <c r="F1865" s="25"/>
      <c r="G1865" s="29"/>
    </row>
    <row r="1866" spans="1:7" x14ac:dyDescent="0.25">
      <c r="A1866"/>
      <c r="B1866"/>
      <c r="C1866">
        <v>2.1256832632818425</v>
      </c>
      <c r="D1866">
        <v>1.4723663589257232</v>
      </c>
      <c r="E1866" s="24"/>
      <c r="F1866" s="25"/>
      <c r="G1866" s="29"/>
    </row>
    <row r="1867" spans="1:7" x14ac:dyDescent="0.25">
      <c r="A1867"/>
      <c r="B1867"/>
      <c r="C1867">
        <v>2.1290363921140667</v>
      </c>
      <c r="D1867">
        <v>1.4729807418073504</v>
      </c>
      <c r="E1867" s="24"/>
      <c r="F1867" s="25"/>
      <c r="G1867" s="29"/>
    </row>
    <row r="1868" spans="1:7" x14ac:dyDescent="0.25">
      <c r="A1868"/>
      <c r="B1868"/>
      <c r="C1868">
        <v>2.1323945925722945</v>
      </c>
      <c r="D1868">
        <v>1.4735958779035678</v>
      </c>
      <c r="E1868" s="24"/>
      <c r="F1868" s="25"/>
      <c r="G1868" s="29"/>
    </row>
    <row r="1869" spans="1:7" x14ac:dyDescent="0.25">
      <c r="A1869"/>
      <c r="B1869"/>
      <c r="C1869">
        <v>2.1357578772935071</v>
      </c>
      <c r="D1869">
        <v>1.4742117685806031</v>
      </c>
      <c r="E1869" s="24"/>
      <c r="F1869" s="25"/>
      <c r="G1869" s="29"/>
    </row>
    <row r="1870" spans="1:7" x14ac:dyDescent="0.25">
      <c r="A1870"/>
      <c r="B1870"/>
      <c r="C1870">
        <v>2.1391262589566589</v>
      </c>
      <c r="D1870">
        <v>1.4748284152075177</v>
      </c>
      <c r="E1870" s="24"/>
      <c r="F1870" s="25"/>
      <c r="G1870" s="29"/>
    </row>
    <row r="1871" spans="1:7" x14ac:dyDescent="0.25">
      <c r="A1871"/>
      <c r="B1871"/>
      <c r="C1871">
        <v>2.1424997502829548</v>
      </c>
      <c r="D1871">
        <v>1.4754458191562372</v>
      </c>
      <c r="E1871" s="24"/>
      <c r="F1871" s="25"/>
      <c r="G1871" s="29"/>
    </row>
    <row r="1872" spans="1:7" x14ac:dyDescent="0.25">
      <c r="A1872"/>
      <c r="B1872"/>
      <c r="C1872">
        <v>2.1458783640359345</v>
      </c>
      <c r="D1872">
        <v>1.4760639818015289</v>
      </c>
      <c r="E1872" s="24"/>
      <c r="F1872" s="25"/>
      <c r="G1872" s="29"/>
    </row>
    <row r="1873" spans="1:7" x14ac:dyDescent="0.25">
      <c r="A1873"/>
      <c r="B1873"/>
      <c r="C1873">
        <v>2.1492621130216842</v>
      </c>
      <c r="D1873">
        <v>1.4766829045210201</v>
      </c>
      <c r="E1873" s="24"/>
      <c r="F1873" s="25"/>
      <c r="G1873" s="29"/>
    </row>
    <row r="1874" spans="1:7" x14ac:dyDescent="0.25">
      <c r="A1874"/>
      <c r="B1874"/>
      <c r="C1874">
        <v>2.152651010089019</v>
      </c>
      <c r="D1874">
        <v>1.4773025886952027</v>
      </c>
      <c r="E1874" s="24"/>
      <c r="F1874" s="25"/>
      <c r="G1874" s="29"/>
    </row>
    <row r="1875" spans="1:7" x14ac:dyDescent="0.25">
      <c r="A1875"/>
      <c r="B1875"/>
      <c r="C1875">
        <v>2.1560450681296586</v>
      </c>
      <c r="D1875">
        <v>1.4779230357074351</v>
      </c>
      <c r="E1875" s="24"/>
      <c r="F1875" s="25"/>
      <c r="G1875" s="29"/>
    </row>
    <row r="1876" spans="1:7" x14ac:dyDescent="0.25">
      <c r="A1876"/>
      <c r="B1876"/>
      <c r="C1876">
        <v>2.1594443000783912</v>
      </c>
      <c r="D1876">
        <v>1.4785442469439478</v>
      </c>
      <c r="E1876" s="24"/>
      <c r="F1876" s="25"/>
      <c r="G1876" s="29"/>
    </row>
    <row r="1877" spans="1:7" x14ac:dyDescent="0.25">
      <c r="A1877"/>
      <c r="B1877"/>
      <c r="C1877">
        <v>2.1628487189132821</v>
      </c>
      <c r="D1877">
        <v>1.4791662237938483</v>
      </c>
      <c r="E1877" s="24"/>
      <c r="F1877" s="25"/>
      <c r="G1877" s="29"/>
    </row>
    <row r="1878" spans="1:7" x14ac:dyDescent="0.25">
      <c r="A1878"/>
      <c r="B1878"/>
      <c r="C1878">
        <v>2.1662583376558113</v>
      </c>
      <c r="D1878">
        <v>1.4797889676491223</v>
      </c>
      <c r="E1878" s="24"/>
      <c r="F1878" s="25"/>
      <c r="G1878" s="29"/>
    </row>
    <row r="1879" spans="1:7" x14ac:dyDescent="0.25">
      <c r="A1879"/>
      <c r="B1879"/>
      <c r="C1879">
        <v>2.1696731693711064</v>
      </c>
      <c r="D1879">
        <v>1.4804124799046467</v>
      </c>
      <c r="E1879" s="24"/>
      <c r="F1879" s="25"/>
      <c r="G1879" s="29"/>
    </row>
    <row r="1880" spans="1:7" x14ac:dyDescent="0.25">
      <c r="A1880"/>
      <c r="B1880"/>
      <c r="C1880">
        <v>2.1730932271681058</v>
      </c>
      <c r="D1880">
        <v>1.4810367619581881</v>
      </c>
      <c r="E1880" s="24"/>
      <c r="F1880" s="25"/>
      <c r="G1880" s="29"/>
    </row>
    <row r="1881" spans="1:7" x14ac:dyDescent="0.25">
      <c r="A1881"/>
      <c r="B1881"/>
      <c r="C1881">
        <v>2.1765185241997065</v>
      </c>
      <c r="D1881">
        <v>1.4816618152104042</v>
      </c>
      <c r="E1881" s="24"/>
      <c r="F1881" s="25"/>
      <c r="G1881" s="29"/>
    </row>
    <row r="1882" spans="1:7" x14ac:dyDescent="0.25">
      <c r="A1882"/>
      <c r="B1882"/>
      <c r="C1882">
        <v>2.1799490736630149</v>
      </c>
      <c r="D1882">
        <v>1.4822876410648593</v>
      </c>
      <c r="E1882" s="24"/>
      <c r="F1882" s="25"/>
      <c r="G1882" s="29"/>
    </row>
    <row r="1883" spans="1:7" x14ac:dyDescent="0.25">
      <c r="A1883"/>
      <c r="B1883"/>
      <c r="C1883">
        <v>2.1833848887994689</v>
      </c>
      <c r="D1883">
        <v>1.4829142409280147</v>
      </c>
      <c r="E1883" s="24"/>
      <c r="F1883" s="25"/>
      <c r="G1883" s="29"/>
    </row>
    <row r="1884" spans="1:7" x14ac:dyDescent="0.25">
      <c r="A1884"/>
      <c r="B1884"/>
      <c r="C1884">
        <v>2.18682598289507</v>
      </c>
      <c r="D1884">
        <v>1.483541616209247</v>
      </c>
      <c r="E1884" s="24"/>
      <c r="F1884" s="25"/>
      <c r="G1884" s="29"/>
    </row>
    <row r="1885" spans="1:7" x14ac:dyDescent="0.25">
      <c r="A1885"/>
      <c r="B1885"/>
      <c r="C1885">
        <v>2.190272369280549</v>
      </c>
      <c r="D1885">
        <v>1.4841697683208437</v>
      </c>
      <c r="E1885" s="24"/>
      <c r="F1885" s="25"/>
      <c r="G1885" s="29"/>
    </row>
    <row r="1886" spans="1:7" x14ac:dyDescent="0.25">
      <c r="A1886"/>
      <c r="B1886"/>
      <c r="C1886">
        <v>2.1937240613315585</v>
      </c>
      <c r="D1886">
        <v>1.48479869867801</v>
      </c>
      <c r="E1886" s="24"/>
      <c r="F1886" s="25"/>
      <c r="G1886" s="29"/>
    </row>
    <row r="1887" spans="1:7" x14ac:dyDescent="0.25">
      <c r="A1887"/>
      <c r="B1887"/>
      <c r="C1887">
        <v>2.1971810724688599</v>
      </c>
      <c r="D1887">
        <v>1.4854284086988749</v>
      </c>
      <c r="E1887" s="24"/>
      <c r="F1887" s="25"/>
      <c r="G1887" s="29"/>
    </row>
    <row r="1888" spans="1:7" x14ac:dyDescent="0.25">
      <c r="A1888"/>
      <c r="B1888"/>
      <c r="C1888">
        <v>2.2006434161585302</v>
      </c>
      <c r="D1888">
        <v>1.486058899804497</v>
      </c>
      <c r="E1888" s="24"/>
      <c r="F1888" s="25"/>
      <c r="G1888" s="29"/>
    </row>
    <row r="1889" spans="1:7" x14ac:dyDescent="0.25">
      <c r="A1889"/>
      <c r="B1889"/>
      <c r="C1889">
        <v>2.2041111059121192</v>
      </c>
      <c r="D1889">
        <v>1.4866901734188613</v>
      </c>
      <c r="E1889" s="24"/>
      <c r="F1889" s="25"/>
      <c r="G1889" s="29"/>
    </row>
    <row r="1890" spans="1:7" x14ac:dyDescent="0.25">
      <c r="A1890"/>
      <c r="B1890"/>
      <c r="C1890">
        <v>2.2075841552868747</v>
      </c>
      <c r="D1890">
        <v>1.4873222309688916</v>
      </c>
      <c r="E1890" s="24"/>
      <c r="F1890" s="25"/>
      <c r="G1890" s="29"/>
    </row>
    <row r="1891" spans="1:7" x14ac:dyDescent="0.25">
      <c r="A1891"/>
      <c r="B1891"/>
      <c r="C1891">
        <v>2.2110625778859396</v>
      </c>
      <c r="D1891">
        <v>1.4879550738844578</v>
      </c>
      <c r="E1891" s="24"/>
      <c r="F1891" s="25"/>
      <c r="G1891" s="29"/>
    </row>
    <row r="1892" spans="1:7" x14ac:dyDescent="0.25">
      <c r="A1892"/>
      <c r="B1892"/>
      <c r="C1892">
        <v>2.2145463873584927</v>
      </c>
      <c r="D1892">
        <v>1.4885887035983654</v>
      </c>
      <c r="E1892" s="24"/>
      <c r="F1892" s="25"/>
      <c r="G1892" s="29"/>
    </row>
    <row r="1893" spans="1:7" x14ac:dyDescent="0.25">
      <c r="A1893"/>
      <c r="B1893"/>
      <c r="C1893">
        <v>2.2180355974000086</v>
      </c>
      <c r="D1893">
        <v>1.4892231215463754</v>
      </c>
      <c r="E1893" s="24"/>
      <c r="F1893" s="25"/>
      <c r="G1893" s="29"/>
    </row>
    <row r="1894" spans="1:7" x14ac:dyDescent="0.25">
      <c r="A1894"/>
      <c r="B1894"/>
      <c r="C1894">
        <v>2.2215302217524364</v>
      </c>
      <c r="D1894">
        <v>1.4898583291672063</v>
      </c>
      <c r="E1894" s="24"/>
      <c r="F1894" s="25"/>
      <c r="G1894" s="29"/>
    </row>
    <row r="1895" spans="1:7" x14ac:dyDescent="0.25">
      <c r="A1895"/>
      <c r="B1895"/>
      <c r="C1895">
        <v>2.2250302742043369</v>
      </c>
      <c r="D1895">
        <v>1.4904943279025211</v>
      </c>
      <c r="E1895" s="24"/>
      <c r="F1895" s="25"/>
      <c r="G1895" s="29"/>
    </row>
    <row r="1896" spans="1:7" x14ac:dyDescent="0.25">
      <c r="A1896"/>
      <c r="B1896"/>
      <c r="C1896">
        <v>2.2285357685911933</v>
      </c>
      <c r="D1896">
        <v>1.4911311191969634</v>
      </c>
      <c r="E1896" s="24"/>
      <c r="F1896" s="25"/>
      <c r="G1896" s="29"/>
    </row>
    <row r="1897" spans="1:7" x14ac:dyDescent="0.25">
      <c r="A1897"/>
      <c r="B1897"/>
      <c r="C1897">
        <v>2.2320467187955062</v>
      </c>
      <c r="D1897">
        <v>1.4917687044981305</v>
      </c>
      <c r="E1897" s="24"/>
      <c r="F1897" s="25"/>
      <c r="G1897" s="29"/>
    </row>
    <row r="1898" spans="1:7" x14ac:dyDescent="0.25">
      <c r="A1898"/>
      <c r="B1898"/>
      <c r="C1898">
        <v>2.2355631387470627</v>
      </c>
      <c r="D1898">
        <v>1.4924070852566014</v>
      </c>
      <c r="E1898" s="24"/>
      <c r="F1898" s="25"/>
      <c r="G1898" s="29"/>
    </row>
    <row r="1899" spans="1:7" x14ac:dyDescent="0.25">
      <c r="A1899"/>
      <c r="B1899"/>
      <c r="C1899">
        <v>2.2390850424230768</v>
      </c>
      <c r="D1899">
        <v>1.4930462629259187</v>
      </c>
      <c r="E1899" s="24"/>
      <c r="F1899" s="25"/>
      <c r="G1899" s="29"/>
    </row>
    <row r="1900" spans="1:7" x14ac:dyDescent="0.25">
      <c r="A1900"/>
      <c r="B1900"/>
      <c r="C1900">
        <v>2.2426124438484614</v>
      </c>
      <c r="D1900">
        <v>1.4936862389626171</v>
      </c>
      <c r="E1900" s="24"/>
      <c r="F1900" s="25"/>
      <c r="G1900" s="29"/>
    </row>
    <row r="1901" spans="1:7" x14ac:dyDescent="0.25">
      <c r="A1901"/>
      <c r="B1901"/>
      <c r="C1901">
        <v>2.2461453570959895</v>
      </c>
      <c r="D1901">
        <v>1.4943270148262131</v>
      </c>
      <c r="E1901" s="24"/>
      <c r="F1901" s="25"/>
      <c r="G1901" s="29"/>
    </row>
    <row r="1902" spans="1:7" x14ac:dyDescent="0.25">
      <c r="A1902"/>
      <c r="B1902"/>
      <c r="C1902">
        <v>2.2496837962864689</v>
      </c>
      <c r="D1902">
        <v>1.4949685919792006</v>
      </c>
      <c r="E1902" s="24"/>
      <c r="F1902" s="25"/>
      <c r="G1902" s="29"/>
    </row>
    <row r="1903" spans="1:7" x14ac:dyDescent="0.25">
      <c r="A1903"/>
      <c r="B1903"/>
      <c r="C1903">
        <v>2.2532277755890435</v>
      </c>
      <c r="D1903">
        <v>1.4956109718870843</v>
      </c>
      <c r="E1903" s="24"/>
      <c r="F1903" s="25"/>
      <c r="G1903" s="29"/>
    </row>
    <row r="1904" spans="1:7" x14ac:dyDescent="0.25">
      <c r="A1904"/>
      <c r="B1904"/>
      <c r="C1904">
        <v>2.2567773092212873</v>
      </c>
      <c r="D1904">
        <v>1.4962541560183515</v>
      </c>
      <c r="E1904" s="24"/>
      <c r="F1904" s="25"/>
      <c r="G1904" s="29"/>
    </row>
    <row r="1905" spans="1:7" x14ac:dyDescent="0.25">
      <c r="A1905"/>
      <c r="B1905"/>
      <c r="C1905">
        <v>2.2603324114494967</v>
      </c>
      <c r="D1905">
        <v>1.4968981458444994</v>
      </c>
      <c r="E1905" s="24"/>
      <c r="F1905" s="25"/>
      <c r="G1905" s="29"/>
    </row>
    <row r="1906" spans="1:7" x14ac:dyDescent="0.25">
      <c r="A1906"/>
      <c r="B1906"/>
      <c r="C1906">
        <v>2.2638930965888582</v>
      </c>
      <c r="D1906">
        <v>1.4975429428400266</v>
      </c>
      <c r="E1906" s="24"/>
      <c r="F1906" s="25"/>
      <c r="G1906" s="29"/>
    </row>
    <row r="1907" spans="1:7" x14ac:dyDescent="0.25">
      <c r="A1907"/>
      <c r="B1907"/>
      <c r="C1907">
        <v>2.267459379003653</v>
      </c>
      <c r="D1907">
        <v>1.49818854848244</v>
      </c>
      <c r="E1907" s="24"/>
      <c r="F1907" s="25"/>
      <c r="G1907" s="29"/>
    </row>
    <row r="1908" spans="1:7" x14ac:dyDescent="0.25">
      <c r="A1908"/>
      <c r="B1908"/>
      <c r="C1908">
        <v>2.2710312731075071</v>
      </c>
      <c r="D1908">
        <v>1.4988349642522647</v>
      </c>
      <c r="E1908" s="24"/>
      <c r="F1908" s="25"/>
      <c r="G1908" s="29"/>
    </row>
    <row r="1909" spans="1:7" x14ac:dyDescent="0.25">
      <c r="A1909"/>
      <c r="B1909"/>
      <c r="C1909">
        <v>2.2746087933635657</v>
      </c>
      <c r="D1909">
        <v>1.4994821916330421</v>
      </c>
      <c r="E1909" s="24"/>
      <c r="F1909" s="25"/>
      <c r="G1909" s="29"/>
    </row>
    <row r="1910" spans="1:7" x14ac:dyDescent="0.25">
      <c r="A1910"/>
      <c r="B1910"/>
      <c r="C1910">
        <v>2.2781919542847069</v>
      </c>
      <c r="D1910">
        <v>1.5001302321113312</v>
      </c>
      <c r="E1910" s="24"/>
      <c r="F1910" s="25"/>
      <c r="G1910" s="29"/>
    </row>
    <row r="1911" spans="1:7" x14ac:dyDescent="0.25">
      <c r="A1911"/>
      <c r="B1911"/>
      <c r="C1911">
        <v>2.2817807704337767</v>
      </c>
      <c r="D1911">
        <v>1.5007790871767202</v>
      </c>
      <c r="E1911" s="24"/>
      <c r="F1911" s="25"/>
      <c r="G1911" s="29"/>
    </row>
    <row r="1912" spans="1:7" x14ac:dyDescent="0.25">
      <c r="A1912"/>
      <c r="B1912"/>
      <c r="C1912">
        <v>2.2853752564238086</v>
      </c>
      <c r="D1912">
        <v>1.5014287583218302</v>
      </c>
      <c r="E1912" s="24"/>
      <c r="F1912" s="25"/>
      <c r="G1912" s="29"/>
    </row>
    <row r="1913" spans="1:7" x14ac:dyDescent="0.25">
      <c r="A1913"/>
      <c r="B1913"/>
      <c r="C1913">
        <v>2.2889754269182152</v>
      </c>
      <c r="D1913">
        <v>1.5020792470423134</v>
      </c>
      <c r="E1913" s="24"/>
      <c r="F1913" s="25"/>
      <c r="G1913" s="29"/>
    </row>
    <row r="1914" spans="1:7" x14ac:dyDescent="0.25">
      <c r="A1914"/>
      <c r="B1914"/>
      <c r="C1914">
        <v>2.2925812966310151</v>
      </c>
      <c r="D1914">
        <v>1.5027305548368604</v>
      </c>
      <c r="E1914" s="24"/>
      <c r="F1914" s="25"/>
      <c r="G1914" s="29"/>
    </row>
    <row r="1915" spans="1:7" x14ac:dyDescent="0.25">
      <c r="A1915"/>
      <c r="B1915"/>
      <c r="C1915">
        <v>2.2961928803270322</v>
      </c>
      <c r="D1915">
        <v>1.5033826832071973</v>
      </c>
      <c r="E1915" s="24"/>
      <c r="F1915" s="25"/>
      <c r="G1915" s="29"/>
    </row>
    <row r="1916" spans="1:7" x14ac:dyDescent="0.25">
      <c r="A1916"/>
      <c r="B1916"/>
      <c r="C1916">
        <v>2.2998101928221697</v>
      </c>
      <c r="D1916">
        <v>1.504035633658104</v>
      </c>
      <c r="E1916" s="24"/>
      <c r="F1916" s="25"/>
      <c r="G1916" s="29"/>
    </row>
    <row r="1917" spans="1:7" x14ac:dyDescent="0.25">
      <c r="A1917"/>
      <c r="B1917"/>
      <c r="C1917">
        <v>2.3034332489835814</v>
      </c>
      <c r="D1917">
        <v>1.5046894076974107</v>
      </c>
      <c r="E1917" s="24"/>
      <c r="F1917" s="25"/>
      <c r="G1917" s="29"/>
    </row>
    <row r="1918" spans="1:7" x14ac:dyDescent="0.25">
      <c r="A1918"/>
      <c r="B1918"/>
      <c r="C1918">
        <v>2.3070620637299166</v>
      </c>
      <c r="D1918">
        <v>1.5053440068359951</v>
      </c>
      <c r="E1918" s="24"/>
      <c r="F1918" s="25"/>
      <c r="G1918" s="29"/>
    </row>
    <row r="1919" spans="1:7" x14ac:dyDescent="0.25">
      <c r="A1919"/>
      <c r="B1919"/>
      <c r="C1919">
        <v>2.3106966520315257</v>
      </c>
      <c r="D1919">
        <v>1.5059994325877961</v>
      </c>
      <c r="E1919" s="24"/>
      <c r="F1919" s="25"/>
      <c r="G1919" s="29"/>
    </row>
    <row r="1920" spans="1:7" x14ac:dyDescent="0.25">
      <c r="A1920"/>
      <c r="B1920"/>
      <c r="C1920">
        <v>2.3143370289106926</v>
      </c>
      <c r="D1920">
        <v>1.5066556864698095</v>
      </c>
      <c r="E1920" s="24"/>
      <c r="F1920" s="25"/>
      <c r="G1920" s="29"/>
    </row>
    <row r="1921" spans="1:7" x14ac:dyDescent="0.25">
      <c r="A1921"/>
      <c r="B1921"/>
      <c r="C1921">
        <v>2.3179832094418753</v>
      </c>
      <c r="D1921">
        <v>1.507312770002103</v>
      </c>
      <c r="E1921" s="24"/>
      <c r="F1921" s="25"/>
      <c r="G1921" s="29"/>
    </row>
    <row r="1922" spans="1:7" x14ac:dyDescent="0.25">
      <c r="A1922"/>
      <c r="B1922"/>
      <c r="C1922">
        <v>2.3216352087519114</v>
      </c>
      <c r="D1922">
        <v>1.5079706847078067</v>
      </c>
      <c r="E1922" s="24"/>
      <c r="F1922" s="25"/>
      <c r="G1922" s="29"/>
    </row>
    <row r="1923" spans="1:7" x14ac:dyDescent="0.25">
      <c r="A1923"/>
      <c r="B1923"/>
      <c r="C1923">
        <v>2.3252930420202489</v>
      </c>
      <c r="D1923">
        <v>1.5086294321131244</v>
      </c>
      <c r="E1923" s="24"/>
      <c r="F1923" s="25"/>
      <c r="G1923" s="29"/>
    </row>
    <row r="1924" spans="1:7" x14ac:dyDescent="0.25">
      <c r="A1924"/>
      <c r="B1924"/>
      <c r="C1924">
        <v>2.3289567244791956</v>
      </c>
      <c r="D1924">
        <v>1.509289013747338</v>
      </c>
      <c r="E1924" s="24"/>
      <c r="F1924" s="25"/>
      <c r="G1924" s="29"/>
    </row>
    <row r="1925" spans="1:7" x14ac:dyDescent="0.25">
      <c r="A1925"/>
      <c r="B1925"/>
      <c r="C1925">
        <v>2.3326262714141111</v>
      </c>
      <c r="D1925">
        <v>1.5099494311428066</v>
      </c>
      <c r="E1925" s="24"/>
      <c r="F1925" s="25"/>
      <c r="G1925" s="29"/>
    </row>
    <row r="1926" spans="1:7" x14ac:dyDescent="0.25">
      <c r="A1926"/>
      <c r="B1926"/>
      <c r="C1926">
        <v>2.3363016981636902</v>
      </c>
      <c r="D1926">
        <v>1.5106106858349753</v>
      </c>
      <c r="E1926" s="24"/>
      <c r="F1926" s="25"/>
      <c r="G1926" s="29"/>
    </row>
    <row r="1927" spans="1:7" x14ac:dyDescent="0.25">
      <c r="A1927"/>
      <c r="B1927"/>
      <c r="C1927">
        <v>2.3399830201201333</v>
      </c>
      <c r="D1927">
        <v>1.5112727793623719</v>
      </c>
      <c r="E1927" s="24"/>
      <c r="F1927" s="25"/>
      <c r="G1927" s="29"/>
    </row>
    <row r="1928" spans="1:7" x14ac:dyDescent="0.25">
      <c r="A1928"/>
      <c r="B1928"/>
      <c r="C1928">
        <v>2.3436702527294324</v>
      </c>
      <c r="D1928">
        <v>1.5119357132666171</v>
      </c>
      <c r="E1928" s="24"/>
      <c r="F1928" s="25"/>
      <c r="G1928" s="29"/>
    </row>
    <row r="1929" spans="1:7" x14ac:dyDescent="0.25">
      <c r="A1929"/>
      <c r="B1929"/>
      <c r="C1929">
        <v>2.3473634114915889</v>
      </c>
      <c r="D1929">
        <v>1.5125994890924275</v>
      </c>
      <c r="E1929" s="24"/>
      <c r="F1929" s="25"/>
      <c r="G1929" s="29"/>
    </row>
    <row r="1930" spans="1:7" x14ac:dyDescent="0.25">
      <c r="A1930"/>
      <c r="B1930"/>
      <c r="C1930">
        <v>2.3510625119608282</v>
      </c>
      <c r="D1930">
        <v>1.5132641083876104</v>
      </c>
      <c r="E1930" s="24"/>
      <c r="F1930" s="25"/>
      <c r="G1930" s="29"/>
    </row>
    <row r="1931" spans="1:7" x14ac:dyDescent="0.25">
      <c r="A1931"/>
      <c r="B1931"/>
      <c r="C1931">
        <v>2.354767569745877</v>
      </c>
      <c r="D1931">
        <v>1.5139295727030802</v>
      </c>
      <c r="E1931" s="24"/>
      <c r="F1931" s="25"/>
      <c r="G1931" s="29"/>
    </row>
    <row r="1932" spans="1:7" x14ac:dyDescent="0.25">
      <c r="A1932"/>
      <c r="B1932"/>
      <c r="C1932">
        <v>2.3584786005101774</v>
      </c>
      <c r="D1932">
        <v>1.5145958835928552</v>
      </c>
      <c r="E1932" s="24"/>
      <c r="F1932" s="25"/>
      <c r="G1932" s="29"/>
    </row>
    <row r="1933" spans="1:7" x14ac:dyDescent="0.25">
      <c r="A1933"/>
      <c r="B1933"/>
      <c r="C1933">
        <v>2.3621956199721295</v>
      </c>
      <c r="D1933">
        <v>1.5152630426140583</v>
      </c>
      <c r="E1933" s="24"/>
      <c r="F1933" s="25"/>
      <c r="G1933" s="29"/>
    </row>
    <row r="1934" spans="1:7" x14ac:dyDescent="0.25">
      <c r="A1934"/>
      <c r="B1934"/>
      <c r="C1934">
        <v>2.3659186439053208</v>
      </c>
      <c r="D1934">
        <v>1.5159310513269237</v>
      </c>
      <c r="E1934" s="24"/>
      <c r="F1934" s="25"/>
      <c r="G1934" s="29"/>
    </row>
    <row r="1935" spans="1:7" x14ac:dyDescent="0.25">
      <c r="A1935"/>
      <c r="B1935"/>
      <c r="C1935">
        <v>2.3696476881387936</v>
      </c>
      <c r="D1935">
        <v>1.5165999112947985</v>
      </c>
      <c r="E1935" s="24"/>
      <c r="F1935" s="25"/>
      <c r="G1935" s="29"/>
    </row>
    <row r="1936" spans="1:7" x14ac:dyDescent="0.25">
      <c r="A1936"/>
      <c r="B1936"/>
      <c r="C1936">
        <v>2.3733827685572937</v>
      </c>
      <c r="D1936">
        <v>1.5172696240841566</v>
      </c>
      <c r="E1936" s="24"/>
      <c r="F1936" s="25"/>
      <c r="G1936" s="29"/>
    </row>
    <row r="1937" spans="1:7" x14ac:dyDescent="0.25">
      <c r="A1937"/>
      <c r="B1937"/>
      <c r="C1937">
        <v>2.3771239011014771</v>
      </c>
      <c r="D1937">
        <v>1.5179401912645802</v>
      </c>
      <c r="E1937" s="24"/>
      <c r="F1937" s="25"/>
      <c r="G1937" s="29"/>
    </row>
    <row r="1938" spans="1:7" x14ac:dyDescent="0.25">
      <c r="A1938"/>
      <c r="B1938"/>
      <c r="C1938">
        <v>2.3808711017681725</v>
      </c>
      <c r="D1938">
        <v>1.5186116144087798</v>
      </c>
      <c r="E1938" s="24"/>
      <c r="F1938" s="25"/>
      <c r="G1938" s="29"/>
    </row>
    <row r="1939" spans="1:7" x14ac:dyDescent="0.25">
      <c r="A1939"/>
      <c r="B1939"/>
      <c r="C1939">
        <v>2.3846243866106569</v>
      </c>
      <c r="D1939">
        <v>1.519283895092596</v>
      </c>
      <c r="E1939" s="24"/>
      <c r="F1939" s="25"/>
      <c r="G1939" s="29"/>
    </row>
    <row r="1940" spans="1:7" x14ac:dyDescent="0.25">
      <c r="A1940"/>
      <c r="B1940"/>
      <c r="C1940">
        <v>2.3883837717388641</v>
      </c>
      <c r="D1940">
        <v>1.5199570348949947</v>
      </c>
      <c r="E1940" s="24"/>
      <c r="F1940" s="25"/>
      <c r="G1940" s="29"/>
    </row>
    <row r="1941" spans="1:7" x14ac:dyDescent="0.25">
      <c r="A1941"/>
      <c r="B1941"/>
      <c r="C1941">
        <v>2.3921492733196699</v>
      </c>
      <c r="D1941">
        <v>1.5206310353980796</v>
      </c>
      <c r="E1941" s="24"/>
      <c r="F1941" s="25"/>
      <c r="G1941" s="29"/>
    </row>
    <row r="1942" spans="1:7" x14ac:dyDescent="0.25">
      <c r="A1942"/>
      <c r="B1942"/>
      <c r="C1942">
        <v>2.3959209075771168</v>
      </c>
      <c r="D1942">
        <v>1.5213058981870886</v>
      </c>
      <c r="E1942" s="24"/>
      <c r="F1942" s="25"/>
      <c r="G1942" s="29"/>
    </row>
    <row r="1943" spans="1:7" x14ac:dyDescent="0.25">
      <c r="A1943"/>
      <c r="B1943"/>
      <c r="C1943">
        <v>2.3996986907926869</v>
      </c>
      <c r="D1943">
        <v>1.521981624850399</v>
      </c>
      <c r="E1943" s="24"/>
      <c r="F1943" s="25"/>
      <c r="G1943" s="29"/>
    </row>
    <row r="1944" spans="1:7" x14ac:dyDescent="0.25">
      <c r="A1944"/>
      <c r="B1944"/>
      <c r="C1944">
        <v>2.4034826393055342</v>
      </c>
      <c r="D1944">
        <v>1.5226582169795293</v>
      </c>
      <c r="E1944" s="24"/>
      <c r="F1944" s="25"/>
      <c r="G1944" s="29"/>
    </row>
    <row r="1945" spans="1:7" x14ac:dyDescent="0.25">
      <c r="A1945"/>
      <c r="B1945"/>
      <c r="C1945">
        <v>2.4072727695127583</v>
      </c>
      <c r="D1945">
        <v>1.5233356761691434</v>
      </c>
      <c r="E1945" s="24"/>
      <c r="F1945" s="25"/>
      <c r="G1945" s="29"/>
    </row>
    <row r="1946" spans="1:7" x14ac:dyDescent="0.25">
      <c r="A1946"/>
      <c r="B1946"/>
      <c r="C1946">
        <v>2.4110690978696612</v>
      </c>
      <c r="D1946">
        <v>1.5240140040170549</v>
      </c>
      <c r="E1946" s="24"/>
      <c r="F1946" s="25"/>
      <c r="G1946" s="29"/>
    </row>
    <row r="1947" spans="1:7" x14ac:dyDescent="0.25">
      <c r="A1947"/>
      <c r="B1947"/>
      <c r="C1947">
        <v>2.4148716408899888</v>
      </c>
      <c r="D1947">
        <v>1.5246932021242243</v>
      </c>
      <c r="E1947" s="24"/>
      <c r="F1947" s="25"/>
      <c r="G1947" s="29"/>
    </row>
    <row r="1948" spans="1:7" x14ac:dyDescent="0.25">
      <c r="A1948"/>
      <c r="B1948"/>
      <c r="C1948">
        <v>2.4186804151462242</v>
      </c>
      <c r="D1948">
        <v>1.5253732720947717</v>
      </c>
      <c r="E1948" s="24"/>
      <c r="F1948" s="25"/>
      <c r="G1948" s="29"/>
    </row>
    <row r="1949" spans="1:7" x14ac:dyDescent="0.25">
      <c r="A1949"/>
      <c r="B1949"/>
      <c r="C1949">
        <v>2.4224954372698058</v>
      </c>
      <c r="D1949">
        <v>1.5260542155359673</v>
      </c>
      <c r="E1949" s="24"/>
      <c r="F1949" s="25"/>
      <c r="G1949" s="29"/>
    </row>
    <row r="1950" spans="1:7" x14ac:dyDescent="0.25">
      <c r="A1950"/>
      <c r="B1950"/>
      <c r="C1950">
        <v>2.4263167239514107</v>
      </c>
      <c r="D1950">
        <v>1.5267360340582408</v>
      </c>
      <c r="E1950" s="24"/>
      <c r="F1950" s="25"/>
      <c r="G1950" s="29"/>
    </row>
    <row r="1951" spans="1:7" x14ac:dyDescent="0.25">
      <c r="A1951"/>
      <c r="B1951"/>
      <c r="C1951">
        <v>2.4301442919412501</v>
      </c>
      <c r="D1951">
        <v>1.5274187292751922</v>
      </c>
      <c r="E1951" s="24"/>
      <c r="F1951" s="25"/>
      <c r="G1951" s="29"/>
    </row>
    <row r="1952" spans="1:7" x14ac:dyDescent="0.25">
      <c r="A1952"/>
      <c r="B1952"/>
      <c r="C1952">
        <v>2.4339781580492739</v>
      </c>
      <c r="D1952">
        <v>1.5281023028035732</v>
      </c>
      <c r="E1952" s="24"/>
      <c r="F1952" s="25"/>
      <c r="G1952" s="29"/>
    </row>
    <row r="1953" spans="1:7" x14ac:dyDescent="0.25">
      <c r="A1953"/>
      <c r="B1953"/>
      <c r="C1953">
        <v>2.4378183391454584</v>
      </c>
      <c r="D1953">
        <v>1.5287867562633062</v>
      </c>
      <c r="E1953" s="24"/>
      <c r="F1953" s="25"/>
      <c r="G1953" s="29"/>
    </row>
    <row r="1954" spans="1:7" x14ac:dyDescent="0.25">
      <c r="A1954"/>
      <c r="B1954"/>
      <c r="C1954">
        <v>2.4416648521601303</v>
      </c>
      <c r="D1954">
        <v>1.5294720912774908</v>
      </c>
      <c r="E1954" s="24"/>
      <c r="F1954" s="25"/>
      <c r="G1954" s="29"/>
    </row>
    <row r="1955" spans="1:7" x14ac:dyDescent="0.25">
      <c r="A1955"/>
      <c r="B1955"/>
      <c r="C1955">
        <v>2.4455177140841355</v>
      </c>
      <c r="D1955">
        <v>1.5301583094723834</v>
      </c>
      <c r="E1955" s="24"/>
      <c r="F1955" s="25"/>
      <c r="G1955" s="29"/>
    </row>
    <row r="1956" spans="1:7" x14ac:dyDescent="0.25">
      <c r="A1956"/>
      <c r="B1956"/>
      <c r="C1956">
        <v>2.4493769419692155</v>
      </c>
      <c r="D1956">
        <v>1.5308454124774331</v>
      </c>
      <c r="E1956" s="24"/>
      <c r="F1956" s="25"/>
      <c r="G1956" s="29"/>
    </row>
    <row r="1957" spans="1:7" x14ac:dyDescent="0.25">
      <c r="A1957"/>
      <c r="B1957"/>
      <c r="C1957">
        <v>2.4532425529281863</v>
      </c>
      <c r="D1957">
        <v>1.5315334019252465</v>
      </c>
      <c r="E1957" s="24"/>
      <c r="F1957" s="25"/>
      <c r="G1957" s="29"/>
    </row>
    <row r="1958" spans="1:7" x14ac:dyDescent="0.25">
      <c r="A1958"/>
      <c r="B1958"/>
      <c r="C1958">
        <v>2.457114564135277</v>
      </c>
      <c r="D1958">
        <v>1.53222227945162</v>
      </c>
      <c r="E1958" s="24"/>
      <c r="F1958" s="25"/>
      <c r="G1958" s="29"/>
    </row>
    <row r="1959" spans="1:7" x14ac:dyDescent="0.25">
      <c r="A1959"/>
      <c r="B1959"/>
      <c r="C1959">
        <v>2.4609929928263847</v>
      </c>
      <c r="D1959">
        <v>1.5329120466955277</v>
      </c>
      <c r="E1959" s="24"/>
      <c r="F1959" s="25"/>
      <c r="G1959" s="29"/>
    </row>
    <row r="1960" spans="1:7" x14ac:dyDescent="0.25">
      <c r="A1960"/>
      <c r="B1960"/>
      <c r="C1960">
        <v>2.4648778562993394</v>
      </c>
      <c r="D1960">
        <v>1.5336027052991275</v>
      </c>
      <c r="E1960" s="24"/>
      <c r="F1960" s="25"/>
      <c r="G1960" s="29"/>
    </row>
    <row r="1961" spans="1:7" x14ac:dyDescent="0.25">
      <c r="A1961"/>
      <c r="B1961"/>
      <c r="C1961">
        <v>2.4687691719141984</v>
      </c>
      <c r="D1961">
        <v>1.53429425690776</v>
      </c>
      <c r="E1961" s="24"/>
      <c r="F1961" s="25"/>
      <c r="G1961" s="29"/>
    </row>
    <row r="1962" spans="1:7" x14ac:dyDescent="0.25">
      <c r="A1962"/>
      <c r="B1962"/>
      <c r="C1962">
        <v>2.4726669570935274</v>
      </c>
      <c r="D1962">
        <v>1.5349867031699576</v>
      </c>
      <c r="E1962" s="24"/>
      <c r="F1962" s="25"/>
      <c r="G1962" s="29"/>
    </row>
    <row r="1963" spans="1:7" x14ac:dyDescent="0.25">
      <c r="A1963"/>
      <c r="B1963"/>
      <c r="C1963">
        <v>2.4765712293226807</v>
      </c>
      <c r="D1963">
        <v>1.53568004573744</v>
      </c>
      <c r="E1963" s="24"/>
      <c r="F1963" s="25"/>
      <c r="G1963" s="29"/>
    </row>
    <row r="1964" spans="1:7" x14ac:dyDescent="0.25">
      <c r="A1964"/>
      <c r="B1964"/>
      <c r="C1964">
        <v>2.4804820061500603</v>
      </c>
      <c r="D1964">
        <v>1.536374286265116</v>
      </c>
      <c r="E1964" s="24"/>
      <c r="F1964" s="25"/>
      <c r="G1964" s="29"/>
    </row>
    <row r="1965" spans="1:7" x14ac:dyDescent="0.25">
      <c r="A1965"/>
      <c r="B1965"/>
      <c r="C1965">
        <v>2.4843993051874351</v>
      </c>
      <c r="D1965">
        <v>1.537069426411088</v>
      </c>
      <c r="E1965" s="24"/>
      <c r="F1965" s="25"/>
      <c r="G1965" s="29"/>
    </row>
    <row r="1966" spans="1:7" x14ac:dyDescent="0.25">
      <c r="A1966"/>
      <c r="B1966"/>
      <c r="C1966">
        <v>2.4883231441102032</v>
      </c>
      <c r="D1966">
        <v>1.5377654678366559</v>
      </c>
      <c r="E1966" s="24"/>
      <c r="F1966" s="25"/>
      <c r="G1966" s="29"/>
    </row>
    <row r="1967" spans="1:7" x14ac:dyDescent="0.25">
      <c r="A1967"/>
      <c r="B1967"/>
      <c r="C1967">
        <v>2.4922535406577007</v>
      </c>
      <c r="D1967">
        <v>1.5384624122063153</v>
      </c>
      <c r="E1967" s="24"/>
      <c r="F1967" s="25"/>
      <c r="G1967" s="29"/>
    </row>
    <row r="1968" spans="1:7" x14ac:dyDescent="0.25">
      <c r="A1968"/>
      <c r="B1968"/>
      <c r="C1968">
        <v>2.4961905126334623</v>
      </c>
      <c r="D1968">
        <v>1.5391602611877577</v>
      </c>
      <c r="E1968" s="24"/>
      <c r="F1968" s="25"/>
      <c r="G1968" s="29"/>
    </row>
    <row r="1969" spans="1:7" x14ac:dyDescent="0.25">
      <c r="A1969"/>
      <c r="B1969"/>
      <c r="C1969">
        <v>2.5001340779055363</v>
      </c>
      <c r="D1969">
        <v>1.5398590164518779</v>
      </c>
      <c r="E1969" s="24"/>
      <c r="F1969" s="25"/>
      <c r="G1969" s="29"/>
    </row>
    <row r="1970" spans="1:7" x14ac:dyDescent="0.25">
      <c r="A1970"/>
      <c r="B1970"/>
      <c r="C1970">
        <v>2.5040842544067763</v>
      </c>
      <c r="D1970">
        <v>1.540558679672771</v>
      </c>
      <c r="E1970" s="24"/>
      <c r="F1970" s="25"/>
      <c r="G1970" s="29"/>
    </row>
    <row r="1971" spans="1:7" x14ac:dyDescent="0.25">
      <c r="A1971"/>
      <c r="B1971"/>
      <c r="C1971">
        <v>2.5080410601351204</v>
      </c>
      <c r="D1971">
        <v>1.5412592525277367</v>
      </c>
      <c r="E1971" s="24"/>
      <c r="F1971" s="25"/>
      <c r="G1971" s="29"/>
    </row>
    <row r="1972" spans="1:7" x14ac:dyDescent="0.25">
      <c r="A1972"/>
      <c r="B1972"/>
      <c r="C1972">
        <v>2.5120045131539008</v>
      </c>
      <c r="D1972">
        <v>1.5419607366972798</v>
      </c>
      <c r="E1972" s="24"/>
      <c r="F1972" s="25"/>
      <c r="G1972" s="29"/>
    </row>
    <row r="1973" spans="1:7" x14ac:dyDescent="0.25">
      <c r="A1973"/>
      <c r="B1973"/>
      <c r="C1973">
        <v>2.5159746315921208</v>
      </c>
      <c r="D1973">
        <v>1.5426631338651076</v>
      </c>
      <c r="E1973" s="24"/>
      <c r="F1973" s="25"/>
      <c r="G1973" s="29"/>
    </row>
    <row r="1974" spans="1:7" x14ac:dyDescent="0.25">
      <c r="A1974"/>
      <c r="B1974"/>
      <c r="C1974">
        <v>2.5199514336447768</v>
      </c>
      <c r="D1974">
        <v>1.5433664457181389</v>
      </c>
      <c r="E1974" s="24"/>
      <c r="F1974" s="25"/>
      <c r="G1974" s="29"/>
    </row>
    <row r="1975" spans="1:7" x14ac:dyDescent="0.25">
      <c r="A1975"/>
      <c r="B1975"/>
      <c r="C1975">
        <v>2.5239349375731406</v>
      </c>
      <c r="D1975">
        <v>1.5440706739464958</v>
      </c>
      <c r="E1975" s="24"/>
      <c r="F1975" s="25"/>
      <c r="G1975" s="29"/>
    </row>
    <row r="1976" spans="1:7" x14ac:dyDescent="0.25">
      <c r="A1976"/>
      <c r="B1976"/>
      <c r="C1976">
        <v>2.5279251617051015</v>
      </c>
      <c r="D1976">
        <v>1.5447758202435233</v>
      </c>
      <c r="E1976" s="24"/>
      <c r="F1976" s="25"/>
      <c r="G1976" s="29"/>
    </row>
    <row r="1977" spans="1:7" x14ac:dyDescent="0.25">
      <c r="A1977"/>
      <c r="B1977"/>
      <c r="C1977">
        <v>2.5319221244354013</v>
      </c>
      <c r="D1977">
        <v>1.5454818863057633</v>
      </c>
      <c r="E1977" s="24"/>
      <c r="F1977" s="25"/>
      <c r="G1977" s="29"/>
    </row>
    <row r="1978" spans="1:7" x14ac:dyDescent="0.25">
      <c r="A1978"/>
      <c r="B1978"/>
      <c r="C1978">
        <v>2.535925844225984</v>
      </c>
      <c r="D1978">
        <v>1.5461888738329737</v>
      </c>
      <c r="E1978" s="24"/>
      <c r="F1978" s="25"/>
      <c r="G1978" s="29"/>
    </row>
    <row r="1979" spans="1:7" x14ac:dyDescent="0.25">
      <c r="A1979"/>
      <c r="B1979"/>
      <c r="C1979">
        <v>2.539936339606327</v>
      </c>
      <c r="D1979">
        <v>1.5468967845281349</v>
      </c>
      <c r="E1979" s="24"/>
      <c r="F1979" s="25"/>
      <c r="G1979" s="29"/>
    </row>
    <row r="1980" spans="1:7" x14ac:dyDescent="0.25">
      <c r="A1980"/>
      <c r="B1980"/>
      <c r="C1980">
        <v>2.5439536291736751</v>
      </c>
      <c r="D1980">
        <v>1.5476056200974295</v>
      </c>
      <c r="E1980" s="24"/>
      <c r="F1980" s="25"/>
      <c r="G1980" s="29"/>
    </row>
    <row r="1981" spans="1:7" x14ac:dyDescent="0.25">
      <c r="A1981"/>
      <c r="B1981"/>
      <c r="C1981">
        <v>2.5479777315934324</v>
      </c>
      <c r="D1981">
        <v>1.548315382250262</v>
      </c>
      <c r="E1981" s="24"/>
      <c r="F1981" s="25"/>
      <c r="G1981" s="29"/>
    </row>
    <row r="1982" spans="1:7" x14ac:dyDescent="0.25">
      <c r="A1982"/>
      <c r="B1982"/>
      <c r="C1982">
        <v>2.5520086655994065</v>
      </c>
      <c r="D1982">
        <v>1.5490260726992504</v>
      </c>
      <c r="E1982" s="24"/>
      <c r="F1982" s="25"/>
      <c r="G1982" s="29"/>
    </row>
    <row r="1983" spans="1:7" x14ac:dyDescent="0.25">
      <c r="A1983"/>
      <c r="B1983"/>
      <c r="C1983">
        <v>2.5560464499941844</v>
      </c>
      <c r="D1983">
        <v>1.5497376931602329</v>
      </c>
      <c r="E1983" s="24"/>
      <c r="F1983" s="25"/>
      <c r="G1983" s="29"/>
    </row>
    <row r="1984" spans="1:7" x14ac:dyDescent="0.25">
      <c r="A1984"/>
      <c r="B1984"/>
      <c r="C1984">
        <v>2.5600911036493796</v>
      </c>
      <c r="D1984">
        <v>1.5504502453522577</v>
      </c>
      <c r="E1984" s="24"/>
      <c r="F1984" s="25"/>
      <c r="G1984" s="29"/>
    </row>
    <row r="1985" spans="1:7" x14ac:dyDescent="0.25">
      <c r="A1985"/>
      <c r="B1985"/>
      <c r="C1985">
        <v>2.5641426455060277</v>
      </c>
      <c r="D1985">
        <v>1.551163730997603</v>
      </c>
      <c r="E1985" s="24"/>
      <c r="F1985" s="25"/>
      <c r="G1985" s="29"/>
    </row>
    <row r="1986" spans="1:7" x14ac:dyDescent="0.25">
      <c r="A1986"/>
      <c r="B1986"/>
      <c r="C1986">
        <v>2.5682010945748379</v>
      </c>
      <c r="D1986">
        <v>1.5518781518217559</v>
      </c>
      <c r="E1986" s="24"/>
      <c r="F1986" s="25"/>
      <c r="G1986" s="29"/>
    </row>
    <row r="1987" spans="1:7" x14ac:dyDescent="0.25">
      <c r="A1987"/>
      <c r="B1987"/>
      <c r="C1987">
        <v>2.5722664699365367</v>
      </c>
      <c r="D1987">
        <v>1.5525935095534216</v>
      </c>
      <c r="E1987" s="24"/>
      <c r="F1987" s="25"/>
      <c r="G1987" s="29"/>
    </row>
    <row r="1988" spans="1:7" x14ac:dyDescent="0.25">
      <c r="A1988"/>
      <c r="B1988"/>
      <c r="C1988">
        <v>2.5763387907422306</v>
      </c>
      <c r="D1988">
        <v>1.5533098059245356</v>
      </c>
      <c r="E1988" s="24"/>
      <c r="F1988" s="25"/>
      <c r="G1988" s="29"/>
    </row>
    <row r="1989" spans="1:7" x14ac:dyDescent="0.25">
      <c r="A1989"/>
      <c r="B1989"/>
      <c r="C1989">
        <v>2.5804180762136486</v>
      </c>
      <c r="D1989">
        <v>1.5540270426702418</v>
      </c>
      <c r="E1989" s="24"/>
      <c r="F1989" s="25"/>
      <c r="G1989" s="29"/>
    </row>
    <row r="1990" spans="1:7" x14ac:dyDescent="0.25">
      <c r="A1990"/>
      <c r="B1990"/>
      <c r="C1990">
        <v>2.5845043456435324</v>
      </c>
      <c r="D1990">
        <v>1.554745221528907</v>
      </c>
      <c r="E1990" s="24"/>
      <c r="F1990" s="25"/>
      <c r="G1990" s="29"/>
    </row>
    <row r="1991" spans="1:7" x14ac:dyDescent="0.25">
      <c r="A1991"/>
      <c r="B1991"/>
      <c r="C1991">
        <v>2.5885976183959585</v>
      </c>
      <c r="D1991">
        <v>1.5554643442421217</v>
      </c>
      <c r="E1991" s="24"/>
      <c r="F1991" s="25"/>
      <c r="G1991" s="29"/>
    </row>
    <row r="1992" spans="1:7" x14ac:dyDescent="0.25">
      <c r="A1992"/>
      <c r="B1992"/>
      <c r="C1992">
        <v>2.5926979139066466</v>
      </c>
      <c r="D1992">
        <v>1.5561844125546935</v>
      </c>
      <c r="E1992" s="24"/>
      <c r="F1992" s="25"/>
      <c r="G1992" s="29"/>
    </row>
    <row r="1993" spans="1:7" x14ac:dyDescent="0.25">
      <c r="A1993"/>
      <c r="B1993"/>
      <c r="C1993">
        <v>2.5968052516832927</v>
      </c>
      <c r="D1993">
        <v>1.5569054282146488</v>
      </c>
      <c r="E1993" s="24"/>
      <c r="F1993" s="25"/>
      <c r="G1993" s="29"/>
    </row>
    <row r="1994" spans="1:7" x14ac:dyDescent="0.25">
      <c r="A1994"/>
      <c r="B1994"/>
      <c r="C1994">
        <v>2.6009196513059232</v>
      </c>
      <c r="D1994">
        <v>1.5576273929732372</v>
      </c>
      <c r="E1994" s="24"/>
      <c r="F1994" s="25"/>
      <c r="G1994" s="29"/>
    </row>
    <row r="1995" spans="1:7" x14ac:dyDescent="0.25">
      <c r="A1995"/>
      <c r="B1995"/>
      <c r="C1995">
        <v>2.6050411324272043</v>
      </c>
      <c r="D1995">
        <v>1.5583503085849231</v>
      </c>
      <c r="E1995" s="24"/>
      <c r="F1995" s="25"/>
      <c r="G1995" s="29"/>
    </row>
    <row r="1996" spans="1:7" x14ac:dyDescent="0.25">
      <c r="A1996"/>
      <c r="B1996"/>
      <c r="C1996">
        <v>2.609169714772813</v>
      </c>
      <c r="D1996">
        <v>1.5590741768073995</v>
      </c>
      <c r="E1996" s="24"/>
      <c r="F1996" s="25"/>
      <c r="G1996" s="29"/>
    </row>
    <row r="1997" spans="1:7" x14ac:dyDescent="0.25">
      <c r="A1997"/>
      <c r="B1997"/>
      <c r="C1997">
        <v>2.6133054181417439</v>
      </c>
      <c r="D1997">
        <v>1.5597989994015697</v>
      </c>
      <c r="E1997" s="24"/>
      <c r="F1997" s="25"/>
      <c r="G1997" s="29"/>
    </row>
    <row r="1998" spans="1:7" x14ac:dyDescent="0.25">
      <c r="A1998"/>
      <c r="B1998"/>
      <c r="C1998">
        <v>2.6174482624066577</v>
      </c>
      <c r="D1998">
        <v>1.5605247781315579</v>
      </c>
      <c r="E1998" s="24"/>
      <c r="F1998" s="25"/>
      <c r="G1998" s="29"/>
    </row>
    <row r="1999" spans="1:7" x14ac:dyDescent="0.25">
      <c r="A1999"/>
      <c r="B1999"/>
      <c r="C1999">
        <v>2.621598267514238</v>
      </c>
      <c r="D1999">
        <v>1.5612515147647084</v>
      </c>
      <c r="E1999" s="24"/>
      <c r="F1999" s="25"/>
      <c r="G1999" s="29"/>
    </row>
    <row r="2000" spans="1:7" x14ac:dyDescent="0.25">
      <c r="A2000"/>
      <c r="B2000"/>
      <c r="C2000">
        <v>2.6257554534855077</v>
      </c>
      <c r="D2000">
        <v>1.5619792110715767</v>
      </c>
      <c r="E2000" s="24"/>
      <c r="F2000" s="25"/>
      <c r="G2000" s="29"/>
    </row>
    <row r="2001" spans="1:7" x14ac:dyDescent="0.25">
      <c r="A2001"/>
      <c r="B2001"/>
      <c r="C2001">
        <v>2.6299198404162256</v>
      </c>
      <c r="D2001">
        <v>1.5627078688259444</v>
      </c>
      <c r="E2001" s="24"/>
      <c r="F2001" s="25"/>
      <c r="G2001" s="29"/>
    </row>
    <row r="2002" spans="1:7" x14ac:dyDescent="0.25">
      <c r="A2002"/>
      <c r="B2002"/>
      <c r="C2002">
        <v>2.6340914484771956</v>
      </c>
      <c r="D2002">
        <v>1.5634374898048053</v>
      </c>
      <c r="E2002" s="24"/>
      <c r="F2002" s="25"/>
      <c r="G2002" s="29"/>
    </row>
    <row r="2003" spans="1:7" x14ac:dyDescent="0.25">
      <c r="A2003"/>
      <c r="B2003"/>
      <c r="C2003">
        <v>2.6382702979146071</v>
      </c>
      <c r="D2003">
        <v>1.5641680757883631</v>
      </c>
      <c r="E2003" s="24"/>
      <c r="F2003" s="25"/>
      <c r="G2003" s="29"/>
    </row>
    <row r="2004" spans="1:7" x14ac:dyDescent="0.25">
      <c r="A2004"/>
      <c r="B2004"/>
      <c r="C2004">
        <v>2.642456409050431</v>
      </c>
      <c r="D2004">
        <v>1.5648996285600427</v>
      </c>
      <c r="E2004" s="24"/>
      <c r="F2004" s="25"/>
      <c r="G2004" s="29"/>
    </row>
    <row r="2005" spans="1:7" x14ac:dyDescent="0.25">
      <c r="A2005"/>
      <c r="B2005"/>
      <c r="C2005">
        <v>2.6466498022827381</v>
      </c>
      <c r="D2005">
        <v>1.5656321499064785</v>
      </c>
      <c r="E2005" s="24"/>
      <c r="F2005" s="25"/>
      <c r="G2005" s="29"/>
    </row>
    <row r="2006" spans="1:7" x14ac:dyDescent="0.25">
      <c r="A2006"/>
      <c r="B2006"/>
      <c r="C2006">
        <v>2.650850498086057</v>
      </c>
      <c r="D2006">
        <v>1.5663656416175116</v>
      </c>
      <c r="E2006" s="24"/>
      <c r="F2006" s="25"/>
      <c r="G2006" s="29"/>
    </row>
    <row r="2007" spans="1:7" x14ac:dyDescent="0.25">
      <c r="A2007"/>
      <c r="B2007"/>
      <c r="C2007">
        <v>2.6550585170117804</v>
      </c>
      <c r="D2007">
        <v>1.5671001054862046</v>
      </c>
      <c r="E2007" s="24"/>
      <c r="F2007" s="25"/>
      <c r="G2007" s="29"/>
    </row>
    <row r="2008" spans="1:7" x14ac:dyDescent="0.25">
      <c r="A2008"/>
      <c r="B2008"/>
      <c r="C2008">
        <v>2.6592738796884499</v>
      </c>
      <c r="D2008">
        <v>1.5678355433088196</v>
      </c>
      <c r="E2008" s="24"/>
      <c r="F2008" s="25"/>
      <c r="G2008" s="29"/>
    </row>
    <row r="2009" spans="1:7" x14ac:dyDescent="0.25">
      <c r="A2009"/>
      <c r="B2009"/>
      <c r="C2009">
        <v>2.6634966068221759</v>
      </c>
      <c r="D2009">
        <v>1.5685719568848278</v>
      </c>
      <c r="E2009" s="24"/>
      <c r="F2009" s="25"/>
      <c r="G2009" s="29"/>
    </row>
    <row r="2010" spans="1:7" x14ac:dyDescent="0.25">
      <c r="A2010"/>
      <c r="B2010"/>
      <c r="C2010">
        <v>2.6677267191969936</v>
      </c>
      <c r="D2010">
        <v>1.5693093480169111</v>
      </c>
      <c r="E2010" s="24"/>
      <c r="F2010" s="25"/>
      <c r="G2010" s="29"/>
    </row>
    <row r="2011" spans="1:7" x14ac:dyDescent="0.25">
      <c r="A2011"/>
      <c r="B2011"/>
      <c r="C2011">
        <v>2.6719642376752102</v>
      </c>
      <c r="D2011">
        <v>1.5700477185109523</v>
      </c>
      <c r="E2011" s="24"/>
      <c r="F2011" s="25"/>
      <c r="G2011" s="29"/>
    </row>
    <row r="2012" spans="1:7" x14ac:dyDescent="0.25">
      <c r="A2012"/>
      <c r="B2012"/>
      <c r="C2012">
        <v>2.6762091831977752</v>
      </c>
      <c r="D2012">
        <v>1.5707870701760316</v>
      </c>
      <c r="E2012" s="24"/>
      <c r="F2012" s="25"/>
      <c r="G2012" s="29"/>
    </row>
    <row r="2013" spans="1:7" x14ac:dyDescent="0.25">
      <c r="A2013"/>
      <c r="B2013"/>
      <c r="C2013">
        <v>2.6804615767846869</v>
      </c>
      <c r="D2013">
        <v>1.5715274048244396</v>
      </c>
      <c r="E2013" s="24"/>
      <c r="F2013" s="25"/>
      <c r="G2013" s="29"/>
    </row>
    <row r="2014" spans="1:7" x14ac:dyDescent="0.25">
      <c r="A2014"/>
      <c r="B2014"/>
      <c r="C2014">
        <v>2.6847214395353145</v>
      </c>
      <c r="D2014">
        <v>1.572268724271658</v>
      </c>
      <c r="E2014" s="24"/>
      <c r="F2014" s="25"/>
      <c r="G2014" s="29"/>
    </row>
    <row r="2015" spans="1:7" x14ac:dyDescent="0.25">
      <c r="A2015"/>
      <c r="B2015"/>
      <c r="C2015">
        <v>2.6889887926287956</v>
      </c>
      <c r="D2015">
        <v>1.5730110303363618</v>
      </c>
      <c r="E2015" s="24"/>
      <c r="F2015" s="25"/>
      <c r="G2015" s="29"/>
    </row>
    <row r="2016" spans="1:7" x14ac:dyDescent="0.25">
      <c r="A2016"/>
      <c r="B2016"/>
      <c r="C2016">
        <v>2.6932636573244508</v>
      </c>
      <c r="D2016">
        <v>1.5737543248404318</v>
      </c>
      <c r="E2016" s="24"/>
      <c r="F2016" s="25"/>
      <c r="G2016" s="29"/>
    </row>
    <row r="2017" spans="1:7" x14ac:dyDescent="0.25">
      <c r="A2017"/>
      <c r="B2017"/>
      <c r="C2017">
        <v>2.6975460549620891</v>
      </c>
      <c r="D2017">
        <v>1.5744986096089291</v>
      </c>
      <c r="E2017" s="24"/>
      <c r="F2017" s="25"/>
      <c r="G2017" s="29"/>
    </row>
    <row r="2018" spans="1:7" x14ac:dyDescent="0.25">
      <c r="A2018"/>
      <c r="B2018"/>
      <c r="C2018">
        <v>2.7018360069624565</v>
      </c>
      <c r="D2018">
        <v>1.5752438864701097</v>
      </c>
      <c r="E2018" s="24"/>
      <c r="F2018" s="25"/>
      <c r="G2018" s="29"/>
    </row>
    <row r="2019" spans="1:7" x14ac:dyDescent="0.25">
      <c r="A2019"/>
      <c r="B2019"/>
      <c r="C2019">
        <v>2.7061335348275666</v>
      </c>
      <c r="D2019">
        <v>1.5759901572554116</v>
      </c>
      <c r="E2019" s="24"/>
      <c r="F2019" s="25"/>
      <c r="G2019" s="29"/>
    </row>
    <row r="2020" spans="1:7" x14ac:dyDescent="0.25">
      <c r="A2020"/>
      <c r="B2020"/>
      <c r="C2020">
        <v>2.7104386601411408</v>
      </c>
      <c r="D2020">
        <v>1.576737423799462</v>
      </c>
      <c r="E2020" s="24"/>
      <c r="F2020" s="25"/>
      <c r="G2020" s="29"/>
    </row>
    <row r="2021" spans="1:7" x14ac:dyDescent="0.25">
      <c r="A2021"/>
      <c r="B2021"/>
      <c r="C2021">
        <v>2.7147514045689434</v>
      </c>
      <c r="D2021">
        <v>1.5774856879400654</v>
      </c>
      <c r="E2021" s="24"/>
      <c r="F2021" s="25"/>
      <c r="G2021" s="29"/>
    </row>
    <row r="2022" spans="1:7" x14ac:dyDescent="0.25">
      <c r="A2022"/>
      <c r="B2022"/>
      <c r="C2022">
        <v>2.7190717898592265</v>
      </c>
      <c r="D2022">
        <v>1.5782349515182095</v>
      </c>
      <c r="E2022" s="24"/>
      <c r="F2022" s="25"/>
      <c r="G2022" s="29"/>
    </row>
    <row r="2023" spans="1:7" x14ac:dyDescent="0.25">
      <c r="A2023"/>
      <c r="B2023"/>
      <c r="C2023">
        <v>2.723399837843048</v>
      </c>
      <c r="D2023">
        <v>1.5789852163780467</v>
      </c>
      <c r="E2023" s="24"/>
      <c r="F2023" s="25"/>
      <c r="G2023" s="29"/>
    </row>
    <row r="2024" spans="1:7" x14ac:dyDescent="0.25">
      <c r="A2024"/>
      <c r="B2024"/>
      <c r="C2024">
        <v>2.727735570434751</v>
      </c>
      <c r="D2024">
        <v>1.5797364843669106</v>
      </c>
      <c r="E2024" s="24"/>
      <c r="F2024" s="25"/>
      <c r="G2024" s="29"/>
    </row>
    <row r="2025" spans="1:7" x14ac:dyDescent="0.25">
      <c r="A2025"/>
      <c r="B2025"/>
      <c r="C2025">
        <v>2.7320790096323142</v>
      </c>
      <c r="D2025">
        <v>1.5804887573353026</v>
      </c>
      <c r="E2025" s="24"/>
      <c r="F2025" s="25"/>
      <c r="G2025" s="29"/>
    </row>
    <row r="2026" spans="1:7" x14ac:dyDescent="0.25">
      <c r="A2026"/>
      <c r="B2026"/>
      <c r="C2026">
        <v>2.7364301775177307</v>
      </c>
      <c r="D2026">
        <v>1.5812420371368821</v>
      </c>
      <c r="E2026" s="24"/>
      <c r="F2026" s="25"/>
      <c r="G2026" s="29"/>
    </row>
    <row r="2027" spans="1:7" x14ac:dyDescent="0.25">
      <c r="A2027"/>
      <c r="B2027"/>
      <c r="C2027">
        <v>2.7407890962574797</v>
      </c>
      <c r="D2027">
        <v>1.5819963256284788</v>
      </c>
      <c r="E2027" s="24"/>
      <c r="F2027" s="25"/>
      <c r="G2027" s="29"/>
    </row>
    <row r="2028" spans="1:7" x14ac:dyDescent="0.25">
      <c r="A2028"/>
      <c r="B2028"/>
      <c r="C2028">
        <v>2.7451557881028501</v>
      </c>
      <c r="D2028">
        <v>1.5827516246700744</v>
      </c>
      <c r="E2028" s="24"/>
      <c r="F2028" s="25"/>
      <c r="G2028" s="29"/>
    </row>
    <row r="2029" spans="1:7" x14ac:dyDescent="0.25">
      <c r="A2029"/>
      <c r="B2029"/>
      <c r="C2029">
        <v>2.7495302753904074</v>
      </c>
      <c r="D2029">
        <v>1.583507936124805</v>
      </c>
      <c r="E2029" s="24"/>
      <c r="F2029" s="25"/>
      <c r="G2029" s="29"/>
    </row>
    <row r="2030" spans="1:7" x14ac:dyDescent="0.25">
      <c r="A2030"/>
      <c r="B2030"/>
      <c r="C2030">
        <v>2.7539125805423748</v>
      </c>
      <c r="D2030">
        <v>1.5842652618589614</v>
      </c>
      <c r="E2030" s="24"/>
      <c r="F2030" s="25"/>
      <c r="G2030" s="29"/>
    </row>
    <row r="2031" spans="1:7" x14ac:dyDescent="0.25">
      <c r="A2031"/>
      <c r="B2031"/>
      <c r="C2031">
        <v>2.7583027260670594</v>
      </c>
      <c r="D2031">
        <v>1.5850236037419794</v>
      </c>
      <c r="E2031" s="24"/>
      <c r="F2031" s="25"/>
      <c r="G2031" s="29"/>
    </row>
    <row r="2032" spans="1:7" x14ac:dyDescent="0.25">
      <c r="A2032"/>
      <c r="B2032"/>
      <c r="C2032">
        <v>2.7627007345592283</v>
      </c>
      <c r="D2032">
        <v>1.585782963646428</v>
      </c>
      <c r="E2032" s="24"/>
      <c r="F2032" s="25"/>
      <c r="G2032" s="29"/>
    </row>
    <row r="2033" spans="1:7" x14ac:dyDescent="0.25">
      <c r="A2033"/>
      <c r="B2033"/>
      <c r="C2033">
        <v>2.7671066287005797</v>
      </c>
      <c r="D2033">
        <v>1.5865433434480274</v>
      </c>
      <c r="E2033" s="24"/>
      <c r="F2033" s="25"/>
      <c r="G2033" s="29"/>
    </row>
    <row r="2034" spans="1:7" x14ac:dyDescent="0.25">
      <c r="A2034"/>
      <c r="B2034"/>
      <c r="C2034">
        <v>2.7715204312601163</v>
      </c>
      <c r="D2034">
        <v>1.587304745025619</v>
      </c>
      <c r="E2034" s="24"/>
      <c r="F2034" s="25"/>
      <c r="G2034" s="29"/>
    </row>
    <row r="2035" spans="1:7" x14ac:dyDescent="0.25">
      <c r="A2035"/>
      <c r="B2035"/>
      <c r="C2035">
        <v>2.7759421650945884</v>
      </c>
      <c r="D2035">
        <v>1.5880671702611784</v>
      </c>
      <c r="E2035" s="24"/>
      <c r="F2035" s="25"/>
      <c r="G2035" s="29"/>
    </row>
    <row r="2036" spans="1:7" x14ac:dyDescent="0.25">
      <c r="A2036"/>
      <c r="B2036"/>
      <c r="C2036">
        <v>2.7803718531489219</v>
      </c>
      <c r="D2036">
        <v>1.5888306210398062</v>
      </c>
      <c r="E2036" s="24"/>
      <c r="F2036" s="25"/>
      <c r="G2036" s="29"/>
    </row>
    <row r="2037" spans="1:7" x14ac:dyDescent="0.25">
      <c r="A2037"/>
      <c r="B2037"/>
      <c r="C2037">
        <v>2.7848095184566128</v>
      </c>
      <c r="D2037">
        <v>1.5895950992497179</v>
      </c>
      <c r="E2037" s="24"/>
      <c r="F2037" s="25"/>
      <c r="G2037" s="29"/>
    </row>
    <row r="2038" spans="1:7" x14ac:dyDescent="0.25">
      <c r="A2038"/>
      <c r="B2038"/>
      <c r="C2038">
        <v>2.7892551841401882</v>
      </c>
      <c r="D2038">
        <v>1.5903606067822422</v>
      </c>
      <c r="E2038" s="24"/>
      <c r="F2038" s="25"/>
      <c r="G2038" s="29"/>
    </row>
    <row r="2039" spans="1:7" x14ac:dyDescent="0.25">
      <c r="A2039"/>
      <c r="B2039"/>
      <c r="C2039">
        <v>2.7937088734116209</v>
      </c>
      <c r="D2039">
        <v>1.5911271455318201</v>
      </c>
      <c r="E2039" s="24"/>
      <c r="F2039" s="25"/>
      <c r="G2039" s="29"/>
    </row>
    <row r="2040" spans="1:7" x14ac:dyDescent="0.25">
      <c r="A2040"/>
      <c r="B2040"/>
      <c r="C2040">
        <v>2.7981706095727752</v>
      </c>
      <c r="D2040">
        <v>1.591894717395995</v>
      </c>
      <c r="E2040" s="24"/>
      <c r="F2040" s="25"/>
      <c r="G2040" s="29"/>
    </row>
    <row r="2041" spans="1:7" x14ac:dyDescent="0.25">
      <c r="A2041"/>
      <c r="B2041"/>
      <c r="C2041">
        <v>2.8026404160158087</v>
      </c>
      <c r="D2041">
        <v>1.5926633242754025</v>
      </c>
      <c r="E2041" s="24"/>
      <c r="F2041" s="25"/>
      <c r="G2041" s="29"/>
    </row>
    <row r="2042" spans="1:7" x14ac:dyDescent="0.25">
      <c r="A2042"/>
      <c r="B2042"/>
      <c r="C2042">
        <v>2.8071183162236633</v>
      </c>
      <c r="D2042">
        <v>1.5934329680737787</v>
      </c>
      <c r="E2042" s="24"/>
      <c r="F2042" s="25"/>
      <c r="G2042" s="29"/>
    </row>
    <row r="2043" spans="1:7" x14ac:dyDescent="0.25">
      <c r="A2043"/>
      <c r="B2043"/>
      <c r="C2043">
        <v>2.8116043337704717</v>
      </c>
      <c r="D2043">
        <v>1.594203650697944</v>
      </c>
      <c r="E2043" s="24"/>
      <c r="F2043" s="25"/>
      <c r="G2043" s="29"/>
    </row>
    <row r="2044" spans="1:7" x14ac:dyDescent="0.25">
      <c r="A2044"/>
      <c r="B2044"/>
      <c r="C2044">
        <v>2.8160984923219807</v>
      </c>
      <c r="D2044">
        <v>1.5949753740577899</v>
      </c>
      <c r="E2044" s="24"/>
      <c r="F2044" s="25"/>
      <c r="G2044" s="29"/>
    </row>
    <row r="2045" spans="1:7" x14ac:dyDescent="0.25">
      <c r="A2045"/>
      <c r="B2045"/>
      <c r="C2045">
        <v>2.8206008156360438</v>
      </c>
      <c r="D2045">
        <v>1.595748140066293</v>
      </c>
      <c r="E2045" s="24"/>
      <c r="F2045" s="25"/>
      <c r="G2045" s="29"/>
    </row>
    <row r="2046" spans="1:7" x14ac:dyDescent="0.25">
      <c r="A2046"/>
      <c r="B2046"/>
      <c r="C2046">
        <v>2.8251113275630422</v>
      </c>
      <c r="D2046">
        <v>1.5965219506394916</v>
      </c>
      <c r="E2046" s="24"/>
      <c r="F2046" s="25"/>
      <c r="G2046" s="29"/>
    </row>
    <row r="2047" spans="1:7" x14ac:dyDescent="0.25">
      <c r="A2047"/>
      <c r="B2047"/>
      <c r="C2047">
        <v>2.8296300520463475</v>
      </c>
      <c r="D2047">
        <v>1.5972968076964902</v>
      </c>
      <c r="E2047" s="24"/>
      <c r="F2047" s="25"/>
      <c r="G2047" s="29"/>
    </row>
    <row r="2048" spans="1:7" x14ac:dyDescent="0.25">
      <c r="A2048"/>
      <c r="B2048"/>
      <c r="C2048">
        <v>2.8341570131227725</v>
      </c>
      <c r="D2048">
        <v>1.5980727131594463</v>
      </c>
      <c r="E2048" s="24"/>
      <c r="F2048" s="25"/>
      <c r="G2048" s="29"/>
    </row>
    <row r="2049" spans="1:7" x14ac:dyDescent="0.25">
      <c r="A2049"/>
      <c r="B2049"/>
      <c r="C2049">
        <v>2.8386922349229913</v>
      </c>
      <c r="D2049">
        <v>1.5988496689535596</v>
      </c>
      <c r="E2049" s="24"/>
      <c r="F2049" s="25"/>
      <c r="G2049" s="29"/>
    </row>
    <row r="2050" spans="1:7" x14ac:dyDescent="0.25">
      <c r="A2050"/>
      <c r="B2050"/>
      <c r="C2050">
        <v>2.843235741672081</v>
      </c>
      <c r="D2050">
        <v>1.5996276770070832</v>
      </c>
      <c r="E2050" s="24"/>
      <c r="F2050" s="25"/>
      <c r="G2050" s="29"/>
    </row>
    <row r="2051" spans="1:7" x14ac:dyDescent="0.25">
      <c r="A2051"/>
      <c r="B2051"/>
      <c r="C2051">
        <v>2.847787557689891</v>
      </c>
      <c r="D2051">
        <v>1.6004067392512911</v>
      </c>
      <c r="E2051" s="24"/>
      <c r="F2051" s="25"/>
      <c r="G2051" s="29"/>
    </row>
    <row r="2052" spans="1:7" x14ac:dyDescent="0.25">
      <c r="A2052"/>
      <c r="B2052"/>
      <c r="C2052">
        <v>2.8523477073915648</v>
      </c>
      <c r="D2052">
        <v>1.6011868576204917</v>
      </c>
      <c r="E2052" s="24"/>
      <c r="F2052" s="25"/>
      <c r="G2052" s="29"/>
    </row>
    <row r="2053" spans="1:7" x14ac:dyDescent="0.25">
      <c r="A2053"/>
      <c r="B2053"/>
      <c r="C2053">
        <v>2.8569162152879946</v>
      </c>
      <c r="D2053">
        <v>1.6019680340520122</v>
      </c>
      <c r="E2053" s="24"/>
      <c r="F2053" s="25"/>
      <c r="G2053" s="29"/>
    </row>
    <row r="2054" spans="1:7" x14ac:dyDescent="0.25">
      <c r="A2054"/>
      <c r="B2054"/>
      <c r="C2054">
        <v>2.8614931059863036</v>
      </c>
      <c r="D2054">
        <v>1.6027502704861942</v>
      </c>
      <c r="E2054" s="24"/>
      <c r="F2054" s="25"/>
      <c r="G2054" s="29"/>
    </row>
    <row r="2055" spans="1:7" x14ac:dyDescent="0.25">
      <c r="A2055"/>
      <c r="B2055"/>
      <c r="C2055">
        <v>2.8660784041902696</v>
      </c>
      <c r="D2055">
        <v>1.6035335688663757</v>
      </c>
      <c r="E2055" s="24"/>
      <c r="F2055" s="25"/>
      <c r="G2055" s="29"/>
    </row>
    <row r="2056" spans="1:7" x14ac:dyDescent="0.25">
      <c r="A2056"/>
      <c r="B2056"/>
      <c r="C2056">
        <v>2.8706721347008424</v>
      </c>
      <c r="D2056">
        <v>1.6043179311388931</v>
      </c>
      <c r="E2056" s="24"/>
      <c r="F2056" s="25"/>
      <c r="G2056" s="29"/>
    </row>
    <row r="2057" spans="1:7" x14ac:dyDescent="0.25">
      <c r="A2057"/>
      <c r="B2057"/>
      <c r="C2057">
        <v>2.8752743224166375</v>
      </c>
      <c r="D2057">
        <v>1.6051033592530757</v>
      </c>
      <c r="E2057" s="24"/>
      <c r="F2057" s="25"/>
      <c r="G2057" s="29"/>
    </row>
    <row r="2058" spans="1:7" x14ac:dyDescent="0.25">
      <c r="A2058"/>
      <c r="B2058"/>
      <c r="C2058">
        <v>2.8798849923343655</v>
      </c>
      <c r="D2058">
        <v>1.6058898551612268</v>
      </c>
      <c r="E2058" s="24"/>
      <c r="F2058" s="25"/>
      <c r="G2058" s="29"/>
    </row>
    <row r="2059" spans="1:7" x14ac:dyDescent="0.25">
      <c r="A2059"/>
      <c r="B2059"/>
      <c r="C2059">
        <v>2.8845041695493796</v>
      </c>
      <c r="D2059">
        <v>1.6066774208186285</v>
      </c>
      <c r="E2059" s="24"/>
      <c r="F2059" s="25"/>
      <c r="G2059" s="29"/>
    </row>
    <row r="2060" spans="1:7" x14ac:dyDescent="0.25">
      <c r="A2060"/>
      <c r="B2060"/>
      <c r="C2060">
        <v>2.8891318792560607</v>
      </c>
      <c r="D2060">
        <v>1.6074660581835094</v>
      </c>
      <c r="E2060" s="24"/>
      <c r="F2060" s="25"/>
      <c r="G2060" s="29"/>
    </row>
    <row r="2061" spans="1:7" x14ac:dyDescent="0.25">
      <c r="A2061"/>
      <c r="B2061"/>
      <c r="C2061">
        <v>2.8937681467484611</v>
      </c>
      <c r="D2061">
        <v>1.6082557692170751</v>
      </c>
      <c r="E2061" s="24"/>
      <c r="F2061" s="25"/>
      <c r="G2061" s="29"/>
    </row>
    <row r="2062" spans="1:7" x14ac:dyDescent="0.25">
      <c r="A2062"/>
      <c r="B2062"/>
      <c r="C2062">
        <v>2.8984129974206265</v>
      </c>
      <c r="D2062">
        <v>1.6090465558834504</v>
      </c>
      <c r="E2062" s="24"/>
      <c r="F2062" s="25"/>
      <c r="G2062" s="29"/>
    </row>
    <row r="2063" spans="1:7" x14ac:dyDescent="0.25">
      <c r="A2063"/>
      <c r="B2063"/>
      <c r="C2063">
        <v>2.9030664567672275</v>
      </c>
      <c r="D2063">
        <v>1.6098384201497145</v>
      </c>
      <c r="E2063" s="24"/>
      <c r="F2063" s="25"/>
      <c r="G2063" s="29"/>
    </row>
    <row r="2064" spans="1:7" x14ac:dyDescent="0.25">
      <c r="A2064"/>
      <c r="B2064"/>
      <c r="C2064">
        <v>2.9077285503839683</v>
      </c>
      <c r="D2064">
        <v>1.6106313639858587</v>
      </c>
      <c r="E2064" s="24"/>
      <c r="F2064" s="25"/>
      <c r="G2064" s="29"/>
    </row>
    <row r="2065" spans="1:7" x14ac:dyDescent="0.25">
      <c r="A2065"/>
      <c r="B2065"/>
      <c r="C2065">
        <v>2.9123993039681562</v>
      </c>
      <c r="D2065">
        <v>1.611425389364801</v>
      </c>
      <c r="E2065" s="24"/>
      <c r="F2065" s="25"/>
      <c r="G2065" s="29"/>
    </row>
    <row r="2066" spans="1:7" x14ac:dyDescent="0.25">
      <c r="A2066"/>
      <c r="B2066"/>
      <c r="C2066">
        <v>2.9170787433191423</v>
      </c>
      <c r="D2066">
        <v>1.6122204982623556</v>
      </c>
      <c r="E2066" s="24"/>
      <c r="F2066" s="25"/>
      <c r="G2066" s="29"/>
    </row>
    <row r="2067" spans="1:7" x14ac:dyDescent="0.25">
      <c r="A2067"/>
      <c r="B2067"/>
      <c r="C2067">
        <v>2.9217668943388908</v>
      </c>
      <c r="D2067">
        <v>1.6130166926572436</v>
      </c>
      <c r="E2067" s="24"/>
      <c r="F2067" s="25"/>
      <c r="G2067" s="29"/>
    </row>
    <row r="2068" spans="1:7" x14ac:dyDescent="0.25">
      <c r="A2068"/>
      <c r="B2068"/>
      <c r="C2068">
        <v>2.9264637830324416</v>
      </c>
      <c r="D2068">
        <v>1.613813974531062</v>
      </c>
      <c r="E2068" s="24"/>
      <c r="F2068" s="25"/>
      <c r="G2068" s="29"/>
    </row>
    <row r="2069" spans="1:7" x14ac:dyDescent="0.25">
      <c r="A2069"/>
      <c r="B2069"/>
      <c r="C2069">
        <v>2.9311694355084246</v>
      </c>
      <c r="D2069">
        <v>1.6146123458682866</v>
      </c>
      <c r="E2069" s="24"/>
      <c r="F2069" s="25"/>
      <c r="G2069" s="29"/>
    </row>
    <row r="2070" spans="1:7" x14ac:dyDescent="0.25">
      <c r="A2070"/>
      <c r="B2070"/>
      <c r="C2070">
        <v>2.9358838779796317</v>
      </c>
      <c r="D2070">
        <v>1.6154118086562579</v>
      </c>
      <c r="E2070" s="24"/>
      <c r="F2070" s="25"/>
      <c r="G2070" s="29"/>
    </row>
    <row r="2071" spans="1:7" x14ac:dyDescent="0.25">
      <c r="A2071"/>
      <c r="B2071"/>
      <c r="C2071">
        <v>2.940607136763453</v>
      </c>
      <c r="D2071">
        <v>1.6162123648851685</v>
      </c>
      <c r="E2071" s="24"/>
      <c r="F2071" s="25"/>
      <c r="G2071" s="29"/>
    </row>
    <row r="2072" spans="1:7" x14ac:dyDescent="0.25">
      <c r="A2072"/>
      <c r="B2072"/>
      <c r="C2072">
        <v>2.9453392382824735</v>
      </c>
      <c r="D2072">
        <v>1.617014016548054</v>
      </c>
      <c r="E2072" s="24"/>
      <c r="F2072" s="25"/>
      <c r="G2072" s="29"/>
    </row>
    <row r="2073" spans="1:7" x14ac:dyDescent="0.25">
      <c r="A2073"/>
      <c r="B2073"/>
      <c r="C2073">
        <v>2.9500802090649607</v>
      </c>
      <c r="D2073">
        <v>1.6178167656407829</v>
      </c>
      <c r="E2073" s="24"/>
      <c r="F2073" s="25"/>
      <c r="G2073" s="29"/>
    </row>
    <row r="2074" spans="1:7" x14ac:dyDescent="0.25">
      <c r="A2074"/>
      <c r="B2074"/>
      <c r="C2074">
        <v>2.9548300757454085</v>
      </c>
      <c r="D2074">
        <v>1.6186206141620409</v>
      </c>
      <c r="E2074" s="24"/>
      <c r="F2074" s="25"/>
      <c r="G2074" s="29"/>
    </row>
    <row r="2075" spans="1:7" x14ac:dyDescent="0.25">
      <c r="A2075"/>
      <c r="B2075"/>
      <c r="C2075">
        <v>2.9595888650650481</v>
      </c>
      <c r="D2075">
        <v>1.6194255641133228</v>
      </c>
      <c r="E2075" s="24"/>
      <c r="F2075" s="25"/>
      <c r="G2075" s="29"/>
    </row>
    <row r="2076" spans="1:7" x14ac:dyDescent="0.25">
      <c r="A2076"/>
      <c r="B2076"/>
      <c r="C2076">
        <v>2.9643566038724023</v>
      </c>
      <c r="D2076">
        <v>1.6202316174989153</v>
      </c>
      <c r="E2076" s="24"/>
      <c r="F2076" s="25"/>
      <c r="G2076" s="29"/>
    </row>
    <row r="2077" spans="1:7" x14ac:dyDescent="0.25">
      <c r="A2077"/>
      <c r="B2077"/>
      <c r="C2077">
        <v>2.9691333191238245</v>
      </c>
      <c r="D2077">
        <v>1.621038776325892</v>
      </c>
      <c r="E2077" s="24"/>
      <c r="F2077" s="25"/>
      <c r="G2077" s="29"/>
    </row>
    <row r="2078" spans="1:7" x14ac:dyDescent="0.25">
      <c r="A2078"/>
      <c r="B2078"/>
      <c r="C2078">
        <v>2.9739190378840314</v>
      </c>
      <c r="D2078">
        <v>1.6218470426040965</v>
      </c>
      <c r="E2078" s="24"/>
      <c r="F2078" s="25"/>
      <c r="G2078" s="29"/>
    </row>
    <row r="2079" spans="1:7" x14ac:dyDescent="0.25">
      <c r="A2079"/>
      <c r="B2079"/>
      <c r="C2079">
        <v>2.9787137873266518</v>
      </c>
      <c r="D2079">
        <v>1.6226564183461296</v>
      </c>
      <c r="E2079" s="24"/>
      <c r="F2079" s="25"/>
      <c r="G2079" s="29"/>
    </row>
    <row r="2080" spans="1:7" x14ac:dyDescent="0.25">
      <c r="A2080"/>
      <c r="B2080"/>
      <c r="C2080">
        <v>2.9835175947347761</v>
      </c>
      <c r="D2080">
        <v>1.6234669055673345</v>
      </c>
      <c r="E2080" s="24"/>
      <c r="F2080" s="25"/>
      <c r="G2080" s="29"/>
    </row>
    <row r="2081" spans="1:7" x14ac:dyDescent="0.25">
      <c r="A2081"/>
      <c r="B2081"/>
      <c r="C2081">
        <v>2.9883304875015249</v>
      </c>
      <c r="D2081">
        <v>1.6242785062857956</v>
      </c>
      <c r="E2081" s="24"/>
      <c r="F2081" s="25"/>
      <c r="G2081" s="29"/>
    </row>
    <row r="2082" spans="1:7" x14ac:dyDescent="0.25">
      <c r="A2082"/>
      <c r="B2082"/>
      <c r="C2082">
        <v>2.9931524931305624</v>
      </c>
      <c r="D2082">
        <v>1.625091222522306</v>
      </c>
      <c r="E2082" s="24"/>
      <c r="F2082" s="25"/>
      <c r="G2082" s="29"/>
    </row>
    <row r="2083" spans="1:7" x14ac:dyDescent="0.25">
      <c r="A2083"/>
      <c r="B2083"/>
      <c r="C2083">
        <v>2.9979836392366659</v>
      </c>
      <c r="D2083">
        <v>1.6259050563003627</v>
      </c>
      <c r="E2083" s="24"/>
      <c r="F2083" s="25"/>
      <c r="G2083" s="29"/>
    </row>
    <row r="2084" spans="1:7" x14ac:dyDescent="0.25">
      <c r="A2084"/>
      <c r="B2084"/>
      <c r="C2084">
        <v>3.0028239535463461</v>
      </c>
      <c r="D2084">
        <v>1.6267200096461614</v>
      </c>
      <c r="E2084" s="24"/>
      <c r="F2084" s="25"/>
      <c r="G2084" s="29"/>
    </row>
    <row r="2085" spans="1:7" x14ac:dyDescent="0.25">
      <c r="A2085"/>
      <c r="B2085"/>
      <c r="C2085">
        <v>3.0076734638983353</v>
      </c>
      <c r="D2085">
        <v>1.6275360845885691</v>
      </c>
      <c r="E2085" s="24"/>
      <c r="F2085" s="25"/>
      <c r="G2085" s="29"/>
    </row>
    <row r="2086" spans="1:7" x14ac:dyDescent="0.25">
      <c r="A2086"/>
      <c r="B2086"/>
      <c r="C2086">
        <v>3.0125321982442053</v>
      </c>
      <c r="D2086">
        <v>1.628353283159119</v>
      </c>
      <c r="E2086" s="24"/>
      <c r="F2086" s="25"/>
      <c r="G2086" s="29"/>
    </row>
    <row r="2087" spans="1:7" x14ac:dyDescent="0.25">
      <c r="A2087"/>
      <c r="B2087"/>
      <c r="C2087">
        <v>3.0174001846488903</v>
      </c>
      <c r="D2087">
        <v>1.6291716073919817</v>
      </c>
      <c r="E2087" s="24"/>
      <c r="F2087" s="25"/>
      <c r="G2087" s="29"/>
    </row>
    <row r="2088" spans="1:7" x14ac:dyDescent="0.25">
      <c r="A2088"/>
      <c r="B2088"/>
      <c r="C2088">
        <v>3.0222774512913357</v>
      </c>
      <c r="D2088">
        <v>1.6299910593239724</v>
      </c>
      <c r="E2088" s="24"/>
      <c r="F2088" s="25"/>
      <c r="G2088" s="29"/>
    </row>
    <row r="2089" spans="1:7" x14ac:dyDescent="0.25">
      <c r="A2089"/>
      <c r="B2089"/>
      <c r="C2089">
        <v>3.0271640264650053</v>
      </c>
      <c r="D2089">
        <v>1.6308116409945155</v>
      </c>
      <c r="E2089" s="24"/>
      <c r="F2089" s="25"/>
      <c r="G2089" s="29"/>
    </row>
    <row r="2090" spans="1:7" x14ac:dyDescent="0.25">
      <c r="A2090"/>
      <c r="B2090"/>
      <c r="C2090">
        <v>3.0320599385785005</v>
      </c>
      <c r="D2090">
        <v>1.6316333544456372</v>
      </c>
      <c r="E2090" s="24"/>
      <c r="F2090" s="25"/>
      <c r="G2090" s="29"/>
    </row>
    <row r="2091" spans="1:7" x14ac:dyDescent="0.25">
      <c r="A2091"/>
      <c r="B2091"/>
      <c r="C2091">
        <v>3.0369652161561556</v>
      </c>
      <c r="D2091">
        <v>1.6324562017219544</v>
      </c>
      <c r="E2091" s="24"/>
      <c r="F2091" s="25"/>
      <c r="G2091" s="29"/>
    </row>
    <row r="2092" spans="1:7" x14ac:dyDescent="0.25">
      <c r="A2092"/>
      <c r="B2092"/>
      <c r="C2092">
        <v>3.0418798878385944</v>
      </c>
      <c r="D2092">
        <v>1.6332801848706473</v>
      </c>
      <c r="E2092" s="24"/>
      <c r="F2092" s="25"/>
      <c r="G2092" s="29"/>
    </row>
    <row r="2093" spans="1:7" x14ac:dyDescent="0.25">
      <c r="A2093"/>
      <c r="B2093"/>
      <c r="C2093">
        <v>3.0468039823833504</v>
      </c>
      <c r="D2093">
        <v>1.6341053059414559</v>
      </c>
      <c r="E2093" s="24"/>
      <c r="F2093" s="25"/>
      <c r="G2093" s="29"/>
    </row>
    <row r="2094" spans="1:7" x14ac:dyDescent="0.25">
      <c r="A2094"/>
      <c r="B2094"/>
      <c r="C2094">
        <v>3.0517375286654529</v>
      </c>
      <c r="D2094">
        <v>1.6349315669866509</v>
      </c>
      <c r="E2094" s="24"/>
      <c r="F2094" s="25"/>
      <c r="G2094" s="29"/>
    </row>
    <row r="2095" spans="1:7" x14ac:dyDescent="0.25">
      <c r="A2095"/>
      <c r="B2095"/>
      <c r="C2095">
        <v>3.0566805556780299</v>
      </c>
      <c r="D2095">
        <v>1.6357589700610278</v>
      </c>
      <c r="E2095" s="24"/>
      <c r="F2095" s="25"/>
      <c r="G2095" s="29"/>
    </row>
    <row r="2096" spans="1:7" x14ac:dyDescent="0.25">
      <c r="A2096"/>
      <c r="B2096"/>
      <c r="C2096">
        <v>3.0616330925329045</v>
      </c>
      <c r="D2096">
        <v>1.6365875172218769</v>
      </c>
      <c r="E2096" s="24"/>
      <c r="F2096" s="25"/>
      <c r="G2096" s="29"/>
    </row>
    <row r="2097" spans="1:7" x14ac:dyDescent="0.25">
      <c r="A2097"/>
      <c r="B2097"/>
      <c r="C2097">
        <v>3.0665951684612347</v>
      </c>
      <c r="D2097">
        <v>1.6374172105289868</v>
      </c>
      <c r="E2097" s="24"/>
      <c r="F2097" s="25"/>
      <c r="G2097" s="29"/>
    </row>
    <row r="2098" spans="1:7" x14ac:dyDescent="0.25">
      <c r="A2098"/>
      <c r="B2098"/>
      <c r="C2098">
        <v>3.0715668128140683</v>
      </c>
      <c r="D2098">
        <v>1.638248052044599</v>
      </c>
      <c r="E2098" s="24"/>
      <c r="F2098" s="25"/>
      <c r="G2098" s="29"/>
    </row>
    <row r="2099" spans="1:7" x14ac:dyDescent="0.25">
      <c r="A2099"/>
      <c r="B2099"/>
      <c r="C2099">
        <v>3.0765480550630242</v>
      </c>
      <c r="D2099">
        <v>1.6390800438334152</v>
      </c>
      <c r="E2099" s="24"/>
      <c r="F2099" s="25"/>
      <c r="G2099" s="29"/>
    </row>
    <row r="2100" spans="1:7" x14ac:dyDescent="0.25">
      <c r="A2100"/>
      <c r="B2100"/>
      <c r="C2100">
        <v>3.081538924800844</v>
      </c>
      <c r="D2100">
        <v>1.6399131879625581</v>
      </c>
      <c r="E2100" s="24"/>
      <c r="F2100" s="25"/>
      <c r="G2100" s="29"/>
    </row>
    <row r="2101" spans="1:7" x14ac:dyDescent="0.25">
      <c r="A2101"/>
      <c r="B2101"/>
      <c r="C2101">
        <v>3.0865394517420812</v>
      </c>
      <c r="D2101">
        <v>1.6407474865015712</v>
      </c>
      <c r="E2101" s="24"/>
      <c r="F2101" s="25"/>
      <c r="G2101" s="29"/>
    </row>
    <row r="2102" spans="1:7" x14ac:dyDescent="0.25">
      <c r="A2102"/>
      <c r="B2102"/>
      <c r="C2102">
        <v>3.0915496657236972</v>
      </c>
      <c r="D2102">
        <v>1.6415829415223884</v>
      </c>
      <c r="E2102" s="24"/>
      <c r="F2102" s="25"/>
      <c r="G2102" s="29"/>
    </row>
    <row r="2103" spans="1:7" x14ac:dyDescent="0.25">
      <c r="A2103"/>
      <c r="B2103"/>
      <c r="C2103">
        <v>3.0965695967056632</v>
      </c>
      <c r="D2103">
        <v>1.6424195550993157</v>
      </c>
      <c r="E2103" s="24"/>
      <c r="F2103" s="25"/>
      <c r="G2103" s="29"/>
    </row>
    <row r="2104" spans="1:7" x14ac:dyDescent="0.25">
      <c r="A2104"/>
      <c r="B2104"/>
      <c r="C2104">
        <v>3.1015992747716492</v>
      </c>
      <c r="D2104">
        <v>1.6432573293090136</v>
      </c>
      <c r="E2104" s="24"/>
      <c r="F2104" s="25"/>
      <c r="G2104" s="29"/>
    </row>
    <row r="2105" spans="1:7" x14ac:dyDescent="0.25">
      <c r="A2105"/>
      <c r="B2105"/>
      <c r="C2105">
        <v>3.1066387301296361</v>
      </c>
      <c r="D2105">
        <v>1.6440962662304783</v>
      </c>
      <c r="E2105" s="24"/>
      <c r="F2105" s="25"/>
      <c r="G2105" s="29"/>
    </row>
    <row r="2106" spans="1:7" x14ac:dyDescent="0.25">
      <c r="A2106"/>
      <c r="B2106"/>
      <c r="C2106">
        <v>3.1116879931125547</v>
      </c>
      <c r="D2106">
        <v>1.6449363679450195</v>
      </c>
      <c r="E2106" s="24"/>
      <c r="F2106" s="25"/>
      <c r="G2106" s="29"/>
    </row>
    <row r="2107" spans="1:7" x14ac:dyDescent="0.25">
      <c r="A2107"/>
      <c r="B2107"/>
      <c r="C2107">
        <v>3.1167470941789439</v>
      </c>
      <c r="D2107">
        <v>1.6457776365362424</v>
      </c>
      <c r="E2107" s="24"/>
      <c r="F2107" s="25"/>
      <c r="G2107" s="29"/>
    </row>
    <row r="2108" spans="1:7" x14ac:dyDescent="0.25">
      <c r="A2108"/>
      <c r="B2108"/>
      <c r="C2108">
        <v>3.1218160639135788</v>
      </c>
      <c r="D2108">
        <v>1.6466200740900174</v>
      </c>
      <c r="E2108" s="24"/>
      <c r="F2108" s="25"/>
      <c r="G2108" s="29"/>
    </row>
    <row r="2109" spans="1:7" x14ac:dyDescent="0.25">
      <c r="A2109"/>
      <c r="B2109"/>
      <c r="C2109">
        <v>3.1268949330281681</v>
      </c>
      <c r="D2109">
        <v>1.6474636826944751</v>
      </c>
      <c r="E2109" s="24"/>
      <c r="F2109" s="25"/>
      <c r="G2109" s="29"/>
    </row>
    <row r="2110" spans="1:7" x14ac:dyDescent="0.25">
      <c r="A2110"/>
      <c r="B2110"/>
      <c r="C2110">
        <v>3.1319837323619724</v>
      </c>
      <c r="D2110">
        <v>1.6483084644399708</v>
      </c>
      <c r="E2110" s="24"/>
      <c r="F2110" s="25"/>
      <c r="G2110" s="29"/>
    </row>
    <row r="2111" spans="1:7" x14ac:dyDescent="0.25">
      <c r="A2111"/>
      <c r="B2111"/>
      <c r="C2111">
        <v>3.1370824928824876</v>
      </c>
      <c r="D2111">
        <v>1.6491544214190696</v>
      </c>
      <c r="E2111" s="24"/>
      <c r="F2111" s="25"/>
      <c r="G2111" s="29"/>
    </row>
    <row r="2112" spans="1:7" x14ac:dyDescent="0.25">
      <c r="A2112"/>
      <c r="B2112"/>
      <c r="C2112">
        <v>3.1421912456860976</v>
      </c>
      <c r="D2112">
        <v>1.6500015557265175</v>
      </c>
      <c r="E2112" s="24"/>
      <c r="F2112" s="25"/>
      <c r="G2112" s="29"/>
    </row>
    <row r="2113" spans="1:7" x14ac:dyDescent="0.25">
      <c r="A2113"/>
      <c r="B2113"/>
      <c r="C2113">
        <v>3.1473100219987806</v>
      </c>
      <c r="D2113">
        <v>1.6508498694592342</v>
      </c>
      <c r="E2113" s="24"/>
      <c r="F2113" s="25"/>
      <c r="G2113" s="29"/>
    </row>
    <row r="2114" spans="1:7" x14ac:dyDescent="0.25">
      <c r="A2114"/>
      <c r="B2114"/>
      <c r="C2114">
        <v>3.1524388531767134</v>
      </c>
      <c r="D2114">
        <v>1.651699364716263</v>
      </c>
      <c r="E2114" s="24"/>
      <c r="F2114" s="25"/>
      <c r="G2114" s="29"/>
    </row>
    <row r="2115" spans="1:7" x14ac:dyDescent="0.25">
      <c r="A2115"/>
      <c r="B2115"/>
      <c r="C2115">
        <v>3.1575777707070474</v>
      </c>
      <c r="D2115">
        <v>1.6525500435987788</v>
      </c>
      <c r="E2115" s="24"/>
      <c r="F2115" s="25"/>
      <c r="G2115" s="29"/>
    </row>
    <row r="2116" spans="1:7" x14ac:dyDescent="0.25">
      <c r="A2116"/>
      <c r="B2116"/>
      <c r="C2116">
        <v>3.1627268062085045</v>
      </c>
      <c r="D2116">
        <v>1.6534019082100397</v>
      </c>
      <c r="E2116" s="24"/>
      <c r="F2116" s="25"/>
      <c r="G2116" s="29"/>
    </row>
    <row r="2117" spans="1:7" x14ac:dyDescent="0.25">
      <c r="A2117"/>
      <c r="B2117"/>
      <c r="C2117">
        <v>3.1678859914321214</v>
      </c>
      <c r="D2117">
        <v>1.6542549606553762</v>
      </c>
      <c r="E2117" s="24"/>
      <c r="F2117" s="25"/>
      <c r="G2117" s="29"/>
    </row>
    <row r="2118" spans="1:7" x14ac:dyDescent="0.25">
      <c r="A2118"/>
      <c r="B2118"/>
      <c r="C2118">
        <v>3.1730553582619114</v>
      </c>
      <c r="D2118">
        <v>1.6551092030421624</v>
      </c>
      <c r="E2118" s="24"/>
      <c r="F2118" s="25"/>
      <c r="G2118" s="29"/>
    </row>
    <row r="2119" spans="1:7" x14ac:dyDescent="0.25">
      <c r="A2119"/>
      <c r="B2119"/>
      <c r="C2119">
        <v>3.1782349387155913</v>
      </c>
      <c r="D2119">
        <v>1.6559646374797916</v>
      </c>
      <c r="E2119" s="24"/>
      <c r="F2119" s="25"/>
      <c r="G2119" s="29"/>
    </row>
    <row r="2120" spans="1:7" x14ac:dyDescent="0.25">
      <c r="A2120"/>
      <c r="B2120"/>
      <c r="C2120">
        <v>3.1834247649452569</v>
      </c>
      <c r="D2120">
        <v>1.6568212660796544</v>
      </c>
      <c r="E2120" s="24"/>
      <c r="F2120" s="25"/>
      <c r="G2120" s="29"/>
    </row>
    <row r="2121" spans="1:7" x14ac:dyDescent="0.25">
      <c r="A2121"/>
      <c r="B2121"/>
      <c r="C2121">
        <v>3.1886248692380859</v>
      </c>
      <c r="D2121">
        <v>1.6576790909551025</v>
      </c>
      <c r="E2121" s="24"/>
      <c r="F2121" s="25"/>
      <c r="G2121" s="29"/>
    </row>
    <row r="2122" spans="1:7" x14ac:dyDescent="0.25">
      <c r="A2122"/>
      <c r="B2122"/>
      <c r="C2122">
        <v>3.1938352840170809</v>
      </c>
      <c r="D2122">
        <v>1.658538114221437</v>
      </c>
      <c r="E2122" s="24"/>
      <c r="F2122" s="25"/>
      <c r="G2122" s="29"/>
    </row>
    <row r="2123" spans="1:7" x14ac:dyDescent="0.25">
      <c r="A2123"/>
      <c r="B2123"/>
      <c r="C2123">
        <v>3.1990560418417422</v>
      </c>
      <c r="D2123">
        <v>1.6593983379958759</v>
      </c>
      <c r="E2123" s="24"/>
      <c r="F2123" s="25"/>
      <c r="G2123" s="29"/>
    </row>
    <row r="2124" spans="1:7" x14ac:dyDescent="0.25">
      <c r="A2124"/>
      <c r="B2124"/>
      <c r="C2124">
        <v>3.2042871754088127</v>
      </c>
      <c r="D2124">
        <v>1.6602597643975174</v>
      </c>
      <c r="E2124" s="24"/>
      <c r="F2124" s="25"/>
      <c r="G2124" s="29"/>
    </row>
    <row r="2125" spans="1:7" x14ac:dyDescent="0.25">
      <c r="A2125"/>
      <c r="B2125"/>
      <c r="C2125">
        <v>3.2095287175530069</v>
      </c>
      <c r="D2125">
        <v>1.6611223955473324</v>
      </c>
      <c r="E2125" s="24"/>
      <c r="F2125" s="25"/>
      <c r="G2125" s="29"/>
    </row>
    <row r="2126" spans="1:7" x14ac:dyDescent="0.25">
      <c r="A2126"/>
      <c r="B2126"/>
      <c r="C2126">
        <v>3.2147807012477276</v>
      </c>
      <c r="D2126">
        <v>1.661986233568123</v>
      </c>
      <c r="E2126" s="24"/>
      <c r="F2126" s="25"/>
      <c r="G2126" s="29"/>
    </row>
    <row r="2127" spans="1:7" x14ac:dyDescent="0.25">
      <c r="A2127"/>
      <c r="B2127"/>
      <c r="C2127">
        <v>3.2200431596057841</v>
      </c>
      <c r="D2127">
        <v>1.6628512805844953</v>
      </c>
      <c r="E2127" s="24"/>
      <c r="F2127" s="25"/>
      <c r="G2127" s="29"/>
    </row>
    <row r="2128" spans="1:7" x14ac:dyDescent="0.25">
      <c r="A2128"/>
      <c r="B2128"/>
      <c r="C2128">
        <v>3.2253161258801613</v>
      </c>
      <c r="D2128">
        <v>1.6637175387228362</v>
      </c>
      <c r="E2128" s="24"/>
      <c r="F2128" s="25"/>
      <c r="G2128" s="29"/>
    </row>
    <row r="2129" spans="1:7" x14ac:dyDescent="0.25">
      <c r="A2129"/>
      <c r="B2129"/>
      <c r="C2129">
        <v>3.2305996334647449</v>
      </c>
      <c r="D2129">
        <v>1.6645850101112827</v>
      </c>
      <c r="E2129" s="24"/>
      <c r="F2129" s="25"/>
      <c r="G2129" s="29"/>
    </row>
    <row r="2130" spans="1:7" x14ac:dyDescent="0.25">
      <c r="A2130"/>
      <c r="B2130"/>
      <c r="C2130">
        <v>3.2358937158950618</v>
      </c>
      <c r="D2130">
        <v>1.6654536968796907</v>
      </c>
      <c r="E2130" s="24"/>
      <c r="F2130" s="25"/>
      <c r="G2130" s="29"/>
    </row>
    <row r="2131" spans="1:7" x14ac:dyDescent="0.25">
      <c r="A2131"/>
      <c r="B2131"/>
      <c r="C2131">
        <v>3.2411984068490551</v>
      </c>
      <c r="D2131">
        <v>1.6663236011596065</v>
      </c>
      <c r="E2131" s="24"/>
      <c r="F2131" s="25"/>
      <c r="G2131" s="29"/>
    </row>
    <row r="2132" spans="1:7" x14ac:dyDescent="0.25">
      <c r="A2132"/>
      <c r="B2132"/>
      <c r="C2132">
        <v>3.2465137401478104</v>
      </c>
      <c r="D2132">
        <v>1.6671947250842361</v>
      </c>
      <c r="E2132" s="24"/>
      <c r="F2132" s="25"/>
      <c r="G2132" s="29"/>
    </row>
    <row r="2133" spans="1:7" x14ac:dyDescent="0.25">
      <c r="A2133"/>
      <c r="B2133"/>
      <c r="C2133">
        <v>3.2518397497563414</v>
      </c>
      <c r="D2133">
        <v>1.6680670707884169</v>
      </c>
      <c r="E2133" s="24"/>
      <c r="F2133" s="25"/>
      <c r="G2133" s="29"/>
    </row>
    <row r="2134" spans="1:7" x14ac:dyDescent="0.25">
      <c r="A2134"/>
      <c r="B2134"/>
      <c r="C2134">
        <v>3.2571764697843562</v>
      </c>
      <c r="D2134">
        <v>1.668940640408586</v>
      </c>
      <c r="E2134" s="24"/>
      <c r="F2134" s="25"/>
      <c r="G2134" s="29"/>
    </row>
    <row r="2135" spans="1:7" x14ac:dyDescent="0.25">
      <c r="A2135"/>
      <c r="B2135"/>
      <c r="C2135">
        <v>3.2625239344870227</v>
      </c>
      <c r="D2135">
        <v>1.6698154360827477</v>
      </c>
      <c r="E2135" s="24"/>
      <c r="F2135" s="25"/>
      <c r="G2135" s="29"/>
    </row>
    <row r="2136" spans="1:7" x14ac:dyDescent="0.25">
      <c r="A2136"/>
      <c r="B2136"/>
      <c r="C2136">
        <v>3.2678821782656939</v>
      </c>
      <c r="D2136">
        <v>1.6706914599504334</v>
      </c>
      <c r="E2136" s="24"/>
      <c r="F2136" s="25"/>
      <c r="G2136" s="29"/>
    </row>
    <row r="2137" spans="1:7" x14ac:dyDescent="0.25">
      <c r="A2137"/>
      <c r="B2137"/>
      <c r="C2137">
        <v>3.2732512356688046</v>
      </c>
      <c r="D2137">
        <v>1.67156871415269</v>
      </c>
      <c r="E2137" s="24"/>
      <c r="F2137" s="25"/>
      <c r="G2137" s="29"/>
    </row>
    <row r="2138" spans="1:7" x14ac:dyDescent="0.25">
      <c r="A2138"/>
      <c r="B2138"/>
      <c r="C2138">
        <v>3.2786311413925562</v>
      </c>
      <c r="D2138">
        <v>1.6724472008320272</v>
      </c>
      <c r="E2138" s="24"/>
      <c r="F2138" s="25"/>
      <c r="G2138" s="29"/>
    </row>
    <row r="2139" spans="1:7" x14ac:dyDescent="0.25">
      <c r="A2139"/>
      <c r="B2139"/>
      <c r="C2139">
        <v>3.2840219302817406</v>
      </c>
      <c r="D2139">
        <v>1.673326922132391</v>
      </c>
      <c r="E2139" s="24"/>
      <c r="F2139" s="25"/>
      <c r="G2139" s="29"/>
    </row>
    <row r="2140" spans="1:7" x14ac:dyDescent="0.25">
      <c r="A2140"/>
      <c r="B2140"/>
      <c r="C2140">
        <v>3.289423637330561</v>
      </c>
      <c r="D2140">
        <v>1.674207880199138</v>
      </c>
      <c r="E2140" s="24"/>
      <c r="F2140" s="25"/>
      <c r="G2140" s="29"/>
    </row>
    <row r="2141" spans="1:7" x14ac:dyDescent="0.25">
      <c r="A2141"/>
      <c r="B2141"/>
      <c r="C2141">
        <v>3.2948362976833732</v>
      </c>
      <c r="D2141">
        <v>1.6750900771789816</v>
      </c>
      <c r="E2141" s="24"/>
      <c r="F2141" s="25"/>
      <c r="G2141" s="29"/>
    </row>
    <row r="2142" spans="1:7" x14ac:dyDescent="0.25">
      <c r="A2142"/>
      <c r="B2142"/>
      <c r="C2142">
        <v>3.300259946635574</v>
      </c>
      <c r="D2142">
        <v>1.6759735152199793</v>
      </c>
      <c r="E2142" s="24"/>
      <c r="F2142" s="25"/>
      <c r="G2142" s="29"/>
    </row>
    <row r="2143" spans="1:7" x14ac:dyDescent="0.25">
      <c r="A2143"/>
      <c r="B2143"/>
      <c r="C2143">
        <v>3.3056946196343384</v>
      </c>
      <c r="D2143">
        <v>1.676858196471483</v>
      </c>
      <c r="E2143" s="24"/>
      <c r="F2143" s="25"/>
      <c r="G2143" s="29"/>
    </row>
    <row r="2144" spans="1:7" x14ac:dyDescent="0.25">
      <c r="A2144"/>
      <c r="B2144"/>
      <c r="C2144">
        <v>3.3111403522794527</v>
      </c>
      <c r="D2144">
        <v>1.6777441230841015</v>
      </c>
      <c r="E2144" s="24"/>
      <c r="F2144" s="25"/>
      <c r="G2144" s="29"/>
    </row>
    <row r="2145" spans="1:7" x14ac:dyDescent="0.25">
      <c r="A2145"/>
      <c r="B2145"/>
      <c r="C2145">
        <v>3.3165971803242043</v>
      </c>
      <c r="D2145">
        <v>1.6786312972096826</v>
      </c>
      <c r="E2145" s="24"/>
      <c r="F2145" s="25"/>
      <c r="G2145" s="29"/>
    </row>
    <row r="2146" spans="1:7" x14ac:dyDescent="0.25">
      <c r="A2146"/>
      <c r="B2146"/>
      <c r="C2146">
        <v>3.3220651396761092</v>
      </c>
      <c r="D2146">
        <v>1.6795197210012565</v>
      </c>
      <c r="E2146" s="24"/>
      <c r="F2146" s="25"/>
      <c r="G2146" s="29"/>
    </row>
    <row r="2147" spans="1:7" x14ac:dyDescent="0.25">
      <c r="A2147"/>
      <c r="B2147"/>
      <c r="C2147">
        <v>3.327544266397811</v>
      </c>
      <c r="D2147">
        <v>1.6804093966130038</v>
      </c>
      <c r="E2147" s="24"/>
      <c r="F2147" s="25"/>
      <c r="G2147" s="29"/>
    </row>
    <row r="2148" spans="1:7" x14ac:dyDescent="0.25">
      <c r="A2148"/>
      <c r="B2148"/>
      <c r="C2148">
        <v>3.3330345967078978</v>
      </c>
      <c r="D2148">
        <v>1.6813003262002235</v>
      </c>
      <c r="E2148" s="24"/>
      <c r="F2148" s="25"/>
      <c r="G2148" s="29"/>
    </row>
    <row r="2149" spans="1:7" x14ac:dyDescent="0.25">
      <c r="A2149"/>
      <c r="B2149"/>
      <c r="C2149">
        <v>3.3385361669817435</v>
      </c>
      <c r="D2149">
        <v>1.68219251191929</v>
      </c>
      <c r="E2149" s="24"/>
      <c r="F2149" s="25"/>
      <c r="G2149" s="29"/>
    </row>
    <row r="2150" spans="1:7" x14ac:dyDescent="0.25">
      <c r="A2150"/>
      <c r="B2150"/>
      <c r="C2150">
        <v>3.3440490137523646</v>
      </c>
      <c r="D2150">
        <v>1.6830859559276123</v>
      </c>
      <c r="E2150" s="24"/>
      <c r="F2150" s="25"/>
      <c r="G2150" s="29"/>
    </row>
    <row r="2151" spans="1:7" x14ac:dyDescent="0.25">
      <c r="A2151"/>
      <c r="B2151"/>
      <c r="C2151">
        <v>3.3495731737112799</v>
      </c>
      <c r="D2151">
        <v>1.6839806603836001</v>
      </c>
      <c r="E2151" s="24"/>
      <c r="F2151" s="25"/>
      <c r="G2151" s="29"/>
    </row>
    <row r="2152" spans="1:7" x14ac:dyDescent="0.25">
      <c r="A2152"/>
      <c r="B2152"/>
      <c r="C2152">
        <v>3.3551086837093531</v>
      </c>
      <c r="D2152">
        <v>1.6848766274466187</v>
      </c>
      <c r="E2152" s="24"/>
      <c r="F2152" s="25"/>
      <c r="G2152" s="29"/>
    </row>
    <row r="2153" spans="1:7" x14ac:dyDescent="0.25">
      <c r="A2153"/>
      <c r="B2153"/>
      <c r="C2153">
        <v>3.3606555807576792</v>
      </c>
      <c r="D2153">
        <v>1.6857738592769511</v>
      </c>
      <c r="E2153" s="24"/>
      <c r="F2153" s="25"/>
      <c r="G2153" s="29"/>
    </row>
    <row r="2154" spans="1:7" x14ac:dyDescent="0.25">
      <c r="A2154"/>
      <c r="B2154"/>
      <c r="C2154">
        <v>3.3662139020284356</v>
      </c>
      <c r="D2154">
        <v>1.6866723580357561</v>
      </c>
      <c r="E2154" s="24"/>
      <c r="F2154" s="25"/>
      <c r="G2154" s="29"/>
    </row>
    <row r="2155" spans="1:7" x14ac:dyDescent="0.25">
      <c r="A2155"/>
      <c r="B2155"/>
      <c r="C2155">
        <v>3.3717836848557847</v>
      </c>
      <c r="D2155">
        <v>1.6875721258850283</v>
      </c>
      <c r="E2155" s="24"/>
      <c r="F2155" s="25"/>
      <c r="G2155" s="29"/>
    </row>
    <row r="2156" spans="1:7" x14ac:dyDescent="0.25">
      <c r="A2156"/>
      <c r="B2156"/>
      <c r="C2156">
        <v>3.3773649667367232</v>
      </c>
      <c r="D2156">
        <v>1.6884731649875506</v>
      </c>
      <c r="E2156" s="24"/>
      <c r="F2156" s="25"/>
      <c r="G2156" s="29"/>
    </row>
    <row r="2157" spans="1:7" x14ac:dyDescent="0.25">
      <c r="A2157"/>
      <c r="B2157"/>
      <c r="C2157">
        <v>3.382957785332001</v>
      </c>
      <c r="D2157">
        <v>1.689375477506857</v>
      </c>
      <c r="E2157" s="24"/>
      <c r="F2157" s="25"/>
      <c r="G2157" s="29"/>
    </row>
    <row r="2158" spans="1:7" x14ac:dyDescent="0.25">
      <c r="A2158"/>
      <c r="B2158"/>
      <c r="C2158">
        <v>3.3885621784670259</v>
      </c>
      <c r="D2158">
        <v>1.6902790656071895</v>
      </c>
      <c r="E2158" s="24"/>
      <c r="F2158" s="25"/>
      <c r="G2158" s="29"/>
    </row>
    <row r="2159" spans="1:7" x14ac:dyDescent="0.25">
      <c r="A2159"/>
      <c r="B2159"/>
      <c r="C2159">
        <v>3.3941781841327026</v>
      </c>
      <c r="D2159">
        <v>1.6911839314534443</v>
      </c>
      <c r="E2159" s="24"/>
      <c r="F2159" s="25"/>
      <c r="G2159" s="29"/>
    </row>
    <row r="2160" spans="1:7" x14ac:dyDescent="0.25">
      <c r="A2160"/>
      <c r="B2160"/>
      <c r="C2160">
        <v>3.3998058404864131</v>
      </c>
      <c r="D2160">
        <v>1.692090077211142</v>
      </c>
      <c r="E2160" s="24"/>
      <c r="F2160" s="25"/>
      <c r="G2160" s="29"/>
    </row>
    <row r="2161" spans="1:7" x14ac:dyDescent="0.25">
      <c r="A2161"/>
      <c r="B2161"/>
      <c r="C2161">
        <v>3.4054451858528889</v>
      </c>
      <c r="D2161">
        <v>1.6929975050463721</v>
      </c>
      <c r="E2161" s="24"/>
      <c r="F2161" s="25"/>
      <c r="G2161" s="29"/>
    </row>
    <row r="2162" spans="1:7" x14ac:dyDescent="0.25">
      <c r="A2162"/>
      <c r="B2162"/>
      <c r="C2162">
        <v>3.4110962587251192</v>
      </c>
      <c r="D2162">
        <v>1.6939062171257451</v>
      </c>
      <c r="E2162" s="24"/>
      <c r="F2162" s="25"/>
      <c r="G2162" s="29"/>
    </row>
    <row r="2163" spans="1:7" x14ac:dyDescent="0.25">
      <c r="A2163"/>
      <c r="B2163"/>
      <c r="C2163">
        <v>3.4167590977653246</v>
      </c>
      <c r="D2163">
        <v>1.6948162156163586</v>
      </c>
      <c r="E2163" s="24"/>
      <c r="F2163" s="25"/>
      <c r="G2163" s="29"/>
    </row>
    <row r="2164" spans="1:7" x14ac:dyDescent="0.25">
      <c r="A2164"/>
      <c r="B2164"/>
      <c r="C2164">
        <v>3.4224337418058388</v>
      </c>
      <c r="D2164">
        <v>1.6957275026857366</v>
      </c>
      <c r="E2164" s="24"/>
      <c r="F2164" s="25"/>
      <c r="G2164" s="29"/>
    </row>
    <row r="2165" spans="1:7" x14ac:dyDescent="0.25">
      <c r="A2165"/>
      <c r="B2165"/>
      <c r="C2165">
        <v>3.4281202298500615</v>
      </c>
      <c r="D2165">
        <v>1.6966400805017878</v>
      </c>
      <c r="E2165" s="24"/>
      <c r="F2165" s="25"/>
      <c r="G2165" s="29"/>
    </row>
    <row r="2166" spans="1:7" x14ac:dyDescent="0.25">
      <c r="A2166"/>
      <c r="B2166"/>
      <c r="C2166">
        <v>3.4338186010734013</v>
      </c>
      <c r="D2166">
        <v>1.6975539512327555</v>
      </c>
      <c r="E2166" s="24"/>
      <c r="F2166" s="25"/>
      <c r="G2166" s="29"/>
    </row>
    <row r="2167" spans="1:7" x14ac:dyDescent="0.25">
      <c r="A2167"/>
      <c r="B2167"/>
      <c r="C2167">
        <v>3.4395288948242442</v>
      </c>
      <c r="D2167">
        <v>1.6984691170471724</v>
      </c>
      <c r="E2167" s="24"/>
      <c r="F2167" s="25"/>
      <c r="G2167" s="29"/>
    </row>
    <row r="2168" spans="1:7" x14ac:dyDescent="0.25">
      <c r="A2168"/>
      <c r="B2168"/>
      <c r="C2168">
        <v>3.4452511506248751</v>
      </c>
      <c r="D2168">
        <v>1.6993855801138067</v>
      </c>
      <c r="E2168" s="24"/>
      <c r="F2168" s="25"/>
      <c r="G2168" s="29"/>
    </row>
    <row r="2169" spans="1:7" x14ac:dyDescent="0.25">
      <c r="A2169"/>
      <c r="B2169"/>
      <c r="C2169">
        <v>3.450985408172472</v>
      </c>
      <c r="D2169">
        <v>1.700303342601613</v>
      </c>
      <c r="E2169" s="24"/>
      <c r="F2169" s="25"/>
      <c r="G2169" s="29"/>
    </row>
    <row r="2170" spans="1:7" x14ac:dyDescent="0.25">
      <c r="A2170"/>
      <c r="B2170"/>
      <c r="C2170">
        <v>3.4567317073400394</v>
      </c>
      <c r="D2170">
        <v>1.7012224066796779</v>
      </c>
      <c r="E2170" s="24"/>
      <c r="F2170" s="25"/>
      <c r="G2170" s="29"/>
    </row>
    <row r="2171" spans="1:7" x14ac:dyDescent="0.25">
      <c r="A2171"/>
      <c r="B2171"/>
      <c r="C2171">
        <v>3.4624900881774225</v>
      </c>
      <c r="D2171">
        <v>1.7021427745171769</v>
      </c>
      <c r="E2171" s="24"/>
      <c r="F2171" s="25"/>
      <c r="G2171" s="29"/>
    </row>
    <row r="2172" spans="1:7" x14ac:dyDescent="0.25">
      <c r="A2172"/>
      <c r="B2172"/>
      <c r="C2172">
        <v>3.4682605909122568</v>
      </c>
      <c r="D2172">
        <v>1.7030644482833115</v>
      </c>
      <c r="E2172" s="24"/>
      <c r="F2172" s="25"/>
      <c r="G2172" s="29"/>
    </row>
    <row r="2173" spans="1:7" x14ac:dyDescent="0.25">
      <c r="A2173"/>
      <c r="B2173"/>
      <c r="C2173">
        <v>3.47404325595096</v>
      </c>
      <c r="D2173">
        <v>1.7039874301472608</v>
      </c>
      <c r="E2173" s="24"/>
      <c r="F2173" s="25"/>
      <c r="G2173" s="29"/>
    </row>
    <row r="2174" spans="1:7" x14ac:dyDescent="0.25">
      <c r="A2174"/>
      <c r="B2174"/>
      <c r="C2174">
        <v>3.4798381238797642</v>
      </c>
      <c r="D2174">
        <v>1.7049117222781329</v>
      </c>
      <c r="E2174" s="24"/>
      <c r="F2174" s="25"/>
      <c r="G2174" s="29"/>
    </row>
    <row r="2175" spans="1:7" x14ac:dyDescent="0.25">
      <c r="A2175"/>
      <c r="B2175"/>
      <c r="C2175">
        <v>3.4856452354656486</v>
      </c>
      <c r="D2175">
        <v>1.705837326844895</v>
      </c>
      <c r="E2175" s="24"/>
      <c r="F2175" s="25"/>
      <c r="G2175" s="29"/>
    </row>
    <row r="2176" spans="1:7" x14ac:dyDescent="0.25">
      <c r="A2176"/>
      <c r="B2176"/>
      <c r="C2176">
        <v>3.4914646316574269</v>
      </c>
      <c r="D2176">
        <v>1.7067642460163415</v>
      </c>
      <c r="E2176" s="24"/>
      <c r="F2176" s="25"/>
      <c r="G2176" s="29"/>
    </row>
    <row r="2177" spans="1:7" x14ac:dyDescent="0.25">
      <c r="A2177"/>
      <c r="B2177"/>
      <c r="C2177">
        <v>3.4972963535866781</v>
      </c>
      <c r="D2177">
        <v>1.7076924819610109</v>
      </c>
      <c r="E2177" s="24"/>
      <c r="F2177" s="25"/>
      <c r="G2177" s="29"/>
    </row>
    <row r="2178" spans="1:7" x14ac:dyDescent="0.25">
      <c r="A2178"/>
      <c r="B2178"/>
      <c r="C2178">
        <v>3.5031404425688328</v>
      </c>
      <c r="D2178">
        <v>1.7086220368471483</v>
      </c>
      <c r="E2178" s="24"/>
      <c r="F2178" s="25"/>
      <c r="G2178" s="29"/>
    </row>
    <row r="2179" spans="1:7" x14ac:dyDescent="0.25">
      <c r="A2179"/>
      <c r="B2179"/>
      <c r="C2179">
        <v>3.5089969401041778</v>
      </c>
      <c r="D2179">
        <v>1.7095529128426419</v>
      </c>
      <c r="E2179" s="24"/>
      <c r="F2179" s="25"/>
      <c r="G2179" s="29"/>
    </row>
    <row r="2180" spans="1:7" x14ac:dyDescent="0.25">
      <c r="A2180"/>
      <c r="B2180"/>
      <c r="C2180">
        <v>3.5148658878788948</v>
      </c>
      <c r="D2180">
        <v>1.7104851121149667</v>
      </c>
      <c r="E2180" s="24"/>
      <c r="F2180" s="25"/>
      <c r="G2180" s="29"/>
    </row>
    <row r="2181" spans="1:7" x14ac:dyDescent="0.25">
      <c r="A2181"/>
      <c r="B2181"/>
      <c r="C2181">
        <v>3.5207473277660832</v>
      </c>
      <c r="D2181">
        <v>1.7114186368311142</v>
      </c>
      <c r="E2181" s="24"/>
      <c r="F2181" s="25"/>
      <c r="G2181" s="29"/>
    </row>
    <row r="2182" spans="1:7" x14ac:dyDescent="0.25">
      <c r="A2182"/>
      <c r="B2182"/>
      <c r="C2182">
        <v>3.5266413018268552</v>
      </c>
      <c r="D2182">
        <v>1.7123534891575558</v>
      </c>
      <c r="E2182" s="24"/>
      <c r="F2182" s="25"/>
      <c r="G2182" s="29"/>
    </row>
    <row r="2183" spans="1:7" x14ac:dyDescent="0.25">
      <c r="A2183"/>
      <c r="B2183"/>
      <c r="C2183">
        <v>3.5325478523113234</v>
      </c>
      <c r="D2183">
        <v>1.7132896712601524</v>
      </c>
      <c r="E2183" s="24"/>
      <c r="F2183" s="25"/>
      <c r="G2183" s="29"/>
    </row>
    <row r="2184" spans="1:7" x14ac:dyDescent="0.25">
      <c r="A2184"/>
      <c r="B2184"/>
      <c r="C2184">
        <v>3.5384670216597369</v>
      </c>
      <c r="D2184">
        <v>1.7142271853041184</v>
      </c>
      <c r="E2184" s="24"/>
      <c r="F2184" s="25"/>
      <c r="G2184" s="29"/>
    </row>
    <row r="2185" spans="1:7" x14ac:dyDescent="0.25">
      <c r="A2185"/>
      <c r="B2185"/>
      <c r="C2185">
        <v>3.5443988525034911</v>
      </c>
      <c r="D2185">
        <v>1.7151660334539454</v>
      </c>
      <c r="E2185" s="24"/>
      <c r="F2185" s="25"/>
      <c r="G2185" s="29"/>
    </row>
    <row r="2186" spans="1:7" x14ac:dyDescent="0.25">
      <c r="A2186"/>
      <c r="B2186"/>
      <c r="C2186">
        <v>3.5503433876662562</v>
      </c>
      <c r="D2186">
        <v>1.7161062178733417</v>
      </c>
      <c r="E2186" s="24"/>
      <c r="F2186" s="25"/>
      <c r="G2186" s="29"/>
    </row>
    <row r="2187" spans="1:7" x14ac:dyDescent="0.25">
      <c r="A2187"/>
      <c r="B2187"/>
      <c r="C2187">
        <v>3.5563006701650144</v>
      </c>
      <c r="D2187">
        <v>1.7170477407251734</v>
      </c>
      <c r="E2187" s="24"/>
      <c r="F2187" s="25"/>
      <c r="G2187" s="29"/>
    </row>
    <row r="2188" spans="1:7" x14ac:dyDescent="0.25">
      <c r="A2188"/>
      <c r="B2188"/>
      <c r="C2188">
        <v>3.5622707432111946</v>
      </c>
      <c r="D2188">
        <v>1.7179906041713904</v>
      </c>
      <c r="E2188" s="24"/>
      <c r="F2188" s="25"/>
      <c r="G2188" s="29"/>
    </row>
    <row r="2189" spans="1:7" x14ac:dyDescent="0.25">
      <c r="A2189"/>
      <c r="B2189"/>
      <c r="C2189">
        <v>3.5682536502117497</v>
      </c>
      <c r="D2189">
        <v>1.7189348103729707</v>
      </c>
      <c r="E2189" s="24"/>
      <c r="F2189" s="25"/>
      <c r="G2189" s="29"/>
    </row>
    <row r="2190" spans="1:7" x14ac:dyDescent="0.25">
      <c r="A2190"/>
      <c r="B2190"/>
      <c r="C2190">
        <v>3.5742494347702447</v>
      </c>
      <c r="D2190">
        <v>1.7198803614898446</v>
      </c>
      <c r="E2190" s="24"/>
      <c r="F2190" s="25"/>
      <c r="G2190" s="29"/>
    </row>
    <row r="2191" spans="1:7" x14ac:dyDescent="0.25">
      <c r="A2191"/>
      <c r="B2191"/>
      <c r="C2191">
        <v>3.5802581406880316</v>
      </c>
      <c r="D2191">
        <v>1.7208272596808381</v>
      </c>
      <c r="E2191" s="24"/>
      <c r="F2191" s="25"/>
      <c r="G2191" s="29"/>
    </row>
    <row r="2192" spans="1:7" x14ac:dyDescent="0.25">
      <c r="A2192"/>
      <c r="B2192"/>
      <c r="C2192">
        <v>3.5862798119653068</v>
      </c>
      <c r="D2192">
        <v>1.7217755071035898</v>
      </c>
      <c r="E2192" s="24"/>
      <c r="F2192" s="25"/>
      <c r="G2192" s="29"/>
    </row>
    <row r="2193" spans="1:7" x14ac:dyDescent="0.25">
      <c r="A2193"/>
      <c r="B2193"/>
      <c r="C2193">
        <v>3.5923144928022683</v>
      </c>
      <c r="D2193">
        <v>1.7227251059144968</v>
      </c>
      <c r="E2193" s="24"/>
      <c r="F2193" s="25"/>
      <c r="G2193" s="29"/>
    </row>
    <row r="2194" spans="1:7" x14ac:dyDescent="0.25">
      <c r="A2194"/>
      <c r="B2194"/>
      <c r="C2194">
        <v>3.5983622276002665</v>
      </c>
      <c r="D2194">
        <v>1.7236760582686355</v>
      </c>
      <c r="E2194" s="24"/>
      <c r="F2194" s="25"/>
      <c r="G2194" s="29"/>
    </row>
    <row r="2195" spans="1:7" x14ac:dyDescent="0.25">
      <c r="A2195"/>
      <c r="B2195"/>
      <c r="C2195">
        <v>3.6044230609629322</v>
      </c>
      <c r="D2195">
        <v>1.7246283663196948</v>
      </c>
      <c r="E2195" s="24"/>
      <c r="F2195" s="25"/>
      <c r="G2195" s="29"/>
    </row>
    <row r="2196" spans="1:7" x14ac:dyDescent="0.25">
      <c r="A2196"/>
      <c r="B2196"/>
      <c r="C2196">
        <v>3.6104970376973196</v>
      </c>
      <c r="D2196">
        <v>1.7255820322198983</v>
      </c>
      <c r="E2196" s="24"/>
      <c r="F2196" s="25"/>
      <c r="G2196" s="29"/>
    </row>
    <row r="2197" spans="1:7" x14ac:dyDescent="0.25">
      <c r="A2197"/>
      <c r="B2197"/>
      <c r="C2197">
        <v>3.6165842028151092</v>
      </c>
      <c r="D2197">
        <v>1.7265370581199426</v>
      </c>
      <c r="E2197" s="24"/>
      <c r="F2197" s="25"/>
      <c r="G2197" s="29"/>
    </row>
    <row r="2198" spans="1:7" x14ac:dyDescent="0.25">
      <c r="A2198"/>
      <c r="B2198"/>
      <c r="C2198">
        <v>3.6226846015337371</v>
      </c>
      <c r="D2198">
        <v>1.7274934461689138</v>
      </c>
      <c r="E2198" s="24"/>
      <c r="F2198" s="25"/>
      <c r="G2198" s="29"/>
    </row>
    <row r="2199" spans="1:7" x14ac:dyDescent="0.25">
      <c r="A2199"/>
      <c r="B2199"/>
      <c r="C2199">
        <v>3.6287982792775648</v>
      </c>
      <c r="D2199">
        <v>1.7284511985142117</v>
      </c>
      <c r="E2199" s="24"/>
      <c r="F2199" s="25"/>
      <c r="G2199" s="29"/>
    </row>
    <row r="2200" spans="1:7" x14ac:dyDescent="0.25">
      <c r="A2200"/>
      <c r="B2200"/>
      <c r="C2200">
        <v>3.6349252816791116</v>
      </c>
      <c r="D2200">
        <v>1.7294103173014823</v>
      </c>
      <c r="E2200" s="24"/>
      <c r="F2200" s="25"/>
      <c r="G2200" s="29"/>
    </row>
    <row r="2201" spans="1:7" x14ac:dyDescent="0.25">
      <c r="A2201"/>
      <c r="B2201"/>
      <c r="C2201">
        <v>3.6410656545802129</v>
      </c>
      <c r="D2201">
        <v>1.7303708046745374</v>
      </c>
      <c r="E2201" s="24"/>
      <c r="F2201" s="25"/>
      <c r="G2201" s="29"/>
    </row>
    <row r="2202" spans="1:7" x14ac:dyDescent="0.25">
      <c r="A2202"/>
      <c r="B2202"/>
      <c r="C2202">
        <v>3.6472194440332237</v>
      </c>
      <c r="D2202">
        <v>1.7313326627752765</v>
      </c>
      <c r="E2202" s="24"/>
      <c r="F2202" s="25"/>
      <c r="G2202" s="29"/>
    </row>
    <row r="2203" spans="1:7" x14ac:dyDescent="0.25">
      <c r="A2203"/>
      <c r="B2203"/>
      <c r="C2203">
        <v>3.6533866963022379</v>
      </c>
      <c r="D2203">
        <v>1.7322958937436044</v>
      </c>
      <c r="E2203" s="24"/>
      <c r="F2203" s="25"/>
      <c r="G2203" s="29"/>
    </row>
    <row r="2204" spans="1:7" x14ac:dyDescent="0.25">
      <c r="A2204"/>
      <c r="B2204"/>
      <c r="C2204">
        <v>3.6595674578643105</v>
      </c>
      <c r="D2204">
        <v>1.7332604997173602</v>
      </c>
      <c r="E2204" s="24"/>
      <c r="F2204" s="25"/>
      <c r="G2204" s="29"/>
    </row>
    <row r="2205" spans="1:7" x14ac:dyDescent="0.25">
      <c r="A2205"/>
      <c r="B2205"/>
      <c r="C2205">
        <v>3.6657617754106702</v>
      </c>
      <c r="D2205">
        <v>1.7342264828322291</v>
      </c>
      <c r="E2205" s="24"/>
      <c r="F2205" s="25"/>
      <c r="G2205" s="29"/>
    </row>
    <row r="2206" spans="1:7" x14ac:dyDescent="0.25">
      <c r="A2206"/>
      <c r="B2206"/>
      <c r="C2206">
        <v>3.671969695847952</v>
      </c>
      <c r="D2206">
        <v>1.7351938452216626</v>
      </c>
      <c r="E2206" s="24"/>
      <c r="F2206" s="25"/>
      <c r="G2206" s="29"/>
    </row>
    <row r="2207" spans="1:7" x14ac:dyDescent="0.25">
      <c r="A2207"/>
      <c r="B2207"/>
      <c r="C2207">
        <v>3.67819126629947</v>
      </c>
      <c r="D2207">
        <v>1.7361625890168024</v>
      </c>
      <c r="E2207" s="24"/>
      <c r="F2207" s="25"/>
      <c r="G2207" s="29"/>
    </row>
    <row r="2208" spans="1:7" x14ac:dyDescent="0.25">
      <c r="A2208"/>
      <c r="B2208"/>
      <c r="C2208">
        <v>3.6844265341064246</v>
      </c>
      <c r="D2208">
        <v>1.7371327163463781</v>
      </c>
      <c r="E2208" s="24"/>
      <c r="F2208" s="25"/>
      <c r="G2208" s="29"/>
    </row>
    <row r="2209" spans="1:7" x14ac:dyDescent="0.25">
      <c r="A2209"/>
      <c r="B2209"/>
      <c r="C2209">
        <v>3.6906755468292229</v>
      </c>
      <c r="D2209">
        <v>1.7381042293366498</v>
      </c>
      <c r="E2209" s="24"/>
      <c r="F2209" s="25"/>
      <c r="G2209" s="29"/>
    </row>
    <row r="2210" spans="1:7" x14ac:dyDescent="0.25">
      <c r="A2210"/>
      <c r="B2210"/>
      <c r="C2210">
        <v>3.6969383522486972</v>
      </c>
      <c r="D2210">
        <v>1.7390771301113013</v>
      </c>
      <c r="E2210" s="24"/>
      <c r="F2210" s="25"/>
      <c r="G2210" s="29"/>
    </row>
    <row r="2211" spans="1:7" x14ac:dyDescent="0.25">
      <c r="A2211"/>
      <c r="B2211"/>
      <c r="C2211">
        <v>3.7032149983673905</v>
      </c>
      <c r="D2211">
        <v>1.7400514207913551</v>
      </c>
      <c r="E2211" s="24"/>
      <c r="F2211" s="25"/>
      <c r="G2211" s="29"/>
    </row>
    <row r="2212" spans="1:7" x14ac:dyDescent="0.25">
      <c r="A2212"/>
      <c r="B2212"/>
      <c r="C2212">
        <v>3.7095055334108622</v>
      </c>
      <c r="D2212">
        <v>1.7410271034950919</v>
      </c>
      <c r="E2212" s="24"/>
      <c r="F2212" s="25"/>
      <c r="G2212" s="29"/>
    </row>
    <row r="2213" spans="1:7" x14ac:dyDescent="0.25">
      <c r="A2213"/>
      <c r="B2213"/>
      <c r="C2213">
        <v>3.7158100058289874</v>
      </c>
      <c r="D2213">
        <v>1.742004180337956</v>
      </c>
      <c r="E2213" s="24"/>
      <c r="F2213" s="25"/>
      <c r="G2213" s="29"/>
    </row>
    <row r="2214" spans="1:7" x14ac:dyDescent="0.25">
      <c r="A2214"/>
      <c r="B2214"/>
      <c r="C2214">
        <v>3.7221284642972394</v>
      </c>
      <c r="D2214">
        <v>1.7429826534324677</v>
      </c>
      <c r="E2214" s="24"/>
      <c r="F2214" s="25"/>
      <c r="G2214" s="29"/>
    </row>
    <row r="2215" spans="1:7" x14ac:dyDescent="0.25">
      <c r="A2215"/>
      <c r="B2215"/>
      <c r="C2215">
        <v>3.7284609577180339</v>
      </c>
      <c r="D2215">
        <v>1.743962524888133</v>
      </c>
      <c r="E2215" s="24"/>
      <c r="F2215" s="25"/>
      <c r="G2215" s="29"/>
    </row>
    <row r="2216" spans="1:7" x14ac:dyDescent="0.25">
      <c r="A2216"/>
      <c r="B2216"/>
      <c r="C2216">
        <v>3.7348075352220107</v>
      </c>
      <c r="D2216">
        <v>1.7449437968113415</v>
      </c>
      <c r="E2216" s="24"/>
      <c r="F2216" s="25"/>
      <c r="G2216" s="29"/>
    </row>
    <row r="2217" spans="1:7" x14ac:dyDescent="0.25">
      <c r="A2217"/>
      <c r="B2217"/>
      <c r="C2217">
        <v>3.7411682461694156</v>
      </c>
      <c r="D2217">
        <v>1.7459264713052849</v>
      </c>
      <c r="E2217" s="24"/>
      <c r="F2217" s="25"/>
      <c r="G2217" s="29"/>
    </row>
    <row r="2218" spans="1:7" x14ac:dyDescent="0.25">
      <c r="A2218"/>
      <c r="B2218"/>
      <c r="C2218">
        <v>3.7475431401514117</v>
      </c>
      <c r="D2218">
        <v>1.7469105504698537</v>
      </c>
      <c r="E2218" s="24"/>
      <c r="F2218" s="25"/>
      <c r="G2218" s="29"/>
    </row>
    <row r="2219" spans="1:7" x14ac:dyDescent="0.25">
      <c r="A2219"/>
      <c r="B2219"/>
      <c r="C2219">
        <v>3.7539322669914386</v>
      </c>
      <c r="D2219">
        <v>1.7478960364015457</v>
      </c>
      <c r="E2219" s="24"/>
      <c r="F2219" s="25"/>
      <c r="G2219" s="29"/>
    </row>
    <row r="2220" spans="1:7" x14ac:dyDescent="0.25">
      <c r="A2220"/>
      <c r="B2220"/>
      <c r="C2220">
        <v>3.7603356767465757</v>
      </c>
      <c r="D2220">
        <v>1.74888293119336</v>
      </c>
      <c r="E2220" s="24"/>
      <c r="F2220" s="25"/>
      <c r="G2220" s="29"/>
    </row>
    <row r="2221" spans="1:7" x14ac:dyDescent="0.25">
      <c r="A2221"/>
      <c r="B2221"/>
      <c r="C2221">
        <v>3.7667534197089143</v>
      </c>
      <c r="D2221">
        <v>1.7498712369347134</v>
      </c>
      <c r="E2221" s="24"/>
      <c r="F2221" s="25"/>
      <c r="G2221" s="29"/>
    </row>
    <row r="2222" spans="1:7" x14ac:dyDescent="0.25">
      <c r="A2222"/>
      <c r="B2222"/>
      <c r="C2222">
        <v>3.7731855464069399</v>
      </c>
      <c r="D2222">
        <v>1.7508609557113231</v>
      </c>
      <c r="E2222" s="24"/>
      <c r="F2222" s="25"/>
      <c r="G2222" s="29"/>
    </row>
    <row r="2223" spans="1:7" x14ac:dyDescent="0.25">
      <c r="A2223"/>
      <c r="B2223"/>
      <c r="C2223">
        <v>3.7796321076069126</v>
      </c>
      <c r="D2223">
        <v>1.75185208960512</v>
      </c>
      <c r="E2223" s="24"/>
      <c r="F2223" s="25"/>
      <c r="G2223" s="29"/>
    </row>
    <row r="2224" spans="1:7" x14ac:dyDescent="0.25">
      <c r="A2224"/>
      <c r="B2224"/>
      <c r="C2224">
        <v>3.7860931543142735</v>
      </c>
      <c r="D2224">
        <v>1.7528446406941354</v>
      </c>
      <c r="E2224" s="24"/>
      <c r="F2224" s="25"/>
      <c r="G2224" s="29"/>
    </row>
    <row r="2225" spans="1:7" x14ac:dyDescent="0.25">
      <c r="A2225"/>
      <c r="B2225"/>
      <c r="C2225">
        <v>3.7925687377750674</v>
      </c>
      <c r="D2225">
        <v>1.7538386110524029</v>
      </c>
      <c r="E2225" s="24"/>
      <c r="F2225" s="25"/>
      <c r="G2225" s="29"/>
    </row>
    <row r="2226" spans="1:7" x14ac:dyDescent="0.25">
      <c r="A2226"/>
      <c r="B2226"/>
      <c r="C2226">
        <v>3.7990589094773433</v>
      </c>
      <c r="D2226">
        <v>1.7548340027498539</v>
      </c>
      <c r="E2226" s="24"/>
      <c r="F2226" s="25"/>
      <c r="G2226" s="29"/>
    </row>
    <row r="2227" spans="1:7" x14ac:dyDescent="0.25">
      <c r="A2227"/>
      <c r="B2227"/>
      <c r="C2227">
        <v>3.8055637211525952</v>
      </c>
      <c r="D2227">
        <v>1.7558308178522053</v>
      </c>
      <c r="E2227" s="24"/>
      <c r="F2227" s="25"/>
      <c r="G2227" s="29"/>
    </row>
    <row r="2228" spans="1:7" x14ac:dyDescent="0.25">
      <c r="A2228"/>
      <c r="B2228"/>
      <c r="C2228">
        <v>3.8120832247772012</v>
      </c>
      <c r="D2228">
        <v>1.7568290584208563</v>
      </c>
      <c r="E2228" s="24"/>
      <c r="F2228" s="25"/>
      <c r="G2228" s="29"/>
    </row>
    <row r="2229" spans="1:7" x14ac:dyDescent="0.25">
      <c r="A2229"/>
      <c r="B2229"/>
      <c r="C2229">
        <v>3.8186174725738682</v>
      </c>
      <c r="D2229">
        <v>1.7578287265127819</v>
      </c>
      <c r="E2229" s="24"/>
      <c r="F2229" s="25"/>
      <c r="G2229" s="29"/>
    </row>
    <row r="2230" spans="1:7" x14ac:dyDescent="0.25">
      <c r="A2230"/>
      <c r="B2230"/>
      <c r="C2230">
        <v>3.8251665170131068</v>
      </c>
      <c r="D2230">
        <v>1.7588298241804126</v>
      </c>
      <c r="E2230" s="24"/>
      <c r="F2230" s="25"/>
      <c r="G2230" s="29"/>
    </row>
    <row r="2231" spans="1:7" x14ac:dyDescent="0.25">
      <c r="A2231"/>
      <c r="B2231"/>
      <c r="C2231">
        <v>3.8317304108146923</v>
      </c>
      <c r="D2231">
        <v>1.7598323534715337</v>
      </c>
      <c r="E2231" s="24"/>
      <c r="F2231" s="25"/>
      <c r="G2231" s="29"/>
    </row>
    <row r="2232" spans="1:7" x14ac:dyDescent="0.25">
      <c r="A2232"/>
      <c r="B2232"/>
      <c r="C2232">
        <v>3.8383092069491398</v>
      </c>
      <c r="D2232">
        <v>1.7608363164291654</v>
      </c>
      <c r="E2232" s="24"/>
      <c r="F2232" s="25"/>
      <c r="G2232" s="29"/>
    </row>
    <row r="2233" spans="1:7" x14ac:dyDescent="0.25">
      <c r="A2233"/>
      <c r="B2233"/>
      <c r="C2233">
        <v>3.8449029586392252</v>
      </c>
      <c r="D2233">
        <v>1.7618417150914496</v>
      </c>
      <c r="E2233" s="24"/>
      <c r="F2233" s="25"/>
      <c r="G2233" s="29"/>
    </row>
    <row r="2234" spans="1:7" x14ac:dyDescent="0.25">
      <c r="A2234"/>
      <c r="B2234"/>
      <c r="C2234">
        <v>3.8515117193614437</v>
      </c>
      <c r="D2234">
        <v>1.7628485514915313</v>
      </c>
      <c r="E2234" s="24"/>
      <c r="F2234" s="25"/>
      <c r="G2234" s="29"/>
    </row>
    <row r="2235" spans="1:7" x14ac:dyDescent="0.25">
      <c r="A2235"/>
      <c r="B2235"/>
      <c r="C2235">
        <v>3.8581355428475641</v>
      </c>
      <c r="D2235">
        <v>1.7638568276574433</v>
      </c>
      <c r="E2235" s="24"/>
      <c r="F2235" s="25"/>
      <c r="G2235" s="29"/>
    </row>
    <row r="2236" spans="1:7" x14ac:dyDescent="0.25">
      <c r="A2236"/>
      <c r="B2236"/>
      <c r="C2236">
        <v>3.8647744830861468</v>
      </c>
      <c r="D2236">
        <v>1.7648665456119927</v>
      </c>
      <c r="E2236" s="24"/>
      <c r="F2236" s="25"/>
      <c r="G2236" s="29"/>
    </row>
    <row r="2237" spans="1:7" x14ac:dyDescent="0.25">
      <c r="A2237"/>
      <c r="B2237"/>
      <c r="C2237">
        <v>3.8714285943240414</v>
      </c>
      <c r="D2237">
        <v>1.7658777073726251</v>
      </c>
      <c r="E2237" s="24"/>
      <c r="F2237" s="25"/>
      <c r="G2237" s="29"/>
    </row>
    <row r="2238" spans="1:7" x14ac:dyDescent="0.25">
      <c r="A2238"/>
      <c r="B2238"/>
      <c r="C2238">
        <v>3.8780979310680053</v>
      </c>
      <c r="D2238">
        <v>1.7668903149513195</v>
      </c>
      <c r="E2238" s="24"/>
      <c r="F2238" s="25"/>
      <c r="G2238" s="29"/>
    </row>
    <row r="2239" spans="1:7" x14ac:dyDescent="0.25">
      <c r="A2239"/>
      <c r="B2239"/>
      <c r="C2239">
        <v>3.8847825480861786</v>
      </c>
      <c r="D2239">
        <v>1.7679043703544508</v>
      </c>
      <c r="E2239" s="24"/>
      <c r="F2239" s="25"/>
      <c r="G2239" s="29"/>
    </row>
    <row r="2240" spans="1:7" x14ac:dyDescent="0.25">
      <c r="A2240"/>
      <c r="B2240"/>
      <c r="C2240">
        <v>3.8914825004097269</v>
      </c>
      <c r="D2240">
        <v>1.7689198755826778</v>
      </c>
      <c r="E2240" s="24"/>
      <c r="F2240" s="25"/>
      <c r="G2240" s="29"/>
    </row>
    <row r="2241" spans="1:7" x14ac:dyDescent="0.25">
      <c r="A2241"/>
      <c r="B2241"/>
      <c r="C2241">
        <v>3.8981978433343683</v>
      </c>
      <c r="D2241">
        <v>1.7699368326308016</v>
      </c>
      <c r="E2241" s="24"/>
      <c r="F2241" s="25"/>
      <c r="G2241" s="29"/>
    </row>
    <row r="2242" spans="1:7" x14ac:dyDescent="0.25">
      <c r="A2242"/>
      <c r="B2242"/>
      <c r="C2242">
        <v>3.9049286324219921</v>
      </c>
      <c r="D2242">
        <v>1.770955243487647</v>
      </c>
      <c r="E2242" s="24"/>
      <c r="F2242" s="25"/>
      <c r="G2242" s="29"/>
    </row>
    <row r="2243" spans="1:7" x14ac:dyDescent="0.25">
      <c r="A2243"/>
      <c r="B2243"/>
      <c r="C2243">
        <v>3.9116749235022663</v>
      </c>
      <c r="D2243">
        <v>1.7719751101359371</v>
      </c>
      <c r="E2243" s="24"/>
      <c r="F2243" s="25"/>
      <c r="G2243" s="29"/>
    </row>
    <row r="2244" spans="1:7" x14ac:dyDescent="0.25">
      <c r="A2244"/>
      <c r="B2244"/>
      <c r="C2244">
        <v>3.9184367726742293</v>
      </c>
      <c r="D2244">
        <v>1.772996434552143</v>
      </c>
      <c r="E2244" s="24"/>
      <c r="F2244" s="25"/>
      <c r="G2244" s="29"/>
    </row>
    <row r="2245" spans="1:7" x14ac:dyDescent="0.25">
      <c r="A2245"/>
      <c r="B2245"/>
      <c r="C2245">
        <v>3.9252142363079177</v>
      </c>
      <c r="D2245">
        <v>1.7740192187063686</v>
      </c>
      <c r="E2245" s="24"/>
      <c r="F2245" s="25"/>
      <c r="G2245" s="29"/>
    </row>
    <row r="2246" spans="1:7" x14ac:dyDescent="0.25">
      <c r="A2246"/>
      <c r="B2246"/>
      <c r="C2246">
        <v>3.932007371046069</v>
      </c>
      <c r="D2246">
        <v>1.7750434645622148</v>
      </c>
      <c r="E2246" s="24"/>
      <c r="F2246" s="25"/>
      <c r="G2246" s="29"/>
    </row>
    <row r="2247" spans="1:7" x14ac:dyDescent="0.25">
      <c r="A2247"/>
      <c r="B2247"/>
      <c r="C2247">
        <v>3.9388162338056647</v>
      </c>
      <c r="D2247">
        <v>1.776069174076629</v>
      </c>
      <c r="E2247" s="24"/>
      <c r="F2247" s="25"/>
      <c r="G2247" s="29"/>
    </row>
    <row r="2248" spans="1:7" x14ac:dyDescent="0.25">
      <c r="A2248"/>
      <c r="B2248"/>
      <c r="C2248">
        <v>3.9456408817796791</v>
      </c>
      <c r="D2248">
        <v>1.7770963491997789</v>
      </c>
      <c r="E2248" s="24"/>
      <c r="F2248" s="25"/>
      <c r="G2248" s="29"/>
    </row>
    <row r="2249" spans="1:7" x14ac:dyDescent="0.25">
      <c r="A2249"/>
      <c r="B2249"/>
      <c r="C2249">
        <v>3.9524813724387102</v>
      </c>
      <c r="D2249">
        <v>1.7781249918749107</v>
      </c>
      <c r="E2249" s="24"/>
      <c r="F2249" s="25"/>
      <c r="G2249" s="29"/>
    </row>
    <row r="2250" spans="1:7" x14ac:dyDescent="0.25">
      <c r="A2250"/>
      <c r="B2250"/>
      <c r="C2250">
        <v>3.9593377635326772</v>
      </c>
      <c r="D2250">
        <v>1.7791551040382019</v>
      </c>
      <c r="E2250" s="24"/>
      <c r="F2250" s="25"/>
      <c r="G2250" s="29"/>
    </row>
    <row r="2251" spans="1:7" x14ac:dyDescent="0.25">
      <c r="A2251"/>
      <c r="B2251"/>
      <c r="C2251">
        <v>3.9662101130925378</v>
      </c>
      <c r="D2251">
        <v>1.7801866876186265</v>
      </c>
      <c r="E2251" s="24"/>
      <c r="F2251" s="25"/>
      <c r="G2251" s="29"/>
    </row>
    <row r="2252" spans="1:7" x14ac:dyDescent="0.25">
      <c r="A2252"/>
      <c r="B2252"/>
      <c r="C2252">
        <v>3.9730984794319659</v>
      </c>
      <c r="D2252">
        <v>1.7812197445377966</v>
      </c>
      <c r="E2252" s="24"/>
      <c r="F2252" s="25"/>
      <c r="G2252" s="29"/>
    </row>
    <row r="2253" spans="1:7" x14ac:dyDescent="0.25">
      <c r="A2253"/>
      <c r="B2253"/>
      <c r="C2253">
        <v>3.9800029211491084</v>
      </c>
      <c r="D2253">
        <v>1.7822542767098362</v>
      </c>
      <c r="E2253" s="24"/>
      <c r="F2253" s="25"/>
      <c r="G2253" s="29"/>
    </row>
    <row r="2254" spans="1:7" x14ac:dyDescent="0.25">
      <c r="A2254"/>
      <c r="B2254"/>
      <c r="C2254">
        <v>3.9869234971282883</v>
      </c>
      <c r="D2254">
        <v>1.7832902860412074</v>
      </c>
      <c r="E2254" s="24"/>
      <c r="F2254" s="25"/>
      <c r="G2254" s="29"/>
    </row>
    <row r="2255" spans="1:7" x14ac:dyDescent="0.25">
      <c r="A2255"/>
      <c r="B2255"/>
      <c r="C2255">
        <v>3.9938602665417826</v>
      </c>
      <c r="D2255">
        <v>1.7843277744305759</v>
      </c>
      <c r="E2255" s="24"/>
      <c r="F2255" s="25"/>
      <c r="G2255" s="29"/>
    </row>
    <row r="2256" spans="1:7" x14ac:dyDescent="0.25">
      <c r="A2256"/>
      <c r="B2256"/>
      <c r="C2256">
        <v>4.0008132888515835</v>
      </c>
      <c r="D2256">
        <v>1.7853667437686569</v>
      </c>
      <c r="E2256" s="24"/>
      <c r="F2256" s="25"/>
      <c r="G2256" s="29"/>
    </row>
    <row r="2257" spans="1:7" x14ac:dyDescent="0.25">
      <c r="A2257"/>
      <c r="B2257"/>
      <c r="C2257">
        <v>4.0077826238111385</v>
      </c>
      <c r="D2257">
        <v>1.7864071959380521</v>
      </c>
      <c r="E2257" s="24"/>
      <c r="F2257" s="25"/>
      <c r="G2257" s="29"/>
    </row>
    <row r="2258" spans="1:7" x14ac:dyDescent="0.25">
      <c r="A2258"/>
      <c r="B2258"/>
      <c r="C2258">
        <v>4.0147683314672031</v>
      </c>
      <c r="D2258">
        <v>1.7874491328131092</v>
      </c>
      <c r="E2258" s="24"/>
      <c r="F2258" s="25"/>
      <c r="G2258" s="29"/>
    </row>
    <row r="2259" spans="1:7" x14ac:dyDescent="0.25">
      <c r="A2259"/>
      <c r="B2259"/>
      <c r="C2259">
        <v>4.0217704721615721</v>
      </c>
      <c r="D2259">
        <v>1.7884925562597411</v>
      </c>
      <c r="E2259" s="24"/>
      <c r="F2259" s="25"/>
      <c r="G2259" s="29"/>
    </row>
    <row r="2260" spans="1:7" x14ac:dyDescent="0.25">
      <c r="A2260"/>
      <c r="B2260"/>
      <c r="C2260">
        <v>4.0287891065329262</v>
      </c>
      <c r="D2260">
        <v>1.7895374681352827</v>
      </c>
      <c r="E2260" s="24"/>
      <c r="F2260" s="25"/>
      <c r="G2260" s="29"/>
    </row>
    <row r="2261" spans="1:7" x14ac:dyDescent="0.25">
      <c r="A2261"/>
      <c r="B2261"/>
      <c r="C2261">
        <v>4.0358242955186876</v>
      </c>
      <c r="D2261">
        <v>1.7905838702883281</v>
      </c>
      <c r="E2261" s="24"/>
      <c r="F2261" s="25"/>
      <c r="G2261" s="29"/>
    </row>
    <row r="2262" spans="1:7" x14ac:dyDescent="0.25">
      <c r="A2262"/>
      <c r="B2262"/>
      <c r="C2262">
        <v>4.0428761003567928</v>
      </c>
      <c r="D2262">
        <v>1.7916317645585513</v>
      </c>
      <c r="E2262" s="24"/>
      <c r="F2262" s="25"/>
      <c r="G2262" s="29"/>
    </row>
    <row r="2263" spans="1:7" x14ac:dyDescent="0.25">
      <c r="A2263"/>
      <c r="B2263"/>
      <c r="C2263">
        <v>4.0499445825876332</v>
      </c>
      <c r="D2263">
        <v>1.7926811527765611</v>
      </c>
      <c r="E2263" s="24"/>
      <c r="F2263" s="25"/>
      <c r="G2263" s="29"/>
    </row>
    <row r="2264" spans="1:7" x14ac:dyDescent="0.25">
      <c r="A2264"/>
      <c r="B2264"/>
      <c r="C2264">
        <v>4.0570298040558361</v>
      </c>
      <c r="D2264">
        <v>1.7937320367637131</v>
      </c>
      <c r="E2264" s="24"/>
      <c r="F2264" s="25"/>
      <c r="G2264" s="29"/>
    </row>
    <row r="2265" spans="1:7" x14ac:dyDescent="0.25">
      <c r="A2265"/>
      <c r="B2265"/>
      <c r="C2265">
        <v>4.0641318269122264</v>
      </c>
      <c r="D2265">
        <v>1.7947844183319532</v>
      </c>
      <c r="E2265" s="24"/>
      <c r="F2265" s="25"/>
      <c r="G2265" s="29"/>
    </row>
    <row r="2266" spans="1:7" x14ac:dyDescent="0.25">
      <c r="A2266"/>
      <c r="B2266"/>
      <c r="C2266">
        <v>4.0712507136156679</v>
      </c>
      <c r="D2266">
        <v>1.7958382992836339</v>
      </c>
      <c r="E2266" s="24"/>
      <c r="F2266" s="25"/>
      <c r="G2266" s="29"/>
    </row>
    <row r="2267" spans="1:7" x14ac:dyDescent="0.25">
      <c r="A2267"/>
      <c r="B2267"/>
      <c r="C2267">
        <v>4.0783865269350033</v>
      </c>
      <c r="D2267">
        <v>1.7968936814113528</v>
      </c>
      <c r="E2267" s="24"/>
      <c r="F2267" s="25"/>
      <c r="G2267" s="29"/>
    </row>
    <row r="2268" spans="1:7" x14ac:dyDescent="0.25">
      <c r="A2268"/>
      <c r="B2268"/>
      <c r="C2268">
        <v>4.0855393299509677</v>
      </c>
      <c r="D2268">
        <v>1.7979505664977591</v>
      </c>
      <c r="E2268" s="24"/>
      <c r="F2268" s="25"/>
      <c r="G2268" s="29"/>
    </row>
    <row r="2269" spans="1:7" x14ac:dyDescent="0.25">
      <c r="A2269"/>
      <c r="B2269"/>
      <c r="C2269">
        <v>4.0927091860581379</v>
      </c>
      <c r="D2269">
        <v>1.799008956315389</v>
      </c>
      <c r="E2269" s="24"/>
      <c r="F2269" s="25"/>
      <c r="G2269" s="29"/>
    </row>
    <row r="2270" spans="1:7" x14ac:dyDescent="0.25">
      <c r="A2270"/>
      <c r="B2270"/>
      <c r="C2270">
        <v>4.0998961589668825</v>
      </c>
      <c r="D2270">
        <v>1.8000688526264788</v>
      </c>
      <c r="E2270" s="24"/>
      <c r="F2270" s="25"/>
      <c r="G2270" s="29"/>
    </row>
    <row r="2271" spans="1:7" x14ac:dyDescent="0.25">
      <c r="A2271"/>
      <c r="B2271"/>
      <c r="C2271">
        <v>4.1071003127053061</v>
      </c>
      <c r="D2271">
        <v>1.8011302571827759</v>
      </c>
      <c r="E2271" s="24"/>
      <c r="F2271" s="25"/>
      <c r="G2271" s="29"/>
    </row>
    <row r="2272" spans="1:7" x14ac:dyDescent="0.25">
      <c r="A2272"/>
      <c r="B2272"/>
      <c r="C2272">
        <v>4.1143217116212787</v>
      </c>
      <c r="D2272">
        <v>1.8021931717253592</v>
      </c>
      <c r="E2272" s="24"/>
      <c r="F2272" s="25"/>
      <c r="G2272" s="29"/>
    </row>
    <row r="2273" spans="1:7" x14ac:dyDescent="0.25">
      <c r="A2273"/>
      <c r="B2273"/>
      <c r="C2273">
        <v>4.1215604203843972</v>
      </c>
      <c r="D2273">
        <v>1.8032575979844516</v>
      </c>
      <c r="E2273" s="24"/>
      <c r="F2273" s="25"/>
      <c r="G2273" s="29"/>
    </row>
    <row r="2274" spans="1:7" x14ac:dyDescent="0.25">
      <c r="A2274"/>
      <c r="B2274"/>
      <c r="C2274">
        <v>4.1288165039880234</v>
      </c>
      <c r="D2274">
        <v>1.8043235376792328</v>
      </c>
      <c r="E2274" s="24"/>
      <c r="F2274" s="25"/>
      <c r="G2274" s="29"/>
    </row>
    <row r="2275" spans="1:7" x14ac:dyDescent="0.25">
      <c r="A2275"/>
      <c r="B2275"/>
      <c r="C2275">
        <v>4.136090027751294</v>
      </c>
      <c r="D2275">
        <v>1.8053909925176279</v>
      </c>
      <c r="E2275" s="24"/>
      <c r="F2275" s="25"/>
      <c r="G2275" s="29"/>
    </row>
    <row r="2276" spans="1:7" x14ac:dyDescent="0.25">
      <c r="A2276"/>
      <c r="B2276"/>
      <c r="C2276">
        <v>4.1433810573211769</v>
      </c>
      <c r="D2276">
        <v>1.8064599641961347</v>
      </c>
      <c r="E2276" s="24"/>
      <c r="F2276" s="25"/>
      <c r="G2276" s="29"/>
    </row>
    <row r="2277" spans="1:7" x14ac:dyDescent="0.25">
      <c r="A2277"/>
      <c r="B2277"/>
      <c r="C2277">
        <v>4.1506896586745086</v>
      </c>
      <c r="D2277">
        <v>1.8075304543996134</v>
      </c>
      <c r="E2277" s="24"/>
      <c r="F2277" s="25"/>
      <c r="G2277" s="29"/>
    </row>
    <row r="2278" spans="1:7" x14ac:dyDescent="0.25">
      <c r="A2278"/>
      <c r="B2278"/>
      <c r="C2278">
        <v>4.1580158981201087</v>
      </c>
      <c r="D2278">
        <v>1.8086024648010932</v>
      </c>
      <c r="E2278" s="24"/>
      <c r="F2278" s="25"/>
      <c r="G2278" s="29"/>
    </row>
    <row r="2279" spans="1:7" x14ac:dyDescent="0.25">
      <c r="A2279"/>
      <c r="B2279"/>
      <c r="C2279">
        <v>4.1653598423008429</v>
      </c>
      <c r="D2279">
        <v>1.8096759970615641</v>
      </c>
      <c r="E2279" s="24"/>
      <c r="F2279" s="25"/>
      <c r="G2279" s="29"/>
    </row>
    <row r="2280" spans="1:7" x14ac:dyDescent="0.25">
      <c r="A2280"/>
      <c r="B2280"/>
      <c r="C2280">
        <v>4.1727215581957156</v>
      </c>
      <c r="D2280">
        <v>1.8107510528297703</v>
      </c>
      <c r="E2280" s="24"/>
      <c r="F2280" s="25"/>
      <c r="G2280" s="29"/>
    </row>
    <row r="2281" spans="1:7" x14ac:dyDescent="0.25">
      <c r="A2281"/>
      <c r="B2281"/>
      <c r="C2281">
        <v>4.1801011131220074</v>
      </c>
      <c r="D2281">
        <v>1.8118276337420087</v>
      </c>
      <c r="E2281" s="24"/>
      <c r="F2281" s="25"/>
      <c r="G2281" s="29"/>
    </row>
    <row r="2282" spans="1:7" x14ac:dyDescent="0.25">
      <c r="A2282"/>
      <c r="B2282"/>
      <c r="C2282">
        <v>4.1874985747374609</v>
      </c>
      <c r="D2282">
        <v>1.8129057414219227</v>
      </c>
      <c r="E2282" s="24"/>
      <c r="F2282" s="25"/>
      <c r="G2282" s="29"/>
    </row>
    <row r="2283" spans="1:7" x14ac:dyDescent="0.25">
      <c r="A2283"/>
      <c r="B2283"/>
      <c r="C2283">
        <v>4.19491401104235</v>
      </c>
      <c r="D2283">
        <v>1.8139853774802726</v>
      </c>
      <c r="E2283" s="24"/>
      <c r="F2283" s="25"/>
      <c r="G2283" s="29"/>
    </row>
    <row r="2284" spans="1:7" x14ac:dyDescent="0.25">
      <c r="A2284"/>
      <c r="B2284"/>
      <c r="C2284">
        <v>4.202347490381694</v>
      </c>
      <c r="D2284">
        <v>1.8150665435147364</v>
      </c>
      <c r="E2284" s="24"/>
      <c r="F2284" s="25"/>
      <c r="G2284" s="29"/>
    </row>
    <row r="2285" spans="1:7" x14ac:dyDescent="0.25">
      <c r="A2285"/>
      <c r="B2285"/>
      <c r="C2285">
        <v>4.2097990814474544</v>
      </c>
      <c r="D2285">
        <v>1.8161492411096833</v>
      </c>
      <c r="E2285" s="24"/>
      <c r="F2285" s="25"/>
      <c r="G2285" s="29"/>
    </row>
    <row r="2286" spans="1:7" x14ac:dyDescent="0.25">
      <c r="A2286"/>
      <c r="B2286"/>
      <c r="C2286">
        <v>4.2172688532807152</v>
      </c>
      <c r="D2286">
        <v>1.8172334718359553</v>
      </c>
      <c r="E2286" s="24"/>
      <c r="F2286" s="25"/>
      <c r="G2286" s="29"/>
    </row>
    <row r="2287" spans="1:7" x14ac:dyDescent="0.25">
      <c r="A2287"/>
      <c r="B2287"/>
      <c r="C2287">
        <v>4.2247568752739264</v>
      </c>
      <c r="D2287">
        <v>1.8183192372506474</v>
      </c>
      <c r="E2287" s="24"/>
      <c r="F2287" s="25"/>
      <c r="G2287" s="29"/>
    </row>
    <row r="2288" spans="1:7" x14ac:dyDescent="0.25">
      <c r="A2288"/>
      <c r="B2288"/>
      <c r="C2288">
        <v>4.232263217173136</v>
      </c>
      <c r="D2288">
        <v>1.8194065388968748</v>
      </c>
      <c r="E2288" s="24"/>
      <c r="F2288" s="25"/>
      <c r="G2288" s="29"/>
    </row>
    <row r="2289" spans="1:7" x14ac:dyDescent="0.25">
      <c r="A2289"/>
      <c r="B2289"/>
      <c r="C2289">
        <v>4.2397879490802257</v>
      </c>
      <c r="D2289">
        <v>1.8204953783035487</v>
      </c>
      <c r="E2289" s="24"/>
      <c r="F2289" s="25"/>
      <c r="G2289" s="29"/>
    </row>
    <row r="2290" spans="1:7" x14ac:dyDescent="0.25">
      <c r="A2290"/>
      <c r="B2290"/>
      <c r="C2290">
        <v>4.2473311414551986</v>
      </c>
      <c r="D2290">
        <v>1.8215857569851399</v>
      </c>
      <c r="E2290" s="24"/>
      <c r="F2290" s="25"/>
      <c r="G2290" s="29"/>
    </row>
    <row r="2291" spans="1:7" x14ac:dyDescent="0.25">
      <c r="A2291"/>
      <c r="B2291"/>
      <c r="C2291">
        <v>4.2548928651184754</v>
      </c>
      <c r="D2291">
        <v>1.8226776764414454</v>
      </c>
      <c r="E2291" s="24"/>
      <c r="F2291" s="25"/>
      <c r="G2291" s="29"/>
    </row>
    <row r="2292" spans="1:7" x14ac:dyDescent="0.25">
      <c r="A2292"/>
      <c r="B2292"/>
      <c r="C2292">
        <v>4.2624731912531884</v>
      </c>
      <c r="D2292">
        <v>1.8237711381573565</v>
      </c>
      <c r="E2292" s="24"/>
      <c r="F2292" s="25"/>
      <c r="G2292" s="29"/>
    </row>
    <row r="2293" spans="1:7" x14ac:dyDescent="0.25">
      <c r="A2293"/>
      <c r="B2293"/>
      <c r="C2293">
        <v>4.2700721914075164</v>
      </c>
      <c r="D2293">
        <v>1.824866143602611</v>
      </c>
      <c r="E2293" s="24"/>
      <c r="F2293" s="25"/>
      <c r="G2293" s="29"/>
    </row>
    <row r="2294" spans="1:7" x14ac:dyDescent="0.25">
      <c r="A2294"/>
      <c r="B2294"/>
      <c r="C2294">
        <v>4.277689937497037</v>
      </c>
      <c r="D2294">
        <v>1.8259626942315554</v>
      </c>
      <c r="E2294" s="24"/>
      <c r="F2294" s="25"/>
      <c r="G2294" s="29"/>
    </row>
    <row r="2295" spans="1:7" x14ac:dyDescent="0.25">
      <c r="A2295"/>
      <c r="B2295"/>
      <c r="C2295">
        <v>4.2853265018070532</v>
      </c>
      <c r="D2295">
        <v>1.8270607914828918</v>
      </c>
      <c r="E2295" s="24"/>
      <c r="F2295" s="25"/>
      <c r="G2295" s="29"/>
    </row>
    <row r="2296" spans="1:7" x14ac:dyDescent="0.25">
      <c r="A2296"/>
      <c r="B2296"/>
      <c r="C2296">
        <v>4.2929819569949945</v>
      </c>
      <c r="D2296">
        <v>1.8281604367794311</v>
      </c>
      <c r="E2296" s="24"/>
      <c r="F2296" s="25"/>
      <c r="G2296" s="29"/>
    </row>
    <row r="2297" spans="1:7" x14ac:dyDescent="0.25">
      <c r="A2297"/>
      <c r="B2297"/>
      <c r="C2297">
        <v>4.3006563760928298</v>
      </c>
      <c r="D2297">
        <v>1.8292616315278452</v>
      </c>
      <c r="E2297" s="24"/>
      <c r="F2297" s="25"/>
      <c r="G2297" s="29"/>
    </row>
    <row r="2298" spans="1:7" x14ac:dyDescent="0.25">
      <c r="A2298"/>
      <c r="B2298"/>
      <c r="C2298">
        <v>4.3083498325094549</v>
      </c>
      <c r="D2298">
        <v>1.8303643771184024</v>
      </c>
      <c r="E2298" s="24"/>
      <c r="F2298" s="25"/>
      <c r="G2298" s="29"/>
    </row>
    <row r="2299" spans="1:7" x14ac:dyDescent="0.25">
      <c r="A2299"/>
      <c r="B2299"/>
      <c r="C2299">
        <v>4.3160624000331627</v>
      </c>
      <c r="D2299">
        <v>1.8314686749247189</v>
      </c>
      <c r="E2299" s="24"/>
      <c r="F2299" s="25"/>
      <c r="G2299" s="29"/>
    </row>
    <row r="2300" spans="1:7" x14ac:dyDescent="0.25">
      <c r="A2300"/>
      <c r="B2300"/>
      <c r="C2300">
        <v>4.3237941528340453</v>
      </c>
      <c r="D2300">
        <v>1.8325745263034834</v>
      </c>
      <c r="E2300" s="24"/>
      <c r="F2300" s="25"/>
      <c r="G2300" s="29"/>
    </row>
    <row r="2301" spans="1:7" x14ac:dyDescent="0.25">
      <c r="A2301"/>
      <c r="B2301"/>
      <c r="C2301">
        <v>4.3315451654665047</v>
      </c>
      <c r="D2301">
        <v>1.8336819325942049</v>
      </c>
      <c r="E2301" s="24"/>
      <c r="F2301" s="25"/>
      <c r="G2301" s="29"/>
    </row>
    <row r="2302" spans="1:7" x14ac:dyDescent="0.25">
      <c r="A2302"/>
      <c r="B2302"/>
      <c r="C2302">
        <v>4.3393155128717664</v>
      </c>
      <c r="D2302">
        <v>1.8347908951189356</v>
      </c>
      <c r="E2302" s="24"/>
      <c r="F2302" s="25"/>
      <c r="G2302" s="29"/>
    </row>
    <row r="2303" spans="1:7" x14ac:dyDescent="0.25">
      <c r="A2303"/>
      <c r="B2303"/>
      <c r="C2303">
        <v>4.3471052703803243</v>
      </c>
      <c r="D2303">
        <v>1.8359014151820023</v>
      </c>
      <c r="E2303" s="24"/>
      <c r="F2303" s="25"/>
      <c r="G2303" s="29"/>
    </row>
    <row r="2304" spans="1:7" x14ac:dyDescent="0.25">
      <c r="A2304"/>
      <c r="B2304"/>
      <c r="C2304">
        <v>4.3549145137145215</v>
      </c>
      <c r="D2304">
        <v>1.8370134940697291</v>
      </c>
      <c r="E2304" s="24"/>
      <c r="F2304" s="25"/>
      <c r="G2304" s="29"/>
    </row>
    <row r="2305" spans="1:7" x14ac:dyDescent="0.25">
      <c r="A2305"/>
      <c r="B2305"/>
      <c r="C2305">
        <v>4.3627433189911091</v>
      </c>
      <c r="D2305">
        <v>1.8381271330501623</v>
      </c>
      <c r="E2305" s="24"/>
      <c r="F2305" s="25"/>
      <c r="G2305" s="29"/>
    </row>
    <row r="2306" spans="1:7" x14ac:dyDescent="0.25">
      <c r="A2306"/>
      <c r="B2306"/>
      <c r="C2306">
        <v>4.370591762723766</v>
      </c>
      <c r="D2306">
        <v>1.8392423333727805</v>
      </c>
      <c r="E2306" s="24"/>
      <c r="F2306" s="25"/>
      <c r="G2306" s="29"/>
    </row>
    <row r="2307" spans="1:7" x14ac:dyDescent="0.25">
      <c r="A2307"/>
      <c r="B2307"/>
      <c r="C2307">
        <v>4.3784599218257467</v>
      </c>
      <c r="D2307">
        <v>1.840359096268221</v>
      </c>
      <c r="E2307" s="24"/>
      <c r="F2307" s="25"/>
      <c r="G2307" s="29"/>
    </row>
    <row r="2308" spans="1:7" x14ac:dyDescent="0.25">
      <c r="A2308"/>
      <c r="B2308"/>
      <c r="C2308">
        <v>4.3863478736124462</v>
      </c>
      <c r="D2308">
        <v>1.8414774229479742</v>
      </c>
      <c r="E2308" s="24"/>
      <c r="F2308" s="25"/>
      <c r="G2308" s="29"/>
    </row>
    <row r="2309" spans="1:7" x14ac:dyDescent="0.25">
      <c r="A2309"/>
      <c r="B2309"/>
      <c r="C2309">
        <v>4.394255695804075</v>
      </c>
      <c r="D2309">
        <v>1.8425973146041095</v>
      </c>
      <c r="E2309" s="24"/>
      <c r="F2309" s="25"/>
      <c r="G2309" s="29"/>
    </row>
    <row r="2310" spans="1:7" x14ac:dyDescent="0.25">
      <c r="A2310"/>
      <c r="B2310"/>
      <c r="C2310">
        <v>4.4021834665282835</v>
      </c>
      <c r="D2310">
        <v>1.8437187724089656</v>
      </c>
      <c r="E2310" s="24"/>
      <c r="F2310" s="25"/>
      <c r="G2310" s="29"/>
    </row>
    <row r="2311" spans="1:7" x14ac:dyDescent="0.25">
      <c r="A2311"/>
      <c r="B2311"/>
      <c r="C2311">
        <v>4.4101312643228328</v>
      </c>
      <c r="D2311">
        <v>1.8448417975148543</v>
      </c>
      <c r="E2311" s="24"/>
      <c r="F2311" s="25"/>
      <c r="G2311" s="29"/>
    </row>
    <row r="2312" spans="1:7" x14ac:dyDescent="0.25">
      <c r="A2312"/>
      <c r="B2312"/>
      <c r="C2312">
        <v>4.4180991681382995</v>
      </c>
      <c r="D2312">
        <v>1.8459663910537525</v>
      </c>
      <c r="E2312" s="24"/>
      <c r="F2312" s="25"/>
      <c r="G2312" s="29"/>
    </row>
    <row r="2313" spans="1:7" x14ac:dyDescent="0.25">
      <c r="A2313"/>
      <c r="B2313"/>
      <c r="C2313">
        <v>4.4260872573408117</v>
      </c>
      <c r="D2313">
        <v>1.8470925541370078</v>
      </c>
      <c r="E2313" s="24"/>
      <c r="F2313" s="25"/>
      <c r="G2313" s="29"/>
    </row>
    <row r="2314" spans="1:7" x14ac:dyDescent="0.25">
      <c r="A2314"/>
      <c r="B2314"/>
      <c r="C2314">
        <v>4.4340956117147359</v>
      </c>
      <c r="D2314">
        <v>1.8482202878550085</v>
      </c>
      <c r="E2314" s="24"/>
      <c r="F2314" s="25"/>
      <c r="G2314" s="29"/>
    </row>
    <row r="2315" spans="1:7" x14ac:dyDescent="0.25">
      <c r="A2315"/>
      <c r="B2315"/>
      <c r="C2315">
        <v>4.4421243114654887</v>
      </c>
      <c r="D2315">
        <v>1.8493495932768838</v>
      </c>
      <c r="E2315" s="24"/>
      <c r="F2315" s="25"/>
      <c r="G2315" s="29"/>
    </row>
    <row r="2316" spans="1:7" x14ac:dyDescent="0.25">
      <c r="A2316"/>
      <c r="B2316"/>
      <c r="C2316">
        <v>4.450173437222289</v>
      </c>
      <c r="D2316">
        <v>1.8504804714501801</v>
      </c>
      <c r="E2316" s="24"/>
      <c r="F2316" s="25"/>
      <c r="G2316" s="29"/>
    </row>
    <row r="2317" spans="1:7" x14ac:dyDescent="0.25">
      <c r="A2317"/>
      <c r="B2317"/>
      <c r="C2317">
        <v>4.4582430700409486</v>
      </c>
      <c r="D2317">
        <v>1.8516129234005276</v>
      </c>
      <c r="E2317" s="24"/>
      <c r="F2317" s="25"/>
      <c r="G2317" s="29"/>
    </row>
    <row r="2318" spans="1:7" x14ac:dyDescent="0.25">
      <c r="A2318"/>
      <c r="B2318"/>
      <c r="C2318">
        <v>4.466333291406742</v>
      </c>
      <c r="D2318">
        <v>1.8527469501313321</v>
      </c>
      <c r="E2318" s="24"/>
      <c r="F2318" s="25"/>
      <c r="G2318" s="29"/>
    </row>
    <row r="2319" spans="1:7" x14ac:dyDescent="0.25">
      <c r="A2319"/>
      <c r="B2319"/>
      <c r="C2319">
        <v>4.4744441832372113</v>
      </c>
      <c r="D2319">
        <v>1.8538825526234268</v>
      </c>
      <c r="E2319" s="24"/>
      <c r="F2319" s="25"/>
      <c r="G2319" s="29"/>
    </row>
    <row r="2320" spans="1:7" x14ac:dyDescent="0.25">
      <c r="A2320"/>
      <c r="B2320"/>
      <c r="C2320">
        <v>4.4825758278850545</v>
      </c>
      <c r="D2320">
        <v>1.8550197318347483</v>
      </c>
      <c r="E2320" s="24"/>
      <c r="F2320" s="25"/>
      <c r="G2320" s="29"/>
    </row>
    <row r="2321" spans="1:7" x14ac:dyDescent="0.25">
      <c r="A2321"/>
      <c r="B2321"/>
      <c r="C2321">
        <v>4.4907283081410325</v>
      </c>
      <c r="D2321">
        <v>1.8561584886999938</v>
      </c>
      <c r="E2321" s="24"/>
      <c r="F2321" s="25"/>
      <c r="G2321" s="29"/>
    </row>
    <row r="2322" spans="1:7" x14ac:dyDescent="0.25">
      <c r="A2322"/>
      <c r="B2322"/>
      <c r="C2322">
        <v>4.4989017072368434</v>
      </c>
      <c r="D2322">
        <v>1.8572988241302706</v>
      </c>
      <c r="E2322" s="24"/>
      <c r="F2322" s="25"/>
      <c r="G2322" s="29"/>
    </row>
    <row r="2323" spans="1:7" x14ac:dyDescent="0.25">
      <c r="A2323"/>
      <c r="B2323"/>
      <c r="C2323">
        <v>4.5070961088481205</v>
      </c>
      <c r="D2323">
        <v>1.8584407390127626</v>
      </c>
      <c r="E2323" s="24"/>
      <c r="F2323" s="25"/>
      <c r="G2323" s="29"/>
    </row>
    <row r="2324" spans="1:7" x14ac:dyDescent="0.25">
      <c r="A2324"/>
      <c r="B2324"/>
      <c r="C2324">
        <v>4.5153115970973294</v>
      </c>
      <c r="D2324">
        <v>1.8595842342103588</v>
      </c>
      <c r="E2324" s="24"/>
      <c r="F2324" s="25"/>
      <c r="G2324" s="29"/>
    </row>
    <row r="2325" spans="1:7" x14ac:dyDescent="0.25">
      <c r="A2325"/>
      <c r="B2325"/>
      <c r="C2325">
        <v>4.5235482565568272</v>
      </c>
      <c r="D2325">
        <v>1.8607293105613205</v>
      </c>
      <c r="E2325" s="24"/>
      <c r="F2325" s="25"/>
      <c r="G2325" s="29"/>
    </row>
    <row r="2326" spans="1:7" x14ac:dyDescent="0.25">
      <c r="A2326"/>
      <c r="B2326"/>
      <c r="C2326">
        <v>4.5318061722518017</v>
      </c>
      <c r="D2326">
        <v>1.8618759688788955</v>
      </c>
      <c r="E2326" s="24"/>
      <c r="F2326" s="25"/>
      <c r="G2326" s="29"/>
    </row>
    <row r="2327" spans="1:7" x14ac:dyDescent="0.25">
      <c r="A2327"/>
      <c r="B2327"/>
      <c r="C2327">
        <v>4.5400854296633586</v>
      </c>
      <c r="D2327">
        <v>1.8630242099509728</v>
      </c>
      <c r="E2327" s="24"/>
      <c r="F2327" s="25"/>
      <c r="G2327" s="29"/>
    </row>
    <row r="2328" spans="1:7" x14ac:dyDescent="0.25">
      <c r="A2328"/>
      <c r="B2328"/>
      <c r="C2328">
        <v>4.5483861147315734</v>
      </c>
      <c r="D2328">
        <v>1.8641740345397007</v>
      </c>
      <c r="E2328" s="24"/>
      <c r="F2328" s="25"/>
      <c r="G2328" s="29"/>
    </row>
    <row r="2329" spans="1:7" x14ac:dyDescent="0.25">
      <c r="A2329"/>
      <c r="B2329"/>
      <c r="C2329">
        <v>4.5567083138585414</v>
      </c>
      <c r="D2329">
        <v>1.8653254433811146</v>
      </c>
      <c r="E2329" s="24"/>
      <c r="F2329" s="25"/>
      <c r="G2329" s="29"/>
    </row>
    <row r="2330" spans="1:7" x14ac:dyDescent="0.25">
      <c r="A2330"/>
      <c r="B2330"/>
      <c r="C2330">
        <v>4.5650521139115323</v>
      </c>
      <c r="D2330">
        <v>1.866478437184762</v>
      </c>
      <c r="E2330" s="24"/>
      <c r="F2330" s="25"/>
      <c r="G2330" s="29"/>
    </row>
    <row r="2331" spans="1:7" x14ac:dyDescent="0.25">
      <c r="A2331"/>
      <c r="B2331"/>
      <c r="C2331">
        <v>4.5734176022260931</v>
      </c>
      <c r="D2331">
        <v>1.867633016633313</v>
      </c>
      <c r="E2331" s="24"/>
      <c r="F2331" s="25"/>
      <c r="G2331" s="29"/>
    </row>
    <row r="2332" spans="1:7" x14ac:dyDescent="0.25">
      <c r="A2332"/>
      <c r="B2332"/>
      <c r="C2332">
        <v>4.5818048666092333</v>
      </c>
      <c r="D2332">
        <v>1.8687891823821767</v>
      </c>
      <c r="E2332" s="24"/>
      <c r="F2332" s="25"/>
      <c r="G2332" s="29"/>
    </row>
    <row r="2333" spans="1:7" x14ac:dyDescent="0.25">
      <c r="A2333"/>
      <c r="B2333"/>
      <c r="C2333">
        <v>4.5902139953425785</v>
      </c>
      <c r="D2333">
        <v>1.8699469350591009</v>
      </c>
      <c r="E2333" s="24"/>
      <c r="F2333" s="25"/>
      <c r="G2333" s="29"/>
    </row>
    <row r="2334" spans="1:7" x14ac:dyDescent="0.25">
      <c r="A2334"/>
      <c r="B2334"/>
      <c r="C2334">
        <v>4.5986450771856067</v>
      </c>
      <c r="D2334">
        <v>1.8711062752637793</v>
      </c>
      <c r="E2334" s="24"/>
      <c r="F2334" s="25"/>
      <c r="G2334" s="29"/>
    </row>
    <row r="2335" spans="1:7" x14ac:dyDescent="0.25">
      <c r="A2335"/>
      <c r="B2335"/>
      <c r="C2335">
        <v>4.6070982013788955</v>
      </c>
      <c r="D2335">
        <v>1.872267203567449</v>
      </c>
      <c r="E2335" s="24"/>
      <c r="F2335" s="25"/>
      <c r="G2335" s="29"/>
    </row>
    <row r="2336" spans="1:7" x14ac:dyDescent="0.25">
      <c r="A2336"/>
      <c r="B2336"/>
      <c r="C2336">
        <v>4.6155734576473355</v>
      </c>
      <c r="D2336">
        <v>1.8734297205124733</v>
      </c>
      <c r="E2336" s="24"/>
      <c r="F2336" s="25"/>
      <c r="G2336" s="29"/>
    </row>
    <row r="2337" spans="1:7" x14ac:dyDescent="0.25">
      <c r="A2337"/>
      <c r="B2337"/>
      <c r="C2337">
        <v>4.6240709362034806</v>
      </c>
      <c r="D2337">
        <v>1.8745938266119395</v>
      </c>
      <c r="E2337" s="24"/>
      <c r="F2337" s="25"/>
      <c r="G2337" s="29"/>
    </row>
    <row r="2338" spans="1:7" x14ac:dyDescent="0.25">
      <c r="A2338"/>
      <c r="B2338"/>
      <c r="C2338">
        <v>4.6325907277508298</v>
      </c>
      <c r="D2338">
        <v>1.8757595223492294</v>
      </c>
      <c r="E2338" s="24"/>
      <c r="F2338" s="25"/>
      <c r="G2338" s="29"/>
    </row>
    <row r="2339" spans="1:7" x14ac:dyDescent="0.25">
      <c r="A2339"/>
      <c r="B2339"/>
      <c r="C2339">
        <v>4.6411329234871808</v>
      </c>
      <c r="D2339">
        <v>1.8769268081776054</v>
      </c>
      <c r="E2339" s="24"/>
      <c r="F2339" s="25"/>
      <c r="G2339" s="29"/>
    </row>
    <row r="2340" spans="1:7" x14ac:dyDescent="0.25">
      <c r="A2340"/>
      <c r="B2340"/>
      <c r="C2340">
        <v>4.6496976151079927</v>
      </c>
      <c r="D2340">
        <v>1.8780956845197743</v>
      </c>
      <c r="E2340" s="24"/>
      <c r="F2340" s="25"/>
      <c r="G2340" s="29"/>
    </row>
    <row r="2341" spans="1:7" x14ac:dyDescent="0.25">
      <c r="A2341"/>
      <c r="B2341"/>
      <c r="C2341">
        <v>4.6582848948098219</v>
      </c>
      <c r="D2341">
        <v>1.8792661517674545</v>
      </c>
      <c r="E2341" s="24"/>
      <c r="F2341" s="25"/>
      <c r="G2341" s="29"/>
    </row>
    <row r="2342" spans="1:7" x14ac:dyDescent="0.25">
      <c r="A2342"/>
      <c r="B2342"/>
      <c r="C2342">
        <v>4.6668948552936937</v>
      </c>
      <c r="D2342">
        <v>1.8804382102809385</v>
      </c>
      <c r="E2342" s="24"/>
      <c r="F2342" s="25"/>
      <c r="G2342" s="29"/>
    </row>
    <row r="2343" spans="1:7" x14ac:dyDescent="0.25">
      <c r="A2343"/>
      <c r="B2343"/>
      <c r="C2343">
        <v>4.6755275897685964</v>
      </c>
      <c r="D2343">
        <v>1.8816118603886423</v>
      </c>
      <c r="E2343" s="24"/>
      <c r="F2343" s="25"/>
      <c r="G2343" s="29"/>
    </row>
    <row r="2344" spans="1:7" x14ac:dyDescent="0.25">
      <c r="A2344"/>
      <c r="B2344"/>
      <c r="C2344">
        <v>4.6841831919549559</v>
      </c>
      <c r="D2344">
        <v>1.8827871023866585</v>
      </c>
      <c r="E2344" s="24"/>
      <c r="F2344" s="25"/>
      <c r="G2344" s="29"/>
    </row>
    <row r="2345" spans="1:7" x14ac:dyDescent="0.25">
      <c r="A2345"/>
      <c r="B2345"/>
      <c r="C2345">
        <v>4.6928617560881358</v>
      </c>
      <c r="D2345">
        <v>1.883963936538297</v>
      </c>
      <c r="E2345" s="24"/>
      <c r="F2345" s="25"/>
      <c r="G2345" s="29"/>
    </row>
    <row r="2346" spans="1:7" x14ac:dyDescent="0.25">
      <c r="A2346"/>
      <c r="B2346"/>
      <c r="C2346">
        <v>4.7015633769220129</v>
      </c>
      <c r="D2346">
        <v>1.8851423630736288</v>
      </c>
      <c r="E2346" s="24"/>
      <c r="F2346" s="25"/>
      <c r="G2346" s="29"/>
    </row>
    <row r="2347" spans="1:7" x14ac:dyDescent="0.25">
      <c r="A2347"/>
      <c r="B2347"/>
      <c r="C2347">
        <v>4.710288149732504</v>
      </c>
      <c r="D2347">
        <v>1.8863223821890063</v>
      </c>
      <c r="E2347" s="24"/>
      <c r="F2347" s="25"/>
      <c r="G2347" s="29"/>
    </row>
    <row r="2348" spans="1:7" x14ac:dyDescent="0.25">
      <c r="A2348"/>
      <c r="B2348"/>
      <c r="C2348">
        <v>4.7190361703212051</v>
      </c>
      <c r="D2348">
        <v>1.8875039940465999</v>
      </c>
      <c r="E2348" s="24"/>
      <c r="F2348" s="25"/>
      <c r="G2348" s="29"/>
    </row>
    <row r="2349" spans="1:7" x14ac:dyDescent="0.25">
      <c r="A2349"/>
      <c r="B2349"/>
      <c r="C2349">
        <v>4.7278075350189912</v>
      </c>
      <c r="D2349">
        <v>1.8886871987739133</v>
      </c>
      <c r="E2349" s="24"/>
      <c r="F2349" s="25"/>
      <c r="G2349" s="29"/>
    </row>
    <row r="2350" spans="1:7" x14ac:dyDescent="0.25">
      <c r="A2350"/>
      <c r="B2350"/>
      <c r="C2350">
        <v>4.7366023406896858</v>
      </c>
      <c r="D2350">
        <v>1.8898719964632942</v>
      </c>
      <c r="E2350" s="24"/>
      <c r="F2350" s="25"/>
      <c r="G2350" s="29"/>
    </row>
    <row r="2351" spans="1:7" x14ac:dyDescent="0.25">
      <c r="A2351"/>
      <c r="B2351"/>
      <c r="C2351">
        <v>4.7454206847337774</v>
      </c>
      <c r="D2351">
        <v>1.8910583871714537</v>
      </c>
      <c r="E2351" s="24"/>
      <c r="F2351" s="25"/>
      <c r="G2351" s="29"/>
    </row>
    <row r="2352" spans="1:7" x14ac:dyDescent="0.25">
      <c r="A2352"/>
      <c r="B2352"/>
      <c r="C2352">
        <v>4.7542626650920976</v>
      </c>
      <c r="D2352">
        <v>1.892246370918953</v>
      </c>
      <c r="E2352" s="24"/>
      <c r="F2352" s="25"/>
      <c r="G2352" s="29"/>
    </row>
    <row r="2353" spans="1:7" x14ac:dyDescent="0.25">
      <c r="A2353"/>
      <c r="B2353"/>
      <c r="C2353">
        <v>4.7631283802496016</v>
      </c>
      <c r="D2353">
        <v>1.8934359476897087</v>
      </c>
      <c r="E2353" s="24"/>
      <c r="F2353" s="25"/>
      <c r="G2353" s="29"/>
    </row>
    <row r="2354" spans="1:7" x14ac:dyDescent="0.25">
      <c r="A2354"/>
      <c r="B2354"/>
      <c r="C2354">
        <v>4.772017929239162</v>
      </c>
      <c r="D2354">
        <v>1.8946271174304863</v>
      </c>
      <c r="E2354" s="24"/>
      <c r="F2354" s="25"/>
      <c r="G2354" s="29"/>
    </row>
    <row r="2355" spans="1:7" x14ac:dyDescent="0.25">
      <c r="A2355"/>
      <c r="B2355"/>
      <c r="C2355">
        <v>4.780931411645347</v>
      </c>
      <c r="D2355">
        <v>1.8958198800503627</v>
      </c>
      <c r="E2355" s="24"/>
      <c r="F2355" s="25"/>
      <c r="G2355" s="29"/>
    </row>
    <row r="2356" spans="1:7" x14ac:dyDescent="0.25">
      <c r="A2356"/>
      <c r="B2356"/>
      <c r="C2356">
        <v>4.7898689276082962</v>
      </c>
      <c r="D2356">
        <v>1.8970142354202253</v>
      </c>
      <c r="E2356" s="24"/>
      <c r="F2356" s="25"/>
      <c r="G2356" s="29"/>
    </row>
    <row r="2357" spans="1:7" x14ac:dyDescent="0.25">
      <c r="A2357"/>
      <c r="B2357"/>
      <c r="C2357">
        <v>4.7988305778275917</v>
      </c>
      <c r="D2357">
        <v>1.8982101833722305</v>
      </c>
      <c r="E2357" s="24"/>
      <c r="F2357" s="25"/>
      <c r="G2357" s="29"/>
    </row>
    <row r="2358" spans="1:7" x14ac:dyDescent="0.25">
      <c r="A2358"/>
      <c r="B2358"/>
      <c r="C2358">
        <v>4.8078164635661871</v>
      </c>
      <c r="D2358">
        <v>1.8994077236992724</v>
      </c>
      <c r="E2358" s="24"/>
      <c r="F2358" s="25"/>
      <c r="G2358" s="29"/>
    </row>
    <row r="2359" spans="1:7" x14ac:dyDescent="0.25">
      <c r="A2359"/>
      <c r="B2359"/>
      <c r="C2359">
        <v>4.8168266866543092</v>
      </c>
      <c r="D2359">
        <v>1.9006068561544243</v>
      </c>
      <c r="E2359" s="24"/>
      <c r="F2359" s="25"/>
      <c r="G2359" s="29"/>
    </row>
    <row r="2360" spans="1:7" x14ac:dyDescent="0.25">
      <c r="A2360"/>
      <c r="B2360"/>
      <c r="C2360">
        <v>4.8258613494934792</v>
      </c>
      <c r="D2360">
        <v>1.9018075804504084</v>
      </c>
      <c r="E2360" s="24"/>
      <c r="F2360" s="25"/>
      <c r="G2360" s="29"/>
    </row>
    <row r="2361" spans="1:7" x14ac:dyDescent="0.25">
      <c r="A2361"/>
      <c r="B2361"/>
      <c r="C2361">
        <v>4.8349103213326261</v>
      </c>
      <c r="D2361">
        <v>1.9030078930947891</v>
      </c>
      <c r="E2361" s="24"/>
      <c r="F2361" s="25"/>
      <c r="G2361" s="29"/>
    </row>
    <row r="2362" spans="1:7" x14ac:dyDescent="0.25">
      <c r="A2362"/>
      <c r="B2362"/>
      <c r="C2362">
        <v>4.8439602419293788</v>
      </c>
      <c r="D2362">
        <v>1.9042068374281547</v>
      </c>
      <c r="E2362" s="24"/>
      <c r="F2362" s="25"/>
      <c r="G2362" s="29"/>
    </row>
    <row r="2363" spans="1:7" x14ac:dyDescent="0.25">
      <c r="A2363"/>
      <c r="B2363"/>
      <c r="C2363">
        <v>4.85301717499304</v>
      </c>
      <c r="D2363">
        <v>1.9054061608577049</v>
      </c>
      <c r="E2363" s="24"/>
      <c r="F2363" s="25"/>
      <c r="G2363" s="29"/>
    </row>
    <row r="2364" spans="1:7" x14ac:dyDescent="0.25">
      <c r="A2364"/>
      <c r="B2364"/>
      <c r="C2364">
        <v>4.8620811503114671</v>
      </c>
      <c r="D2364">
        <v>1.9066058628783491</v>
      </c>
      <c r="E2364" s="24"/>
      <c r="F2364" s="25"/>
      <c r="G2364" s="29"/>
    </row>
    <row r="2365" spans="1:7" x14ac:dyDescent="0.25">
      <c r="A2365"/>
      <c r="B2365"/>
      <c r="C2365">
        <v>4.8711521978414929</v>
      </c>
      <c r="D2365">
        <v>1.9078059429702054</v>
      </c>
      <c r="E2365" s="24"/>
      <c r="F2365" s="25"/>
      <c r="G2365" s="29"/>
    </row>
    <row r="2366" spans="1:7" x14ac:dyDescent="0.25">
      <c r="A2366"/>
      <c r="B2366"/>
      <c r="C2366">
        <v>4.8802303477100653</v>
      </c>
      <c r="D2366">
        <v>1.909006400598396</v>
      </c>
      <c r="E2366" s="24"/>
      <c r="F2366" s="25"/>
      <c r="G2366" s="29"/>
    </row>
    <row r="2367" spans="1:7" x14ac:dyDescent="0.25">
      <c r="A2367"/>
      <c r="B2367"/>
      <c r="C2367">
        <v>4.8893156302155028</v>
      </c>
      <c r="D2367">
        <v>1.9102072352128747</v>
      </c>
      <c r="E2367" s="24"/>
      <c r="F2367" s="25"/>
      <c r="G2367" s="29"/>
    </row>
    <row r="2368" spans="1:7" x14ac:dyDescent="0.25">
      <c r="A2368"/>
      <c r="B2368"/>
      <c r="C2368">
        <v>4.8984080758287192</v>
      </c>
      <c r="D2368">
        <v>1.9114084462482219</v>
      </c>
      <c r="E2368" s="24"/>
      <c r="F2368" s="25"/>
      <c r="G2368" s="29"/>
    </row>
    <row r="2369" spans="1:7" x14ac:dyDescent="0.25">
      <c r="A2369"/>
      <c r="B2369"/>
      <c r="C2369">
        <v>4.9075077151944049</v>
      </c>
      <c r="D2369">
        <v>1.9126100331234479</v>
      </c>
      <c r="E2369" s="24"/>
      <c r="F2369" s="25"/>
      <c r="G2369" s="29"/>
    </row>
    <row r="2370" spans="1:7" x14ac:dyDescent="0.25">
      <c r="A2370"/>
      <c r="B2370"/>
      <c r="C2370">
        <v>4.9166145791323226</v>
      </c>
      <c r="D2370">
        <v>1.9138119952417993</v>
      </c>
      <c r="E2370" s="24"/>
      <c r="F2370" s="25"/>
      <c r="G2370" s="29"/>
    </row>
    <row r="2371" spans="1:7" x14ac:dyDescent="0.25">
      <c r="A2371"/>
      <c r="B2371"/>
      <c r="C2371">
        <v>4.9257286986385367</v>
      </c>
      <c r="D2371">
        <v>1.9150143319905568</v>
      </c>
      <c r="E2371" s="24"/>
      <c r="F2371" s="25"/>
      <c r="G2371" s="29"/>
    </row>
    <row r="2372" spans="1:7" x14ac:dyDescent="0.25">
      <c r="A2372"/>
      <c r="B2372"/>
      <c r="C2372">
        <v>4.934850104886662</v>
      </c>
      <c r="D2372">
        <v>1.9162170427408245</v>
      </c>
      <c r="E2372" s="24"/>
      <c r="F2372" s="25"/>
      <c r="G2372" s="29"/>
    </row>
    <row r="2373" spans="1:7" x14ac:dyDescent="0.25">
      <c r="A2373"/>
      <c r="B2373"/>
      <c r="C2373">
        <v>4.9439788292291604</v>
      </c>
      <c r="D2373">
        <v>1.9174201268473363</v>
      </c>
      <c r="E2373" s="24"/>
      <c r="F2373" s="25"/>
      <c r="G2373" s="29"/>
    </row>
    <row r="2374" spans="1:7" x14ac:dyDescent="0.25">
      <c r="A2374"/>
      <c r="B2374"/>
      <c r="C2374">
        <v>4.9531149031986086</v>
      </c>
      <c r="D2374">
        <v>1.9186235836482326</v>
      </c>
      <c r="E2374" s="24"/>
      <c r="F2374" s="25"/>
      <c r="G2374" s="29"/>
    </row>
    <row r="2375" spans="1:7" x14ac:dyDescent="0.25">
      <c r="A2375"/>
      <c r="B2375"/>
      <c r="C2375">
        <v>4.9622583585090076</v>
      </c>
      <c r="D2375">
        <v>1.91982741246486</v>
      </c>
      <c r="E2375" s="24"/>
      <c r="F2375" s="25"/>
      <c r="G2375" s="29"/>
    </row>
    <row r="2376" spans="1:7" x14ac:dyDescent="0.25">
      <c r="A2376"/>
      <c r="B2376"/>
      <c r="C2376">
        <v>4.9714092270570784</v>
      </c>
      <c r="D2376">
        <v>1.921031612601557</v>
      </c>
      <c r="E2376" s="24"/>
      <c r="F2376" s="25"/>
      <c r="G2376" s="29"/>
    </row>
    <row r="2377" spans="1:7" x14ac:dyDescent="0.25">
      <c r="A2377"/>
      <c r="B2377"/>
      <c r="C2377">
        <v>4.9805675409235706</v>
      </c>
      <c r="D2377">
        <v>1.9222361833454253</v>
      </c>
      <c r="E2377" s="24"/>
      <c r="F2377" s="25"/>
      <c r="G2377" s="29"/>
    </row>
    <row r="2378" spans="1:7" x14ac:dyDescent="0.25">
      <c r="A2378"/>
      <c r="B2378"/>
      <c r="C2378">
        <v>4.9897333323746373</v>
      </c>
      <c r="D2378">
        <v>1.9234411239661262</v>
      </c>
      <c r="E2378" s="24"/>
      <c r="F2378" s="25"/>
      <c r="G2378" s="29"/>
    </row>
    <row r="2379" spans="1:7" x14ac:dyDescent="0.25">
      <c r="A2379"/>
      <c r="B2379"/>
      <c r="C2379">
        <v>4.9989066338631014</v>
      </c>
      <c r="D2379">
        <v>1.9246464337156501</v>
      </c>
      <c r="E2379" s="24"/>
      <c r="F2379" s="25"/>
      <c r="G2379" s="29"/>
    </row>
    <row r="2380" spans="1:7" x14ac:dyDescent="0.25">
      <c r="A2380"/>
      <c r="B2380"/>
      <c r="C2380">
        <v>5.0080874780298794</v>
      </c>
      <c r="D2380">
        <v>1.9258521118280882</v>
      </c>
      <c r="E2380" s="24"/>
      <c r="F2380" s="25"/>
      <c r="G2380" s="29"/>
    </row>
    <row r="2381" spans="1:7" x14ac:dyDescent="0.25">
      <c r="A2381"/>
      <c r="B2381"/>
      <c r="C2381">
        <v>5.0172758977053054</v>
      </c>
      <c r="D2381">
        <v>1.9270581575194168</v>
      </c>
      <c r="E2381" s="24"/>
      <c r="F2381" s="25"/>
      <c r="G2381" s="29"/>
    </row>
    <row r="2382" spans="1:7" x14ac:dyDescent="0.25">
      <c r="A2382"/>
      <c r="B2382"/>
      <c r="C2382">
        <v>5.0264719259105135</v>
      </c>
      <c r="D2382">
        <v>1.9282645699872523</v>
      </c>
      <c r="E2382" s="24"/>
      <c r="F2382" s="25"/>
      <c r="G2382" s="29"/>
    </row>
    <row r="2383" spans="1:7" x14ac:dyDescent="0.25">
      <c r="A2383"/>
      <c r="B2383"/>
      <c r="C2383">
        <v>5.0356755958588426</v>
      </c>
      <c r="D2383">
        <v>1.9294713484106318</v>
      </c>
      <c r="E2383" s="24"/>
      <c r="F2383" s="25"/>
      <c r="G2383" s="29"/>
    </row>
    <row r="2384" spans="1:7" x14ac:dyDescent="0.25">
      <c r="A2384"/>
      <c r="B2384"/>
      <c r="C2384">
        <v>5.0448869409572037</v>
      </c>
      <c r="D2384">
        <v>1.930678491949769</v>
      </c>
      <c r="E2384" s="24"/>
      <c r="F2384" s="25"/>
      <c r="G2384" s="29"/>
    </row>
    <row r="2385" spans="1:7" x14ac:dyDescent="0.25">
      <c r="A2385"/>
      <c r="B2385"/>
      <c r="C2385">
        <v>5.0541059948075349</v>
      </c>
      <c r="D2385">
        <v>1.931885999745808</v>
      </c>
      <c r="E2385" s="24"/>
      <c r="F2385" s="25"/>
      <c r="G2385" s="29"/>
    </row>
    <row r="2386" spans="1:7" x14ac:dyDescent="0.25">
      <c r="A2386"/>
      <c r="B2386"/>
      <c r="C2386">
        <v>5.0633327912081771</v>
      </c>
      <c r="D2386">
        <v>1.9330938709206003</v>
      </c>
      <c r="E2386" s="24"/>
      <c r="F2386" s="25"/>
      <c r="G2386" s="29"/>
    </row>
    <row r="2387" spans="1:7" x14ac:dyDescent="0.25">
      <c r="A2387"/>
      <c r="B2387"/>
      <c r="C2387">
        <v>5.0725673641553772</v>
      </c>
      <c r="D2387">
        <v>1.9343021045764468</v>
      </c>
      <c r="E2387" s="24"/>
      <c r="F2387" s="25"/>
      <c r="G2387" s="29"/>
    </row>
    <row r="2388" spans="1:7" x14ac:dyDescent="0.25">
      <c r="A2388"/>
      <c r="B2388"/>
      <c r="C2388">
        <v>5.0818097478446678</v>
      </c>
      <c r="D2388">
        <v>1.9355106997958489</v>
      </c>
      <c r="E2388" s="24"/>
      <c r="F2388" s="25"/>
      <c r="G2388" s="29"/>
    </row>
    <row r="2389" spans="1:7" x14ac:dyDescent="0.25">
      <c r="A2389"/>
      <c r="B2389"/>
      <c r="C2389">
        <v>5.0910599766723594</v>
      </c>
      <c r="D2389">
        <v>1.936719655641256</v>
      </c>
      <c r="E2389" s="24"/>
      <c r="F2389" s="25"/>
      <c r="G2389" s="29"/>
    </row>
    <row r="2390" spans="1:7" x14ac:dyDescent="0.25">
      <c r="A2390"/>
      <c r="B2390"/>
      <c r="C2390">
        <v>5.1003180852370509</v>
      </c>
      <c r="D2390">
        <v>1.9379289711548251</v>
      </c>
      <c r="E2390" s="24"/>
      <c r="F2390" s="25"/>
      <c r="G2390" s="29"/>
    </row>
    <row r="2391" spans="1:7" x14ac:dyDescent="0.25">
      <c r="A2391"/>
      <c r="B2391"/>
      <c r="C2391">
        <v>5.1095841083410569</v>
      </c>
      <c r="D2391">
        <v>1.9391386453581414</v>
      </c>
      <c r="E2391" s="24"/>
      <c r="F2391" s="25"/>
      <c r="G2391" s="29"/>
    </row>
    <row r="2392" spans="1:7" x14ac:dyDescent="0.25">
      <c r="A2392"/>
      <c r="B2392"/>
      <c r="C2392">
        <v>5.1188580809919344</v>
      </c>
      <c r="D2392">
        <v>1.9403486772519802</v>
      </c>
      <c r="E2392" s="24"/>
      <c r="F2392" s="25"/>
      <c r="G2392" s="29"/>
    </row>
    <row r="2393" spans="1:7" x14ac:dyDescent="0.25">
      <c r="A2393"/>
      <c r="B2393"/>
      <c r="C2393">
        <v>5.1281400384040419</v>
      </c>
      <c r="D2393">
        <v>1.9415590658160213</v>
      </c>
      <c r="E2393" s="24"/>
      <c r="F2393" s="25"/>
      <c r="G2393" s="29"/>
    </row>
    <row r="2394" spans="1:7" x14ac:dyDescent="0.25">
      <c r="A2394"/>
      <c r="B2394"/>
      <c r="C2394">
        <v>5.1374300159999802</v>
      </c>
      <c r="D2394">
        <v>1.9427698100085962</v>
      </c>
      <c r="E2394" s="24"/>
      <c r="F2394" s="25"/>
      <c r="G2394" s="29"/>
    </row>
    <row r="2395" spans="1:7" x14ac:dyDescent="0.25">
      <c r="A2395"/>
      <c r="B2395"/>
      <c r="C2395">
        <v>5.1467280494122152</v>
      </c>
      <c r="D2395">
        <v>1.9439809087664131</v>
      </c>
      <c r="E2395" s="24"/>
      <c r="F2395" s="25"/>
      <c r="G2395" s="29"/>
    </row>
    <row r="2396" spans="1:7" x14ac:dyDescent="0.25">
      <c r="A2396"/>
      <c r="B2396"/>
      <c r="C2396">
        <v>5.1560341744845788</v>
      </c>
      <c r="D2396">
        <v>1.9451923610042792</v>
      </c>
      <c r="E2396" s="24"/>
      <c r="F2396" s="25"/>
      <c r="G2396" s="29"/>
    </row>
    <row r="2397" spans="1:7" x14ac:dyDescent="0.25">
      <c r="A2397"/>
      <c r="B2397"/>
      <c r="C2397">
        <v>5.1653484272738943</v>
      </c>
      <c r="D2397">
        <v>1.9464041656148305</v>
      </c>
      <c r="E2397" s="24"/>
      <c r="F2397" s="25"/>
      <c r="G2397" s="29"/>
    </row>
    <row r="2398" spans="1:7" x14ac:dyDescent="0.25">
      <c r="A2398"/>
      <c r="B2398"/>
      <c r="C2398">
        <v>5.1746708440514873</v>
      </c>
      <c r="D2398">
        <v>1.947616321468238</v>
      </c>
      <c r="E2398" s="24"/>
      <c r="F2398" s="25"/>
      <c r="G2398" s="29"/>
    </row>
    <row r="2399" spans="1:7" x14ac:dyDescent="0.25">
      <c r="A2399"/>
      <c r="B2399"/>
      <c r="C2399">
        <v>5.1840014613048639</v>
      </c>
      <c r="D2399">
        <v>1.9488288274119412</v>
      </c>
      <c r="E2399" s="24"/>
      <c r="F2399" s="25"/>
      <c r="G2399" s="29"/>
    </row>
    <row r="2400" spans="1:7" x14ac:dyDescent="0.25">
      <c r="A2400"/>
      <c r="B2400"/>
      <c r="C2400">
        <v>5.1933403157392464</v>
      </c>
      <c r="D2400">
        <v>1.9500416822703395</v>
      </c>
      <c r="E2400" s="24"/>
      <c r="F2400" s="25"/>
      <c r="G2400" s="29"/>
    </row>
    <row r="2401" spans="1:7" x14ac:dyDescent="0.25">
      <c r="A2401"/>
      <c r="B2401"/>
      <c r="C2401">
        <v>5.2026874442792685</v>
      </c>
      <c r="D2401">
        <v>1.9512548848445173</v>
      </c>
      <c r="E2401" s="24"/>
      <c r="F2401" s="25"/>
      <c r="G2401" s="29"/>
    </row>
    <row r="2402" spans="1:7" x14ac:dyDescent="0.25">
      <c r="A2402"/>
      <c r="B2402"/>
      <c r="C2402">
        <v>5.2127769253595524</v>
      </c>
      <c r="D2402">
        <v>1.9526470219214729</v>
      </c>
      <c r="E2402" s="24"/>
      <c r="F2402" s="25"/>
      <c r="G2402" s="29"/>
    </row>
    <row r="2403" spans="1:7" x14ac:dyDescent="0.25">
      <c r="A2403"/>
      <c r="B2403"/>
      <c r="C2403">
        <v>5.2221580320298608</v>
      </c>
      <c r="D2403">
        <v>1.9538649895732731</v>
      </c>
      <c r="E2403" s="24"/>
      <c r="F2403" s="25"/>
      <c r="G2403" s="29"/>
    </row>
    <row r="2404" spans="1:7" x14ac:dyDescent="0.25">
      <c r="A2404"/>
      <c r="B2404"/>
      <c r="C2404">
        <v>5.231547524912429</v>
      </c>
      <c r="D2404">
        <v>1.9550833012011852</v>
      </c>
      <c r="E2404" s="24"/>
      <c r="F2404" s="25"/>
      <c r="G2404" s="29"/>
    </row>
    <row r="2405" spans="1:7" x14ac:dyDescent="0.25">
      <c r="A2405"/>
      <c r="B2405"/>
      <c r="C2405">
        <v>5.2409454418259633</v>
      </c>
      <c r="D2405">
        <v>1.956301955510007</v>
      </c>
      <c r="E2405" s="24"/>
      <c r="F2405" s="25"/>
      <c r="G2405" s="29"/>
    </row>
    <row r="2406" spans="1:7" x14ac:dyDescent="0.25">
      <c r="A2406"/>
      <c r="B2406"/>
      <c r="C2406">
        <v>5.2503518208169133</v>
      </c>
      <c r="D2406">
        <v>1.9575209511796954</v>
      </c>
      <c r="E2406" s="24"/>
      <c r="F2406" s="25"/>
      <c r="G2406" s="29"/>
    </row>
    <row r="2407" spans="1:7" x14ac:dyDescent="0.25">
      <c r="A2407"/>
      <c r="B2407"/>
      <c r="C2407">
        <v>5.2597667001611423</v>
      </c>
      <c r="D2407">
        <v>1.9587402868650559</v>
      </c>
      <c r="E2407" s="24"/>
      <c r="F2407" s="25"/>
      <c r="G2407" s="29"/>
    </row>
    <row r="2408" spans="1:7" x14ac:dyDescent="0.25">
      <c r="A2408"/>
      <c r="B2408"/>
      <c r="C2408">
        <v>5.2691901183657519</v>
      </c>
      <c r="D2408">
        <v>1.9599599611954208</v>
      </c>
      <c r="E2408" s="24"/>
      <c r="F2408" s="25"/>
      <c r="G2408" s="29"/>
    </row>
    <row r="2409" spans="1:7" x14ac:dyDescent="0.25">
      <c r="A2409"/>
      <c r="B2409"/>
      <c r="C2409">
        <v>5.2786221141707479</v>
      </c>
      <c r="D2409">
        <v>1.9611799727743229</v>
      </c>
      <c r="E2409" s="24"/>
      <c r="F2409" s="25"/>
      <c r="G2409" s="29"/>
    </row>
    <row r="2410" spans="1:7" x14ac:dyDescent="0.25">
      <c r="A2410"/>
      <c r="B2410"/>
      <c r="C2410">
        <v>5.2880627265508231</v>
      </c>
      <c r="D2410">
        <v>1.9624003201791791</v>
      </c>
      <c r="E2410" s="24"/>
      <c r="F2410" s="25"/>
      <c r="G2410" s="29"/>
    </row>
    <row r="2411" spans="1:7" x14ac:dyDescent="0.25">
      <c r="A2411"/>
      <c r="B2411"/>
      <c r="C2411">
        <v>5.2975119947171851</v>
      </c>
      <c r="D2411">
        <v>1.9636210019609459</v>
      </c>
      <c r="E2411" s="24"/>
      <c r="F2411" s="25"/>
      <c r="G2411" s="29"/>
    </row>
    <row r="2412" spans="1:7" x14ac:dyDescent="0.25">
      <c r="A2412"/>
      <c r="B2412"/>
      <c r="C2412">
        <v>5.3069699581192662</v>
      </c>
      <c r="D2412">
        <v>1.9648420166437934</v>
      </c>
      <c r="E2412" s="24"/>
      <c r="F2412" s="25"/>
      <c r="G2412" s="29"/>
    </row>
    <row r="2413" spans="1:7" x14ac:dyDescent="0.25">
      <c r="A2413"/>
      <c r="B2413"/>
      <c r="C2413">
        <v>5.316436656446645</v>
      </c>
      <c r="D2413">
        <v>1.9660633627247621</v>
      </c>
      <c r="E2413" s="24"/>
      <c r="F2413" s="25"/>
      <c r="G2413" s="29"/>
    </row>
    <row r="2414" spans="1:7" x14ac:dyDescent="0.25">
      <c r="A2414"/>
      <c r="B2414"/>
      <c r="C2414">
        <v>5.325912129630745</v>
      </c>
      <c r="D2414">
        <v>1.9672850386734144</v>
      </c>
      <c r="E2414" s="24"/>
      <c r="F2414" s="25"/>
      <c r="G2414" s="29"/>
    </row>
    <row r="2415" spans="1:7" x14ac:dyDescent="0.25">
      <c r="A2415"/>
      <c r="B2415"/>
      <c r="C2415">
        <v>5.3353964178468161</v>
      </c>
      <c r="D2415">
        <v>1.9685070429315039</v>
      </c>
      <c r="E2415" s="24"/>
      <c r="F2415" s="25"/>
      <c r="G2415" s="29"/>
    </row>
    <row r="2416" spans="1:7" x14ac:dyDescent="0.25">
      <c r="A2416"/>
      <c r="B2416"/>
      <c r="C2416">
        <v>5.3448895615156875</v>
      </c>
      <c r="D2416">
        <v>1.9697293739125881</v>
      </c>
      <c r="E2416" s="24"/>
      <c r="F2416" s="25"/>
      <c r="G2416" s="29"/>
    </row>
    <row r="2417" spans="1:7" x14ac:dyDescent="0.25">
      <c r="A2417"/>
      <c r="B2417"/>
      <c r="C2417">
        <v>5.3543916013057125</v>
      </c>
      <c r="D2417">
        <v>1.9709520300017125</v>
      </c>
      <c r="E2417" s="24"/>
      <c r="F2417" s="25"/>
      <c r="G2417" s="29"/>
    </row>
    <row r="2418" spans="1:7" x14ac:dyDescent="0.25">
      <c r="A2418"/>
      <c r="B2418"/>
      <c r="C2418">
        <v>5.3639025781346339</v>
      </c>
      <c r="D2418">
        <v>1.9721750095550101</v>
      </c>
      <c r="E2418" s="24"/>
      <c r="F2418" s="25"/>
      <c r="G2418" s="29"/>
    </row>
    <row r="2419" spans="1:7" x14ac:dyDescent="0.25">
      <c r="A2419"/>
      <c r="B2419"/>
      <c r="C2419">
        <v>5.3734225331715288</v>
      </c>
      <c r="D2419">
        <v>1.9733983108993651</v>
      </c>
      <c r="E2419" s="24"/>
      <c r="F2419" s="25"/>
      <c r="G2419" s="29"/>
    </row>
    <row r="2420" spans="1:7" x14ac:dyDescent="0.25">
      <c r="A2420"/>
      <c r="B2420"/>
      <c r="C2420">
        <v>5.3829515078387082</v>
      </c>
      <c r="D2420">
        <v>1.9746219323320271</v>
      </c>
      <c r="E2420" s="24"/>
      <c r="F2420" s="25"/>
      <c r="G2420" s="29"/>
    </row>
    <row r="2421" spans="1:7" x14ac:dyDescent="0.25">
      <c r="A2421"/>
      <c r="B2421"/>
      <c r="C2421">
        <v>5.3924895438136833</v>
      </c>
      <c r="D2421">
        <v>1.9758458721202283</v>
      </c>
      <c r="E2421" s="24"/>
      <c r="F2421" s="25"/>
      <c r="G2421" s="29"/>
    </row>
    <row r="2422" spans="1:7" x14ac:dyDescent="0.25">
      <c r="A2422"/>
      <c r="B2422"/>
      <c r="C2422">
        <v>5.4020149044181389</v>
      </c>
      <c r="D2422">
        <v>1.9770503209468724</v>
      </c>
      <c r="E2422" s="24"/>
      <c r="F2422" s="25"/>
      <c r="G2422" s="29"/>
    </row>
    <row r="2423" spans="1:7" x14ac:dyDescent="0.25">
      <c r="A2423"/>
      <c r="B2423"/>
      <c r="C2423">
        <v>5.4115406130489205</v>
      </c>
      <c r="D2423">
        <v>1.9782678063536554</v>
      </c>
      <c r="E2423" s="24"/>
      <c r="F2423" s="25"/>
      <c r="G2423" s="29"/>
    </row>
    <row r="2424" spans="1:7" x14ac:dyDescent="0.25">
      <c r="A2424"/>
      <c r="B2424"/>
      <c r="C2424">
        <v>5.421075509571029</v>
      </c>
      <c r="D2424">
        <v>1.9794856047338043</v>
      </c>
      <c r="E2424" s="24"/>
      <c r="F2424" s="25"/>
      <c r="G2424" s="29"/>
    </row>
    <row r="2425" spans="1:7" x14ac:dyDescent="0.25">
      <c r="A2425"/>
      <c r="B2425"/>
      <c r="C2425">
        <v>5.4306196367026027</v>
      </c>
      <c r="D2425">
        <v>1.9807037142306536</v>
      </c>
      <c r="E2425" s="24"/>
      <c r="F2425" s="25"/>
      <c r="G2425" s="29"/>
    </row>
    <row r="2426" spans="1:7" x14ac:dyDescent="0.25">
      <c r="A2426"/>
      <c r="B2426"/>
      <c r="C2426">
        <v>5.4401730374270691</v>
      </c>
      <c r="D2426">
        <v>1.9819221329555814</v>
      </c>
      <c r="E2426" s="24"/>
      <c r="F2426" s="25"/>
      <c r="G2426" s="29"/>
    </row>
    <row r="2427" spans="1:7" x14ac:dyDescent="0.25">
      <c r="A2427"/>
      <c r="B2427"/>
      <c r="C2427">
        <v>5.4497357549950918</v>
      </c>
      <c r="D2427">
        <v>1.9831408589875938</v>
      </c>
      <c r="E2427" s="24"/>
      <c r="F2427" s="25"/>
      <c r="G2427" s="29"/>
    </row>
    <row r="2428" spans="1:7" x14ac:dyDescent="0.25">
      <c r="A2428"/>
      <c r="B2428"/>
      <c r="C2428">
        <v>5.4593078329267346</v>
      </c>
      <c r="D2428">
        <v>1.9843598903729094</v>
      </c>
      <c r="E2428" s="24"/>
      <c r="F2428" s="25"/>
      <c r="G2428" s="29"/>
    </row>
    <row r="2429" spans="1:7" x14ac:dyDescent="0.25">
      <c r="A2429"/>
      <c r="B2429"/>
      <c r="C2429">
        <v>5.4688893150135165</v>
      </c>
      <c r="D2429">
        <v>1.9855792251245499</v>
      </c>
      <c r="E2429" s="24"/>
      <c r="F2429" s="25"/>
      <c r="G2429" s="29"/>
    </row>
    <row r="2430" spans="1:7" x14ac:dyDescent="0.25">
      <c r="A2430"/>
      <c r="B2430"/>
      <c r="C2430">
        <v>5.4784802453205472</v>
      </c>
      <c r="D2430">
        <v>1.9867988612219176</v>
      </c>
      <c r="E2430" s="24"/>
      <c r="F2430" s="25"/>
      <c r="G2430" s="29"/>
    </row>
    <row r="2431" spans="1:7" x14ac:dyDescent="0.25">
      <c r="A2431"/>
      <c r="B2431"/>
      <c r="C2431">
        <v>5.4880806681886618</v>
      </c>
      <c r="D2431">
        <v>1.9880187966103637</v>
      </c>
      <c r="E2431" s="24"/>
      <c r="F2431" s="25"/>
      <c r="G2431" s="29"/>
    </row>
    <row r="2432" spans="1:7" x14ac:dyDescent="0.25">
      <c r="A2432"/>
      <c r="B2432"/>
      <c r="C2432">
        <v>5.4976906282365832</v>
      </c>
      <c r="D2432">
        <v>1.9892390292007573</v>
      </c>
      <c r="E2432" s="24"/>
      <c r="F2432" s="25"/>
      <c r="G2432" s="29"/>
    </row>
    <row r="2433" spans="1:7" x14ac:dyDescent="0.25">
      <c r="A2433"/>
      <c r="B2433"/>
      <c r="C2433">
        <v>5.5073101703630947</v>
      </c>
      <c r="D2433">
        <v>1.990459556869038</v>
      </c>
      <c r="E2433" s="24"/>
      <c r="F2433" s="25"/>
      <c r="G2433" s="29"/>
    </row>
    <row r="2434" spans="1:7" x14ac:dyDescent="0.25">
      <c r="A2434"/>
      <c r="B2434"/>
      <c r="C2434">
        <v>5.5169393397492561</v>
      </c>
      <c r="D2434">
        <v>1.991680377455789</v>
      </c>
      <c r="E2434" s="24"/>
      <c r="F2434" s="25"/>
      <c r="G2434" s="29"/>
    </row>
    <row r="2435" spans="1:7" x14ac:dyDescent="0.25">
      <c r="A2435"/>
      <c r="B2435"/>
      <c r="C2435">
        <v>5.5265781818606143</v>
      </c>
      <c r="D2435">
        <v>1.9929014887657692</v>
      </c>
      <c r="E2435" s="24"/>
      <c r="F2435" s="25"/>
      <c r="G2435" s="29"/>
    </row>
    <row r="2436" spans="1:7" x14ac:dyDescent="0.25">
      <c r="A2436"/>
      <c r="B2436"/>
      <c r="C2436">
        <v>5.536226742449454</v>
      </c>
      <c r="D2436">
        <v>1.9941228885674678</v>
      </c>
      <c r="E2436" s="24"/>
      <c r="F2436" s="25"/>
      <c r="G2436" s="29"/>
    </row>
    <row r="2437" spans="1:7" x14ac:dyDescent="0.25">
      <c r="A2437"/>
      <c r="B2437"/>
      <c r="C2437">
        <v>5.5458850675570508</v>
      </c>
      <c r="D2437">
        <v>1.9953445745926359</v>
      </c>
      <c r="E2437" s="24"/>
      <c r="F2437" s="25"/>
      <c r="G2437" s="29"/>
    </row>
    <row r="2438" spans="1:7" x14ac:dyDescent="0.25">
      <c r="A2438"/>
      <c r="B2438"/>
      <c r="C2438">
        <v>5.5555532035159505</v>
      </c>
      <c r="D2438">
        <v>1.9965665445358152</v>
      </c>
      <c r="E2438" s="24"/>
      <c r="F2438" s="25"/>
      <c r="G2438" s="29"/>
    </row>
    <row r="2439" spans="1:7" x14ac:dyDescent="0.25">
      <c r="A2439"/>
      <c r="B2439"/>
      <c r="C2439">
        <v>5.5652311969523138</v>
      </c>
      <c r="D2439">
        <v>1.9977887960538769</v>
      </c>
      <c r="E2439" s="24"/>
      <c r="F2439" s="25"/>
      <c r="G2439" s="29"/>
    </row>
    <row r="2440" spans="1:7" x14ac:dyDescent="0.25">
      <c r="A2440"/>
      <c r="B2440"/>
      <c r="C2440">
        <v>5.5749190947882106</v>
      </c>
      <c r="D2440">
        <v>1.9990113267655252</v>
      </c>
      <c r="E2440" s="24"/>
      <c r="F2440" s="25"/>
      <c r="G2440" s="29"/>
    </row>
    <row r="2441" spans="1:7" x14ac:dyDescent="0.25">
      <c r="A2441"/>
      <c r="B2441"/>
      <c r="C2441">
        <v>5.5846169442439564</v>
      </c>
      <c r="D2441">
        <v>2.0002341342508183</v>
      </c>
      <c r="E2441" s="24"/>
      <c r="F2441" s="25"/>
      <c r="G2441" s="29"/>
    </row>
    <row r="2442" spans="1:7" x14ac:dyDescent="0.25">
      <c r="A2442"/>
      <c r="B2442"/>
      <c r="C2442">
        <v>5.5943247928405482</v>
      </c>
      <c r="D2442">
        <v>2.0014572160506772</v>
      </c>
      <c r="E2442" s="24"/>
      <c r="F2442" s="25"/>
      <c r="G2442" s="29"/>
    </row>
    <row r="2443" spans="1:7" x14ac:dyDescent="0.25">
      <c r="A2443"/>
      <c r="B2443"/>
      <c r="C2443">
        <v>5.6040426884019885</v>
      </c>
      <c r="D2443">
        <v>2.0026805696663779</v>
      </c>
      <c r="E2443" s="24"/>
      <c r="F2443" s="25"/>
      <c r="G2443" s="29"/>
    </row>
    <row r="2444" spans="1:7" x14ac:dyDescent="0.25">
      <c r="A2444"/>
      <c r="B2444"/>
      <c r="C2444">
        <v>5.6137706790577582</v>
      </c>
      <c r="D2444">
        <v>2.0039041925590517</v>
      </c>
      <c r="E2444" s="24"/>
      <c r="F2444" s="25"/>
      <c r="G2444" s="29"/>
    </row>
    <row r="2445" spans="1:7" x14ac:dyDescent="0.25">
      <c r="A2445"/>
      <c r="B2445"/>
      <c r="C2445">
        <v>5.6235088132452375</v>
      </c>
      <c r="D2445">
        <v>2.0051280821491657</v>
      </c>
      <c r="E2445" s="24"/>
      <c r="F2445" s="25"/>
      <c r="G2445" s="29"/>
    </row>
    <row r="2446" spans="1:7" x14ac:dyDescent="0.25">
      <c r="A2446"/>
      <c r="B2446"/>
      <c r="C2446">
        <v>5.6332571397121711</v>
      </c>
      <c r="D2446">
        <v>2.00635223581601</v>
      </c>
      <c r="E2446" s="24"/>
      <c r="F2446" s="25"/>
      <c r="G2446" s="29"/>
    </row>
    <row r="2447" spans="1:7" x14ac:dyDescent="0.25">
      <c r="A2447"/>
      <c r="B2447"/>
      <c r="C2447">
        <v>5.6430157075191651</v>
      </c>
      <c r="D2447">
        <v>2.0075766508971662</v>
      </c>
      <c r="E2447" s="24"/>
      <c r="F2447" s="25"/>
      <c r="G2447" s="29"/>
    </row>
    <row r="2448" spans="1:7" x14ac:dyDescent="0.25">
      <c r="A2448"/>
      <c r="B2448"/>
      <c r="C2448">
        <v>5.6527845660421825</v>
      </c>
      <c r="D2448">
        <v>2.0088013246879735</v>
      </c>
      <c r="E2448" s="24"/>
      <c r="F2448" s="25"/>
      <c r="G2448" s="29"/>
    </row>
    <row r="2449" spans="1:7" x14ac:dyDescent="0.25">
      <c r="A2449"/>
      <c r="B2449"/>
      <c r="C2449">
        <v>5.6625637649751122</v>
      </c>
      <c r="D2449">
        <v>2.0100262544409886</v>
      </c>
      <c r="E2449" s="24"/>
      <c r="F2449" s="25"/>
      <c r="G2449" s="29"/>
    </row>
    <row r="2450" spans="1:7" x14ac:dyDescent="0.25">
      <c r="A2450"/>
      <c r="B2450"/>
      <c r="C2450">
        <v>5.6723533543323095</v>
      </c>
      <c r="D2450">
        <v>2.0112514373654373</v>
      </c>
      <c r="E2450" s="24"/>
      <c r="F2450" s="25"/>
      <c r="G2450" s="29"/>
    </row>
    <row r="2451" spans="1:7" x14ac:dyDescent="0.25">
      <c r="A2451"/>
      <c r="B2451"/>
      <c r="C2451">
        <v>5.6821533844511869</v>
      </c>
      <c r="D2451">
        <v>2.012476870626664</v>
      </c>
      <c r="E2451" s="24"/>
      <c r="F2451" s="25"/>
      <c r="G2451" s="29"/>
    </row>
    <row r="2452" spans="1:7" x14ac:dyDescent="0.25">
      <c r="A2452"/>
      <c r="B2452"/>
      <c r="C2452">
        <v>5.6919639059948377</v>
      </c>
      <c r="D2452">
        <v>2.0137025513455584</v>
      </c>
      <c r="E2452" s="24"/>
      <c r="F2452" s="25"/>
      <c r="G2452" s="29"/>
    </row>
    <row r="2453" spans="1:7" x14ac:dyDescent="0.25">
      <c r="A2453"/>
      <c r="B2453"/>
      <c r="C2453">
        <v>5.7017849699546472</v>
      </c>
      <c r="D2453">
        <v>2.0149284765979951</v>
      </c>
      <c r="E2453" s="24"/>
      <c r="F2453" s="25"/>
      <c r="G2453" s="29"/>
    </row>
    <row r="2454" spans="1:7" x14ac:dyDescent="0.25">
      <c r="A2454"/>
      <c r="B2454"/>
      <c r="C2454">
        <v>5.7116166276530045</v>
      </c>
      <c r="D2454">
        <v>2.0161546434142523</v>
      </c>
      <c r="E2454" s="24"/>
      <c r="F2454" s="25"/>
      <c r="G2454" s="29"/>
    </row>
    <row r="2455" spans="1:7" x14ac:dyDescent="0.25">
      <c r="A2455"/>
      <c r="B2455"/>
      <c r="C2455">
        <v>5.7214589307459232</v>
      </c>
      <c r="D2455">
        <v>2.0173810487784225</v>
      </c>
      <c r="E2455" s="24"/>
      <c r="F2455" s="25"/>
      <c r="G2455" s="29"/>
    </row>
    <row r="2456" spans="1:7" x14ac:dyDescent="0.25">
      <c r="A2456"/>
      <c r="B2456"/>
      <c r="C2456">
        <v>5.7313119312258358</v>
      </c>
      <c r="D2456">
        <v>2.0186076896278311</v>
      </c>
      <c r="E2456" s="24"/>
      <c r="F2456" s="25"/>
      <c r="G2456" s="29"/>
    </row>
    <row r="2457" spans="1:7" x14ac:dyDescent="0.25">
      <c r="A2457"/>
      <c r="B2457"/>
      <c r="C2457">
        <v>5.7411756814242692</v>
      </c>
      <c r="D2457">
        <v>2.0198345628524157</v>
      </c>
      <c r="E2457" s="24"/>
      <c r="F2457" s="25"/>
      <c r="G2457" s="29"/>
    </row>
    <row r="2458" spans="1:7" x14ac:dyDescent="0.25">
      <c r="A2458"/>
      <c r="B2458"/>
      <c r="C2458">
        <v>5.7510502340146559</v>
      </c>
      <c r="D2458">
        <v>2.0210616652941393</v>
      </c>
      <c r="E2458" s="24"/>
      <c r="F2458" s="25"/>
      <c r="G2458" s="29"/>
    </row>
    <row r="2459" spans="1:7" x14ac:dyDescent="0.25">
      <c r="A2459"/>
      <c r="B2459"/>
      <c r="C2459">
        <v>5.760935642015105</v>
      </c>
      <c r="D2459">
        <v>2.0222889937463533</v>
      </c>
      <c r="E2459" s="24"/>
      <c r="F2459" s="25"/>
      <c r="G2459" s="29"/>
    </row>
    <row r="2460" spans="1:7" x14ac:dyDescent="0.25">
      <c r="A2460"/>
      <c r="B2460"/>
      <c r="C2460">
        <v>5.770831958791236</v>
      </c>
      <c r="D2460">
        <v>2.0235165449531847</v>
      </c>
      <c r="E2460" s="24"/>
      <c r="F2460" s="25"/>
      <c r="G2460" s="29"/>
    </row>
    <row r="2461" spans="1:7" x14ac:dyDescent="0.25">
      <c r="A2461"/>
      <c r="B2461"/>
      <c r="C2461">
        <v>5.7807392380590619</v>
      </c>
      <c r="D2461">
        <v>2.0247443156088991</v>
      </c>
      <c r="E2461" s="24"/>
      <c r="F2461" s="25"/>
      <c r="G2461" s="29"/>
    </row>
    <row r="2462" spans="1:7" x14ac:dyDescent="0.25">
      <c r="A2462"/>
      <c r="B2462"/>
      <c r="C2462">
        <v>5.7906575338877984</v>
      </c>
      <c r="D2462">
        <v>2.025972302357252</v>
      </c>
      <c r="E2462" s="24"/>
      <c r="F2462" s="25"/>
      <c r="G2462" s="29"/>
    </row>
    <row r="2463" spans="1:7" x14ac:dyDescent="0.25">
      <c r="A2463"/>
      <c r="B2463"/>
      <c r="C2463">
        <v>5.8005869007028403</v>
      </c>
      <c r="D2463">
        <v>2.0272005017908472</v>
      </c>
      <c r="E2463" s="24"/>
      <c r="F2463" s="25"/>
      <c r="G2463" s="29"/>
    </row>
    <row r="2464" spans="1:7" x14ac:dyDescent="0.25">
      <c r="A2464"/>
      <c r="B2464"/>
      <c r="C2464">
        <v>5.8105273932886572</v>
      </c>
      <c r="D2464">
        <v>2.0284289104504678</v>
      </c>
      <c r="E2464" s="24"/>
      <c r="F2464" s="25"/>
      <c r="G2464" s="29"/>
    </row>
    <row r="2465" spans="1:7" x14ac:dyDescent="0.25">
      <c r="A2465"/>
      <c r="B2465"/>
      <c r="C2465">
        <v>5.8204790667917941</v>
      </c>
      <c r="D2465">
        <v>2.0296575248244162</v>
      </c>
      <c r="E2465" s="24"/>
      <c r="F2465" s="25"/>
      <c r="G2465" s="29"/>
    </row>
    <row r="2466" spans="1:7" x14ac:dyDescent="0.25">
      <c r="A2466"/>
      <c r="B2466"/>
      <c r="C2466">
        <v>5.8304419767238169</v>
      </c>
      <c r="D2466">
        <v>2.030886341347828</v>
      </c>
      <c r="E2466" s="24"/>
      <c r="F2466" s="25"/>
      <c r="G2466" s="29"/>
    </row>
    <row r="2467" spans="1:7" x14ac:dyDescent="0.25">
      <c r="A2467"/>
      <c r="B2467"/>
      <c r="C2467">
        <v>5.8404161789644089</v>
      </c>
      <c r="D2467">
        <v>2.0321153564019938</v>
      </c>
      <c r="E2467" s="24"/>
      <c r="F2467" s="25"/>
      <c r="G2467" s="29"/>
    </row>
    <row r="2468" spans="1:7" x14ac:dyDescent="0.25">
      <c r="A2468"/>
      <c r="B2468"/>
      <c r="C2468">
        <v>5.85040172976435</v>
      </c>
      <c r="D2468">
        <v>2.0333445663136489</v>
      </c>
      <c r="E2468" s="24"/>
      <c r="F2468" s="25"/>
      <c r="G2468" s="29"/>
    </row>
    <row r="2469" spans="1:7" x14ac:dyDescent="0.25">
      <c r="A2469"/>
      <c r="B2469"/>
      <c r="C2469">
        <v>5.8603986857486419</v>
      </c>
      <c r="D2469">
        <v>2.0345739673542838</v>
      </c>
      <c r="E2469" s="24"/>
      <c r="F2469" s="25"/>
      <c r="G2469" s="29"/>
    </row>
    <row r="2470" spans="1:7" x14ac:dyDescent="0.25">
      <c r="A2470"/>
      <c r="B2470"/>
      <c r="C2470">
        <v>5.8704071039196553</v>
      </c>
      <c r="D2470">
        <v>2.0358035557394207</v>
      </c>
      <c r="E2470" s="24"/>
      <c r="F2470" s="25"/>
      <c r="G2470" s="29"/>
    </row>
    <row r="2471" spans="1:7" x14ac:dyDescent="0.25">
      <c r="A2471"/>
      <c r="B2471"/>
      <c r="C2471">
        <v>5.8804270416602158</v>
      </c>
      <c r="D2471">
        <v>2.0370333276278925</v>
      </c>
      <c r="E2471" s="24"/>
      <c r="F2471" s="25"/>
      <c r="G2471" s="29"/>
    </row>
    <row r="2472" spans="1:7" x14ac:dyDescent="0.25">
      <c r="A2472"/>
      <c r="B2472"/>
      <c r="C2472">
        <v>5.8904585567368155</v>
      </c>
      <c r="D2472">
        <v>2.0382632791210962</v>
      </c>
      <c r="E2472" s="24"/>
      <c r="F2472" s="25"/>
      <c r="G2472" s="29"/>
    </row>
    <row r="2473" spans="1:7" x14ac:dyDescent="0.25">
      <c r="A2473"/>
      <c r="B2473"/>
      <c r="C2473">
        <v>5.900501707302837</v>
      </c>
      <c r="D2473">
        <v>2.0394934062622667</v>
      </c>
      <c r="E2473" s="24"/>
      <c r="F2473" s="25"/>
      <c r="G2473" s="29"/>
    </row>
    <row r="2474" spans="1:7" x14ac:dyDescent="0.25">
      <c r="A2474"/>
      <c r="B2474"/>
      <c r="C2474">
        <v>5.9105565519017826</v>
      </c>
      <c r="D2474">
        <v>2.0407237050357065</v>
      </c>
      <c r="E2474" s="24"/>
      <c r="F2474" s="25"/>
      <c r="G2474" s="29"/>
    </row>
    <row r="2475" spans="1:7" x14ac:dyDescent="0.25">
      <c r="A2475"/>
      <c r="B2475"/>
      <c r="C2475">
        <v>5.9206231494705213</v>
      </c>
      <c r="D2475">
        <v>2.041954171366029</v>
      </c>
      <c r="E2475" s="24"/>
      <c r="F2475" s="25"/>
      <c r="G2475" s="29"/>
    </row>
    <row r="2476" spans="1:7" x14ac:dyDescent="0.25">
      <c r="A2476"/>
      <c r="B2476"/>
      <c r="C2476">
        <v>5.9307015593426797</v>
      </c>
      <c r="D2476">
        <v>2.0431848011173765</v>
      </c>
      <c r="E2476" s="24"/>
      <c r="F2476" s="25"/>
      <c r="G2476" s="29"/>
    </row>
    <row r="2477" spans="1:7" x14ac:dyDescent="0.25">
      <c r="A2477"/>
      <c r="B2477"/>
      <c r="C2477">
        <v>5.9407918412518725</v>
      </c>
      <c r="D2477">
        <v>2.0444155900926431</v>
      </c>
      <c r="E2477" s="24"/>
      <c r="F2477" s="25"/>
      <c r="G2477" s="29"/>
    </row>
    <row r="2478" spans="1:7" x14ac:dyDescent="0.25">
      <c r="A2478"/>
      <c r="B2478"/>
      <c r="C2478">
        <v>5.9508940553352039</v>
      </c>
      <c r="D2478">
        <v>2.045646534032671</v>
      </c>
      <c r="E2478" s="24"/>
      <c r="F2478" s="25"/>
      <c r="G2478" s="29"/>
    </row>
    <row r="2479" spans="1:7" x14ac:dyDescent="0.25">
      <c r="A2479"/>
      <c r="B2479"/>
      <c r="C2479">
        <v>5.961008262136585</v>
      </c>
      <c r="D2479">
        <v>2.0468776286154395</v>
      </c>
      <c r="E2479" s="24"/>
      <c r="F2479" s="25"/>
      <c r="G2479" s="29"/>
    </row>
    <row r="2480" spans="1:7" x14ac:dyDescent="0.25">
      <c r="A2480"/>
      <c r="B2480"/>
      <c r="C2480">
        <v>5.9722474677333448</v>
      </c>
      <c r="D2480">
        <v>2.0483737140266722</v>
      </c>
      <c r="E2480" s="24"/>
      <c r="F2480" s="25"/>
      <c r="G2480" s="29"/>
    </row>
    <row r="2481" spans="1:7" x14ac:dyDescent="0.25">
      <c r="A2481"/>
      <c r="B2481"/>
      <c r="C2481">
        <v>5.9824086438830673</v>
      </c>
      <c r="D2481">
        <v>2.049610373054509</v>
      </c>
      <c r="E2481" s="24"/>
      <c r="F2481" s="25"/>
      <c r="G2481" s="29"/>
    </row>
    <row r="2482" spans="1:7" x14ac:dyDescent="0.25">
      <c r="A2482"/>
      <c r="B2482"/>
      <c r="C2482">
        <v>5.9925819968582719</v>
      </c>
      <c r="D2482">
        <v>2.0508471693736454</v>
      </c>
      <c r="E2482" s="24"/>
      <c r="F2482" s="25"/>
      <c r="G2482" s="29"/>
    </row>
    <row r="2483" spans="1:7" x14ac:dyDescent="0.25">
      <c r="A2483"/>
      <c r="B2483"/>
      <c r="C2483">
        <v>6.0027675888650203</v>
      </c>
      <c r="D2483">
        <v>2.0520840984023154</v>
      </c>
      <c r="E2483" s="24"/>
      <c r="F2483" s="25"/>
      <c r="G2483" s="29"/>
    </row>
    <row r="2484" spans="1:7" x14ac:dyDescent="0.25">
      <c r="A2484"/>
      <c r="B2484"/>
      <c r="C2484">
        <v>6.0129654825338434</v>
      </c>
      <c r="D2484">
        <v>2.053321155491707</v>
      </c>
      <c r="E2484" s="24"/>
      <c r="F2484" s="25"/>
      <c r="G2484" s="29"/>
    </row>
    <row r="2485" spans="1:7" x14ac:dyDescent="0.25">
      <c r="A2485"/>
      <c r="B2485"/>
      <c r="C2485">
        <v>6.0231757409232953</v>
      </c>
      <c r="D2485">
        <v>2.0545583359250541</v>
      </c>
      <c r="E2485" s="24"/>
      <c r="F2485" s="25"/>
      <c r="G2485" s="29"/>
    </row>
    <row r="2486" spans="1:7" x14ac:dyDescent="0.25">
      <c r="A2486"/>
      <c r="B2486"/>
      <c r="C2486">
        <v>6.0333984275236592</v>
      </c>
      <c r="D2486">
        <v>2.0557956349167563</v>
      </c>
      <c r="E2486" s="24"/>
      <c r="F2486" s="25"/>
      <c r="G2486" s="29"/>
    </row>
    <row r="2487" spans="1:7" x14ac:dyDescent="0.25">
      <c r="A2487"/>
      <c r="B2487"/>
      <c r="C2487">
        <v>6.0436336062606157</v>
      </c>
      <c r="D2487">
        <v>2.0570330476114824</v>
      </c>
      <c r="E2487" s="24"/>
      <c r="F2487" s="25"/>
      <c r="G2487" s="29"/>
    </row>
    <row r="2488" spans="1:7" x14ac:dyDescent="0.25">
      <c r="A2488"/>
      <c r="B2488"/>
      <c r="C2488">
        <v>6.0538813414990358</v>
      </c>
      <c r="D2488">
        <v>2.0582705690832568</v>
      </c>
      <c r="E2488" s="24"/>
      <c r="F2488" s="25"/>
      <c r="G2488" s="29"/>
    </row>
    <row r="2489" spans="1:7" x14ac:dyDescent="0.25">
      <c r="A2489"/>
      <c r="B2489"/>
      <c r="C2489">
        <v>6.0641416980466714</v>
      </c>
      <c r="D2489">
        <v>2.0595081943345162</v>
      </c>
      <c r="E2489" s="24"/>
      <c r="F2489" s="25"/>
      <c r="G2489" s="29"/>
    </row>
    <row r="2490" spans="1:7" x14ac:dyDescent="0.25">
      <c r="A2490"/>
      <c r="B2490"/>
      <c r="C2490">
        <v>6.074414741158062</v>
      </c>
      <c r="D2490">
        <v>2.0607459182952028</v>
      </c>
      <c r="E2490" s="24"/>
      <c r="F2490" s="25"/>
      <c r="G2490" s="29"/>
    </row>
    <row r="2491" spans="1:7" x14ac:dyDescent="0.25">
      <c r="A2491"/>
      <c r="B2491"/>
      <c r="C2491">
        <v>6.0847005365383442</v>
      </c>
      <c r="D2491">
        <v>2.061983735821781</v>
      </c>
      <c r="E2491" s="24"/>
      <c r="F2491" s="25"/>
      <c r="G2491" s="29"/>
    </row>
    <row r="2492" spans="1:7" x14ac:dyDescent="0.25">
      <c r="A2492"/>
      <c r="B2492"/>
      <c r="C2492">
        <v>6.0949991503471255</v>
      </c>
      <c r="D2492">
        <v>2.0632216416962823</v>
      </c>
      <c r="E2492" s="24"/>
      <c r="F2492" s="25"/>
      <c r="G2492" s="29"/>
    </row>
    <row r="2493" spans="1:7" x14ac:dyDescent="0.25">
      <c r="A2493"/>
      <c r="B2493"/>
      <c r="C2493">
        <v>6.1053106492024893</v>
      </c>
      <c r="D2493">
        <v>2.0644596306253389</v>
      </c>
      <c r="E2493" s="24"/>
      <c r="F2493" s="25"/>
      <c r="G2493" s="29"/>
    </row>
    <row r="2494" spans="1:7" x14ac:dyDescent="0.25">
      <c r="A2494"/>
      <c r="B2494"/>
      <c r="C2494">
        <v>6.1156220371433569</v>
      </c>
      <c r="D2494">
        <v>2.0656737152198783</v>
      </c>
      <c r="E2494" s="24"/>
      <c r="F2494" s="25"/>
      <c r="G2494" s="29"/>
    </row>
    <row r="2495" spans="1:7" x14ac:dyDescent="0.25">
      <c r="A2495"/>
      <c r="B2495"/>
      <c r="C2495">
        <v>6.1259159727982873</v>
      </c>
      <c r="D2495">
        <v>2.066901970731414</v>
      </c>
      <c r="E2495" s="24"/>
      <c r="F2495" s="25"/>
      <c r="G2495" s="29"/>
    </row>
    <row r="2496" spans="1:7" x14ac:dyDescent="0.25">
      <c r="A2496"/>
      <c r="B2496"/>
      <c r="C2496">
        <v>6.1362229961446015</v>
      </c>
      <c r="D2496">
        <v>2.0681302929549239</v>
      </c>
      <c r="E2496" s="24"/>
      <c r="F2496" s="25"/>
      <c r="G2496" s="29"/>
    </row>
    <row r="2497" spans="1:7" x14ac:dyDescent="0.25">
      <c r="A2497"/>
      <c r="B2497"/>
      <c r="C2497">
        <v>6.1465431756742994</v>
      </c>
      <c r="D2497">
        <v>2.0693586762853289</v>
      </c>
      <c r="E2497" s="24"/>
      <c r="F2497" s="25"/>
      <c r="G2497" s="29"/>
    </row>
    <row r="2498" spans="1:7" x14ac:dyDescent="0.25">
      <c r="A2498"/>
      <c r="B2498"/>
      <c r="C2498">
        <v>6.1568765803581345</v>
      </c>
      <c r="D2498">
        <v>2.0705871150370396</v>
      </c>
      <c r="E2498" s="24"/>
      <c r="F2498" s="25"/>
      <c r="G2498" s="29"/>
    </row>
    <row r="2499" spans="1:7" x14ac:dyDescent="0.25">
      <c r="A2499"/>
      <c r="B2499"/>
      <c r="C2499">
        <v>6.167223279649809</v>
      </c>
      <c r="D2499">
        <v>2.0718156034428801</v>
      </c>
      <c r="E2499" s="24"/>
      <c r="F2499" s="25"/>
      <c r="G2499" s="29"/>
    </row>
    <row r="2500" spans="1:7" x14ac:dyDescent="0.25">
      <c r="A2500"/>
      <c r="B2500"/>
      <c r="C2500">
        <v>6.1775833434901495</v>
      </c>
      <c r="D2500">
        <v>2.0730441356530278</v>
      </c>
      <c r="E2500" s="24"/>
      <c r="F2500" s="25"/>
      <c r="G2500" s="29"/>
    </row>
    <row r="2501" spans="1:7" x14ac:dyDescent="0.25">
      <c r="A2501"/>
      <c r="B2501"/>
      <c r="C2501">
        <v>6.187956842311487</v>
      </c>
      <c r="D2501">
        <v>2.0742727057339034</v>
      </c>
      <c r="E2501" s="24"/>
      <c r="F2501" s="25"/>
      <c r="G2501" s="29"/>
    </row>
    <row r="2502" spans="1:7" x14ac:dyDescent="0.25">
      <c r="A2502"/>
      <c r="B2502"/>
      <c r="C2502">
        <v>6.1983438470418681</v>
      </c>
      <c r="D2502">
        <v>2.0755013076670661</v>
      </c>
      <c r="E2502" s="24"/>
      <c r="F2502" s="25"/>
      <c r="G2502" s="29"/>
    </row>
    <row r="2503" spans="1:7" x14ac:dyDescent="0.25">
      <c r="A2503"/>
      <c r="B2503"/>
      <c r="C2503">
        <v>6.2087444291095331</v>
      </c>
      <c r="D2503">
        <v>2.0767299353480939</v>
      </c>
      <c r="E2503" s="24"/>
      <c r="F2503" s="25"/>
      <c r="G2503" s="29"/>
    </row>
    <row r="2504" spans="1:7" x14ac:dyDescent="0.25">
      <c r="A2504"/>
      <c r="B2504"/>
      <c r="C2504">
        <v>6.2191586604472278</v>
      </c>
      <c r="D2504">
        <v>2.0779585825854374</v>
      </c>
      <c r="E2504" s="24"/>
      <c r="F2504" s="25"/>
      <c r="G2504" s="29"/>
    </row>
    <row r="2505" spans="1:7" x14ac:dyDescent="0.25">
      <c r="A2505"/>
      <c r="B2505"/>
      <c r="C2505">
        <v>6.2295866134967728</v>
      </c>
      <c r="D2505">
        <v>2.0791872430992631</v>
      </c>
      <c r="E2505" s="24"/>
      <c r="F2505" s="25"/>
      <c r="G2505" s="29"/>
    </row>
    <row r="2506" spans="1:7" x14ac:dyDescent="0.25">
      <c r="A2506"/>
      <c r="B2506"/>
      <c r="C2506">
        <v>6.2400283612134784</v>
      </c>
      <c r="D2506">
        <v>2.0804159105202764</v>
      </c>
      <c r="E2506" s="24"/>
      <c r="F2506" s="25"/>
      <c r="G2506" s="29"/>
    </row>
    <row r="2507" spans="1:7" x14ac:dyDescent="0.25">
      <c r="A2507"/>
      <c r="B2507"/>
      <c r="C2507">
        <v>6.2504839770707621</v>
      </c>
      <c r="D2507">
        <v>2.08164457838854</v>
      </c>
      <c r="E2507" s="24"/>
      <c r="F2507" s="25"/>
      <c r="G2507" s="29"/>
    </row>
    <row r="2508" spans="1:7" x14ac:dyDescent="0.25">
      <c r="A2508"/>
      <c r="B2508"/>
      <c r="C2508">
        <v>6.260953535064731</v>
      </c>
      <c r="D2508">
        <v>2.0828732401522614</v>
      </c>
      <c r="E2508" s="24"/>
      <c r="F2508" s="25"/>
      <c r="G2508" s="29"/>
    </row>
    <row r="2509" spans="1:7" x14ac:dyDescent="0.25">
      <c r="A2509"/>
      <c r="B2509"/>
      <c r="C2509">
        <v>6.2714371097188408</v>
      </c>
      <c r="D2509">
        <v>2.0841018891665595</v>
      </c>
      <c r="E2509" s="24"/>
      <c r="F2509" s="25"/>
      <c r="G2509" s="29"/>
    </row>
    <row r="2510" spans="1:7" x14ac:dyDescent="0.25">
      <c r="A2510"/>
      <c r="B2510"/>
      <c r="C2510">
        <v>6.281934776088633</v>
      </c>
      <c r="D2510">
        <v>2.0853305186922495</v>
      </c>
      <c r="E2510" s="24"/>
      <c r="F2510" s="25"/>
      <c r="G2510" s="29"/>
    </row>
    <row r="2511" spans="1:7" x14ac:dyDescent="0.25">
      <c r="A2511"/>
      <c r="B2511"/>
      <c r="C2511">
        <v>6.2924466097664222</v>
      </c>
      <c r="D2511">
        <v>2.0865591218945534</v>
      </c>
      <c r="E2511" s="24"/>
      <c r="F2511" s="25"/>
      <c r="G2511" s="29"/>
    </row>
    <row r="2512" spans="1:7" x14ac:dyDescent="0.25">
      <c r="A2512"/>
      <c r="B2512"/>
      <c r="C2512">
        <v>6.302972686886168</v>
      </c>
      <c r="D2512">
        <v>2.0877876918418394</v>
      </c>
      <c r="E2512" s="24"/>
      <c r="F2512" s="25"/>
      <c r="G2512" s="29"/>
    </row>
    <row r="2513" spans="1:7" x14ac:dyDescent="0.25">
      <c r="A2513"/>
      <c r="B2513"/>
      <c r="C2513">
        <v>6.3135130841283438</v>
      </c>
      <c r="D2513">
        <v>2.0890162215043189</v>
      </c>
      <c r="E2513" s="24"/>
      <c r="F2513" s="25"/>
      <c r="G2513" s="29"/>
    </row>
    <row r="2514" spans="1:7" x14ac:dyDescent="0.25">
      <c r="A2514"/>
      <c r="B2514"/>
      <c r="C2514">
        <v>6.3240678787247511</v>
      </c>
      <c r="D2514">
        <v>2.090244703752739</v>
      </c>
      <c r="E2514" s="24"/>
      <c r="F2514" s="25"/>
      <c r="G2514" s="29"/>
    </row>
    <row r="2515" spans="1:7" x14ac:dyDescent="0.25">
      <c r="A2515"/>
      <c r="B2515"/>
      <c r="C2515">
        <v>6.3346371484636048</v>
      </c>
      <c r="D2515">
        <v>2.0914731313570485</v>
      </c>
      <c r="E2515" s="24"/>
      <c r="F2515" s="25"/>
      <c r="G2515" s="29"/>
    </row>
    <row r="2516" spans="1:7" x14ac:dyDescent="0.25">
      <c r="A2516"/>
      <c r="B2516"/>
      <c r="C2516">
        <v>6.3452209716944772</v>
      </c>
      <c r="D2516">
        <v>2.092701496985037</v>
      </c>
      <c r="E2516" s="24"/>
      <c r="F2516" s="25"/>
      <c r="G2516" s="29"/>
    </row>
    <row r="2517" spans="1:7" x14ac:dyDescent="0.25">
      <c r="A2517"/>
      <c r="B2517"/>
      <c r="C2517">
        <v>6.3558194273333868</v>
      </c>
      <c r="D2517">
        <v>2.0939297932009717</v>
      </c>
      <c r="E2517" s="24"/>
      <c r="F2517" s="25"/>
      <c r="G2517" s="29"/>
    </row>
    <row r="2518" spans="1:7" x14ac:dyDescent="0.25">
      <c r="A2518"/>
      <c r="B2518"/>
      <c r="C2518">
        <v>6.3664325948679465</v>
      </c>
      <c r="D2518">
        <v>2.095158012464204</v>
      </c>
      <c r="E2518" s="24"/>
      <c r="F2518" s="25"/>
      <c r="G2518" s="29"/>
    </row>
    <row r="2519" spans="1:7" x14ac:dyDescent="0.25">
      <c r="A2519"/>
      <c r="B2519"/>
      <c r="C2519">
        <v>6.3770605543625383</v>
      </c>
      <c r="D2519">
        <v>2.0963861471277614</v>
      </c>
      <c r="E2519" s="24"/>
      <c r="F2519" s="25"/>
      <c r="G2519" s="29"/>
    </row>
    <row r="2520" spans="1:7" x14ac:dyDescent="0.25">
      <c r="A2520"/>
      <c r="B2520"/>
      <c r="C2520">
        <v>6.3877033864635351</v>
      </c>
      <c r="D2520">
        <v>2.0976141894369089</v>
      </c>
      <c r="E2520" s="24"/>
      <c r="F2520" s="25"/>
      <c r="G2520" s="29"/>
    </row>
    <row r="2521" spans="1:7" x14ac:dyDescent="0.25">
      <c r="A2521"/>
      <c r="B2521"/>
      <c r="C2521">
        <v>6.398361172404595</v>
      </c>
      <c r="D2521">
        <v>2.0988421315276939</v>
      </c>
      <c r="E2521" s="24"/>
      <c r="F2521" s="25"/>
      <c r="G2521" s="29"/>
    </row>
    <row r="2522" spans="1:7" x14ac:dyDescent="0.25">
      <c r="A2522"/>
      <c r="B2522"/>
      <c r="C2522">
        <v>6.4090339940120753</v>
      </c>
      <c r="D2522">
        <v>2.1000699654254906</v>
      </c>
      <c r="E2522" s="24"/>
      <c r="F2522" s="25"/>
      <c r="G2522" s="29"/>
    </row>
    <row r="2523" spans="1:7" x14ac:dyDescent="0.25">
      <c r="A2523"/>
      <c r="B2523"/>
      <c r="C2523">
        <v>6.4197219337103775</v>
      </c>
      <c r="D2523">
        <v>2.1012976830434842</v>
      </c>
      <c r="E2523" s="24"/>
      <c r="F2523" s="25"/>
      <c r="G2523" s="29"/>
    </row>
    <row r="2524" spans="1:7" x14ac:dyDescent="0.25">
      <c r="A2524"/>
      <c r="B2524"/>
      <c r="C2524">
        <v>6.4304250745274683</v>
      </c>
      <c r="D2524">
        <v>2.1025252761811655</v>
      </c>
      <c r="E2524" s="24"/>
      <c r="F2524" s="25"/>
      <c r="G2524" s="29"/>
    </row>
    <row r="2525" spans="1:7" x14ac:dyDescent="0.25">
      <c r="A2525"/>
      <c r="B2525"/>
      <c r="C2525">
        <v>6.4411435001003756</v>
      </c>
      <c r="D2525">
        <v>2.1037527365227926</v>
      </c>
      <c r="E2525" s="24"/>
      <c r="F2525" s="25"/>
      <c r="G2525" s="29"/>
    </row>
    <row r="2526" spans="1:7" x14ac:dyDescent="0.25">
      <c r="A2526"/>
      <c r="B2526"/>
      <c r="C2526">
        <v>6.4518772946808127</v>
      </c>
      <c r="D2526">
        <v>2.1049800556358251</v>
      </c>
      <c r="E2526" s="24"/>
      <c r="F2526" s="25"/>
      <c r="G2526" s="29"/>
    </row>
    <row r="2527" spans="1:7" x14ac:dyDescent="0.25">
      <c r="A2527"/>
      <c r="B2527"/>
      <c r="C2527">
        <v>6.4626265431408463</v>
      </c>
      <c r="D2527">
        <v>2.1062072249693395</v>
      </c>
      <c r="E2527" s="24"/>
      <c r="F2527" s="25"/>
      <c r="G2527" s="29"/>
    </row>
    <row r="2528" spans="1:7" x14ac:dyDescent="0.25">
      <c r="A2528"/>
      <c r="B2528"/>
      <c r="C2528">
        <v>6.4733913309785738</v>
      </c>
      <c r="D2528">
        <v>2.1074342358524323</v>
      </c>
      <c r="E2528" s="24"/>
      <c r="F2528" s="25"/>
      <c r="G2528" s="29"/>
    </row>
    <row r="2529" spans="1:7" x14ac:dyDescent="0.25">
      <c r="A2529"/>
      <c r="B2529"/>
      <c r="C2529">
        <v>6.4841717443239144</v>
      </c>
      <c r="D2529">
        <v>2.108661079492578</v>
      </c>
      <c r="E2529" s="24"/>
      <c r="F2529" s="25"/>
      <c r="G2529" s="29"/>
    </row>
    <row r="2530" spans="1:7" x14ac:dyDescent="0.25">
      <c r="A2530"/>
      <c r="B2530"/>
      <c r="C2530">
        <v>6.4949678699445137</v>
      </c>
      <c r="D2530">
        <v>2.1098877469739796</v>
      </c>
      <c r="E2530" s="24"/>
      <c r="F2530" s="25"/>
      <c r="G2530" s="29"/>
    </row>
    <row r="2531" spans="1:7" x14ac:dyDescent="0.25">
      <c r="A2531"/>
      <c r="B2531"/>
      <c r="C2531">
        <v>6.5057797952515806</v>
      </c>
      <c r="D2531">
        <v>2.1111142292558958</v>
      </c>
      <c r="E2531" s="24"/>
      <c r="F2531" s="25"/>
      <c r="G2531" s="29"/>
    </row>
    <row r="2532" spans="1:7" x14ac:dyDescent="0.25">
      <c r="A2532"/>
      <c r="B2532"/>
      <c r="C2532">
        <v>6.5166076083059181</v>
      </c>
      <c r="D2532">
        <v>2.1123405171709235</v>
      </c>
      <c r="E2532" s="24"/>
      <c r="F2532" s="25"/>
      <c r="G2532" s="29"/>
    </row>
    <row r="2533" spans="1:7" x14ac:dyDescent="0.25">
      <c r="A2533"/>
      <c r="B2533"/>
      <c r="C2533">
        <v>6.5274513978239295</v>
      </c>
      <c r="D2533">
        <v>2.1135666014232881</v>
      </c>
      <c r="E2533" s="24"/>
      <c r="F2533" s="25"/>
      <c r="G2533" s="29"/>
    </row>
    <row r="2534" spans="1:7" x14ac:dyDescent="0.25">
      <c r="A2534"/>
      <c r="B2534"/>
      <c r="C2534">
        <v>6.5383112531837675</v>
      </c>
      <c r="D2534">
        <v>2.1147924725870721</v>
      </c>
      <c r="E2534" s="24"/>
      <c r="F2534" s="25"/>
      <c r="G2534" s="29"/>
    </row>
    <row r="2535" spans="1:7" x14ac:dyDescent="0.25">
      <c r="A2535"/>
      <c r="B2535"/>
      <c r="C2535">
        <v>6.5491872644314899</v>
      </c>
      <c r="D2535">
        <v>2.1160181211044544</v>
      </c>
      <c r="E2535" s="24"/>
      <c r="F2535" s="25"/>
      <c r="G2535" s="29"/>
    </row>
    <row r="2536" spans="1:7" x14ac:dyDescent="0.25">
      <c r="A2536"/>
      <c r="B2536"/>
      <c r="C2536">
        <v>6.5600795222873138</v>
      </c>
      <c r="D2536">
        <v>2.1172435372838807</v>
      </c>
      <c r="E2536" s="24"/>
      <c r="F2536" s="25"/>
      <c r="G2536" s="29"/>
    </row>
    <row r="2537" spans="1:7" x14ac:dyDescent="0.25">
      <c r="A2537"/>
      <c r="B2537"/>
      <c r="C2537">
        <v>6.5709881181519556</v>
      </c>
      <c r="D2537">
        <v>2.1184687112982576</v>
      </c>
      <c r="E2537" s="24"/>
      <c r="F2537" s="25"/>
      <c r="G2537" s="29"/>
    </row>
    <row r="2538" spans="1:7" x14ac:dyDescent="0.25">
      <c r="A2538"/>
      <c r="B2538"/>
      <c r="C2538">
        <v>6.5819131441129901</v>
      </c>
      <c r="D2538">
        <v>2.1196936331830738</v>
      </c>
      <c r="E2538" s="24"/>
      <c r="F2538" s="25"/>
      <c r="G2538" s="29"/>
    </row>
    <row r="2539" spans="1:7" x14ac:dyDescent="0.25">
      <c r="A2539"/>
      <c r="B2539"/>
      <c r="C2539">
        <v>6.5928546929513558</v>
      </c>
      <c r="D2539">
        <v>2.120918292834522</v>
      </c>
      <c r="E2539" s="24"/>
      <c r="F2539" s="25"/>
      <c r="G2539" s="29"/>
    </row>
    <row r="2540" spans="1:7" x14ac:dyDescent="0.25">
      <c r="A2540"/>
      <c r="B2540"/>
      <c r="C2540">
        <v>6.6038128581478439</v>
      </c>
      <c r="D2540">
        <v>2.1221426800075802</v>
      </c>
      <c r="E2540" s="24"/>
      <c r="F2540" s="25"/>
      <c r="G2540" s="29"/>
    </row>
    <row r="2541" spans="1:7" x14ac:dyDescent="0.25">
      <c r="A2541"/>
      <c r="B2541"/>
      <c r="C2541">
        <v>6.61478773388977</v>
      </c>
      <c r="D2541">
        <v>2.1233667843140696</v>
      </c>
      <c r="E2541" s="24"/>
      <c r="F2541" s="25"/>
      <c r="G2541" s="29"/>
    </row>
    <row r="2542" spans="1:7" x14ac:dyDescent="0.25">
      <c r="A2542"/>
      <c r="B2542"/>
      <c r="C2542">
        <v>6.6257794150775791</v>
      </c>
      <c r="D2542">
        <v>2.1245905952206816</v>
      </c>
      <c r="E2542" s="24"/>
      <c r="F2542" s="25"/>
      <c r="G2542" s="29"/>
    </row>
    <row r="2543" spans="1:7" x14ac:dyDescent="0.25">
      <c r="A2543"/>
      <c r="B2543"/>
      <c r="C2543">
        <v>6.636787997331691</v>
      </c>
      <c r="D2543">
        <v>2.1258141020469781</v>
      </c>
      <c r="E2543" s="24"/>
      <c r="F2543" s="25"/>
      <c r="G2543" s="29"/>
    </row>
    <row r="2544" spans="1:7" x14ac:dyDescent="0.25">
      <c r="A2544"/>
      <c r="B2544"/>
      <c r="C2544">
        <v>6.6478135769993063</v>
      </c>
      <c r="D2544">
        <v>2.1270372939633559</v>
      </c>
      <c r="E2544" s="24"/>
      <c r="F2544" s="25"/>
      <c r="G2544" s="29"/>
    </row>
    <row r="2545" spans="1:7" x14ac:dyDescent="0.25">
      <c r="A2545"/>
      <c r="B2545"/>
      <c r="C2545">
        <v>6.6587423952773044</v>
      </c>
      <c r="D2545">
        <v>2.1282356141761145</v>
      </c>
      <c r="E2545" s="24"/>
      <c r="F2545" s="25"/>
      <c r="G2545" s="29"/>
    </row>
    <row r="2546" spans="1:7" x14ac:dyDescent="0.25">
      <c r="A2546"/>
      <c r="B2546"/>
      <c r="C2546">
        <v>6.6696437598738694</v>
      </c>
      <c r="D2546">
        <v>2.1294239775167427</v>
      </c>
      <c r="E2546" s="24"/>
      <c r="F2546" s="25"/>
      <c r="G2546" s="29"/>
    </row>
    <row r="2547" spans="1:7" x14ac:dyDescent="0.25">
      <c r="A2547"/>
      <c r="B2547"/>
      <c r="C2547">
        <v>6.6805637843928256</v>
      </c>
      <c r="D2547">
        <v>2.1306123244616293</v>
      </c>
      <c r="E2547" s="24"/>
      <c r="F2547" s="25"/>
      <c r="G2547" s="29"/>
    </row>
    <row r="2548" spans="1:7" x14ac:dyDescent="0.25">
      <c r="A2548"/>
      <c r="B2548"/>
      <c r="C2548">
        <v>6.6915027196930854</v>
      </c>
      <c r="D2548">
        <v>2.1318006451568281</v>
      </c>
      <c r="E2548" s="24"/>
      <c r="F2548" s="25"/>
      <c r="G2548" s="29"/>
    </row>
    <row r="2549" spans="1:7" x14ac:dyDescent="0.25">
      <c r="A2549"/>
      <c r="B2549"/>
      <c r="C2549">
        <v>6.7024606246918133</v>
      </c>
      <c r="D2549">
        <v>2.1329889296848052</v>
      </c>
      <c r="E2549" s="24"/>
      <c r="F2549" s="25"/>
      <c r="G2549" s="29"/>
    </row>
    <row r="2550" spans="1:7" x14ac:dyDescent="0.25">
      <c r="A2550"/>
      <c r="B2550"/>
      <c r="C2550">
        <v>6.7134376082022644</v>
      </c>
      <c r="D2550">
        <v>2.1341771679555204</v>
      </c>
      <c r="E2550" s="24"/>
      <c r="F2550" s="25"/>
      <c r="G2550" s="29"/>
    </row>
    <row r="2551" spans="1:7" x14ac:dyDescent="0.25">
      <c r="A2551"/>
      <c r="B2551"/>
      <c r="C2551">
        <v>6.724433779871557</v>
      </c>
      <c r="D2551">
        <v>2.1353653497257361</v>
      </c>
      <c r="E2551" s="24"/>
      <c r="F2551" s="25"/>
      <c r="G2551" s="29"/>
    </row>
    <row r="2552" spans="1:7" x14ac:dyDescent="0.25">
      <c r="A2552"/>
      <c r="B2552"/>
      <c r="C2552">
        <v>6.7354492501886263</v>
      </c>
      <c r="D2552">
        <v>2.1365534645968225</v>
      </c>
      <c r="E2552" s="24"/>
      <c r="F2552" s="25"/>
      <c r="G2552" s="29"/>
    </row>
    <row r="2553" spans="1:7" x14ac:dyDescent="0.25">
      <c r="A2553"/>
      <c r="B2553"/>
      <c r="C2553">
        <v>6.7464841304922878</v>
      </c>
      <c r="D2553">
        <v>2.1377415020125232</v>
      </c>
      <c r="E2553" s="24"/>
      <c r="F2553" s="25"/>
      <c r="G2553" s="29"/>
    </row>
    <row r="2554" spans="1:7" x14ac:dyDescent="0.25">
      <c r="A2554"/>
      <c r="B2554"/>
      <c r="C2554">
        <v>6.7575385329795168</v>
      </c>
      <c r="D2554">
        <v>2.1389294512566912</v>
      </c>
      <c r="E2554" s="24"/>
      <c r="F2554" s="25"/>
      <c r="G2554" s="29"/>
    </row>
    <row r="2555" spans="1:7" x14ac:dyDescent="0.25">
      <c r="A2555"/>
      <c r="B2555"/>
      <c r="C2555">
        <v>6.7686125707136604</v>
      </c>
      <c r="D2555">
        <v>2.140117301450978</v>
      </c>
      <c r="E2555" s="24"/>
      <c r="F2555" s="25"/>
      <c r="G2555" s="29"/>
    </row>
    <row r="2556" spans="1:7" x14ac:dyDescent="0.25">
      <c r="A2556"/>
      <c r="B2556"/>
      <c r="C2556">
        <v>6.7797063576328149</v>
      </c>
      <c r="D2556">
        <v>2.141305041552505</v>
      </c>
      <c r="E2556" s="24"/>
      <c r="F2556" s="25"/>
      <c r="G2556" s="29"/>
    </row>
    <row r="2557" spans="1:7" x14ac:dyDescent="0.25">
      <c r="A2557"/>
      <c r="B2557"/>
      <c r="C2557">
        <v>6.7908200085583399</v>
      </c>
      <c r="D2557">
        <v>2.1424926603514787</v>
      </c>
      <c r="E2557" s="24"/>
      <c r="F2557" s="25"/>
      <c r="G2557" s="29"/>
    </row>
    <row r="2558" spans="1:7" x14ac:dyDescent="0.25">
      <c r="A2558"/>
      <c r="B2558"/>
      <c r="C2558">
        <v>6.8019536392034219</v>
      </c>
      <c r="D2558">
        <v>2.1436801464687858</v>
      </c>
      <c r="E2558" s="24"/>
      <c r="F2558" s="25"/>
      <c r="G2558" s="29"/>
    </row>
    <row r="2559" spans="1:7" x14ac:dyDescent="0.25">
      <c r="A2559"/>
      <c r="B2559"/>
      <c r="C2559">
        <v>6.813107366181729</v>
      </c>
      <c r="D2559">
        <v>2.1448674883535443</v>
      </c>
      <c r="E2559" s="24"/>
      <c r="F2559" s="25"/>
      <c r="G2559" s="29"/>
    </row>
    <row r="2560" spans="1:7" x14ac:dyDescent="0.25">
      <c r="A2560"/>
      <c r="B2560"/>
      <c r="C2560">
        <v>6.8242813070161894</v>
      </c>
      <c r="D2560">
        <v>2.146054674280617</v>
      </c>
      <c r="E2560" s="24"/>
      <c r="F2560" s="25"/>
      <c r="G2560" s="29"/>
    </row>
    <row r="2561" spans="1:7" x14ac:dyDescent="0.25">
      <c r="A2561"/>
      <c r="B2561"/>
      <c r="C2561">
        <v>6.8354755801479286</v>
      </c>
      <c r="D2561">
        <v>2.1472416923480755</v>
      </c>
      <c r="E2561" s="24"/>
      <c r="F2561" s="25"/>
      <c r="G2561" s="29"/>
    </row>
    <row r="2562" spans="1:7" x14ac:dyDescent="0.25">
      <c r="A2562"/>
      <c r="B2562"/>
      <c r="C2562">
        <v>6.8466903049451506</v>
      </c>
      <c r="D2562">
        <v>2.1484285304746553</v>
      </c>
      <c r="E2562" s="24"/>
      <c r="F2562" s="25"/>
      <c r="G2562" s="29"/>
    </row>
    <row r="2563" spans="1:7" x14ac:dyDescent="0.25">
      <c r="A2563"/>
      <c r="B2563"/>
      <c r="C2563">
        <v>6.857925601712342</v>
      </c>
      <c r="D2563">
        <v>2.1496151763971305</v>
      </c>
      <c r="E2563" s="24"/>
      <c r="F2563" s="25"/>
      <c r="G2563" s="29"/>
    </row>
    <row r="2564" spans="1:7" x14ac:dyDescent="0.25">
      <c r="A2564"/>
      <c r="B2564"/>
      <c r="C2564">
        <v>6.869181591699359</v>
      </c>
      <c r="D2564">
        <v>2.1508016176676823</v>
      </c>
      <c r="E2564" s="24"/>
      <c r="F2564" s="25"/>
      <c r="G2564" s="29"/>
    </row>
    <row r="2565" spans="1:7" x14ac:dyDescent="0.25">
      <c r="A2565"/>
      <c r="B2565"/>
      <c r="C2565">
        <v>6.8804583971108197</v>
      </c>
      <c r="D2565">
        <v>2.1519878416512062</v>
      </c>
      <c r="E2565" s="24"/>
      <c r="F2565" s="25"/>
      <c r="G2565" s="29"/>
    </row>
    <row r="2566" spans="1:7" x14ac:dyDescent="0.25">
      <c r="A2566"/>
      <c r="B2566"/>
      <c r="C2566">
        <v>6.8917561411154935</v>
      </c>
      <c r="D2566">
        <v>2.1531738355225811</v>
      </c>
      <c r="E2566" s="24"/>
      <c r="F2566" s="25"/>
      <c r="G2566" s="29"/>
    </row>
    <row r="2567" spans="1:7" x14ac:dyDescent="0.25">
      <c r="A2567"/>
      <c r="B2567"/>
      <c r="C2567">
        <v>6.9030749478557656</v>
      </c>
      <c r="D2567">
        <v>2.1543595862639058</v>
      </c>
      <c r="E2567" s="24"/>
      <c r="F2567" s="25"/>
      <c r="G2567" s="29"/>
    </row>
    <row r="2568" spans="1:7" x14ac:dyDescent="0.25">
      <c r="A2568"/>
      <c r="B2568"/>
      <c r="C2568">
        <v>6.9144149424574035</v>
      </c>
      <c r="D2568">
        <v>2.1555450806616689</v>
      </c>
      <c r="E2568" s="24"/>
      <c r="F2568" s="25"/>
      <c r="G2568" s="29"/>
    </row>
    <row r="2569" spans="1:7" x14ac:dyDescent="0.25">
      <c r="A2569"/>
      <c r="B2569"/>
      <c r="C2569">
        <v>6.9257762510391885</v>
      </c>
      <c r="D2569">
        <v>2.1567303053039053</v>
      </c>
      <c r="E2569" s="24"/>
      <c r="F2569" s="25"/>
      <c r="G2569" s="29"/>
    </row>
    <row r="2570" spans="1:7" x14ac:dyDescent="0.25">
      <c r="A2570"/>
      <c r="B2570"/>
      <c r="C2570">
        <v>6.9371590007228612</v>
      </c>
      <c r="D2570">
        <v>2.1579152465772831</v>
      </c>
      <c r="E2570" s="24"/>
      <c r="F2570" s="25"/>
      <c r="G2570" s="29"/>
    </row>
    <row r="2571" spans="1:7" x14ac:dyDescent="0.25">
      <c r="A2571"/>
      <c r="B2571"/>
      <c r="C2571">
        <v>6.9485633196430907</v>
      </c>
      <c r="D2571">
        <v>2.1590998906641428</v>
      </c>
      <c r="E2571" s="24"/>
      <c r="F2571" s="25"/>
      <c r="G2571" s="29"/>
    </row>
    <row r="2572" spans="1:7" x14ac:dyDescent="0.25">
      <c r="A2572"/>
      <c r="B2572"/>
      <c r="C2572">
        <v>6.9599893369575678</v>
      </c>
      <c r="D2572">
        <v>2.1602842235395263</v>
      </c>
      <c r="E2572" s="24"/>
      <c r="F2572" s="25"/>
      <c r="G2572" s="29"/>
    </row>
    <row r="2573" spans="1:7" x14ac:dyDescent="0.25">
      <c r="A2573"/>
      <c r="B2573"/>
      <c r="C2573">
        <v>6.9714371828572599</v>
      </c>
      <c r="D2573">
        <v>2.1614682309681021</v>
      </c>
      <c r="E2573" s="24"/>
      <c r="F2573" s="25"/>
      <c r="G2573" s="29"/>
    </row>
    <row r="2574" spans="1:7" x14ac:dyDescent="0.25">
      <c r="A2574"/>
      <c r="B2574"/>
      <c r="C2574">
        <v>6.982906988576751</v>
      </c>
      <c r="D2574">
        <v>2.162651898501093</v>
      </c>
      <c r="E2574" s="24"/>
      <c r="F2574" s="25"/>
      <c r="G2574" s="29"/>
    </row>
    <row r="2575" spans="1:7" x14ac:dyDescent="0.25">
      <c r="A2575"/>
      <c r="B2575"/>
      <c r="C2575">
        <v>6.9943988864047348</v>
      </c>
      <c r="D2575">
        <v>2.1638352114731241</v>
      </c>
      <c r="E2575" s="24"/>
      <c r="F2575" s="25"/>
      <c r="G2575" s="29"/>
    </row>
    <row r="2576" spans="1:7" x14ac:dyDescent="0.25">
      <c r="A2576"/>
      <c r="B2576"/>
      <c r="C2576">
        <v>7.0059130096945843</v>
      </c>
      <c r="D2576">
        <v>2.1650181549990299</v>
      </c>
      <c r="E2576" s="24"/>
      <c r="F2576" s="25"/>
      <c r="G2576" s="29"/>
    </row>
    <row r="2577" spans="1:7" x14ac:dyDescent="0.25">
      <c r="A2577"/>
      <c r="B2577"/>
      <c r="C2577">
        <v>7.0174494928751354</v>
      </c>
      <c r="D2577">
        <v>2.1662007139706185</v>
      </c>
      <c r="E2577" s="24"/>
      <c r="F2577" s="25"/>
      <c r="G2577" s="29"/>
    </row>
    <row r="2578" spans="1:7" x14ac:dyDescent="0.25">
      <c r="A2578"/>
      <c r="B2578"/>
      <c r="C2578">
        <v>7.0290084714614949</v>
      </c>
      <c r="D2578">
        <v>2.1673828730533664</v>
      </c>
      <c r="E2578" s="24"/>
      <c r="F2578" s="25"/>
      <c r="G2578" s="29"/>
    </row>
    <row r="2579" spans="1:7" x14ac:dyDescent="0.25">
      <c r="A2579"/>
      <c r="B2579"/>
      <c r="C2579">
        <v>7.0405900820660889</v>
      </c>
      <c r="D2579">
        <v>2.1685646166830761</v>
      </c>
      <c r="E2579" s="24"/>
      <c r="F2579" s="25"/>
      <c r="G2579" s="29"/>
    </row>
    <row r="2580" spans="1:7" x14ac:dyDescent="0.25">
      <c r="A2580"/>
      <c r="B2580"/>
      <c r="C2580">
        <v>7.0521944624097443</v>
      </c>
      <c r="D2580">
        <v>2.1697459290624748</v>
      </c>
      <c r="E2580" s="24"/>
      <c r="F2580" s="25"/>
      <c r="G2580" s="29"/>
    </row>
    <row r="2581" spans="1:7" x14ac:dyDescent="0.25">
      <c r="A2581"/>
      <c r="B2581"/>
      <c r="C2581">
        <v>7.0638217513329682</v>
      </c>
      <c r="D2581">
        <v>2.1709267941577544</v>
      </c>
      <c r="E2581" s="24"/>
      <c r="F2581" s="25"/>
      <c r="G2581" s="29"/>
    </row>
    <row r="2582" spans="1:7" x14ac:dyDescent="0.25">
      <c r="A2582"/>
      <c r="B2582"/>
      <c r="C2582">
        <v>7.0754720888074143</v>
      </c>
      <c r="D2582">
        <v>2.1721071956950677</v>
      </c>
      <c r="E2582" s="24"/>
      <c r="F2582" s="25"/>
      <c r="G2582" s="29"/>
    </row>
    <row r="2583" spans="1:7" x14ac:dyDescent="0.25">
      <c r="A2583"/>
      <c r="B2583"/>
      <c r="C2583">
        <v>7.087145615947291</v>
      </c>
      <c r="D2583">
        <v>2.173287117156947</v>
      </c>
      <c r="E2583" s="24"/>
      <c r="F2583" s="25"/>
      <c r="G2583" s="29"/>
    </row>
    <row r="2584" spans="1:7" x14ac:dyDescent="0.25">
      <c r="A2584"/>
      <c r="B2584"/>
      <c r="C2584">
        <v>7.0988424750211756</v>
      </c>
      <c r="D2584">
        <v>2.1744665417786933</v>
      </c>
      <c r="E2584" s="24"/>
      <c r="F2584" s="25"/>
      <c r="G2584" s="29"/>
    </row>
    <row r="2585" spans="1:7" x14ac:dyDescent="0.25">
      <c r="A2585"/>
      <c r="B2585"/>
      <c r="C2585">
        <v>7.1105628094637492</v>
      </c>
      <c r="D2585">
        <v>2.1756454525446798</v>
      </c>
      <c r="E2585" s="24"/>
      <c r="F2585" s="25"/>
      <c r="G2585" s="29"/>
    </row>
    <row r="2586" spans="1:7" x14ac:dyDescent="0.25">
      <c r="A2586"/>
      <c r="B2586"/>
      <c r="C2586">
        <v>7.1223067638878348</v>
      </c>
      <c r="D2586">
        <v>2.176823832184613</v>
      </c>
      <c r="E2586" s="24"/>
      <c r="F2586" s="25"/>
      <c r="G2586" s="29"/>
    </row>
    <row r="2587" spans="1:7" x14ac:dyDescent="0.25">
      <c r="A2587"/>
      <c r="B2587"/>
      <c r="C2587">
        <v>7.1340744840964723</v>
      </c>
      <c r="D2587">
        <v>2.1780016631697316</v>
      </c>
      <c r="E2587" s="24"/>
      <c r="F2587" s="25"/>
      <c r="G2587" s="29"/>
    </row>
    <row r="2588" spans="1:7" x14ac:dyDescent="0.25">
      <c r="A2588"/>
      <c r="B2588"/>
      <c r="C2588">
        <v>7.145866117095216</v>
      </c>
      <c r="D2588">
        <v>2.1791789277089317</v>
      </c>
      <c r="E2588" s="24"/>
      <c r="F2588" s="25"/>
      <c r="G2588" s="29"/>
    </row>
    <row r="2589" spans="1:7" x14ac:dyDescent="0.25">
      <c r="A2589"/>
      <c r="B2589"/>
      <c r="C2589">
        <v>7.1576818111045455</v>
      </c>
      <c r="D2589">
        <v>2.1803556077448474</v>
      </c>
      <c r="E2589" s="24"/>
      <c r="F2589" s="25"/>
      <c r="G2589" s="29"/>
    </row>
    <row r="2590" spans="1:7" x14ac:dyDescent="0.25">
      <c r="A2590"/>
      <c r="B2590"/>
      <c r="C2590">
        <v>7.1695217155724356</v>
      </c>
      <c r="D2590">
        <v>2.1815316849498423</v>
      </c>
      <c r="E2590" s="24"/>
      <c r="F2590" s="25"/>
      <c r="G2590" s="29"/>
    </row>
    <row r="2591" spans="1:7" x14ac:dyDescent="0.25">
      <c r="A2591"/>
      <c r="B2591"/>
      <c r="C2591">
        <v>7.1813859811871401</v>
      </c>
      <c r="D2591">
        <v>2.1827071407219738</v>
      </c>
      <c r="E2591" s="24"/>
      <c r="F2591" s="25"/>
      <c r="G2591" s="29"/>
    </row>
    <row r="2592" spans="1:7" x14ac:dyDescent="0.25">
      <c r="A2592"/>
      <c r="B2592"/>
      <c r="C2592">
        <v>7.1932747598899738</v>
      </c>
      <c r="D2592">
        <v>2.1838819561808487</v>
      </c>
      <c r="E2592" s="24"/>
      <c r="F2592" s="25"/>
      <c r="G2592" s="29"/>
    </row>
    <row r="2593" spans="1:7" x14ac:dyDescent="0.25">
      <c r="A2593"/>
      <c r="B2593"/>
      <c r="C2593">
        <v>7.2051882048885023</v>
      </c>
      <c r="D2593">
        <v>2.1850561121634331</v>
      </c>
      <c r="E2593" s="24"/>
      <c r="F2593" s="25"/>
      <c r="G2593" s="29"/>
    </row>
    <row r="2594" spans="1:7" x14ac:dyDescent="0.25">
      <c r="A2594"/>
      <c r="B2594"/>
      <c r="C2594">
        <v>7.2171264706696245</v>
      </c>
      <c r="D2594">
        <v>2.1862295892198094</v>
      </c>
      <c r="E2594" s="24"/>
      <c r="F2594" s="25"/>
      <c r="G2594" s="29"/>
    </row>
    <row r="2595" spans="1:7" x14ac:dyDescent="0.25">
      <c r="A2595"/>
      <c r="B2595"/>
      <c r="C2595">
        <v>7.22908971301311</v>
      </c>
      <c r="D2595">
        <v>2.187402367608819</v>
      </c>
      <c r="E2595" s="24"/>
      <c r="F2595" s="25"/>
      <c r="G2595" s="29"/>
    </row>
    <row r="2596" spans="1:7" x14ac:dyDescent="0.25">
      <c r="A2596"/>
      <c r="B2596"/>
      <c r="C2596">
        <v>7.2410780890049899</v>
      </c>
      <c r="D2596">
        <v>2.1885744272936778</v>
      </c>
      <c r="E2596" s="24"/>
      <c r="F2596" s="25"/>
      <c r="G2596" s="29"/>
    </row>
    <row r="2597" spans="1:7" x14ac:dyDescent="0.25">
      <c r="A2597"/>
      <c r="B2597"/>
      <c r="C2597">
        <v>7.2530917570513633</v>
      </c>
      <c r="D2597">
        <v>2.1897457479375051</v>
      </c>
      <c r="E2597" s="24"/>
      <c r="F2597" s="25"/>
      <c r="G2597" s="29"/>
    </row>
    <row r="2598" spans="1:7" x14ac:dyDescent="0.25">
      <c r="A2598"/>
      <c r="B2598"/>
      <c r="C2598">
        <v>7.2651308768923446</v>
      </c>
      <c r="D2598">
        <v>2.1909163088987547</v>
      </c>
      <c r="E2598" s="24"/>
      <c r="F2598" s="25"/>
      <c r="G2598" s="29"/>
    </row>
    <row r="2599" spans="1:7" x14ac:dyDescent="0.25">
      <c r="A2599"/>
      <c r="B2599"/>
      <c r="C2599">
        <v>7.2771956096159727</v>
      </c>
      <c r="D2599">
        <v>2.1920860892266112</v>
      </c>
      <c r="E2599" s="24"/>
      <c r="F2599" s="25"/>
      <c r="G2599" s="29"/>
    </row>
    <row r="2600" spans="1:7" x14ac:dyDescent="0.25">
      <c r="A2600"/>
      <c r="B2600"/>
      <c r="C2600">
        <v>7.2892861176726562</v>
      </c>
      <c r="D2600">
        <v>2.1932550676562794</v>
      </c>
      <c r="E2600" s="24"/>
      <c r="F2600" s="25"/>
      <c r="G2600" s="29"/>
    </row>
    <row r="2601" spans="1:7" x14ac:dyDescent="0.25">
      <c r="A2601"/>
      <c r="B2601"/>
      <c r="C2601">
        <v>7.3014025648894343</v>
      </c>
      <c r="D2601">
        <v>2.1944232226042102</v>
      </c>
      <c r="E2601" s="24"/>
      <c r="F2601" s="25"/>
      <c r="G2601" s="29"/>
    </row>
    <row r="2602" spans="1:7" x14ac:dyDescent="0.25">
      <c r="A2602"/>
      <c r="B2602"/>
      <c r="C2602">
        <v>7.3135451164847058</v>
      </c>
      <c r="D2602">
        <v>2.1955905321632376</v>
      </c>
      <c r="E2602" s="24"/>
      <c r="F2602" s="25"/>
      <c r="G2602" s="29"/>
    </row>
    <row r="2603" spans="1:7" x14ac:dyDescent="0.25">
      <c r="A2603"/>
      <c r="B2603"/>
      <c r="C2603">
        <v>7.3257139390829877</v>
      </c>
      <c r="D2603">
        <v>2.1967569740976489</v>
      </c>
      <c r="E2603" s="24"/>
      <c r="F2603" s="25"/>
      <c r="G2603" s="29"/>
    </row>
    <row r="2604" spans="1:7" x14ac:dyDescent="0.25">
      <c r="A2604"/>
      <c r="B2604"/>
      <c r="C2604">
        <v>7.3379092007298912</v>
      </c>
      <c r="D2604">
        <v>2.1979225258381558</v>
      </c>
      <c r="E2604" s="24"/>
      <c r="F2604" s="25"/>
      <c r="G2604" s="29"/>
    </row>
    <row r="2605" spans="1:7" x14ac:dyDescent="0.25">
      <c r="A2605"/>
      <c r="B2605"/>
      <c r="C2605">
        <v>7.3501310709073131</v>
      </c>
      <c r="D2605">
        <v>2.1990871644767886</v>
      </c>
      <c r="E2605" s="24"/>
      <c r="F2605" s="25"/>
      <c r="G2605" s="29"/>
    </row>
    <row r="2606" spans="1:7" x14ac:dyDescent="0.25">
      <c r="A2606"/>
      <c r="B2606"/>
      <c r="C2606">
        <v>7.3623797205489012</v>
      </c>
      <c r="D2606">
        <v>2.200250866761722</v>
      </c>
      <c r="E2606" s="24"/>
      <c r="F2606" s="25"/>
      <c r="G2606" s="29"/>
    </row>
    <row r="2607" spans="1:7" x14ac:dyDescent="0.25">
      <c r="A2607"/>
      <c r="B2607"/>
      <c r="C2607">
        <v>7.3746553220554372</v>
      </c>
      <c r="D2607">
        <v>2.2014136090919711</v>
      </c>
      <c r="E2607" s="24"/>
      <c r="F2607" s="25"/>
      <c r="G2607" s="29"/>
    </row>
    <row r="2608" spans="1:7" x14ac:dyDescent="0.25">
      <c r="A2608"/>
      <c r="B2608"/>
      <c r="C2608">
        <v>7.3869580493107936</v>
      </c>
      <c r="D2608">
        <v>2.2025753675120479</v>
      </c>
      <c r="E2608" s="24"/>
      <c r="F2608" s="25"/>
      <c r="G2608" s="29"/>
    </row>
    <row r="2609" spans="1:7" x14ac:dyDescent="0.25">
      <c r="A2609"/>
      <c r="B2609"/>
      <c r="C2609">
        <v>7.3992880776978502</v>
      </c>
      <c r="D2609">
        <v>2.2037361177064971</v>
      </c>
      <c r="E2609" s="24"/>
      <c r="F2609" s="25"/>
      <c r="G2609" s="29"/>
    </row>
    <row r="2610" spans="1:7" x14ac:dyDescent="0.25">
      <c r="A2610"/>
      <c r="B2610"/>
      <c r="C2610">
        <v>7.4116455841146607</v>
      </c>
      <c r="D2610">
        <v>2.2048958349943484</v>
      </c>
      <c r="E2610" s="24"/>
      <c r="F2610" s="25"/>
      <c r="G2610" s="29"/>
    </row>
    <row r="2611" spans="1:7" x14ac:dyDescent="0.25">
      <c r="A2611"/>
      <c r="B2611"/>
      <c r="C2611">
        <v>7.4240307469908942</v>
      </c>
      <c r="D2611">
        <v>2.2060544943234746</v>
      </c>
      <c r="E2611" s="24"/>
      <c r="F2611" s="25"/>
      <c r="G2611" s="29"/>
    </row>
    <row r="2612" spans="1:7" x14ac:dyDescent="0.25">
      <c r="A2612"/>
      <c r="B2612"/>
      <c r="C2612">
        <v>7.4364437463043931</v>
      </c>
      <c r="D2612">
        <v>2.2072120702648466</v>
      </c>
      <c r="E2612" s="24"/>
      <c r="F2612" s="25"/>
      <c r="G2612" s="29"/>
    </row>
    <row r="2613" spans="1:7" x14ac:dyDescent="0.25">
      <c r="A2613"/>
      <c r="B2613"/>
      <c r="C2613">
        <v>7.448884763598052</v>
      </c>
      <c r="D2613">
        <v>2.2083685370067165</v>
      </c>
      <c r="E2613" s="24"/>
      <c r="F2613" s="25"/>
      <c r="G2613" s="29"/>
    </row>
    <row r="2614" spans="1:7" x14ac:dyDescent="0.25">
      <c r="A2614"/>
      <c r="B2614"/>
      <c r="C2614">
        <v>7.461353981996842</v>
      </c>
      <c r="D2614">
        <v>2.2095238683486778</v>
      </c>
      <c r="E2614" s="24"/>
      <c r="F2614" s="25"/>
      <c r="G2614" s="29"/>
    </row>
    <row r="2615" spans="1:7" x14ac:dyDescent="0.25">
      <c r="A2615"/>
      <c r="B2615"/>
      <c r="C2615">
        <v>7.4738515862251109</v>
      </c>
      <c r="D2615">
        <v>2.2106780376956121</v>
      </c>
      <c r="E2615" s="24"/>
      <c r="F2615" s="25"/>
      <c r="G2615" s="29"/>
    </row>
    <row r="2616" spans="1:7" x14ac:dyDescent="0.25">
      <c r="A2616"/>
      <c r="B2616"/>
      <c r="C2616">
        <v>7.4863777626240093</v>
      </c>
      <c r="D2616">
        <v>2.2118310180515777</v>
      </c>
      <c r="E2616" s="24"/>
      <c r="F2616" s="25"/>
      <c r="G2616" s="29"/>
    </row>
    <row r="2617" spans="1:7" x14ac:dyDescent="0.25">
      <c r="A2617"/>
      <c r="B2617"/>
      <c r="C2617">
        <v>7.4989326991693117</v>
      </c>
      <c r="D2617">
        <v>2.2129827820135617</v>
      </c>
      <c r="E2617" s="24"/>
      <c r="F2617" s="25"/>
      <c r="G2617" s="29"/>
    </row>
    <row r="2618" spans="1:7" x14ac:dyDescent="0.25">
      <c r="A2618"/>
      <c r="B2618"/>
      <c r="C2618">
        <v>7.5115165854893275</v>
      </c>
      <c r="D2618">
        <v>2.2141333017651195</v>
      </c>
      <c r="E2618" s="24"/>
      <c r="F2618" s="25"/>
      <c r="G2618" s="29"/>
    </row>
    <row r="2619" spans="1:7" x14ac:dyDescent="0.25">
      <c r="A2619"/>
      <c r="B2619"/>
      <c r="C2619">
        <v>7.5241296128830433</v>
      </c>
      <c r="D2619">
        <v>2.2152825490699262</v>
      </c>
      <c r="E2619" s="24"/>
      <c r="F2619" s="25"/>
      <c r="G2619" s="29"/>
    </row>
    <row r="2620" spans="1:7" x14ac:dyDescent="0.25">
      <c r="A2620"/>
      <c r="B2620"/>
      <c r="C2620">
        <v>7.5367719743387509</v>
      </c>
      <c r="D2620">
        <v>2.2164304952652132</v>
      </c>
      <c r="E2620" s="24"/>
      <c r="F2620" s="25"/>
      <c r="G2620" s="29"/>
    </row>
    <row r="2621" spans="1:7" x14ac:dyDescent="0.25">
      <c r="A2621"/>
      <c r="B2621"/>
      <c r="C2621">
        <v>7.5494438645525053</v>
      </c>
      <c r="D2621">
        <v>2.2175771112550779</v>
      </c>
      <c r="E2621" s="24"/>
      <c r="F2621" s="25"/>
      <c r="G2621" s="29"/>
    </row>
    <row r="2622" spans="1:7" x14ac:dyDescent="0.25">
      <c r="A2622"/>
      <c r="B2622"/>
      <c r="C2622">
        <v>7.5621454799472412</v>
      </c>
      <c r="D2622">
        <v>2.2187223675036889</v>
      </c>
      <c r="E2622" s="24"/>
      <c r="F2622" s="25"/>
      <c r="G2622" s="29"/>
    </row>
    <row r="2623" spans="1:7" x14ac:dyDescent="0.25">
      <c r="A2623"/>
      <c r="B2623"/>
      <c r="C2623">
        <v>7.5748770186917964</v>
      </c>
      <c r="D2623">
        <v>2.2198662340283795</v>
      </c>
      <c r="E2623" s="24"/>
      <c r="F2623" s="25"/>
      <c r="G2623" s="29"/>
    </row>
    <row r="2624" spans="1:7" x14ac:dyDescent="0.25">
      <c r="A2624"/>
      <c r="B2624"/>
      <c r="C2624">
        <v>7.5876386807205263</v>
      </c>
      <c r="D2624">
        <v>2.2210086803926083</v>
      </c>
      <c r="E2624" s="24"/>
      <c r="F2624" s="25"/>
      <c r="G2624" s="29"/>
    </row>
    <row r="2625" spans="1:7" x14ac:dyDescent="0.25">
      <c r="A2625"/>
      <c r="B2625"/>
      <c r="C2625">
        <v>7.600430667752879</v>
      </c>
      <c r="D2625">
        <v>2.2221496756988031</v>
      </c>
      <c r="E2625" s="24"/>
      <c r="F2625" s="25"/>
      <c r="G2625" s="29"/>
    </row>
    <row r="2626" spans="1:7" x14ac:dyDescent="0.25">
      <c r="A2626"/>
      <c r="B2626"/>
      <c r="C2626">
        <v>7.6132531833134278</v>
      </c>
      <c r="D2626">
        <v>2.2232891885810937</v>
      </c>
      <c r="E2626" s="24"/>
      <c r="F2626" s="25"/>
      <c r="G2626" s="29"/>
    </row>
    <row r="2627" spans="1:7" x14ac:dyDescent="0.25">
      <c r="A2627"/>
      <c r="B2627"/>
      <c r="C2627">
        <v>7.6261064327520787</v>
      </c>
      <c r="D2627">
        <v>2.2244271871978953</v>
      </c>
      <c r="E2627" s="24"/>
      <c r="F2627" s="25"/>
      <c r="G2627" s="29"/>
    </row>
    <row r="2628" spans="1:7" x14ac:dyDescent="0.25">
      <c r="A2628"/>
      <c r="B2628"/>
      <c r="C2628">
        <v>7.6389906232645659</v>
      </c>
      <c r="D2628">
        <v>2.2255636392243732</v>
      </c>
      <c r="E2628" s="24"/>
      <c r="F2628" s="25"/>
      <c r="G2628" s="29"/>
    </row>
    <row r="2629" spans="1:7" x14ac:dyDescent="0.25">
      <c r="A2629"/>
      <c r="B2629"/>
      <c r="C2629">
        <v>7.6519059639133191</v>
      </c>
      <c r="D2629">
        <v>2.226698511844786</v>
      </c>
      <c r="E2629" s="24"/>
      <c r="F2629" s="25"/>
      <c r="G2629" s="29"/>
    </row>
    <row r="2630" spans="1:7" x14ac:dyDescent="0.25">
      <c r="A2630"/>
      <c r="B2630"/>
      <c r="C2630">
        <v>7.6648526656484046</v>
      </c>
      <c r="D2630">
        <v>2.2278317717446785</v>
      </c>
      <c r="E2630" s="24"/>
      <c r="F2630" s="25"/>
      <c r="G2630" s="29"/>
    </row>
    <row r="2631" spans="1:7" x14ac:dyDescent="0.25">
      <c r="A2631"/>
      <c r="B2631"/>
      <c r="C2631">
        <v>7.6778309413290069</v>
      </c>
      <c r="D2631">
        <v>2.228963385102948</v>
      </c>
      <c r="E2631" s="24"/>
      <c r="F2631" s="25"/>
      <c r="G2631" s="29"/>
    </row>
    <row r="2632" spans="1:7" x14ac:dyDescent="0.25">
      <c r="A2632"/>
      <c r="B2632"/>
      <c r="C2632">
        <v>7.6908410057449901</v>
      </c>
      <c r="D2632">
        <v>2.2300933175837709</v>
      </c>
      <c r="E2632" s="24"/>
      <c r="F2632" s="25"/>
      <c r="G2632" s="29"/>
    </row>
    <row r="2633" spans="1:7" x14ac:dyDescent="0.25">
      <c r="A2633"/>
      <c r="B2633"/>
      <c r="C2633">
        <v>7.7038830756388785</v>
      </c>
      <c r="D2633">
        <v>2.2312215343283817</v>
      </c>
      <c r="E2633" s="24"/>
      <c r="F2633" s="25"/>
      <c r="G2633" s="29"/>
    </row>
    <row r="2634" spans="1:7" x14ac:dyDescent="0.25">
      <c r="A2634"/>
      <c r="B2634"/>
      <c r="C2634">
        <v>7.7169573697280471</v>
      </c>
      <c r="D2634">
        <v>2.2323479999467066</v>
      </c>
      <c r="E2634" s="24"/>
      <c r="F2634" s="25"/>
      <c r="G2634" s="29"/>
    </row>
    <row r="2635" spans="1:7" x14ac:dyDescent="0.25">
      <c r="A2635"/>
      <c r="B2635"/>
      <c r="C2635">
        <v>7.730064108727329</v>
      </c>
      <c r="D2635">
        <v>2.2334726785088685</v>
      </c>
      <c r="E2635" s="24"/>
      <c r="F2635" s="25"/>
      <c r="G2635" s="29"/>
    </row>
    <row r="2636" spans="1:7" x14ac:dyDescent="0.25">
      <c r="A2636"/>
      <c r="B2636"/>
      <c r="C2636">
        <v>7.7432035153718592</v>
      </c>
      <c r="D2636">
        <v>2.2345955335365035</v>
      </c>
      <c r="E2636" s="24"/>
      <c r="F2636" s="25"/>
      <c r="G2636" s="29"/>
    </row>
    <row r="2637" spans="1:7" x14ac:dyDescent="0.25">
      <c r="A2637"/>
      <c r="B2637"/>
      <c r="C2637">
        <v>7.7563758144401804</v>
      </c>
      <c r="D2637">
        <v>2.2357165279939744</v>
      </c>
      <c r="E2637" s="24"/>
      <c r="F2637" s="25"/>
      <c r="G2637" s="29"/>
    </row>
    <row r="2638" spans="1:7" x14ac:dyDescent="0.25">
      <c r="A2638"/>
      <c r="B2638"/>
      <c r="C2638">
        <v>7.7767081933817437</v>
      </c>
      <c r="D2638">
        <v>2.2344803103081734</v>
      </c>
      <c r="E2638" s="24"/>
      <c r="F2638" s="25"/>
      <c r="G2638" s="29"/>
    </row>
    <row r="2639" spans="1:7" x14ac:dyDescent="0.25">
      <c r="A2639"/>
      <c r="B2639"/>
      <c r="C2639">
        <v>7.7986746306131849</v>
      </c>
      <c r="D2639">
        <v>2.2327131544958236</v>
      </c>
      <c r="E2639" s="24"/>
      <c r="F2639" s="25"/>
      <c r="G2639" s="29"/>
    </row>
    <row r="2640" spans="1:7" x14ac:dyDescent="0.25">
      <c r="A2640"/>
      <c r="B2640"/>
      <c r="C2640">
        <v>7.8206746471013382</v>
      </c>
      <c r="D2640">
        <v>2.2309440235721385</v>
      </c>
      <c r="E2640" s="24"/>
      <c r="F2640" s="25"/>
      <c r="G2640" s="29"/>
    </row>
    <row r="2641" spans="1:7" x14ac:dyDescent="0.25">
      <c r="A2641"/>
      <c r="B2641"/>
      <c r="C2641">
        <v>7.8427084760367185</v>
      </c>
      <c r="D2641">
        <v>2.2291728781810045</v>
      </c>
      <c r="E2641" s="24"/>
      <c r="F2641" s="25"/>
      <c r="G2641" s="29"/>
    </row>
    <row r="2642" spans="1:7" x14ac:dyDescent="0.25">
      <c r="A2642"/>
      <c r="B2642"/>
      <c r="C2642">
        <v>7.8647763527740535</v>
      </c>
      <c r="D2642">
        <v>2.2273996783625476</v>
      </c>
      <c r="E2642" s="24"/>
      <c r="F2642" s="25"/>
      <c r="G2642" s="29"/>
    </row>
    <row r="2643" spans="1:7" x14ac:dyDescent="0.25">
      <c r="A2643"/>
      <c r="B2643"/>
      <c r="C2643">
        <v>7.886878514857437</v>
      </c>
      <c r="D2643">
        <v>2.2256243835433147</v>
      </c>
      <c r="E2643" s="24"/>
      <c r="F2643" s="25"/>
      <c r="G2643" s="29"/>
    </row>
    <row r="2644" spans="1:7" x14ac:dyDescent="0.25">
      <c r="A2644"/>
      <c r="B2644"/>
      <c r="C2644">
        <v>7.9090152020457971</v>
      </c>
      <c r="D2644">
        <v>2.2238469525263156</v>
      </c>
      <c r="E2644" s="24"/>
      <c r="F2644" s="25"/>
      <c r="G2644" s="29"/>
    </row>
    <row r="2645" spans="1:7" x14ac:dyDescent="0.25">
      <c r="A2645"/>
      <c r="B2645"/>
      <c r="C2645">
        <v>7.9311866563388698</v>
      </c>
      <c r="D2645">
        <v>2.2220673434808593</v>
      </c>
      <c r="E2645" s="24"/>
      <c r="F2645" s="25"/>
      <c r="G2645" s="29"/>
    </row>
    <row r="2646" spans="1:7" x14ac:dyDescent="0.25">
      <c r="A2646"/>
      <c r="B2646"/>
      <c r="C2646">
        <v>7.9533931220033125</v>
      </c>
      <c r="D2646">
        <v>2.2202855139322142</v>
      </c>
      <c r="E2646" s="24"/>
      <c r="F2646" s="25"/>
      <c r="G2646" s="29"/>
    </row>
    <row r="2647" spans="1:7" x14ac:dyDescent="0.25">
      <c r="A2647"/>
      <c r="B2647"/>
      <c r="C2647">
        <v>7.975634845599413</v>
      </c>
      <c r="D2647">
        <v>2.2185014207510823</v>
      </c>
      <c r="E2647" s="24"/>
      <c r="F2647" s="25"/>
      <c r="G2647" s="29"/>
    </row>
    <row r="2648" spans="1:7" x14ac:dyDescent="0.25">
      <c r="A2648"/>
      <c r="B2648"/>
      <c r="C2648">
        <v>7.9979120760080624</v>
      </c>
      <c r="D2648">
        <v>2.2167150201428845</v>
      </c>
      <c r="E2648" s="24"/>
      <c r="F2648" s="25"/>
      <c r="G2648" s="29"/>
    </row>
    <row r="2649" spans="1:7" x14ac:dyDescent="0.25">
      <c r="A2649"/>
      <c r="B2649"/>
      <c r="C2649">
        <v>8.0202250644580726</v>
      </c>
      <c r="D2649">
        <v>2.2149262676368497</v>
      </c>
      <c r="E2649" s="24"/>
      <c r="F2649" s="25"/>
      <c r="G2649" s="29"/>
    </row>
    <row r="2650" spans="1:7" x14ac:dyDescent="0.25">
      <c r="A2650"/>
      <c r="B2650"/>
      <c r="C2650">
        <v>8.0425740645539374</v>
      </c>
      <c r="D2650">
        <v>2.2131351180749048</v>
      </c>
      <c r="E2650" s="24"/>
      <c r="F2650" s="25"/>
      <c r="G2650" s="29"/>
    </row>
    <row r="2651" spans="1:7" x14ac:dyDescent="0.25">
      <c r="A2651"/>
      <c r="B2651"/>
      <c r="C2651">
        <v>8.0649593323040243</v>
      </c>
      <c r="D2651">
        <v>2.2113415256003517</v>
      </c>
      <c r="E2651" s="24"/>
      <c r="F2651" s="25"/>
      <c r="G2651" s="29"/>
    </row>
    <row r="2652" spans="1:7" x14ac:dyDescent="0.25">
      <c r="A2652"/>
      <c r="B2652"/>
      <c r="C2652">
        <v>8.08738112614909</v>
      </c>
      <c r="D2652">
        <v>2.2095454436463777</v>
      </c>
      <c r="E2652" s="24"/>
      <c r="F2652" s="25"/>
      <c r="G2652" s="29"/>
    </row>
    <row r="2653" spans="1:7" x14ac:dyDescent="0.25">
      <c r="A2653"/>
      <c r="B2653"/>
      <c r="C2653">
        <v>8.1098397069912451</v>
      </c>
      <c r="D2653">
        <v>2.2077468249242931</v>
      </c>
      <c r="E2653" s="24"/>
      <c r="F2653" s="25"/>
      <c r="G2653" s="29"/>
    </row>
    <row r="2654" spans="1:7" x14ac:dyDescent="0.25">
      <c r="A2654"/>
      <c r="B2654"/>
      <c r="C2654">
        <v>8.1323353382233368</v>
      </c>
      <c r="D2654">
        <v>2.2059456214116127</v>
      </c>
      <c r="E2654" s="24"/>
      <c r="F2654" s="25"/>
      <c r="G2654" s="29"/>
    </row>
    <row r="2655" spans="1:7" x14ac:dyDescent="0.25">
      <c r="A2655"/>
      <c r="B2655"/>
      <c r="C2655">
        <v>8.1548682857586989</v>
      </c>
      <c r="D2655">
        <v>2.2041417843398738</v>
      </c>
      <c r="E2655" s="24"/>
      <c r="F2655" s="25"/>
      <c r="G2655" s="29"/>
    </row>
    <row r="2656" spans="1:7" x14ac:dyDescent="0.25">
      <c r="A2656"/>
      <c r="B2656"/>
      <c r="C2656">
        <v>8.1774388180614501</v>
      </c>
      <c r="D2656">
        <v>2.2023352641822669</v>
      </c>
      <c r="E2656" s="24"/>
      <c r="F2656" s="25"/>
      <c r="G2656" s="29"/>
    </row>
    <row r="2657" spans="1:7" x14ac:dyDescent="0.25">
      <c r="A2657"/>
      <c r="B2657"/>
      <c r="C2657">
        <v>8.2000472061770751</v>
      </c>
      <c r="D2657">
        <v>2.2005260106410081</v>
      </c>
      <c r="E2657" s="24"/>
      <c r="F2657" s="25"/>
      <c r="G2657" s="29"/>
    </row>
    <row r="2658" spans="1:7" x14ac:dyDescent="0.25">
      <c r="A2658"/>
      <c r="B2658"/>
      <c r="C2658">
        <v>8.2226937237635784</v>
      </c>
      <c r="D2658">
        <v>2.1987139726344895</v>
      </c>
      <c r="E2658" s="24"/>
      <c r="F2658" s="25"/>
      <c r="G2658" s="29"/>
    </row>
    <row r="2659" spans="1:7" x14ac:dyDescent="0.25">
      <c r="A2659"/>
      <c r="B2659"/>
      <c r="C2659">
        <v>8.2453786471230046</v>
      </c>
      <c r="D2659">
        <v>2.1968990982842</v>
      </c>
      <c r="E2659" s="24"/>
      <c r="F2659" s="25"/>
      <c r="G2659" s="29"/>
    </row>
    <row r="2660" spans="1:7" x14ac:dyDescent="0.25">
      <c r="A2660"/>
      <c r="B2660"/>
      <c r="C2660">
        <v>8.2680543240449147</v>
      </c>
      <c r="D2660">
        <v>2.1950562292344835</v>
      </c>
      <c r="E2660" s="24"/>
      <c r="F2660" s="25"/>
      <c r="G2660" s="29"/>
    </row>
    <row r="2661" spans="1:7" x14ac:dyDescent="0.25">
      <c r="A2661"/>
      <c r="B2661"/>
      <c r="C2661">
        <v>8.2907559495910323</v>
      </c>
      <c r="D2661">
        <v>2.193222687935791</v>
      </c>
      <c r="E2661" s="24"/>
      <c r="F2661" s="25"/>
      <c r="G2661" s="29"/>
    </row>
    <row r="2662" spans="1:7" x14ac:dyDescent="0.25">
      <c r="A2662"/>
      <c r="B2662"/>
      <c r="C2662">
        <v>8.3134968260030142</v>
      </c>
      <c r="D2662">
        <v>2.1913861497418194</v>
      </c>
      <c r="E2662" s="24"/>
      <c r="F2662" s="25"/>
      <c r="G2662" s="29"/>
    </row>
    <row r="2663" spans="1:7" x14ac:dyDescent="0.25">
      <c r="A2663"/>
      <c r="B2663"/>
      <c r="C2663">
        <v>8.3362772404839056</v>
      </c>
      <c r="D2663">
        <v>2.1895465594506311</v>
      </c>
      <c r="E2663" s="24"/>
      <c r="F2663" s="25"/>
      <c r="G2663" s="29"/>
    </row>
    <row r="2664" spans="1:7" x14ac:dyDescent="0.25">
      <c r="A2664"/>
      <c r="B2664"/>
      <c r="C2664">
        <v>8.3590974830456339</v>
      </c>
      <c r="D2664">
        <v>2.1877038609942066</v>
      </c>
      <c r="E2664" s="24"/>
      <c r="F2664" s="25"/>
      <c r="G2664" s="29"/>
    </row>
    <row r="2665" spans="1:7" x14ac:dyDescent="0.25">
      <c r="A2665"/>
      <c r="B2665"/>
      <c r="C2665">
        <v>8.3819578465434041</v>
      </c>
      <c r="D2665">
        <v>2.1858579974238226</v>
      </c>
      <c r="E2665" s="24"/>
      <c r="F2665" s="25"/>
      <c r="G2665" s="29"/>
    </row>
    <row r="2666" spans="1:7" x14ac:dyDescent="0.25">
      <c r="A2666"/>
      <c r="B2666"/>
      <c r="C2666">
        <v>8.4048586267105954</v>
      </c>
      <c r="D2666">
        <v>2.184008910895153</v>
      </c>
      <c r="E2666" s="24"/>
      <c r="F2666" s="25"/>
      <c r="G2666" s="29"/>
    </row>
    <row r="2667" spans="1:7" x14ac:dyDescent="0.25">
      <c r="A2667"/>
      <c r="B2667"/>
      <c r="C2667">
        <v>8.4278001221942596</v>
      </c>
      <c r="D2667">
        <v>2.1821565426530909</v>
      </c>
      <c r="E2667" s="24"/>
      <c r="F2667" s="25"/>
      <c r="G2667" s="29"/>
    </row>
    <row r="2668" spans="1:7" x14ac:dyDescent="0.25">
      <c r="A2668"/>
      <c r="B2668"/>
      <c r="C2668">
        <v>8.4507826345910182</v>
      </c>
      <c r="D2668">
        <v>2.1803008330162932</v>
      </c>
      <c r="E2668" s="24"/>
      <c r="F2668" s="25"/>
      <c r="G2668" s="29"/>
    </row>
    <row r="2669" spans="1:7" x14ac:dyDescent="0.25">
      <c r="A2669"/>
      <c r="B2669"/>
      <c r="C2669">
        <v>8.4738064684836765</v>
      </c>
      <c r="D2669">
        <v>2.1784417213614149</v>
      </c>
      <c r="E2669" s="24"/>
      <c r="F2669" s="25"/>
      <c r="G2669" s="29"/>
    </row>
    <row r="2670" spans="1:7" x14ac:dyDescent="0.25">
      <c r="A2670"/>
      <c r="B2670"/>
      <c r="C2670">
        <v>8.4968719314781662</v>
      </c>
      <c r="D2670">
        <v>2.1765791461070689</v>
      </c>
      <c r="E2670" s="24"/>
      <c r="F2670" s="25"/>
      <c r="G2670" s="29"/>
    </row>
    <row r="2671" spans="1:7" x14ac:dyDescent="0.25">
      <c r="A2671"/>
      <c r="B2671"/>
      <c r="C2671">
        <v>8.5199793342412011</v>
      </c>
      <c r="D2671">
        <v>2.1747130446974463</v>
      </c>
      <c r="E2671" s="24"/>
      <c r="F2671" s="25"/>
      <c r="G2671" s="29"/>
    </row>
    <row r="2672" spans="1:7" x14ac:dyDescent="0.25">
      <c r="A2672"/>
      <c r="B2672"/>
      <c r="C2672">
        <v>8.5431289905384844</v>
      </c>
      <c r="D2672">
        <v>2.1728433535856624</v>
      </c>
      <c r="E2672" s="24"/>
      <c r="F2672" s="25"/>
      <c r="G2672" s="29"/>
    </row>
    <row r="2673" spans="1:7" x14ac:dyDescent="0.25">
      <c r="A2673"/>
      <c r="B2673"/>
      <c r="C2673">
        <v>8.5663212172732912</v>
      </c>
      <c r="D2673">
        <v>2.17097000821677</v>
      </c>
      <c r="E2673" s="24"/>
      <c r="F2673" s="25"/>
      <c r="G2673" s="29"/>
    </row>
    <row r="2674" spans="1:7" x14ac:dyDescent="0.25">
      <c r="A2674"/>
      <c r="B2674"/>
      <c r="C2674">
        <v>8.5895563345259838</v>
      </c>
      <c r="D2674">
        <v>2.1690929430104324</v>
      </c>
      <c r="E2674" s="24"/>
      <c r="F2674" s="25"/>
      <c r="G2674" s="29"/>
    </row>
    <row r="2675" spans="1:7" x14ac:dyDescent="0.25">
      <c r="A2675"/>
      <c r="B2675"/>
      <c r="C2675">
        <v>8.6128346655937822</v>
      </c>
      <c r="D2675">
        <v>2.1672120913432842</v>
      </c>
      <c r="E2675" s="24"/>
      <c r="F2675" s="25"/>
      <c r="G2675" s="29"/>
    </row>
    <row r="2676" spans="1:7" x14ac:dyDescent="0.25">
      <c r="A2676"/>
      <c r="B2676"/>
      <c r="C2676">
        <v>8.6361565370313365</v>
      </c>
      <c r="D2676">
        <v>2.1653273855309587</v>
      </c>
      <c r="E2676" s="24"/>
      <c r="F2676" s="25"/>
      <c r="G2676" s="29"/>
    </row>
    <row r="2677" spans="1:7" x14ac:dyDescent="0.25">
      <c r="A2677"/>
      <c r="B2677"/>
      <c r="C2677">
        <v>8.659522278691874</v>
      </c>
      <c r="D2677">
        <v>2.1634387568097315</v>
      </c>
      <c r="E2677" s="24"/>
      <c r="F2677" s="25"/>
      <c r="G2677" s="29"/>
    </row>
    <row r="2678" spans="1:7" x14ac:dyDescent="0.25">
      <c r="A2678"/>
      <c r="B2678"/>
      <c r="C2678">
        <v>8.682932223768896</v>
      </c>
      <c r="D2678">
        <v>2.1615461353178702</v>
      </c>
      <c r="E2678" s="24"/>
      <c r="F2678" s="25"/>
      <c r="G2678" s="29"/>
    </row>
    <row r="2679" spans="1:7" x14ac:dyDescent="0.25">
      <c r="A2679"/>
      <c r="B2679"/>
      <c r="C2679">
        <v>8.7063867088385933</v>
      </c>
      <c r="D2679">
        <v>2.15964945007656</v>
      </c>
      <c r="E2679" s="24"/>
      <c r="F2679" s="25"/>
      <c r="G2679" s="29"/>
    </row>
    <row r="2680" spans="1:7" x14ac:dyDescent="0.25">
      <c r="A2680"/>
      <c r="B2680"/>
      <c r="C2680">
        <v>8.7298860739029269</v>
      </c>
      <c r="D2680">
        <v>2.157748628970507</v>
      </c>
      <c r="E2680" s="24"/>
      <c r="F2680" s="25"/>
      <c r="G2680" s="29"/>
    </row>
    <row r="2681" spans="1:7" x14ac:dyDescent="0.25">
      <c r="A2681"/>
      <c r="B2681"/>
      <c r="C2681">
        <v>8.7534306624332601</v>
      </c>
      <c r="D2681">
        <v>2.1558435987281421</v>
      </c>
      <c r="E2681" s="24"/>
      <c r="F2681" s="25"/>
      <c r="G2681" s="29"/>
    </row>
    <row r="2682" spans="1:7" x14ac:dyDescent="0.25">
      <c r="A2682"/>
      <c r="B2682"/>
      <c r="C2682">
        <v>8.7770208214147409</v>
      </c>
      <c r="D2682">
        <v>2.1539342849014447</v>
      </c>
      <c r="E2682" s="24"/>
      <c r="F2682" s="25"/>
      <c r="G2682" s="29"/>
    </row>
    <row r="2683" spans="1:7" x14ac:dyDescent="0.25">
      <c r="A2683"/>
      <c r="B2683"/>
      <c r="C2683">
        <v>8.8006569013913811</v>
      </c>
      <c r="D2683">
        <v>2.1520206118453755</v>
      </c>
      <c r="E2683" s="24"/>
      <c r="F2683" s="25"/>
      <c r="G2683" s="29"/>
    </row>
    <row r="2684" spans="1:7" x14ac:dyDescent="0.25">
      <c r="A2684"/>
      <c r="B2684"/>
      <c r="C2684">
        <v>8.824339256511772</v>
      </c>
      <c r="D2684">
        <v>2.1501025026969067</v>
      </c>
      <c r="E2684" s="24"/>
      <c r="F2684" s="25"/>
      <c r="G2684" s="29"/>
    </row>
    <row r="2685" spans="1:7" x14ac:dyDescent="0.25">
      <c r="A2685"/>
      <c r="B2685"/>
      <c r="C2685">
        <v>8.8480682445755434</v>
      </c>
      <c r="D2685">
        <v>2.1481798793536253</v>
      </c>
      <c r="E2685" s="24"/>
      <c r="F2685" s="25"/>
      <c r="G2685" s="29"/>
    </row>
    <row r="2686" spans="1:7" x14ac:dyDescent="0.25">
      <c r="A2686"/>
      <c r="B2686"/>
      <c r="C2686">
        <v>8.8718442270805387</v>
      </c>
      <c r="D2686">
        <v>2.1462526624519556</v>
      </c>
      <c r="E2686" s="24"/>
      <c r="F2686" s="25"/>
      <c r="G2686" s="29"/>
    </row>
    <row r="2687" spans="1:7" x14ac:dyDescent="0.25">
      <c r="A2687"/>
      <c r="B2687"/>
      <c r="C2687">
        <v>8.8956675692706941</v>
      </c>
      <c r="D2687">
        <v>2.1443207713449022</v>
      </c>
      <c r="E2687" s="24"/>
      <c r="F2687" s="25"/>
      <c r="G2687" s="29"/>
    </row>
    <row r="2688" spans="1:7" x14ac:dyDescent="0.25">
      <c r="A2688"/>
      <c r="B2688"/>
      <c r="C2688">
        <v>8.9195386401847419</v>
      </c>
      <c r="D2688">
        <v>2.142384124079399</v>
      </c>
      <c r="E2688" s="24"/>
      <c r="F2688" s="25"/>
      <c r="G2688" s="29"/>
    </row>
    <row r="2689" spans="1:7" x14ac:dyDescent="0.25">
      <c r="A2689"/>
      <c r="B2689"/>
      <c r="C2689">
        <v>8.9434578127055833</v>
      </c>
      <c r="D2689">
        <v>2.1404426373731811</v>
      </c>
      <c r="E2689" s="24"/>
      <c r="F2689" s="25"/>
      <c r="G2689" s="29"/>
    </row>
    <row r="2690" spans="1:7" x14ac:dyDescent="0.25">
      <c r="A2690"/>
      <c r="B2690"/>
      <c r="C2690">
        <v>8.9671757955225111</v>
      </c>
      <c r="D2690">
        <v>2.1383695576415849</v>
      </c>
      <c r="E2690" s="24"/>
      <c r="F2690" s="25"/>
      <c r="G2690" s="29"/>
    </row>
    <row r="2691" spans="1:7" x14ac:dyDescent="0.25">
      <c r="A2691"/>
      <c r="B2691"/>
      <c r="C2691">
        <v>8.9908868259382988</v>
      </c>
      <c r="D2691">
        <v>2.1363552108148687</v>
      </c>
      <c r="E2691" s="24"/>
      <c r="F2691" s="25"/>
      <c r="G2691" s="29"/>
    </row>
    <row r="2692" spans="1:7" x14ac:dyDescent="0.25">
      <c r="A2692"/>
      <c r="B2692"/>
      <c r="C2692">
        <v>9.014647100180408</v>
      </c>
      <c r="D2692">
        <v>2.1343357664873435</v>
      </c>
      <c r="E2692" s="24"/>
      <c r="F2692" s="25"/>
      <c r="G2692" s="29"/>
    </row>
    <row r="2693" spans="1:7" x14ac:dyDescent="0.25">
      <c r="A2693"/>
      <c r="B2693"/>
      <c r="C2693">
        <v>9.0384570070182502</v>
      </c>
      <c r="D2693">
        <v>2.1323111358194553</v>
      </c>
      <c r="E2693" s="24"/>
      <c r="F2693" s="25"/>
      <c r="G2693" s="29"/>
    </row>
    <row r="2694" spans="1:7" x14ac:dyDescent="0.25">
      <c r="A2694"/>
      <c r="B2694"/>
      <c r="C2694">
        <v>9.0623169393243739</v>
      </c>
      <c r="D2694">
        <v>2.1302812285197845</v>
      </c>
      <c r="E2694" s="24"/>
      <c r="F2694" s="25"/>
      <c r="G2694" s="29"/>
    </row>
    <row r="2695" spans="1:7" x14ac:dyDescent="0.25">
      <c r="A2695"/>
      <c r="B2695"/>
      <c r="C2695">
        <v>9.0862272941287525</v>
      </c>
      <c r="D2695">
        <v>2.1282459528190172</v>
      </c>
      <c r="E2695" s="24"/>
      <c r="F2695" s="25"/>
      <c r="G2695" s="29"/>
    </row>
    <row r="2696" spans="1:7" x14ac:dyDescent="0.25">
      <c r="A2696"/>
      <c r="B2696"/>
      <c r="C2696">
        <v>9.1101884726738174</v>
      </c>
      <c r="D2696">
        <v>2.1262052154433992</v>
      </c>
      <c r="E2696" s="24"/>
      <c r="F2696" s="25"/>
      <c r="G2696" s="29"/>
    </row>
    <row r="2697" spans="1:7" x14ac:dyDescent="0.25">
      <c r="A2697"/>
      <c r="B2697"/>
      <c r="C2697">
        <v>9.1342008804706758</v>
      </c>
      <c r="D2697">
        <v>2.1241589215876524</v>
      </c>
      <c r="E2697" s="24"/>
      <c r="F2697" s="25"/>
      <c r="G2697" s="29"/>
    </row>
    <row r="2698" spans="1:7" x14ac:dyDescent="0.25">
      <c r="A2698"/>
      <c r="B2698"/>
      <c r="C2698">
        <v>9.1582649273558694</v>
      </c>
      <c r="D2698">
        <v>2.122106974887346</v>
      </c>
      <c r="E2698" s="24"/>
      <c r="F2698" s="25"/>
      <c r="G2698" s="29"/>
    </row>
    <row r="2699" spans="1:7" x14ac:dyDescent="0.25">
      <c r="A2699"/>
      <c r="B2699"/>
      <c r="C2699">
        <v>9.1823810275491837</v>
      </c>
      <c r="D2699">
        <v>2.1200492773907063</v>
      </c>
      <c r="E2699" s="24"/>
      <c r="F2699" s="25"/>
      <c r="G2699" s="29"/>
    </row>
    <row r="2700" spans="1:7" x14ac:dyDescent="0.25">
      <c r="A2700"/>
      <c r="B2700"/>
      <c r="C2700">
        <v>9.2065495997125613</v>
      </c>
      <c r="D2700">
        <v>2.1179857295298579</v>
      </c>
      <c r="E2700" s="24"/>
      <c r="F2700" s="25"/>
      <c r="G2700" s="29"/>
    </row>
    <row r="2701" spans="1:7" x14ac:dyDescent="0.25">
      <c r="A2701"/>
      <c r="B2701"/>
      <c r="C2701">
        <v>9.2307710670096625</v>
      </c>
      <c r="D2701">
        <v>2.1159162300914742</v>
      </c>
      <c r="E2701" s="24"/>
      <c r="F2701" s="25"/>
      <c r="G2701" s="29"/>
    </row>
    <row r="2702" spans="1:7" x14ac:dyDescent="0.25">
      <c r="A2702"/>
      <c r="B2702"/>
      <c r="C2702">
        <v>9.2550458571665875</v>
      </c>
      <c r="D2702">
        <v>2.1138406761868449</v>
      </c>
      <c r="E2702" s="24"/>
      <c r="F2702" s="25"/>
      <c r="G2702" s="29"/>
    </row>
    <row r="2703" spans="1:7" x14ac:dyDescent="0.25">
      <c r="A2703"/>
      <c r="B2703"/>
      <c r="C2703">
        <v>9.279374402533568</v>
      </c>
      <c r="D2703">
        <v>2.1117589632213045</v>
      </c>
      <c r="E2703" s="24"/>
      <c r="F2703" s="25"/>
      <c r="G2703" s="29"/>
    </row>
    <row r="2704" spans="1:7" x14ac:dyDescent="0.25">
      <c r="A2704"/>
      <c r="B2704"/>
      <c r="C2704">
        <v>9.3037571401475407</v>
      </c>
      <c r="D2704">
        <v>2.1096709848630559</v>
      </c>
      <c r="E2704" s="24"/>
      <c r="F2704" s="25"/>
      <c r="G2704" s="29"/>
    </row>
    <row r="2705" spans="1:7" x14ac:dyDescent="0.25">
      <c r="A2705"/>
      <c r="B2705"/>
      <c r="C2705">
        <v>9.328194511795914</v>
      </c>
      <c r="D2705">
        <v>2.1075766330113606</v>
      </c>
      <c r="E2705" s="24"/>
      <c r="F2705" s="25"/>
      <c r="G2705" s="29"/>
    </row>
    <row r="2706" spans="1:7" x14ac:dyDescent="0.25">
      <c r="A2706"/>
      <c r="B2706"/>
      <c r="C2706">
        <v>9.3526869640812205</v>
      </c>
      <c r="D2706">
        <v>2.1054757977640453</v>
      </c>
      <c r="E2706" s="24"/>
      <c r="F2706" s="25"/>
      <c r="G2706" s="29"/>
    </row>
    <row r="2707" spans="1:7" x14ac:dyDescent="0.25">
      <c r="A2707"/>
      <c r="B2707"/>
      <c r="C2707">
        <v>9.3772349484869117</v>
      </c>
      <c r="D2707">
        <v>2.1033683673843622</v>
      </c>
      <c r="E2707" s="24"/>
      <c r="F2707" s="25"/>
      <c r="G2707" s="29"/>
    </row>
    <row r="2708" spans="1:7" x14ac:dyDescent="0.25">
      <c r="A2708"/>
      <c r="B2708"/>
      <c r="C2708">
        <v>9.4018389214442877</v>
      </c>
      <c r="D2708">
        <v>2.101254228267158</v>
      </c>
      <c r="E2708" s="24"/>
      <c r="F2708" s="25"/>
      <c r="G2708" s="29"/>
    </row>
    <row r="2709" spans="1:7" x14ac:dyDescent="0.25">
      <c r="A2709"/>
      <c r="B2709"/>
      <c r="C2709">
        <v>9.4264993444003835</v>
      </c>
      <c r="D2709">
        <v>2.0991332649043377</v>
      </c>
      <c r="E2709" s="24"/>
      <c r="F2709" s="25"/>
      <c r="G2709" s="29"/>
    </row>
    <row r="2710" spans="1:7" x14ac:dyDescent="0.25">
      <c r="A2710"/>
      <c r="B2710"/>
      <c r="C2710">
        <v>9.4512166838870435</v>
      </c>
      <c r="D2710">
        <v>2.097005359849613</v>
      </c>
      <c r="E2710" s="24"/>
      <c r="F2710" s="25"/>
      <c r="G2710" s="29"/>
    </row>
    <row r="2711" spans="1:7" x14ac:dyDescent="0.25">
      <c r="A2711"/>
      <c r="B2711"/>
      <c r="C2711">
        <v>9.4759847872012113</v>
      </c>
      <c r="D2711">
        <v>2.0948493504365713</v>
      </c>
      <c r="E2711" s="24"/>
      <c r="F2711" s="25"/>
      <c r="G2711" s="29"/>
    </row>
    <row r="2712" spans="1:7" x14ac:dyDescent="0.25">
      <c r="A2712"/>
      <c r="B2712"/>
      <c r="C2712">
        <v>9.5007128960328942</v>
      </c>
      <c r="D2712">
        <v>2.0926860611588149</v>
      </c>
      <c r="E2712" s="24"/>
      <c r="F2712" s="25"/>
      <c r="G2712" s="29"/>
    </row>
    <row r="2713" spans="1:7" x14ac:dyDescent="0.25">
      <c r="A2713"/>
      <c r="B2713"/>
      <c r="C2713">
        <v>9.5254993522080351</v>
      </c>
      <c r="D2713">
        <v>2.0905154658574836</v>
      </c>
      <c r="E2713" s="24"/>
      <c r="F2713" s="25"/>
      <c r="G2713" s="29"/>
    </row>
    <row r="2714" spans="1:7" x14ac:dyDescent="0.25">
      <c r="A2714"/>
      <c r="B2714"/>
      <c r="C2714">
        <v>9.55034464331208</v>
      </c>
      <c r="D2714">
        <v>2.0883374389660454</v>
      </c>
      <c r="E2714" s="24"/>
      <c r="F2714" s="25"/>
      <c r="G2714" s="29"/>
    </row>
    <row r="2715" spans="1:7" x14ac:dyDescent="0.25">
      <c r="A2715"/>
      <c r="B2715"/>
      <c r="C2715">
        <v>9.575249262378323</v>
      </c>
      <c r="D2715">
        <v>2.0861518527921499</v>
      </c>
      <c r="E2715" s="24"/>
      <c r="F2715" s="25"/>
      <c r="G2715" s="29"/>
    </row>
    <row r="2716" spans="1:7" x14ac:dyDescent="0.25">
      <c r="A2716"/>
      <c r="B2716"/>
      <c r="C2716">
        <v>9.6002137079642615</v>
      </c>
      <c r="D2716">
        <v>2.0839585774776941</v>
      </c>
      <c r="E2716" s="24"/>
      <c r="F2716" s="25"/>
      <c r="G2716" s="29"/>
    </row>
    <row r="2717" spans="1:7" x14ac:dyDescent="0.25">
      <c r="A2717"/>
      <c r="B2717"/>
      <c r="C2717">
        <v>9.6252384842292624</v>
      </c>
      <c r="D2717">
        <v>2.0817574809580628</v>
      </c>
      <c r="E2717" s="24"/>
      <c r="F2717" s="25"/>
      <c r="G2717" s="29"/>
    </row>
    <row r="2718" spans="1:7" x14ac:dyDescent="0.25">
      <c r="A2718"/>
      <c r="B2718"/>
      <c r="C2718">
        <v>9.6503241010133305</v>
      </c>
      <c r="D2718">
        <v>2.0795484289204822</v>
      </c>
      <c r="E2718" s="24"/>
      <c r="F2718" s="25"/>
      <c r="G2718" s="29"/>
    </row>
    <row r="2719" spans="1:7" x14ac:dyDescent="0.25">
      <c r="A2719"/>
      <c r="B2719"/>
      <c r="C2719">
        <v>9.675471073917473</v>
      </c>
      <c r="D2719">
        <v>2.0773312847615162</v>
      </c>
      <c r="E2719" s="24"/>
      <c r="F2719" s="25"/>
      <c r="G2719" s="29"/>
    </row>
    <row r="2720" spans="1:7" x14ac:dyDescent="0.25">
      <c r="A2720"/>
      <c r="B2720"/>
      <c r="C2720">
        <v>9.7006799243851543</v>
      </c>
      <c r="D2720">
        <v>2.0751059095436268</v>
      </c>
      <c r="E2720" s="24"/>
      <c r="F2720" s="25"/>
      <c r="G2720" s="29"/>
    </row>
    <row r="2721" spans="1:7" x14ac:dyDescent="0.25">
      <c r="A2721"/>
      <c r="B2721"/>
      <c r="C2721">
        <v>9.7259511797854916</v>
      </c>
      <c r="D2721">
        <v>2.0728721619508215</v>
      </c>
      <c r="E2721" s="24"/>
      <c r="F2721" s="25"/>
      <c r="G2721" s="29"/>
    </row>
    <row r="2722" spans="1:7" x14ac:dyDescent="0.25">
      <c r="A2722"/>
      <c r="B2722"/>
      <c r="C2722">
        <v>9.7512853734974456</v>
      </c>
      <c r="D2722">
        <v>2.0706298982433524</v>
      </c>
      <c r="E2722" s="24"/>
      <c r="F2722" s="25"/>
      <c r="G2722" s="29"/>
    </row>
    <row r="2723" spans="1:7" x14ac:dyDescent="0.25">
      <c r="A2723"/>
      <c r="B2723"/>
      <c r="C2723">
        <v>9.7766830449958189</v>
      </c>
      <c r="D2723">
        <v>2.0683789722114412</v>
      </c>
      <c r="E2723" s="24"/>
      <c r="F2723" s="25"/>
      <c r="G2723" s="29"/>
    </row>
    <row r="2724" spans="1:7" x14ac:dyDescent="0.25">
      <c r="A2724"/>
      <c r="B2724"/>
      <c r="C2724">
        <v>9.8021447399385355</v>
      </c>
      <c r="D2724">
        <v>2.066119235128002</v>
      </c>
      <c r="E2724" s="24"/>
      <c r="F2724" s="25"/>
      <c r="G2724" s="29"/>
    </row>
    <row r="2725" spans="1:7" x14ac:dyDescent="0.25">
      <c r="A2725"/>
      <c r="B2725"/>
      <c r="C2725">
        <v>9.8276710102554912</v>
      </c>
      <c r="D2725">
        <v>2.0638505357003476</v>
      </c>
      <c r="E2725" s="24"/>
      <c r="F2725" s="25"/>
      <c r="G2725" s="29"/>
    </row>
    <row r="2726" spans="1:7" x14ac:dyDescent="0.25">
      <c r="A2726"/>
      <c r="B2726"/>
      <c r="C2726">
        <v>9.853262414238964</v>
      </c>
      <c r="D2726">
        <v>2.0615727200208438</v>
      </c>
      <c r="E2726" s="24"/>
      <c r="F2726" s="25"/>
      <c r="G2726" s="29"/>
    </row>
    <row r="2727" spans="1:7" x14ac:dyDescent="0.25">
      <c r="A2727"/>
      <c r="B2727"/>
      <c r="C2727">
        <v>9.8789195166354631</v>
      </c>
      <c r="D2727">
        <v>2.0592856315165111</v>
      </c>
      <c r="E2727" s="24"/>
      <c r="F2727" s="25"/>
      <c r="G2727" s="29"/>
    </row>
    <row r="2728" spans="1:7" x14ac:dyDescent="0.25">
      <c r="A2728"/>
      <c r="B2728"/>
      <c r="C2728">
        <v>9.9046428887393478</v>
      </c>
      <c r="D2728">
        <v>2.0569891108975131</v>
      </c>
      <c r="E2728" s="24"/>
      <c r="F2728" s="25"/>
      <c r="G2728" s="29"/>
    </row>
    <row r="2729" spans="1:7" x14ac:dyDescent="0.25">
      <c r="A2729"/>
      <c r="B2729"/>
      <c r="C2729">
        <v>9.9304496100007071</v>
      </c>
      <c r="D2729">
        <v>2.0546862884952941</v>
      </c>
      <c r="E2729" s="24"/>
      <c r="F2729" s="25"/>
      <c r="G2729" s="29"/>
    </row>
    <row r="2730" spans="1:7" x14ac:dyDescent="0.25">
      <c r="A2730"/>
      <c r="B2730"/>
      <c r="C2730">
        <v>9.9563169299859258</v>
      </c>
      <c r="D2730">
        <v>2.0523723435932695</v>
      </c>
      <c r="E2730" s="24"/>
      <c r="F2730" s="25"/>
      <c r="G2730" s="29"/>
    </row>
    <row r="2731" spans="1:7" x14ac:dyDescent="0.25">
      <c r="A2731"/>
      <c r="B2731"/>
      <c r="C2731">
        <v>9.9822522738087169</v>
      </c>
      <c r="D2731">
        <v>2.0500484718738097</v>
      </c>
      <c r="E2731" s="24"/>
      <c r="F2731" s="25"/>
      <c r="G2731" s="29"/>
    </row>
    <row r="2732" spans="1:7" x14ac:dyDescent="0.25">
      <c r="A2732"/>
      <c r="B2732"/>
      <c r="C2732">
        <v>10.008256239923279</v>
      </c>
      <c r="D2732">
        <v>2.0477145026416732</v>
      </c>
      <c r="E2732" s="24"/>
      <c r="F2732" s="25"/>
      <c r="G2732" s="29"/>
    </row>
    <row r="2733" spans="1:7" x14ac:dyDescent="0.25">
      <c r="A2733"/>
      <c r="B2733"/>
      <c r="C2733">
        <v>10.034329433824556</v>
      </c>
      <c r="D2733">
        <v>2.0453702622098082</v>
      </c>
      <c r="E2733" s="24"/>
      <c r="F2733" s="25"/>
      <c r="G2733" s="29"/>
    </row>
    <row r="2734" spans="1:7" x14ac:dyDescent="0.25">
      <c r="A2734"/>
      <c r="B2734"/>
      <c r="C2734">
        <v>10.060472468151978</v>
      </c>
      <c r="D2734">
        <v>2.0430155738406723</v>
      </c>
      <c r="E2734" s="24"/>
      <c r="F2734" s="25"/>
      <c r="G2734" s="29"/>
    </row>
    <row r="2735" spans="1:7" x14ac:dyDescent="0.25">
      <c r="A2735"/>
      <c r="B2735"/>
      <c r="C2735">
        <v>10.08668596279521</v>
      </c>
      <c r="D2735">
        <v>2.0406502576862509</v>
      </c>
      <c r="E2735" s="24"/>
      <c r="F2735" s="25"/>
      <c r="G2735" s="29"/>
    </row>
    <row r="2736" spans="1:7" x14ac:dyDescent="0.25">
      <c r="A2736"/>
      <c r="B2736"/>
      <c r="C2736">
        <v>10.112970545001719</v>
      </c>
      <c r="D2736">
        <v>2.038274130726752</v>
      </c>
      <c r="E2736" s="24"/>
      <c r="F2736" s="25"/>
      <c r="G2736" s="29"/>
    </row>
    <row r="2737" spans="1:7" x14ac:dyDescent="0.25">
      <c r="A2737"/>
      <c r="B2737"/>
      <c r="C2737">
        <v>10.139326849486228</v>
      </c>
      <c r="D2737">
        <v>2.0358870067079176</v>
      </c>
      <c r="E2737" s="24"/>
      <c r="F2737" s="25"/>
      <c r="G2737" s="29"/>
    </row>
    <row r="2738" spans="1:7" x14ac:dyDescent="0.25">
      <c r="A2738"/>
      <c r="B2738"/>
      <c r="C2738">
        <v>10.16527940006684</v>
      </c>
      <c r="D2738">
        <v>2.0333367201027182</v>
      </c>
      <c r="E2738" s="24"/>
      <c r="F2738" s="25"/>
      <c r="G2738" s="29"/>
    </row>
    <row r="2739" spans="1:7" x14ac:dyDescent="0.25">
      <c r="A2739"/>
      <c r="B2739"/>
      <c r="C2739">
        <v>10.191211432218466</v>
      </c>
      <c r="D2739">
        <v>2.0308141162018831</v>
      </c>
      <c r="E2739" s="24"/>
      <c r="F2739" s="25"/>
      <c r="G2739" s="29"/>
    </row>
    <row r="2740" spans="1:7" x14ac:dyDescent="0.25">
      <c r="A2740"/>
      <c r="B2740"/>
      <c r="C2740">
        <v>10.217217136720633</v>
      </c>
      <c r="D2740">
        <v>2.028279936424203</v>
      </c>
      <c r="E2740" s="24"/>
      <c r="F2740" s="25"/>
      <c r="G2740" s="29"/>
    </row>
    <row r="2741" spans="1:7" x14ac:dyDescent="0.25">
      <c r="A2741"/>
      <c r="B2741"/>
      <c r="C2741">
        <v>10.243297179291933</v>
      </c>
      <c r="D2741">
        <v>2.025733980922253</v>
      </c>
      <c r="E2741" s="24"/>
      <c r="F2741" s="25"/>
      <c r="G2741" s="29"/>
    </row>
    <row r="2742" spans="1:7" x14ac:dyDescent="0.25">
      <c r="A2742"/>
      <c r="B2742"/>
      <c r="C2742">
        <v>10.269452233696013</v>
      </c>
      <c r="D2742">
        <v>2.0231760462790414</v>
      </c>
      <c r="E2742" s="24"/>
      <c r="F2742" s="25"/>
      <c r="G2742" s="29"/>
    </row>
    <row r="2743" spans="1:7" x14ac:dyDescent="0.25">
      <c r="A2743"/>
      <c r="B2743"/>
      <c r="C2743">
        <v>10.295682981863409</v>
      </c>
      <c r="D2743">
        <v>2.020605925436362</v>
      </c>
      <c r="E2743" s="24"/>
      <c r="F2743" s="25"/>
      <c r="G2743" s="29"/>
    </row>
    <row r="2744" spans="1:7" x14ac:dyDescent="0.25">
      <c r="A2744"/>
      <c r="B2744"/>
      <c r="C2744">
        <v>10.321990114015616</v>
      </c>
      <c r="D2744">
        <v>2.0180234076215435</v>
      </c>
      <c r="E2744" s="24"/>
      <c r="F2744" s="25"/>
      <c r="G2744" s="29"/>
    </row>
    <row r="2745" spans="1:7" x14ac:dyDescent="0.25">
      <c r="A2745"/>
      <c r="B2745"/>
      <c r="C2745">
        <v>10.348374328791541</v>
      </c>
      <c r="D2745">
        <v>2.0154282782725232</v>
      </c>
      <c r="E2745" s="24"/>
      <c r="F2745" s="25"/>
      <c r="G2745" s="29"/>
    </row>
    <row r="2746" spans="1:7" x14ac:dyDescent="0.25">
      <c r="A2746"/>
      <c r="B2746"/>
      <c r="C2746">
        <v>10.374836333376235</v>
      </c>
      <c r="D2746">
        <v>2.0128203189612051</v>
      </c>
      <c r="E2746" s="24"/>
      <c r="F2746" s="25"/>
      <c r="G2746" s="29"/>
    </row>
    <row r="2747" spans="1:7" x14ac:dyDescent="0.25">
      <c r="A2747"/>
      <c r="B2747"/>
      <c r="C2747">
        <v>10.401376843631878</v>
      </c>
      <c r="D2747">
        <v>2.0101993073150668</v>
      </c>
      <c r="E2747" s="24"/>
      <c r="F2747" s="25"/>
      <c r="G2747" s="29"/>
    </row>
    <row r="2748" spans="1:7" x14ac:dyDescent="0.25">
      <c r="A2748"/>
      <c r="B2748"/>
      <c r="C2748">
        <v>10.427996584231355</v>
      </c>
      <c r="D2748">
        <v>2.0075650169369772</v>
      </c>
      <c r="E2748" s="24"/>
      <c r="F2748" s="25"/>
      <c r="G2748" s="29"/>
    </row>
    <row r="2749" spans="1:7" x14ac:dyDescent="0.25">
      <c r="A2749"/>
      <c r="B2749"/>
      <c r="C2749">
        <v>10.454696288794164</v>
      </c>
      <c r="D2749">
        <v>2.0049172173231282</v>
      </c>
      <c r="E2749" s="24"/>
      <c r="F2749" s="25"/>
      <c r="G2749" s="29"/>
    </row>
    <row r="2750" spans="1:7" x14ac:dyDescent="0.25">
      <c r="A2750"/>
      <c r="B2750"/>
      <c r="C2750">
        <v>10.481476700024983</v>
      </c>
      <c r="D2750">
        <v>2.0022556737791208</v>
      </c>
      <c r="E2750" s="24"/>
      <c r="F2750" s="25"/>
      <c r="G2750" s="29"/>
    </row>
    <row r="2751" spans="1:7" x14ac:dyDescent="0.25">
      <c r="A2751"/>
      <c r="B2751"/>
      <c r="C2751">
        <v>10.508338569854638</v>
      </c>
      <c r="D2751">
        <v>1.9995801473340764</v>
      </c>
      <c r="E2751" s="24"/>
      <c r="F2751" s="25"/>
      <c r="G2751" s="29"/>
    </row>
    <row r="2752" spans="1:7" x14ac:dyDescent="0.25">
      <c r="A2752"/>
      <c r="B2752"/>
      <c r="C2752">
        <v>10.535282659583919</v>
      </c>
      <c r="D2752">
        <v>1.9968903946527519</v>
      </c>
      <c r="E2752" s="24"/>
      <c r="F2752" s="25"/>
      <c r="G2752" s="29"/>
    </row>
    <row r="2753" spans="1:7" x14ac:dyDescent="0.25">
      <c r="A2753"/>
      <c r="B2753"/>
      <c r="C2753">
        <v>10.562309740029976</v>
      </c>
      <c r="D2753">
        <v>1.9941861679456181</v>
      </c>
      <c r="E2753" s="24"/>
      <c r="F2753" s="25"/>
      <c r="G2753" s="29"/>
    </row>
    <row r="2754" spans="1:7" x14ac:dyDescent="0.25">
      <c r="A2754"/>
      <c r="B2754"/>
      <c r="C2754">
        <v>10.589420591675353</v>
      </c>
      <c r="D2754">
        <v>1.9914672148768386</v>
      </c>
      <c r="E2754" s="24"/>
      <c r="F2754" s="25"/>
      <c r="G2754" s="29"/>
    </row>
    <row r="2755" spans="1:7" x14ac:dyDescent="0.25">
      <c r="A2755"/>
      <c r="B2755"/>
      <c r="C2755">
        <v>10.616616004820175</v>
      </c>
      <c r="D2755">
        <v>1.9887332784700751</v>
      </c>
      <c r="E2755" s="24"/>
      <c r="F2755" s="25"/>
      <c r="G2755" s="29"/>
    </row>
    <row r="2756" spans="1:7" x14ac:dyDescent="0.25">
      <c r="A2756"/>
      <c r="B2756"/>
      <c r="C2756">
        <v>10.643896779736762</v>
      </c>
      <c r="D2756">
        <v>1.9859840970120994</v>
      </c>
      <c r="E2756" s="24"/>
      <c r="F2756" s="25"/>
      <c r="G2756" s="29"/>
    </row>
    <row r="2757" spans="1:7" x14ac:dyDescent="0.25">
      <c r="A2757"/>
      <c r="B2757"/>
      <c r="C2757">
        <v>10.671263726827643</v>
      </c>
      <c r="D2757">
        <v>1.9832194039541151</v>
      </c>
      <c r="E2757" s="24"/>
      <c r="F2757" s="25"/>
      <c r="G2757" s="29"/>
    </row>
    <row r="2758" spans="1:7" x14ac:dyDescent="0.25">
      <c r="A2758"/>
      <c r="B2758"/>
      <c r="C2758">
        <v>10.698717666786154</v>
      </c>
      <c r="D2758">
        <v>1.9804389278107659</v>
      </c>
      <c r="E2758" s="24"/>
      <c r="F2758" s="25"/>
      <c r="G2758" s="29"/>
    </row>
    <row r="2759" spans="1:7" x14ac:dyDescent="0.25">
      <c r="A2759"/>
      <c r="B2759"/>
      <c r="C2759">
        <v>10.726259430760457</v>
      </c>
      <c r="D2759">
        <v>1.9776423920567217</v>
      </c>
      <c r="E2759" s="24"/>
      <c r="F2759" s="25"/>
      <c r="G2759" s="29"/>
    </row>
    <row r="2760" spans="1:7" x14ac:dyDescent="0.25">
      <c r="A2760"/>
      <c r="B2760"/>
      <c r="C2760">
        <v>10.7538898605205</v>
      </c>
      <c r="D2760">
        <v>1.9748295150208452</v>
      </c>
      <c r="E2760" s="24"/>
      <c r="F2760" s="25"/>
      <c r="G2760" s="29"/>
    </row>
    <row r="2761" spans="1:7" x14ac:dyDescent="0.25">
      <c r="A2761"/>
      <c r="B2761"/>
      <c r="C2761">
        <v>10.78160980862819</v>
      </c>
      <c r="D2761">
        <v>1.972000009777791</v>
      </c>
      <c r="E2761" s="24"/>
      <c r="F2761" s="25"/>
      <c r="G2761" s="29"/>
    </row>
    <row r="2762" spans="1:7" x14ac:dyDescent="0.25">
      <c r="A2762"/>
      <c r="B2762"/>
      <c r="C2762">
        <v>10.809420138610992</v>
      </c>
      <c r="D2762">
        <v>1.9691535840370398</v>
      </c>
      <c r="E2762" s="24"/>
      <c r="F2762" s="25"/>
      <c r="G2762" s="29"/>
    </row>
    <row r="2763" spans="1:7" x14ac:dyDescent="0.25">
      <c r="A2763"/>
      <c r="B2763"/>
      <c r="C2763">
        <v>10.837321725138718</v>
      </c>
      <c r="D2763">
        <v>1.9662899400292615</v>
      </c>
      <c r="E2763" s="24"/>
      <c r="F2763" s="25"/>
      <c r="G2763" s="29"/>
    </row>
    <row r="2764" spans="1:7" x14ac:dyDescent="0.25">
      <c r="A2764"/>
      <c r="B2764"/>
      <c r="C2764">
        <v>10.865315454203836</v>
      </c>
      <c r="D2764">
        <v>1.9634087743899551</v>
      </c>
      <c r="E2764" s="24"/>
      <c r="F2764" s="25"/>
      <c r="G2764" s="29"/>
    </row>
    <row r="2765" spans="1:7" x14ac:dyDescent="0.25">
      <c r="A2765"/>
      <c r="B2765"/>
      <c r="C2765">
        <v>10.893402223305308</v>
      </c>
      <c r="D2765">
        <v>1.9605097780402507</v>
      </c>
      <c r="E2765" s="24"/>
      <c r="F2765" s="25"/>
      <c r="G2765" s="29"/>
    </row>
    <row r="2766" spans="1:7" x14ac:dyDescent="0.25">
      <c r="A2766"/>
      <c r="B2766"/>
      <c r="C2766">
        <v>10.921582941635982</v>
      </c>
      <c r="D2766">
        <v>1.9575926360648583</v>
      </c>
      <c r="E2766" s="24"/>
      <c r="F2766" s="25"/>
      <c r="G2766" s="29"/>
    </row>
    <row r="2767" spans="1:7" x14ac:dyDescent="0.25">
      <c r="A2767"/>
      <c r="B2767"/>
      <c r="C2767">
        <v>10.949858530273715</v>
      </c>
      <c r="D2767">
        <v>1.9546570275870427</v>
      </c>
      <c r="E2767" s="24"/>
      <c r="F2767" s="25"/>
      <c r="G2767" s="29"/>
    </row>
    <row r="2768" spans="1:7" x14ac:dyDescent="0.25">
      <c r="A2768"/>
      <c r="B2768"/>
      <c r="C2768">
        <v>10.978229922376046</v>
      </c>
      <c r="D2768">
        <v>1.951702625640539</v>
      </c>
      <c r="E2768" s="24"/>
      <c r="F2768" s="25"/>
      <c r="G2768" s="29"/>
    </row>
    <row r="2769" spans="1:7" x14ac:dyDescent="0.25">
      <c r="A2769"/>
      <c r="B2769"/>
      <c r="C2769">
        <v>11.006698063379128</v>
      </c>
      <c r="D2769">
        <v>1.9487290970383635</v>
      </c>
      <c r="E2769" s="24"/>
      <c r="F2769" s="25"/>
      <c r="G2769" s="29"/>
    </row>
    <row r="2770" spans="1:7" x14ac:dyDescent="0.25">
      <c r="A2770"/>
      <c r="B2770"/>
      <c r="C2770">
        <v>11.035263911200147</v>
      </c>
      <c r="D2770">
        <v>1.9457361022383868</v>
      </c>
      <c r="E2770" s="24"/>
      <c r="F2770" s="25"/>
      <c r="G2770" s="29"/>
    </row>
    <row r="2771" spans="1:7" x14ac:dyDescent="0.25">
      <c r="A2771"/>
      <c r="B2771"/>
      <c r="C2771">
        <v>11.06392843644403</v>
      </c>
      <c r="D2771">
        <v>1.9427232952056219</v>
      </c>
      <c r="E2771" s="24"/>
      <c r="F2771" s="25"/>
      <c r="G2771" s="29"/>
    </row>
    <row r="2772" spans="1:7" x14ac:dyDescent="0.25">
      <c r="A2772"/>
      <c r="B2772"/>
      <c r="C2772">
        <v>11.092692622614221</v>
      </c>
      <c r="D2772">
        <v>1.9396903232711022</v>
      </c>
      <c r="E2772" s="24"/>
      <c r="F2772" s="25"/>
      <c r="G2772" s="29"/>
    </row>
    <row r="2773" spans="1:7" x14ac:dyDescent="0.25">
      <c r="A2773"/>
      <c r="B2773"/>
      <c r="C2773">
        <v>11.121557466327648</v>
      </c>
      <c r="D2773">
        <v>1.9366368269872898</v>
      </c>
      <c r="E2773" s="24"/>
      <c r="F2773" s="25"/>
      <c r="G2773" s="29"/>
    </row>
    <row r="2774" spans="1:7" x14ac:dyDescent="0.25">
      <c r="A2774"/>
      <c r="B2774"/>
      <c r="C2774">
        <v>11.150523977534021</v>
      </c>
      <c r="D2774">
        <v>1.9335624399798625</v>
      </c>
      <c r="E2774" s="24"/>
      <c r="F2774" s="25"/>
      <c r="G2774" s="29"/>
    </row>
    <row r="2775" spans="1:7" x14ac:dyDescent="0.25">
      <c r="A2775"/>
      <c r="B2775"/>
      <c r="C2775">
        <v>11.179593179739463</v>
      </c>
      <c r="D2775">
        <v>1.9304667887958527</v>
      </c>
      <c r="E2775" s="24"/>
      <c r="F2775" s="25"/>
      <c r="G2775" s="29"/>
    </row>
    <row r="2776" spans="1:7" x14ac:dyDescent="0.25">
      <c r="A2776"/>
      <c r="B2776"/>
      <c r="C2776">
        <v>11.208766110234899</v>
      </c>
      <c r="D2776">
        <v>1.9273494927479657</v>
      </c>
      <c r="E2776" s="24"/>
      <c r="F2776" s="25"/>
      <c r="G2776" s="29"/>
    </row>
    <row r="2777" spans="1:7" x14ac:dyDescent="0.25">
      <c r="A2777"/>
      <c r="B2777"/>
      <c r="C2777">
        <v>11.238043820328716</v>
      </c>
      <c r="D2777">
        <v>1.9242101637550209</v>
      </c>
      <c r="E2777" s="24"/>
      <c r="F2777" s="25"/>
      <c r="G2777" s="29"/>
    </row>
    <row r="2778" spans="1:7" x14ac:dyDescent="0.25">
      <c r="A2778"/>
      <c r="B2778"/>
      <c r="C2778">
        <v>11.267427375584479</v>
      </c>
      <c r="D2778">
        <v>1.9210484061783619</v>
      </c>
      <c r="E2778" s="24"/>
      <c r="F2778" s="25"/>
      <c r="G2778" s="29"/>
    </row>
    <row r="2779" spans="1:7" x14ac:dyDescent="0.25">
      <c r="A2779"/>
      <c r="B2779"/>
      <c r="C2779">
        <v>11.296917856063356</v>
      </c>
      <c r="D2779">
        <v>1.9178638166541724</v>
      </c>
      <c r="E2779" s="24"/>
      <c r="F2779" s="25"/>
      <c r="G2779" s="29"/>
    </row>
    <row r="2780" spans="1:7" x14ac:dyDescent="0.25">
      <c r="A2780"/>
      <c r="B2780"/>
      <c r="C2780">
        <v>11.326516356571435</v>
      </c>
      <c r="D2780">
        <v>1.9146559839215265</v>
      </c>
      <c r="E2780" s="24"/>
      <c r="F2780" s="25"/>
      <c r="G2780" s="29"/>
    </row>
    <row r="2781" spans="1:7" x14ac:dyDescent="0.25">
      <c r="A2781"/>
      <c r="B2781"/>
      <c r="C2781">
        <v>11.356223986912338</v>
      </c>
      <c r="D2781">
        <v>1.9114244886461049</v>
      </c>
      <c r="E2781" s="24"/>
      <c r="F2781" s="25"/>
      <c r="G2781" s="29"/>
    </row>
    <row r="2782" spans="1:7" x14ac:dyDescent="0.25">
      <c r="A2782"/>
      <c r="B2782"/>
      <c r="C2782">
        <v>11.386041872144753</v>
      </c>
      <c r="D2782">
        <v>1.9081689032393956</v>
      </c>
      <c r="E2782" s="24"/>
      <c r="F2782" s="25"/>
      <c r="G2782" s="29"/>
    </row>
    <row r="2783" spans="1:7" x14ac:dyDescent="0.25">
      <c r="A2783"/>
      <c r="B2783"/>
      <c r="C2783">
        <v>11.41597115284563</v>
      </c>
      <c r="D2783">
        <v>1.9048887916733142</v>
      </c>
      <c r="E2783" s="24"/>
      <c r="F2783" s="25"/>
      <c r="G2783" s="29"/>
    </row>
    <row r="2784" spans="1:7" x14ac:dyDescent="0.25">
      <c r="A2784"/>
      <c r="B2784"/>
      <c r="C2784">
        <v>11.445927937767078</v>
      </c>
      <c r="D2784">
        <v>1.9015521476183457</v>
      </c>
      <c r="E2784" s="24"/>
      <c r="F2784" s="25"/>
      <c r="G2784" s="29"/>
    </row>
    <row r="2785" spans="1:7" x14ac:dyDescent="0.25">
      <c r="A2785"/>
      <c r="B2785"/>
      <c r="C2785">
        <v>11.475952889551882</v>
      </c>
      <c r="D2785">
        <v>1.8981973783721198</v>
      </c>
      <c r="E2785" s="24"/>
      <c r="F2785" s="25"/>
      <c r="G2785" s="29"/>
    </row>
    <row r="2786" spans="1:7" x14ac:dyDescent="0.25">
      <c r="A2786"/>
      <c r="B2786"/>
      <c r="C2786">
        <v>11.506092754357832</v>
      </c>
      <c r="D2786">
        <v>1.8948167223188059</v>
      </c>
      <c r="E2786" s="24"/>
      <c r="F2786" s="25"/>
      <c r="G2786" s="29"/>
    </row>
    <row r="2787" spans="1:7" x14ac:dyDescent="0.25">
      <c r="A2787"/>
      <c r="B2787"/>
      <c r="C2787">
        <v>11.536348737576006</v>
      </c>
      <c r="D2787">
        <v>1.8914097077210341</v>
      </c>
      <c r="E2787" s="24"/>
      <c r="F2787" s="25"/>
      <c r="G2787" s="29"/>
    </row>
    <row r="2788" spans="1:7" x14ac:dyDescent="0.25">
      <c r="A2788"/>
      <c r="B2788"/>
      <c r="C2788">
        <v>11.566722061515359</v>
      </c>
      <c r="D2788">
        <v>1.8879758534008539</v>
      </c>
      <c r="E2788" s="24"/>
      <c r="F2788" s="25"/>
      <c r="G2788" s="29"/>
    </row>
    <row r="2789" spans="1:7" x14ac:dyDescent="0.25">
      <c r="A2789"/>
      <c r="B2789"/>
      <c r="C2789">
        <v>11.597213965700613</v>
      </c>
      <c r="D2789">
        <v>1.8845146685237337</v>
      </c>
      <c r="E2789" s="24"/>
      <c r="F2789" s="25"/>
      <c r="G2789" s="29"/>
    </row>
    <row r="2790" spans="1:7" x14ac:dyDescent="0.25">
      <c r="A2790"/>
      <c r="B2790"/>
      <c r="C2790">
        <v>11.627825707176418</v>
      </c>
      <c r="D2790">
        <v>1.8810256523768754</v>
      </c>
      <c r="E2790" s="24"/>
      <c r="F2790" s="25"/>
      <c r="G2790" s="29"/>
    </row>
    <row r="2791" spans="1:7" x14ac:dyDescent="0.25">
      <c r="A2791"/>
      <c r="B2791"/>
      <c r="C2791">
        <v>11.658558560817999</v>
      </c>
      <c r="D2791">
        <v>1.8775082941417467</v>
      </c>
      <c r="E2791" s="24"/>
      <c r="F2791" s="25"/>
      <c r="G2791" s="29"/>
    </row>
    <row r="2792" spans="1:7" x14ac:dyDescent="0.25">
      <c r="A2792"/>
      <c r="B2792"/>
      <c r="C2792">
        <v>11.689413819648387</v>
      </c>
      <c r="D2792">
        <v>1.8739620726606425</v>
      </c>
      <c r="E2792" s="24"/>
      <c r="F2792" s="25"/>
      <c r="G2792" s="29"/>
    </row>
    <row r="2793" spans="1:7" x14ac:dyDescent="0.25">
      <c r="A2793"/>
      <c r="B2793"/>
      <c r="C2793">
        <v>11.720392795162555</v>
      </c>
      <c r="D2793">
        <v>1.8703864561970687</v>
      </c>
      <c r="E2793" s="24"/>
      <c r="F2793" s="25"/>
      <c r="G2793" s="29"/>
    </row>
    <row r="2794" spans="1:7" x14ac:dyDescent="0.25">
      <c r="A2794"/>
      <c r="B2794"/>
      <c r="C2794">
        <v>11.751496817658431</v>
      </c>
      <c r="D2794">
        <v>1.8667809021897972</v>
      </c>
      <c r="E2794" s="24"/>
      <c r="F2794" s="25"/>
      <c r="G2794" s="29"/>
    </row>
    <row r="2795" spans="1:7" x14ac:dyDescent="0.25">
      <c r="A2795"/>
      <c r="B2795"/>
      <c r="C2795">
        <v>11.782727236575067</v>
      </c>
      <c r="D2795">
        <v>1.8631448570003921</v>
      </c>
      <c r="E2795" s="24"/>
      <c r="F2795" s="25"/>
      <c r="G2795" s="29"/>
    </row>
    <row r="2796" spans="1:7" x14ac:dyDescent="0.25">
      <c r="A2796"/>
      <c r="B2796"/>
      <c r="C2796">
        <v>11.814085420838133</v>
      </c>
      <c r="D2796">
        <v>1.8594777556540159</v>
      </c>
      <c r="E2796" s="24"/>
      <c r="F2796" s="25"/>
      <c r="G2796" s="29"/>
    </row>
    <row r="2797" spans="1:7" x14ac:dyDescent="0.25">
      <c r="A2797"/>
      <c r="B2797"/>
      <c r="C2797">
        <v>11.845572759213011</v>
      </c>
      <c r="D2797">
        <v>1.8557790215732963</v>
      </c>
      <c r="E2797" s="24"/>
      <c r="F2797" s="25"/>
      <c r="G2797" s="29"/>
    </row>
    <row r="2798" spans="1:7" x14ac:dyDescent="0.25">
      <c r="A2798"/>
      <c r="B2798"/>
      <c r="C2798">
        <v>11.877190660665457</v>
      </c>
      <c r="D2798">
        <v>1.8520480663050645</v>
      </c>
      <c r="E2798" s="24"/>
      <c r="F2798" s="25"/>
      <c r="G2798" s="29"/>
    </row>
    <row r="2799" spans="1:7" x14ac:dyDescent="0.25">
      <c r="A2799"/>
      <c r="B2799"/>
      <c r="C2799">
        <v>11.908940554730281</v>
      </c>
      <c r="D2799">
        <v>1.8482842892397413</v>
      </c>
      <c r="E2799" s="24"/>
      <c r="F2799" s="25"/>
      <c r="G2799" s="29"/>
    </row>
    <row r="2800" spans="1:7" x14ac:dyDescent="0.25">
      <c r="A2800"/>
      <c r="B2800"/>
      <c r="C2800">
        <v>11.940823891887943</v>
      </c>
      <c r="D2800">
        <v>1.844487077323141</v>
      </c>
      <c r="E2800" s="24"/>
      <c r="F2800" s="25"/>
      <c r="G2800" s="29"/>
    </row>
    <row r="2801" spans="1:7" x14ac:dyDescent="0.25">
      <c r="A2801"/>
      <c r="B2801"/>
      <c r="C2801">
        <v>11.972842143949762</v>
      </c>
      <c r="D2801">
        <v>1.8406558047604622</v>
      </c>
      <c r="E2801" s="24"/>
      <c r="F2801" s="25"/>
      <c r="G2801" s="29"/>
    </row>
    <row r="2802" spans="1:7" x14ac:dyDescent="0.25">
      <c r="A2802"/>
      <c r="B2802"/>
      <c r="C2802">
        <v>12.004996804451363</v>
      </c>
      <c r="D2802">
        <v>1.8367898327122534</v>
      </c>
      <c r="E2802" s="24"/>
      <c r="F2802" s="25"/>
      <c r="G2802" s="29"/>
    </row>
    <row r="2803" spans="1:7" x14ac:dyDescent="0.25">
      <c r="A2803"/>
      <c r="B2803"/>
      <c r="C2803">
        <v>12.037289389055029</v>
      </c>
      <c r="D2803">
        <v>1.8328885089820501</v>
      </c>
      <c r="E2803" s="24"/>
      <c r="F2803" s="25"/>
      <c r="G2803" s="29"/>
    </row>
    <row r="2804" spans="1:7" x14ac:dyDescent="0.25">
      <c r="A2804"/>
      <c r="B2804"/>
      <c r="C2804">
        <v>12.069721435960938</v>
      </c>
      <c r="D2804">
        <v>1.828951167695491</v>
      </c>
      <c r="E2804" s="24"/>
      <c r="F2804" s="25"/>
      <c r="G2804" s="29"/>
    </row>
    <row r="2805" spans="1:7" x14ac:dyDescent="0.25">
      <c r="A2805"/>
      <c r="B2805"/>
      <c r="C2805">
        <v>12.102037597709176</v>
      </c>
      <c r="D2805">
        <v>1.8248849986576217</v>
      </c>
      <c r="E2805" s="24"/>
      <c r="F2805" s="25"/>
      <c r="G2805" s="29"/>
    </row>
    <row r="2806" spans="1:7" x14ac:dyDescent="0.25">
      <c r="A2806"/>
      <c r="B2806"/>
      <c r="C2806">
        <v>12.134371426589102</v>
      </c>
      <c r="D2806">
        <v>1.8208051289364477</v>
      </c>
      <c r="E2806" s="24"/>
      <c r="F2806" s="25"/>
      <c r="G2806" s="29"/>
    </row>
    <row r="2807" spans="1:7" x14ac:dyDescent="0.25">
      <c r="A2807"/>
      <c r="B2807"/>
      <c r="C2807">
        <v>12.166849471851746</v>
      </c>
      <c r="D2807">
        <v>1.8166871586255438</v>
      </c>
      <c r="E2807" s="24"/>
      <c r="F2807" s="25"/>
      <c r="G2807" s="29"/>
    </row>
    <row r="2808" spans="1:7" x14ac:dyDescent="0.25">
      <c r="A2808"/>
      <c r="B2808"/>
      <c r="C2808">
        <v>12.199473366149633</v>
      </c>
      <c r="D2808">
        <v>1.8125303637494732</v>
      </c>
      <c r="E2808" s="24"/>
      <c r="F2808" s="25"/>
      <c r="G2808" s="29"/>
    </row>
    <row r="2809" spans="1:7" x14ac:dyDescent="0.25">
      <c r="A2809"/>
      <c r="B2809"/>
      <c r="C2809">
        <v>12.232244766872649</v>
      </c>
      <c r="D2809">
        <v>1.8083340049125407</v>
      </c>
      <c r="E2809" s="24"/>
      <c r="F2809" s="25"/>
      <c r="G2809" s="29"/>
    </row>
    <row r="2810" spans="1:7" x14ac:dyDescent="0.25">
      <c r="A2810"/>
      <c r="B2810"/>
      <c r="C2810">
        <v>12.265104161658956</v>
      </c>
      <c r="D2810">
        <v>1.8040673604846171</v>
      </c>
      <c r="E2810" s="24"/>
      <c r="F2810" s="25"/>
      <c r="G2810" s="29"/>
    </row>
    <row r="2811" spans="1:7" x14ac:dyDescent="0.25">
      <c r="A2811"/>
      <c r="B2811"/>
      <c r="C2811">
        <v>12.29798409470706</v>
      </c>
      <c r="D2811">
        <v>1.7997555958915201</v>
      </c>
      <c r="E2811" s="24"/>
      <c r="F2811" s="25"/>
      <c r="G2811" s="29"/>
    </row>
    <row r="2812" spans="1:7" x14ac:dyDescent="0.25">
      <c r="A2812"/>
      <c r="B2812"/>
      <c r="C2812">
        <v>12.331016659531278</v>
      </c>
      <c r="D2812">
        <v>1.7954019527944982</v>
      </c>
      <c r="E2812" s="24"/>
      <c r="F2812" s="25"/>
      <c r="G2812" s="29"/>
    </row>
    <row r="2813" spans="1:7" x14ac:dyDescent="0.25">
      <c r="A2813"/>
      <c r="B2813"/>
      <c r="C2813">
        <v>12.364203617283039</v>
      </c>
      <c r="D2813">
        <v>1.7910056262279792</v>
      </c>
      <c r="E2813" s="24"/>
      <c r="F2813" s="25"/>
      <c r="G2813" s="29"/>
    </row>
    <row r="2814" spans="1:7" x14ac:dyDescent="0.25">
      <c r="A2814"/>
      <c r="B2814"/>
      <c r="C2814">
        <v>12.397546756313387</v>
      </c>
      <c r="D2814">
        <v>1.7865657938060711</v>
      </c>
      <c r="E2814" s="24"/>
      <c r="F2814" s="25"/>
      <c r="G2814" s="29"/>
    </row>
    <row r="2815" spans="1:7" x14ac:dyDescent="0.25">
      <c r="A2815"/>
      <c r="B2815"/>
      <c r="C2815">
        <v>12.431047892699894</v>
      </c>
      <c r="D2815">
        <v>1.7820816152879124</v>
      </c>
      <c r="E2815" s="24"/>
      <c r="F2815" s="25"/>
      <c r="G2815" s="29"/>
    </row>
    <row r="2816" spans="1:7" x14ac:dyDescent="0.25">
      <c r="A2816"/>
      <c r="B2816"/>
      <c r="C2816">
        <v>12.464708870786225</v>
      </c>
      <c r="D2816">
        <v>1.7775522321305885</v>
      </c>
      <c r="E2816" s="24"/>
      <c r="F2816" s="25"/>
      <c r="G2816" s="29"/>
    </row>
    <row r="2817" spans="1:7" x14ac:dyDescent="0.25">
      <c r="A2817"/>
      <c r="B2817"/>
      <c r="C2817">
        <v>12.498531563734199</v>
      </c>
      <c r="D2817">
        <v>1.7729767670292369</v>
      </c>
      <c r="E2817" s="24"/>
      <c r="F2817" s="25"/>
      <c r="G2817" s="29"/>
    </row>
    <row r="2818" spans="1:7" x14ac:dyDescent="0.25">
      <c r="A2818"/>
      <c r="B2818"/>
      <c r="C2818">
        <v>12.532517874088743</v>
      </c>
      <c r="D2818">
        <v>1.768354323443895</v>
      </c>
      <c r="E2818" s="24"/>
      <c r="F2818" s="25"/>
      <c r="G2818" s="29"/>
    </row>
    <row r="2819" spans="1:7" x14ac:dyDescent="0.25">
      <c r="A2819"/>
      <c r="B2819"/>
      <c r="C2819">
        <v>12.566669734356482</v>
      </c>
      <c r="D2819">
        <v>1.7636839851127046</v>
      </c>
      <c r="E2819" s="24"/>
      <c r="F2819" s="25"/>
      <c r="G2819" s="29"/>
    </row>
    <row r="2820" spans="1:7" x14ac:dyDescent="0.25">
      <c r="A2820"/>
      <c r="B2820"/>
      <c r="C2820">
        <v>12.600989107597764</v>
      </c>
      <c r="D2820">
        <v>1.7589648155509521</v>
      </c>
      <c r="E2820" s="24"/>
      <c r="F2820" s="25"/>
      <c r="G2820" s="29"/>
    </row>
    <row r="2821" spans="1:7" x14ac:dyDescent="0.25">
      <c r="A2821"/>
      <c r="B2821"/>
      <c r="C2821">
        <v>12.635477988032907</v>
      </c>
      <c r="D2821">
        <v>1.7541958575355683</v>
      </c>
      <c r="E2821" s="24"/>
      <c r="F2821" s="25"/>
      <c r="G2821" s="29"/>
    </row>
    <row r="2822" spans="1:7" x14ac:dyDescent="0.25">
      <c r="A2822"/>
      <c r="B2822"/>
      <c r="C2822">
        <v>12.670138401662861</v>
      </c>
      <c r="D2822">
        <v>1.7493761325745345</v>
      </c>
      <c r="E2822" s="24"/>
      <c r="F2822" s="25"/>
      <c r="G2822" s="29"/>
    </row>
    <row r="2823" spans="1:7" x14ac:dyDescent="0.25">
      <c r="A2823"/>
      <c r="B2823"/>
      <c r="C2823">
        <v>12.704972406905</v>
      </c>
      <c r="D2823">
        <v>1.7445046403607347</v>
      </c>
      <c r="E2823" s="24"/>
      <c r="F2823" s="25"/>
      <c r="G2823" s="29"/>
    </row>
    <row r="2824" spans="1:7" x14ac:dyDescent="0.25">
      <c r="A2824"/>
      <c r="B2824"/>
      <c r="C2824">
        <v>12.739982095243883</v>
      </c>
      <c r="D2824">
        <v>1.739580358209718</v>
      </c>
      <c r="E2824" s="24"/>
      <c r="F2824" s="25"/>
      <c r="G2824" s="29"/>
    </row>
    <row r="2825" spans="1:7" x14ac:dyDescent="0.25">
      <c r="A2825"/>
      <c r="B2825"/>
      <c r="C2825">
        <v>12.775169591898003</v>
      </c>
      <c r="D2825">
        <v>1.7346022404808565</v>
      </c>
      <c r="E2825" s="24"/>
      <c r="F2825" s="25"/>
      <c r="G2825" s="29"/>
    </row>
    <row r="2826" spans="1:7" x14ac:dyDescent="0.25">
      <c r="A2826"/>
      <c r="B2826"/>
      <c r="C2826">
        <v>12.810537056502676</v>
      </c>
      <c r="D2826">
        <v>1.7295692179813054</v>
      </c>
      <c r="E2826" s="24"/>
      <c r="F2826" s="25"/>
      <c r="G2826" s="29"/>
    </row>
    <row r="2827" spans="1:7" x14ac:dyDescent="0.25">
      <c r="A2827"/>
      <c r="B2827"/>
      <c r="C2827">
        <v>12.846086683809599</v>
      </c>
      <c r="D2827">
        <v>1.7244801973522419</v>
      </c>
      <c r="E2827" s="24"/>
      <c r="F2827" s="25"/>
      <c r="G2827" s="29"/>
    </row>
    <row r="2828" spans="1:7" x14ac:dyDescent="0.25">
      <c r="A2828"/>
      <c r="B2828"/>
      <c r="C2828">
        <v>12.881820704403449</v>
      </c>
      <c r="D2828">
        <v>1.7193340604367042</v>
      </c>
      <c r="E2828" s="24"/>
      <c r="F2828" s="25"/>
      <c r="G2828" s="29"/>
    </row>
    <row r="2829" spans="1:7" x14ac:dyDescent="0.25">
      <c r="A2829"/>
      <c r="B2829"/>
      <c r="C2829">
        <v>12.917652022420736</v>
      </c>
      <c r="D2829">
        <v>1.7140785363506579</v>
      </c>
      <c r="E2829" s="24"/>
      <c r="F2829" s="25"/>
      <c r="G2829" s="29"/>
    </row>
    <row r="2830" spans="1:7" x14ac:dyDescent="0.25">
      <c r="A2830"/>
      <c r="B2830"/>
      <c r="C2830">
        <v>12.953401638840624</v>
      </c>
      <c r="D2830">
        <v>1.7087534012224421</v>
      </c>
      <c r="E2830" s="24"/>
      <c r="F2830" s="25"/>
      <c r="G2830" s="29"/>
    </row>
    <row r="2831" spans="1:7" x14ac:dyDescent="0.25">
      <c r="A2831"/>
      <c r="B2831"/>
      <c r="C2831">
        <v>12.989342562733711</v>
      </c>
      <c r="D2831">
        <v>1.703367639938296</v>
      </c>
      <c r="E2831" s="24"/>
      <c r="F2831" s="25"/>
      <c r="G2831" s="29"/>
    </row>
    <row r="2832" spans="1:7" x14ac:dyDescent="0.25">
      <c r="A2832"/>
      <c r="B2832"/>
      <c r="C2832">
        <v>13.025477175543569</v>
      </c>
      <c r="D2832">
        <v>1.6979200284381051</v>
      </c>
      <c r="E2832" s="24"/>
      <c r="F2832" s="25"/>
      <c r="G2832" s="29"/>
    </row>
    <row r="2833" spans="1:7" x14ac:dyDescent="0.25">
      <c r="A2833"/>
      <c r="B2833"/>
      <c r="C2833">
        <v>13.061807898404961</v>
      </c>
      <c r="D2833">
        <v>1.6924093144050372</v>
      </c>
      <c r="E2833" s="24"/>
      <c r="F2833" s="25"/>
      <c r="G2833" s="29"/>
    </row>
    <row r="2834" spans="1:7" x14ac:dyDescent="0.25">
      <c r="A2834"/>
      <c r="B2834"/>
      <c r="C2834">
        <v>13.098337192974034</v>
      </c>
      <c r="D2834">
        <v>1.6868342165093746</v>
      </c>
      <c r="E2834" s="24"/>
      <c r="F2834" s="25"/>
      <c r="G2834" s="29"/>
    </row>
    <row r="2835" spans="1:7" x14ac:dyDescent="0.25">
      <c r="A2835"/>
      <c r="B2835"/>
      <c r="C2835">
        <v>13.135067562279763</v>
      </c>
      <c r="D2835">
        <v>1.6811934236290842</v>
      </c>
      <c r="E2835" s="24"/>
      <c r="F2835" s="25"/>
      <c r="G2835" s="29"/>
    </row>
    <row r="2836" spans="1:7" x14ac:dyDescent="0.25">
      <c r="A2836"/>
      <c r="B2836"/>
      <c r="C2836">
        <v>13.172000589236193</v>
      </c>
      <c r="D2836">
        <v>1.6754859120867369</v>
      </c>
      <c r="E2836" s="24"/>
      <c r="F2836" s="25"/>
      <c r="G2836" s="29"/>
    </row>
    <row r="2837" spans="1:7" x14ac:dyDescent="0.25">
      <c r="A2837"/>
      <c r="B2837"/>
      <c r="C2837">
        <v>13.209138860051098</v>
      </c>
      <c r="D2837">
        <v>1.6697103094698691</v>
      </c>
      <c r="E2837" s="24"/>
      <c r="F2837" s="25"/>
      <c r="G2837" s="29"/>
    </row>
    <row r="2838" spans="1:7" x14ac:dyDescent="0.25">
      <c r="A2838"/>
      <c r="B2838"/>
      <c r="C2838">
        <v>13.246485971766349</v>
      </c>
      <c r="D2838">
        <v>1.663864891588315</v>
      </c>
      <c r="E2838" s="24"/>
      <c r="F2838" s="25"/>
      <c r="G2838" s="29"/>
    </row>
    <row r="2839" spans="1:7" x14ac:dyDescent="0.25">
      <c r="A2839"/>
      <c r="B2839"/>
      <c r="C2839">
        <v>13.284044601855737</v>
      </c>
      <c r="D2839">
        <v>1.6579482198627031</v>
      </c>
      <c r="E2839" s="24"/>
      <c r="F2839" s="25"/>
      <c r="G2839" s="29"/>
    </row>
    <row r="2840" spans="1:7" x14ac:dyDescent="0.25">
      <c r="A2840"/>
      <c r="B2840"/>
      <c r="C2840">
        <v>13.321817473758784</v>
      </c>
      <c r="D2840">
        <v>1.6519588216461027</v>
      </c>
      <c r="E2840" s="24"/>
      <c r="F2840" s="25"/>
      <c r="G2840" s="29"/>
    </row>
    <row r="2841" spans="1:7" x14ac:dyDescent="0.25">
      <c r="A2841"/>
      <c r="B2841"/>
      <c r="C2841">
        <v>13.359807357871279</v>
      </c>
      <c r="D2841">
        <v>1.6458951892869935</v>
      </c>
      <c r="E2841" s="24"/>
      <c r="F2841" s="25"/>
      <c r="G2841" s="29"/>
    </row>
    <row r="2842" spans="1:7" x14ac:dyDescent="0.25">
      <c r="A2842"/>
      <c r="B2842"/>
      <c r="C2842">
        <v>13.398017072561743</v>
      </c>
      <c r="D2842">
        <v>1.639755779162583</v>
      </c>
      <c r="E2842" s="24"/>
      <c r="F2842" s="25"/>
      <c r="G2842" s="29"/>
    </row>
    <row r="2843" spans="1:7" x14ac:dyDescent="0.25">
      <c r="A2843"/>
      <c r="B2843"/>
      <c r="C2843">
        <v>13.436449485214254</v>
      </c>
      <c r="D2843">
        <v>1.6335390106814236</v>
      </c>
      <c r="E2843" s="24"/>
      <c r="F2843" s="25"/>
      <c r="G2843" s="29"/>
    </row>
    <row r="2844" spans="1:7" x14ac:dyDescent="0.25">
      <c r="A2844"/>
      <c r="B2844"/>
      <c r="C2844">
        <v>13.475107513298774</v>
      </c>
      <c r="D2844">
        <v>1.6272432652542526</v>
      </c>
      <c r="E2844" s="24"/>
      <c r="F2844" s="25"/>
      <c r="G2844" s="29"/>
    </row>
    <row r="2845" spans="1:7" x14ac:dyDescent="0.25">
      <c r="A2845"/>
      <c r="B2845"/>
      <c r="C2845">
        <v>13.513994125469384</v>
      </c>
      <c r="D2845">
        <v>1.6208668852318644</v>
      </c>
      <c r="E2845" s="24"/>
      <c r="F2845" s="25"/>
      <c r="G2845" s="29"/>
    </row>
    <row r="2846" spans="1:7" x14ac:dyDescent="0.25">
      <c r="A2846"/>
      <c r="B2846"/>
      <c r="C2846">
        <v>13.553112342691861</v>
      </c>
      <c r="D2846">
        <v>1.6144081728088322</v>
      </c>
      <c r="E2846" s="24"/>
      <c r="F2846" s="25"/>
      <c r="G2846" s="29"/>
    </row>
    <row r="2847" spans="1:7" x14ac:dyDescent="0.25">
      <c r="A2847"/>
      <c r="B2847"/>
      <c r="C2847">
        <v>13.592465239400887</v>
      </c>
      <c r="D2847">
        <v>1.6078653888918455</v>
      </c>
      <c r="E2847" s="24"/>
      <c r="F2847" s="25"/>
      <c r="G2847" s="29"/>
    </row>
    <row r="2848" spans="1:7" x14ac:dyDescent="0.25">
      <c r="A2848"/>
      <c r="B2848"/>
      <c r="C2848">
        <v>13.63205594468835</v>
      </c>
      <c r="D2848">
        <v>1.601236751931354</v>
      </c>
      <c r="E2848" s="24"/>
      <c r="F2848" s="25"/>
      <c r="G2848" s="29"/>
    </row>
    <row r="2849" spans="1:7" x14ac:dyDescent="0.25">
      <c r="A2849"/>
      <c r="B2849"/>
      <c r="C2849">
        <v>13.671887643523347</v>
      </c>
      <c r="D2849">
        <v>1.5945204367151444</v>
      </c>
      <c r="E2849" s="24"/>
      <c r="F2849" s="25"/>
      <c r="G2849" s="29"/>
    </row>
    <row r="2850" spans="1:7" x14ac:dyDescent="0.25">
      <c r="A2850"/>
      <c r="B2850"/>
      <c r="C2850">
        <v>13.711963578005072</v>
      </c>
      <c r="D2850">
        <v>1.5877145731224958</v>
      </c>
      <c r="E2850" s="24"/>
      <c r="F2850" s="25"/>
      <c r="G2850" s="29"/>
    </row>
    <row r="2851" spans="1:7" x14ac:dyDescent="0.25">
      <c r="A2851"/>
      <c r="B2851"/>
      <c r="C2851">
        <v>13.752103875394329</v>
      </c>
      <c r="D2851">
        <v>1.5807716118673449</v>
      </c>
      <c r="E2851" s="24"/>
      <c r="F2851" s="25"/>
      <c r="G2851" s="29"/>
    </row>
    <row r="2852" spans="1:7" x14ac:dyDescent="0.25">
      <c r="A2852"/>
      <c r="B2852"/>
      <c r="C2852">
        <v>13.792451860448267</v>
      </c>
      <c r="D2852">
        <v>1.5737444377223682</v>
      </c>
      <c r="E2852" s="24"/>
      <c r="F2852" s="25"/>
      <c r="G2852" s="29"/>
    </row>
    <row r="2853" spans="1:7" x14ac:dyDescent="0.25">
      <c r="A2853"/>
      <c r="B2853"/>
      <c r="C2853">
        <v>13.833054163269969</v>
      </c>
      <c r="D2853">
        <v>1.5666218223061392</v>
      </c>
      <c r="E2853" s="24"/>
      <c r="F2853" s="25"/>
      <c r="G2853" s="29"/>
    </row>
    <row r="2854" spans="1:7" x14ac:dyDescent="0.25">
      <c r="A2854"/>
      <c r="B2854"/>
      <c r="C2854">
        <v>13.873914267701188</v>
      </c>
      <c r="D2854">
        <v>1.5594017025636675</v>
      </c>
      <c r="E2854" s="24"/>
      <c r="F2854" s="25"/>
      <c r="G2854" s="29"/>
    </row>
    <row r="2855" spans="1:7" x14ac:dyDescent="0.25">
      <c r="A2855"/>
      <c r="B2855"/>
      <c r="C2855">
        <v>13.915035721507973</v>
      </c>
      <c r="D2855">
        <v>1.5520819636568894</v>
      </c>
      <c r="E2855" s="24"/>
      <c r="F2855" s="25"/>
      <c r="G2855" s="29"/>
    </row>
    <row r="2856" spans="1:7" x14ac:dyDescent="0.25">
      <c r="A2856"/>
      <c r="B2856"/>
      <c r="C2856">
        <v>13.956422137853753</v>
      </c>
      <c r="D2856">
        <v>1.54466043744907</v>
      </c>
      <c r="E2856" s="24"/>
      <c r="F2856" s="25"/>
      <c r="G2856" s="29"/>
    </row>
    <row r="2857" spans="1:7" x14ac:dyDescent="0.25">
      <c r="A2857"/>
      <c r="B2857"/>
      <c r="C2857">
        <v>13.998077196813053</v>
      </c>
      <c r="D2857">
        <v>1.5371349009381408</v>
      </c>
      <c r="E2857" s="24"/>
      <c r="F2857" s="25"/>
      <c r="G2857" s="29"/>
    </row>
    <row r="2858" spans="1:7" x14ac:dyDescent="0.25">
      <c r="A2858"/>
      <c r="B2858"/>
      <c r="C2858">
        <v>14.040004646927672</v>
      </c>
      <c r="D2858">
        <v>1.5295030746369456</v>
      </c>
      <c r="E2858" s="24"/>
      <c r="F2858" s="25"/>
      <c r="G2858" s="29"/>
    </row>
    <row r="2859" spans="1:7" x14ac:dyDescent="0.25">
      <c r="A2859"/>
      <c r="B2859"/>
      <c r="C2859">
        <v>14.082208306806313</v>
      </c>
      <c r="D2859">
        <v>1.5217626208984105</v>
      </c>
      <c r="E2859" s="24"/>
      <c r="F2859" s="25"/>
      <c r="G2859" s="29"/>
    </row>
    <row r="2860" spans="1:7" x14ac:dyDescent="0.25">
      <c r="A2860"/>
      <c r="B2860"/>
      <c r="C2860">
        <v>14.124692066769461</v>
      </c>
      <c r="D2860">
        <v>1.5139111421834692</v>
      </c>
      <c r="E2860" s="24"/>
      <c r="F2860" s="25"/>
      <c r="G2860" s="29"/>
    </row>
    <row r="2861" spans="1:7" x14ac:dyDescent="0.25">
      <c r="A2861"/>
      <c r="B2861"/>
      <c r="C2861">
        <v>14.167459890540663</v>
      </c>
      <c r="D2861">
        <v>1.5059461792695743</v>
      </c>
      <c r="E2861" s="24"/>
      <c r="F2861" s="25"/>
      <c r="G2861" s="29"/>
    </row>
    <row r="2862" spans="1:7" x14ac:dyDescent="0.25">
      <c r="A2862"/>
      <c r="B2862"/>
      <c r="C2862">
        <v>14.210515816985982</v>
      </c>
      <c r="D2862">
        <v>1.4978652093973694</v>
      </c>
      <c r="E2862" s="24"/>
      <c r="F2862" s="25"/>
      <c r="G2862" s="29"/>
    </row>
    <row r="2863" spans="1:7" x14ac:dyDescent="0.25">
      <c r="A2863"/>
      <c r="B2863"/>
      <c r="C2863">
        <v>14.253863961903059</v>
      </c>
      <c r="D2863">
        <v>1.4896656443532481</v>
      </c>
      <c r="E2863" s="24"/>
      <c r="F2863" s="25"/>
      <c r="G2863" s="29"/>
    </row>
    <row r="2864" spans="1:7" x14ac:dyDescent="0.25">
      <c r="A2864"/>
      <c r="B2864"/>
      <c r="C2864">
        <v>14.297508519861678</v>
      </c>
      <c r="D2864">
        <v>1.4813448284851201</v>
      </c>
      <c r="E2864" s="24"/>
      <c r="F2864" s="25"/>
      <c r="G2864" s="29"/>
    </row>
    <row r="2865" spans="1:7" x14ac:dyDescent="0.25">
      <c r="A2865"/>
      <c r="B2865"/>
      <c r="C2865">
        <v>14.341453766097366</v>
      </c>
      <c r="D2865">
        <v>1.4729000366488776</v>
      </c>
      <c r="E2865" s="24"/>
      <c r="F2865" s="25"/>
      <c r="G2865" s="29"/>
    </row>
    <row r="2866" spans="1:7" x14ac:dyDescent="0.25">
      <c r="A2866"/>
      <c r="B2866"/>
      <c r="C2866">
        <v>14.38570405845971</v>
      </c>
      <c r="D2866">
        <v>1.4643284720826832</v>
      </c>
      <c r="E2866" s="24"/>
      <c r="F2866" s="25"/>
      <c r="G2866" s="29"/>
    </row>
    <row r="2867" spans="1:7" x14ac:dyDescent="0.25">
      <c r="A2867"/>
      <c r="B2867"/>
      <c r="C2867">
        <v>14.429705393999729</v>
      </c>
      <c r="D2867">
        <v>1.4554929695406933</v>
      </c>
      <c r="E2867" s="24"/>
      <c r="F2867" s="25"/>
      <c r="G2867" s="29"/>
    </row>
    <row r="2868" spans="1:7" x14ac:dyDescent="0.25">
      <c r="A2868"/>
      <c r="B2868"/>
      <c r="C2868">
        <v>14.473848958258692</v>
      </c>
      <c r="D2868">
        <v>1.4465478436575674</v>
      </c>
      <c r="E2868" s="24"/>
      <c r="F2868" s="25"/>
      <c r="G2868" s="29"/>
    </row>
    <row r="2869" spans="1:7" x14ac:dyDescent="0.25">
      <c r="A2869"/>
      <c r="B2869"/>
      <c r="C2869">
        <v>14.518311158225965</v>
      </c>
      <c r="D2869">
        <v>1.4374671026527059</v>
      </c>
      <c r="E2869" s="24"/>
      <c r="F2869" s="25"/>
      <c r="G2869" s="29"/>
    </row>
    <row r="2870" spans="1:7" x14ac:dyDescent="0.25">
      <c r="A2870"/>
      <c r="B2870"/>
      <c r="C2870">
        <v>14.563096702857086</v>
      </c>
      <c r="D2870">
        <v>1.4282476404906321</v>
      </c>
      <c r="E2870" s="24"/>
      <c r="F2870" s="25"/>
      <c r="G2870" s="29"/>
    </row>
    <row r="2871" spans="1:7" x14ac:dyDescent="0.25">
      <c r="A2871"/>
      <c r="B2871"/>
      <c r="C2871">
        <v>14.608210394355401</v>
      </c>
      <c r="D2871">
        <v>1.4188862677024761</v>
      </c>
      <c r="E2871" s="24"/>
      <c r="F2871" s="25"/>
      <c r="G2871" s="29"/>
    </row>
    <row r="2872" spans="1:7" x14ac:dyDescent="0.25">
      <c r="A2872"/>
      <c r="B2872"/>
      <c r="C2872">
        <v>14.653657130491457</v>
      </c>
      <c r="D2872">
        <v>1.4093797087623099</v>
      </c>
      <c r="E2872" s="24"/>
      <c r="F2872" s="25"/>
      <c r="G2872" s="29"/>
    </row>
    <row r="2873" spans="1:7" x14ac:dyDescent="0.25">
      <c r="A2873"/>
      <c r="B2873"/>
      <c r="C2873">
        <v>14.699441906992467</v>
      </c>
      <c r="D2873">
        <v>1.3997245993682712</v>
      </c>
      <c r="E2873" s="24"/>
      <c r="F2873" s="25"/>
      <c r="G2873" s="29"/>
    </row>
    <row r="2874" spans="1:7" x14ac:dyDescent="0.25">
      <c r="A2874"/>
      <c r="B2874"/>
      <c r="C2874">
        <v>14.745569820003322</v>
      </c>
      <c r="D2874">
        <v>1.3899174836245005</v>
      </c>
      <c r="E2874" s="24"/>
      <c r="F2874" s="25"/>
      <c r="G2874" s="29"/>
    </row>
    <row r="2875" spans="1:7" x14ac:dyDescent="0.25">
      <c r="A2875"/>
      <c r="B2875"/>
      <c r="C2875">
        <v>14.792046068622593</v>
      </c>
      <c r="D2875">
        <v>1.3799548111197883</v>
      </c>
      <c r="E2875" s="24"/>
      <c r="F2875" s="25"/>
      <c r="G2875" s="29"/>
    </row>
    <row r="2876" spans="1:7" x14ac:dyDescent="0.25">
      <c r="A2876"/>
      <c r="B2876"/>
      <c r="C2876">
        <v>14.83887595751554</v>
      </c>
      <c r="D2876">
        <v>1.3698329338986261</v>
      </c>
      <c r="E2876" s="24"/>
      <c r="F2876" s="25"/>
      <c r="G2876" s="29"/>
    </row>
    <row r="2877" spans="1:7" x14ac:dyDescent="0.25">
      <c r="A2877"/>
      <c r="B2877"/>
      <c r="C2877">
        <v>14.886064899607184</v>
      </c>
      <c r="D2877">
        <v>1.3595481033201506</v>
      </c>
      <c r="E2877" s="24"/>
      <c r="F2877" s="25"/>
      <c r="G2877" s="29"/>
    </row>
    <row r="2878" spans="1:7" x14ac:dyDescent="0.25">
      <c r="A2878"/>
      <c r="B2878"/>
      <c r="C2878">
        <v>14.933618418858146</v>
      </c>
      <c r="D2878">
        <v>1.349096466800253</v>
      </c>
      <c r="E2878" s="24"/>
      <c r="F2878" s="25"/>
      <c r="G2878" s="29"/>
    </row>
    <row r="2879" spans="1:7" x14ac:dyDescent="0.25">
      <c r="A2879"/>
      <c r="B2879"/>
      <c r="C2879">
        <v>14.981542153126597</v>
      </c>
      <c r="D2879">
        <v>1.3384740644318964</v>
      </c>
      <c r="E2879" s="24"/>
      <c r="F2879" s="25"/>
      <c r="G2879" s="29"/>
    </row>
    <row r="2880" spans="1:7" x14ac:dyDescent="0.25">
      <c r="A2880"/>
      <c r="B2880"/>
      <c r="C2880">
        <v>15.029841857118823</v>
      </c>
      <c r="D2880">
        <v>1.3276768254784848</v>
      </c>
      <c r="E2880" s="24"/>
      <c r="F2880" s="25"/>
      <c r="G2880" s="29"/>
    </row>
    <row r="2881" spans="1:7" x14ac:dyDescent="0.25">
      <c r="A2881"/>
      <c r="B2881"/>
      <c r="C2881">
        <v>15.078523405432307</v>
      </c>
      <c r="D2881">
        <v>1.3167005647348193</v>
      </c>
      <c r="E2881" s="24"/>
      <c r="F2881" s="25"/>
      <c r="G2881" s="29"/>
    </row>
    <row r="2882" spans="1:7" x14ac:dyDescent="0.25">
      <c r="A2882"/>
      <c r="B2882"/>
      <c r="C2882">
        <v>15.127245388238359</v>
      </c>
      <c r="D2882">
        <v>1.3054676399906693</v>
      </c>
      <c r="E2882" s="24"/>
      <c r="F2882" s="25"/>
      <c r="G2882" s="29"/>
    </row>
    <row r="2883" spans="1:7" x14ac:dyDescent="0.25">
      <c r="A2883"/>
      <c r="B2883"/>
      <c r="C2883">
        <v>15.176326894848591</v>
      </c>
      <c r="D2883">
        <v>1.2940655369808649</v>
      </c>
      <c r="E2883" s="24"/>
      <c r="F2883" s="25"/>
      <c r="G2883" s="29"/>
    </row>
    <row r="2884" spans="1:7" x14ac:dyDescent="0.25">
      <c r="A2884"/>
      <c r="B2884"/>
      <c r="C2884">
        <v>15.181528071324676</v>
      </c>
      <c r="D2884">
        <v>1.2926320960684026</v>
      </c>
      <c r="E2884" s="24"/>
      <c r="F2884" s="25"/>
      <c r="G2884" s="29"/>
    </row>
    <row r="2885" spans="1:7" x14ac:dyDescent="0.25">
      <c r="A2885"/>
      <c r="B2885"/>
      <c r="C2885">
        <v>15.186729247800745</v>
      </c>
      <c r="D2885">
        <v>1.29119865515594</v>
      </c>
      <c r="E2885" s="24"/>
      <c r="F2885" s="25"/>
      <c r="G2885" s="29"/>
    </row>
    <row r="2886" spans="1:7" x14ac:dyDescent="0.25">
      <c r="A2886"/>
      <c r="B2886"/>
      <c r="C2886">
        <v>15.191930424276826</v>
      </c>
      <c r="D2886">
        <v>1.2897652142434777</v>
      </c>
      <c r="E2886" s="24"/>
      <c r="F2886" s="25"/>
      <c r="G2886" s="29"/>
    </row>
    <row r="2887" spans="1:7" x14ac:dyDescent="0.25">
      <c r="A2887"/>
      <c r="B2887"/>
      <c r="C2887">
        <v>15.197131600752925</v>
      </c>
      <c r="D2887">
        <v>1.2883317733310149</v>
      </c>
      <c r="E2887" s="24"/>
      <c r="F2887" s="25"/>
      <c r="G2887" s="29"/>
    </row>
    <row r="2888" spans="1:7" x14ac:dyDescent="0.25">
      <c r="A2888"/>
      <c r="B2888"/>
      <c r="C2888">
        <v>15.202332777229</v>
      </c>
      <c r="D2888">
        <v>1.2868983324185548</v>
      </c>
      <c r="E2888" s="24"/>
      <c r="F2888" s="25"/>
      <c r="G2888" s="29"/>
    </row>
    <row r="2889" spans="1:7" x14ac:dyDescent="0.25">
      <c r="A2889"/>
      <c r="B2889"/>
      <c r="C2889">
        <v>15.20753395370509</v>
      </c>
      <c r="D2889">
        <v>1.2854648915060911</v>
      </c>
      <c r="E2889" s="24"/>
      <c r="F2889" s="25"/>
      <c r="G2889" s="29"/>
    </row>
    <row r="2890" spans="1:7" x14ac:dyDescent="0.25">
      <c r="A2890"/>
      <c r="B2890"/>
      <c r="C2890">
        <v>15.212735130181162</v>
      </c>
      <c r="D2890">
        <v>1.2840314505936281</v>
      </c>
      <c r="E2890" s="24"/>
      <c r="F2890" s="25"/>
      <c r="G2890" s="29"/>
    </row>
    <row r="2891" spans="1:7" x14ac:dyDescent="0.25">
      <c r="A2891"/>
      <c r="B2891"/>
      <c r="C2891">
        <v>15.217936306657259</v>
      </c>
      <c r="D2891">
        <v>1.2825980096811682</v>
      </c>
      <c r="E2891" s="24"/>
      <c r="F2891" s="25"/>
      <c r="G2891" s="29"/>
    </row>
    <row r="2892" spans="1:7" x14ac:dyDescent="0.25">
      <c r="A2892"/>
      <c r="B2892"/>
      <c r="C2892">
        <v>15.223137483133337</v>
      </c>
      <c r="D2892">
        <v>1.2811645687687028</v>
      </c>
      <c r="E2892" s="24"/>
      <c r="F2892" s="25"/>
      <c r="G2892" s="29"/>
    </row>
    <row r="2893" spans="1:7" x14ac:dyDescent="0.25">
      <c r="A2893"/>
      <c r="B2893"/>
      <c r="C2893">
        <v>15.228338659609411</v>
      </c>
      <c r="D2893">
        <v>1.2797311278562422</v>
      </c>
      <c r="E2893" s="24"/>
      <c r="F2893" s="25"/>
      <c r="G2893" s="29"/>
    </row>
    <row r="2894" spans="1:7" x14ac:dyDescent="0.25">
      <c r="A2894"/>
      <c r="B2894"/>
      <c r="C2894">
        <v>15.233539836085507</v>
      </c>
      <c r="D2894">
        <v>1.2782976869437799</v>
      </c>
      <c r="E2894" s="24"/>
      <c r="F2894" s="25"/>
      <c r="G2894" s="29"/>
    </row>
    <row r="2895" spans="1:7" x14ac:dyDescent="0.25">
      <c r="A2895"/>
      <c r="B2895"/>
      <c r="C2895">
        <v>15.238741012561576</v>
      </c>
      <c r="D2895">
        <v>1.2768642460313155</v>
      </c>
      <c r="E2895" s="24"/>
      <c r="F2895" s="25"/>
      <c r="G2895" s="29"/>
    </row>
    <row r="2896" spans="1:7" x14ac:dyDescent="0.25">
      <c r="A2896"/>
      <c r="B2896"/>
      <c r="C2896">
        <v>15.243942189037671</v>
      </c>
      <c r="D2896">
        <v>1.2754308051188545</v>
      </c>
      <c r="E2896" s="24"/>
      <c r="F2896" s="25"/>
      <c r="G2896" s="29"/>
    </row>
    <row r="2897" spans="1:7" x14ac:dyDescent="0.25">
      <c r="A2897"/>
      <c r="B2897"/>
      <c r="C2897">
        <v>15.249143365513735</v>
      </c>
      <c r="D2897">
        <v>1.2739973642063915</v>
      </c>
      <c r="E2897" s="24"/>
      <c r="F2897" s="25"/>
      <c r="G2897" s="29"/>
    </row>
    <row r="2898" spans="1:7" x14ac:dyDescent="0.25">
      <c r="A2898"/>
      <c r="B2898"/>
      <c r="C2898">
        <v>15.254344541989829</v>
      </c>
      <c r="D2898">
        <v>1.2725639232939288</v>
      </c>
      <c r="E2898" s="24"/>
      <c r="F2898" s="25"/>
      <c r="G2898" s="29"/>
    </row>
    <row r="2899" spans="1:7" x14ac:dyDescent="0.25">
      <c r="A2899"/>
      <c r="B2899"/>
      <c r="C2899">
        <v>15.259545718465921</v>
      </c>
      <c r="D2899">
        <v>1.271130482381468</v>
      </c>
      <c r="E2899" s="24"/>
      <c r="F2899" s="25"/>
      <c r="G2899" s="29"/>
    </row>
    <row r="2900" spans="1:7" x14ac:dyDescent="0.25">
      <c r="A2900"/>
      <c r="B2900"/>
      <c r="C2900">
        <v>15.264746894941991</v>
      </c>
      <c r="D2900">
        <v>1.2696970414690061</v>
      </c>
      <c r="E2900" s="24"/>
      <c r="F2900" s="25"/>
      <c r="G2900" s="29"/>
    </row>
    <row r="2901" spans="1:7" x14ac:dyDescent="0.25">
      <c r="A2901"/>
      <c r="B2901"/>
      <c r="C2901">
        <v>15.269948071418078</v>
      </c>
      <c r="D2901">
        <v>1.2682636005565424</v>
      </c>
      <c r="E2901" s="24"/>
      <c r="F2901" s="25"/>
      <c r="G2901" s="29"/>
    </row>
    <row r="2902" spans="1:7" x14ac:dyDescent="0.25">
      <c r="A2902"/>
      <c r="B2902"/>
      <c r="C2902">
        <v>15.275149247894161</v>
      </c>
      <c r="D2902">
        <v>1.2668301596440796</v>
      </c>
      <c r="E2902" s="24"/>
      <c r="F2902" s="25"/>
      <c r="G2902" s="29"/>
    </row>
    <row r="2903" spans="1:7" x14ac:dyDescent="0.25">
      <c r="A2903"/>
      <c r="B2903"/>
      <c r="C2903">
        <v>15.280350424370232</v>
      </c>
      <c r="D2903">
        <v>1.2653967187316177</v>
      </c>
      <c r="E2903" s="24"/>
      <c r="F2903" s="25"/>
      <c r="G2903" s="29"/>
    </row>
    <row r="2904" spans="1:7" x14ac:dyDescent="0.25">
      <c r="A2904"/>
      <c r="B2904"/>
      <c r="C2904">
        <v>15.285551600846338</v>
      </c>
      <c r="D2904">
        <v>1.263963277819155</v>
      </c>
      <c r="E2904" s="24"/>
      <c r="F2904" s="25"/>
      <c r="G2904" s="29"/>
    </row>
    <row r="2905" spans="1:7" x14ac:dyDescent="0.25">
      <c r="A2905"/>
      <c r="B2905"/>
      <c r="C2905">
        <v>15.290752777322407</v>
      </c>
      <c r="D2905">
        <v>1.2625298369066937</v>
      </c>
      <c r="E2905" s="24"/>
      <c r="F2905" s="25"/>
      <c r="G2905" s="29"/>
    </row>
    <row r="2906" spans="1:7" x14ac:dyDescent="0.25">
      <c r="A2906"/>
      <c r="B2906"/>
      <c r="C2906">
        <v>15.295953953798501</v>
      </c>
      <c r="D2906">
        <v>1.2610963959942303</v>
      </c>
      <c r="E2906" s="24"/>
      <c r="F2906" s="25"/>
      <c r="G2906" s="29"/>
    </row>
    <row r="2907" spans="1:7" x14ac:dyDescent="0.25">
      <c r="A2907"/>
      <c r="B2907"/>
      <c r="C2907">
        <v>15.301155130274569</v>
      </c>
      <c r="D2907">
        <v>1.2596629550817684</v>
      </c>
      <c r="E2907" s="24"/>
      <c r="F2907" s="25"/>
      <c r="G2907" s="29"/>
    </row>
    <row r="2908" spans="1:7" x14ac:dyDescent="0.25">
      <c r="A2908"/>
      <c r="B2908"/>
      <c r="C2908">
        <v>15.306356306750667</v>
      </c>
      <c r="D2908">
        <v>1.2582295141693067</v>
      </c>
      <c r="E2908" s="24"/>
      <c r="F2908" s="25"/>
      <c r="G2908" s="29"/>
    </row>
    <row r="2909" spans="1:7" x14ac:dyDescent="0.25">
      <c r="A2909"/>
      <c r="B2909"/>
      <c r="C2909">
        <v>15.311557483226748</v>
      </c>
      <c r="D2909">
        <v>1.2567960732568431</v>
      </c>
      <c r="E2909" s="24"/>
      <c r="F2909" s="25"/>
      <c r="G2909" s="29"/>
    </row>
    <row r="2910" spans="1:7" x14ac:dyDescent="0.25">
      <c r="A2910"/>
      <c r="B2910"/>
      <c r="C2910">
        <v>15.316758659702836</v>
      </c>
      <c r="D2910">
        <v>1.2553626323443807</v>
      </c>
      <c r="E2910" s="24"/>
      <c r="F2910" s="25"/>
      <c r="G2910" s="29"/>
    </row>
    <row r="2911" spans="1:7" x14ac:dyDescent="0.25">
      <c r="A2911"/>
      <c r="B2911"/>
      <c r="C2911">
        <v>15.321959836178907</v>
      </c>
      <c r="D2911">
        <v>1.2539291914319182</v>
      </c>
      <c r="E2911" s="24"/>
      <c r="F2911" s="25"/>
      <c r="G2911" s="29"/>
    </row>
    <row r="2912" spans="1:7" x14ac:dyDescent="0.25">
      <c r="A2912"/>
      <c r="B2912"/>
      <c r="C2912">
        <v>15.327161012655006</v>
      </c>
      <c r="D2912">
        <v>1.2524957505194565</v>
      </c>
      <c r="E2912" s="24"/>
      <c r="F2912" s="25"/>
      <c r="G2912" s="29"/>
    </row>
    <row r="2913" spans="1:7" x14ac:dyDescent="0.25">
      <c r="A2913"/>
      <c r="B2913"/>
      <c r="C2913">
        <v>15.332362189131072</v>
      </c>
      <c r="D2913">
        <v>1.2510623096069933</v>
      </c>
      <c r="E2913" s="24"/>
      <c r="F2913" s="25"/>
      <c r="G2913" s="29"/>
    </row>
    <row r="2914" spans="1:7" x14ac:dyDescent="0.25">
      <c r="A2914"/>
      <c r="B2914"/>
      <c r="C2914">
        <v>15.337563365607153</v>
      </c>
      <c r="D2914">
        <v>1.2496288686945316</v>
      </c>
      <c r="E2914" s="24"/>
      <c r="F2914" s="25"/>
      <c r="G2914" s="29"/>
    </row>
    <row r="2915" spans="1:7" x14ac:dyDescent="0.25">
      <c r="A2915"/>
      <c r="B2915"/>
      <c r="C2915">
        <v>15.342764542083245</v>
      </c>
      <c r="D2915">
        <v>1.2481954277820688</v>
      </c>
      <c r="E2915" s="24"/>
      <c r="F2915" s="25"/>
      <c r="G2915" s="29"/>
    </row>
    <row r="2916" spans="1:7" x14ac:dyDescent="0.25">
      <c r="A2916"/>
      <c r="B2916"/>
      <c r="C2916">
        <v>15.34796571855933</v>
      </c>
      <c r="D2916">
        <v>1.2467619868696083</v>
      </c>
      <c r="E2916" s="24"/>
      <c r="F2916" s="25"/>
      <c r="G2916" s="29"/>
    </row>
    <row r="2917" spans="1:7" x14ac:dyDescent="0.25">
      <c r="A2917"/>
      <c r="B2917"/>
      <c r="C2917">
        <v>15.353166895035402</v>
      </c>
      <c r="D2917">
        <v>1.2453285459571428</v>
      </c>
      <c r="E2917" s="24"/>
      <c r="F2917" s="25"/>
      <c r="G2917" s="29"/>
    </row>
    <row r="2918" spans="1:7" x14ac:dyDescent="0.25">
      <c r="A2918"/>
      <c r="B2918"/>
      <c r="C2918">
        <v>15.358368071511489</v>
      </c>
      <c r="D2918">
        <v>1.24389510504468</v>
      </c>
      <c r="E2918" s="24"/>
      <c r="F2918" s="25"/>
      <c r="G2918" s="29"/>
    </row>
    <row r="2919" spans="1:7" x14ac:dyDescent="0.25">
      <c r="A2919"/>
      <c r="B2919"/>
      <c r="C2919">
        <v>15.363569247987563</v>
      </c>
      <c r="D2919">
        <v>1.2424616641322201</v>
      </c>
      <c r="E2919" s="24"/>
      <c r="F2919" s="25"/>
      <c r="G2919" s="29"/>
    </row>
    <row r="2920" spans="1:7" x14ac:dyDescent="0.25">
      <c r="A2920"/>
      <c r="B2920"/>
      <c r="C2920">
        <v>15.368770424463658</v>
      </c>
      <c r="D2920">
        <v>1.2410282232197569</v>
      </c>
      <c r="E2920" s="24"/>
      <c r="F2920" s="25"/>
      <c r="G2920" s="29"/>
    </row>
    <row r="2921" spans="1:7" x14ac:dyDescent="0.25">
      <c r="A2921"/>
      <c r="B2921"/>
      <c r="C2921">
        <v>15.373971600939727</v>
      </c>
      <c r="D2921">
        <v>1.2395947823072953</v>
      </c>
      <c r="E2921" s="24"/>
      <c r="F2921" s="25"/>
      <c r="G2921" s="29"/>
    </row>
    <row r="2922" spans="1:7" x14ac:dyDescent="0.25">
      <c r="A2922"/>
      <c r="B2922"/>
      <c r="C2922">
        <v>15.379172777415828</v>
      </c>
      <c r="D2922">
        <v>1.2381613413948329</v>
      </c>
      <c r="E2922" s="24"/>
      <c r="F2922" s="25"/>
      <c r="G2922" s="29"/>
    </row>
    <row r="2923" spans="1:7" x14ac:dyDescent="0.25">
      <c r="A2923"/>
      <c r="B2923"/>
      <c r="C2923">
        <v>15.384373953891908</v>
      </c>
      <c r="D2923">
        <v>1.2367279004823701</v>
      </c>
      <c r="E2923" s="24"/>
      <c r="F2923" s="25"/>
      <c r="G2923" s="29"/>
    </row>
    <row r="2924" spans="1:7" x14ac:dyDescent="0.25">
      <c r="A2924"/>
      <c r="B2924"/>
      <c r="C2924">
        <v>15.389575130368002</v>
      </c>
      <c r="D2924">
        <v>1.2352944595699065</v>
      </c>
      <c r="E2924" s="24"/>
      <c r="F2924" s="25"/>
      <c r="G2924" s="29"/>
    </row>
    <row r="2925" spans="1:7" x14ac:dyDescent="0.25">
      <c r="A2925"/>
      <c r="B2925"/>
      <c r="C2925">
        <v>15.394776306844079</v>
      </c>
      <c r="D2925">
        <v>1.2338610186574459</v>
      </c>
      <c r="E2925" s="24"/>
      <c r="F2925" s="25"/>
      <c r="G2925" s="29"/>
    </row>
    <row r="2926" spans="1:7" x14ac:dyDescent="0.25">
      <c r="A2926"/>
      <c r="B2926"/>
      <c r="C2926">
        <v>15.399977483320162</v>
      </c>
      <c r="D2926">
        <v>1.2324275777449818</v>
      </c>
      <c r="E2926" s="24"/>
      <c r="F2926" s="25"/>
      <c r="G2926" s="29"/>
    </row>
    <row r="2927" spans="1:7" x14ac:dyDescent="0.25">
      <c r="A2927"/>
      <c r="B2927"/>
      <c r="C2927">
        <v>15.405178659796226</v>
      </c>
      <c r="D2927">
        <v>1.2309941368325203</v>
      </c>
      <c r="E2927" s="24"/>
      <c r="F2927" s="25"/>
      <c r="G2927" s="29"/>
    </row>
    <row r="2928" spans="1:7" x14ac:dyDescent="0.25">
      <c r="A2928"/>
      <c r="B2928"/>
      <c r="C2928">
        <v>15.410379836272323</v>
      </c>
      <c r="D2928">
        <v>1.2295606959200578</v>
      </c>
      <c r="E2928" s="24"/>
      <c r="F2928" s="25"/>
      <c r="G2928" s="29"/>
    </row>
    <row r="2929" spans="1:7" x14ac:dyDescent="0.25">
      <c r="A2929"/>
      <c r="B2929"/>
      <c r="C2929">
        <v>15.415581012748399</v>
      </c>
      <c r="D2929">
        <v>1.2281272550075957</v>
      </c>
      <c r="E2929" s="24"/>
      <c r="F2929" s="25"/>
      <c r="G2929" s="29"/>
    </row>
    <row r="2930" spans="1:7" x14ac:dyDescent="0.25">
      <c r="A2930"/>
      <c r="B2930"/>
      <c r="C2930">
        <v>15.420782189224491</v>
      </c>
      <c r="D2930">
        <v>1.2266938140951327</v>
      </c>
      <c r="E2930" s="24"/>
      <c r="F2930" s="25"/>
      <c r="G2930" s="29"/>
    </row>
    <row r="2931" spans="1:7" x14ac:dyDescent="0.25">
      <c r="A2931"/>
      <c r="B2931"/>
      <c r="C2931">
        <v>15.425983365700565</v>
      </c>
      <c r="D2931">
        <v>1.2252603731826714</v>
      </c>
      <c r="E2931" s="24"/>
      <c r="F2931" s="25"/>
      <c r="G2931" s="29"/>
    </row>
    <row r="2932" spans="1:7" x14ac:dyDescent="0.25">
      <c r="A2932"/>
      <c r="B2932"/>
      <c r="C2932">
        <v>15.431184542176652</v>
      </c>
      <c r="D2932">
        <v>1.2238269322702087</v>
      </c>
      <c r="E2932" s="24"/>
      <c r="F2932" s="25"/>
      <c r="G2932" s="29"/>
    </row>
    <row r="2933" spans="1:7" x14ac:dyDescent="0.25">
      <c r="A2933"/>
      <c r="B2933"/>
      <c r="C2933">
        <v>15.436385718652735</v>
      </c>
      <c r="D2933">
        <v>1.2223934913577448</v>
      </c>
      <c r="E2933" s="24"/>
      <c r="F2933" s="25"/>
      <c r="G2933" s="29"/>
    </row>
    <row r="2934" spans="1:7" x14ac:dyDescent="0.25">
      <c r="A2934"/>
      <c r="B2934"/>
      <c r="C2934">
        <v>15.441586895128822</v>
      </c>
      <c r="D2934">
        <v>1.2209600504452853</v>
      </c>
      <c r="E2934" s="24"/>
      <c r="F2934" s="25"/>
      <c r="G2934" s="29"/>
    </row>
    <row r="2935" spans="1:7" x14ac:dyDescent="0.25">
      <c r="A2935"/>
      <c r="B2935"/>
      <c r="C2935">
        <v>15.446788071604903</v>
      </c>
      <c r="D2935">
        <v>1.2195266095328214</v>
      </c>
      <c r="E2935" s="24"/>
      <c r="F2935" s="25"/>
      <c r="G2935" s="29"/>
    </row>
    <row r="2936" spans="1:7" x14ac:dyDescent="0.25">
      <c r="A2936"/>
      <c r="B2936"/>
      <c r="C2936">
        <v>15.451989248080993</v>
      </c>
      <c r="D2936">
        <v>1.2180931686203569</v>
      </c>
      <c r="E2936" s="24"/>
      <c r="F2936" s="25"/>
      <c r="G2936" s="29"/>
    </row>
    <row r="2937" spans="1:7" x14ac:dyDescent="0.25">
      <c r="A2937"/>
      <c r="B2937"/>
      <c r="C2937">
        <v>15.457190424557064</v>
      </c>
      <c r="D2937">
        <v>1.2166597277078968</v>
      </c>
      <c r="E2937" s="24"/>
      <c r="F2937" s="25"/>
      <c r="G2937" s="29"/>
    </row>
    <row r="2938" spans="1:7" x14ac:dyDescent="0.25">
      <c r="A2938"/>
      <c r="B2938"/>
      <c r="C2938">
        <v>15.462391601033154</v>
      </c>
      <c r="D2938">
        <v>1.2152262867954347</v>
      </c>
      <c r="E2938" s="24"/>
      <c r="F2938" s="25"/>
      <c r="G2938" s="29"/>
    </row>
    <row r="2939" spans="1:7" x14ac:dyDescent="0.25">
      <c r="A2939"/>
      <c r="B2939"/>
      <c r="C2939">
        <v>15.467592777509241</v>
      </c>
      <c r="D2939">
        <v>1.2137928458829714</v>
      </c>
      <c r="E2939" s="24"/>
      <c r="F2939" s="25"/>
      <c r="G2939" s="29"/>
    </row>
    <row r="2940" spans="1:7" x14ac:dyDescent="0.25">
      <c r="A2940"/>
      <c r="B2940"/>
      <c r="C2940">
        <v>15.472793953985322</v>
      </c>
      <c r="D2940">
        <v>1.2123594049705104</v>
      </c>
      <c r="E2940" s="24"/>
      <c r="F2940" s="25"/>
      <c r="G2940" s="29"/>
    </row>
    <row r="2941" spans="1:7" x14ac:dyDescent="0.25">
      <c r="A2941"/>
      <c r="B2941"/>
      <c r="C2941">
        <v>15.477995130461402</v>
      </c>
      <c r="D2941">
        <v>1.2109259640580459</v>
      </c>
      <c r="E2941" s="24"/>
      <c r="F2941" s="25"/>
      <c r="G2941" s="29"/>
    </row>
    <row r="2942" spans="1:7" x14ac:dyDescent="0.25">
      <c r="A2942"/>
      <c r="B2942"/>
      <c r="C2942">
        <v>15.483196306937486</v>
      </c>
      <c r="D2942">
        <v>1.2094925231455851</v>
      </c>
      <c r="E2942" s="24"/>
      <c r="F2942" s="25"/>
      <c r="G2942" s="29"/>
    </row>
    <row r="2943" spans="1:7" x14ac:dyDescent="0.25">
      <c r="A2943"/>
      <c r="B2943"/>
      <c r="C2943">
        <v>15.488397483413566</v>
      </c>
      <c r="D2943">
        <v>1.2080590822331225</v>
      </c>
      <c r="E2943" s="24"/>
      <c r="F2943" s="25"/>
      <c r="G2943" s="29"/>
    </row>
    <row r="2944" spans="1:7" x14ac:dyDescent="0.25">
      <c r="A2944"/>
      <c r="B2944"/>
      <c r="C2944">
        <v>15.493598659889653</v>
      </c>
      <c r="D2944">
        <v>1.2066256413206597</v>
      </c>
      <c r="E2944" s="24"/>
      <c r="F2944" s="25"/>
      <c r="G2944" s="29"/>
    </row>
    <row r="2945" spans="1:7" x14ac:dyDescent="0.25">
      <c r="A2945"/>
      <c r="B2945"/>
      <c r="C2945">
        <v>15.498799836365743</v>
      </c>
      <c r="D2945">
        <v>1.2051922004081974</v>
      </c>
      <c r="E2945" s="24"/>
      <c r="F2945" s="25"/>
      <c r="G2945" s="29"/>
    </row>
    <row r="2946" spans="1:7" x14ac:dyDescent="0.25">
      <c r="A2946"/>
      <c r="B2946"/>
      <c r="C2946">
        <v>15.504001012841824</v>
      </c>
      <c r="D2946">
        <v>1.2037587594957355</v>
      </c>
      <c r="E2946" s="24"/>
      <c r="F2946" s="25"/>
      <c r="G2946" s="29"/>
    </row>
    <row r="2947" spans="1:7" x14ac:dyDescent="0.25">
      <c r="A2947"/>
      <c r="B2947"/>
      <c r="C2947">
        <v>15.509202189317906</v>
      </c>
      <c r="D2947">
        <v>1.2023253185832732</v>
      </c>
      <c r="E2947" s="24"/>
      <c r="F2947" s="25"/>
      <c r="G2947" s="29"/>
    </row>
    <row r="2948" spans="1:7" x14ac:dyDescent="0.25">
      <c r="A2948"/>
      <c r="B2948"/>
      <c r="C2948">
        <v>15.514403365793974</v>
      </c>
      <c r="D2948">
        <v>1.2008918776708106</v>
      </c>
      <c r="E2948" s="24"/>
      <c r="F2948" s="25"/>
      <c r="G2948" s="29"/>
    </row>
    <row r="2949" spans="1:7" x14ac:dyDescent="0.25">
      <c r="A2949"/>
      <c r="B2949"/>
      <c r="C2949">
        <v>15.519604542270056</v>
      </c>
      <c r="D2949">
        <v>1.1994584367583476</v>
      </c>
      <c r="E2949" s="24"/>
      <c r="F2949" s="25"/>
      <c r="G2949" s="29"/>
    </row>
    <row r="2950" spans="1:7" x14ac:dyDescent="0.25">
      <c r="A2950"/>
      <c r="B2950"/>
      <c r="C2950">
        <v>15.524805718746149</v>
      </c>
      <c r="D2950">
        <v>1.1980249958458844</v>
      </c>
      <c r="E2950" s="24"/>
      <c r="F2950" s="25"/>
      <c r="G2950" s="29"/>
    </row>
    <row r="2951" spans="1:7" x14ac:dyDescent="0.25">
      <c r="A2951"/>
      <c r="B2951"/>
      <c r="C2951">
        <v>15.530006895222229</v>
      </c>
      <c r="D2951">
        <v>1.196591554933423</v>
      </c>
      <c r="E2951" s="24"/>
      <c r="F2951" s="25"/>
      <c r="G2951" s="29"/>
    </row>
    <row r="2952" spans="1:7" x14ac:dyDescent="0.25">
      <c r="A2952"/>
      <c r="B2952"/>
      <c r="C2952">
        <v>15.535208071698317</v>
      </c>
      <c r="D2952">
        <v>1.1951581140209608</v>
      </c>
      <c r="E2952" s="24"/>
      <c r="F2952" s="25"/>
      <c r="G2952" s="29"/>
    </row>
    <row r="2953" spans="1:7" x14ac:dyDescent="0.25">
      <c r="A2953"/>
      <c r="B2953"/>
      <c r="C2953">
        <v>15.54040924817439</v>
      </c>
      <c r="D2953">
        <v>1.1937246731084981</v>
      </c>
      <c r="E2953" s="24"/>
      <c r="F2953" s="25"/>
      <c r="G2953" s="29"/>
    </row>
    <row r="2954" spans="1:7" x14ac:dyDescent="0.25">
      <c r="A2954"/>
      <c r="B2954"/>
      <c r="C2954">
        <v>15.545610424650478</v>
      </c>
      <c r="D2954">
        <v>1.1922912321960366</v>
      </c>
      <c r="E2954" s="24"/>
      <c r="F2954" s="25"/>
      <c r="G2954" s="29"/>
    </row>
    <row r="2955" spans="1:7" x14ac:dyDescent="0.25">
      <c r="A2955"/>
      <c r="B2955"/>
      <c r="C2955">
        <v>15.550811601126561</v>
      </c>
      <c r="D2955">
        <v>1.1908577912835732</v>
      </c>
      <c r="E2955" s="24"/>
      <c r="F2955" s="25"/>
      <c r="G2955" s="29"/>
    </row>
    <row r="2956" spans="1:7" x14ac:dyDescent="0.25">
      <c r="A2956"/>
      <c r="B2956"/>
      <c r="C2956">
        <v>15.556012777602664</v>
      </c>
      <c r="D2956">
        <v>1.189424350371111</v>
      </c>
      <c r="E2956" s="24"/>
      <c r="F2956" s="25"/>
      <c r="G2956" s="29"/>
    </row>
    <row r="2957" spans="1:7" x14ac:dyDescent="0.25">
      <c r="A2957"/>
      <c r="B2957"/>
      <c r="C2957">
        <v>15.561213954078726</v>
      </c>
      <c r="D2957">
        <v>1.1879909094586492</v>
      </c>
      <c r="E2957" s="24"/>
      <c r="F2957" s="25"/>
      <c r="G2957" s="29"/>
    </row>
    <row r="2958" spans="1:7" x14ac:dyDescent="0.25">
      <c r="A2958"/>
      <c r="B2958"/>
      <c r="C2958">
        <v>15.566415130554807</v>
      </c>
      <c r="D2958">
        <v>1.1865574685461859</v>
      </c>
      <c r="E2958" s="24"/>
      <c r="F2958" s="25"/>
      <c r="G2958" s="29"/>
    </row>
    <row r="2959" spans="1:7" x14ac:dyDescent="0.25">
      <c r="A2959"/>
      <c r="B2959"/>
      <c r="C2959">
        <v>15.57161630703091</v>
      </c>
      <c r="D2959">
        <v>1.1851240276337238</v>
      </c>
      <c r="E2959" s="24"/>
      <c r="F2959" s="25"/>
      <c r="G2959" s="29"/>
    </row>
    <row r="2960" spans="1:7" x14ac:dyDescent="0.25">
      <c r="A2960"/>
      <c r="B2960"/>
      <c r="C2960">
        <v>15.576817483506975</v>
      </c>
      <c r="D2960">
        <v>1.1836905867212615</v>
      </c>
      <c r="E2960" s="24"/>
      <c r="F2960" s="25"/>
      <c r="G2960" s="29"/>
    </row>
    <row r="2961" spans="1:7" x14ac:dyDescent="0.25">
      <c r="A2961"/>
      <c r="B2961"/>
      <c r="C2961">
        <v>15.582018659983069</v>
      </c>
      <c r="D2961">
        <v>1.1822571458087996</v>
      </c>
      <c r="E2961" s="24"/>
      <c r="F2961" s="25"/>
      <c r="G2961" s="29"/>
    </row>
    <row r="2962" spans="1:7" x14ac:dyDescent="0.25">
      <c r="A2962"/>
      <c r="B2962"/>
      <c r="C2962">
        <v>15.587219836459147</v>
      </c>
      <c r="D2962">
        <v>1.180823704896337</v>
      </c>
      <c r="E2962" s="24"/>
      <c r="F2962" s="25"/>
      <c r="G2962" s="29"/>
    </row>
    <row r="2963" spans="1:7" x14ac:dyDescent="0.25">
      <c r="A2963"/>
      <c r="B2963"/>
      <c r="C2963">
        <v>15.592421012935223</v>
      </c>
      <c r="D2963">
        <v>1.1793902639838729</v>
      </c>
      <c r="E2963" s="24"/>
      <c r="F2963" s="25"/>
      <c r="G2963" s="29"/>
    </row>
    <row r="2964" spans="1:7" x14ac:dyDescent="0.25">
      <c r="A2964"/>
      <c r="B2964"/>
      <c r="C2964">
        <v>15.597622189411318</v>
      </c>
      <c r="D2964">
        <v>1.177956823071411</v>
      </c>
      <c r="E2964" s="24"/>
      <c r="F2964" s="25"/>
      <c r="G2964" s="29"/>
    </row>
    <row r="2965" spans="1:7" x14ac:dyDescent="0.25">
      <c r="A2965"/>
      <c r="B2965"/>
      <c r="C2965">
        <v>15.602823365887396</v>
      </c>
      <c r="D2965">
        <v>1.1765233821589491</v>
      </c>
      <c r="E2965" s="24"/>
      <c r="F2965" s="25"/>
      <c r="G2965" s="29"/>
    </row>
    <row r="2966" spans="1:7" x14ac:dyDescent="0.25">
      <c r="A2966"/>
      <c r="B2966"/>
      <c r="C2966">
        <v>15.608024542363475</v>
      </c>
      <c r="D2966">
        <v>1.1750899412464859</v>
      </c>
      <c r="E2966" s="24"/>
      <c r="F2966" s="25"/>
      <c r="G2966" s="29"/>
    </row>
    <row r="2967" spans="1:7" x14ac:dyDescent="0.25">
      <c r="A2967"/>
      <c r="B2967"/>
      <c r="C2967">
        <v>15.61322571883956</v>
      </c>
      <c r="D2967">
        <v>1.1736565003340238</v>
      </c>
      <c r="E2967" s="24"/>
      <c r="F2967" s="25"/>
      <c r="G2967" s="29"/>
    </row>
    <row r="2968" spans="1:7" x14ac:dyDescent="0.25">
      <c r="A2968"/>
      <c r="B2968"/>
      <c r="C2968">
        <v>15.618426895315643</v>
      </c>
      <c r="D2968">
        <v>1.1722230594215621</v>
      </c>
      <c r="E2968" s="24"/>
      <c r="F2968" s="25"/>
      <c r="G2968" s="29"/>
    </row>
    <row r="2969" spans="1:7" x14ac:dyDescent="0.25">
      <c r="A2969"/>
      <c r="B2969"/>
      <c r="C2969">
        <v>15.623628071791725</v>
      </c>
      <c r="D2969">
        <v>1.1707896185091009</v>
      </c>
      <c r="E2969" s="24"/>
      <c r="F2969" s="25"/>
      <c r="G2969" s="29"/>
    </row>
    <row r="2970" spans="1:7" x14ac:dyDescent="0.25">
      <c r="A2970"/>
      <c r="B2970"/>
      <c r="C2970">
        <v>15.628829248267813</v>
      </c>
      <c r="D2970">
        <v>1.1693561775966379</v>
      </c>
      <c r="E2970" s="24"/>
      <c r="F2970" s="25"/>
      <c r="G2970" s="29"/>
    </row>
    <row r="2971" spans="1:7" x14ac:dyDescent="0.25">
      <c r="A2971"/>
      <c r="B2971"/>
      <c r="C2971">
        <v>15.634030424743891</v>
      </c>
      <c r="D2971">
        <v>1.1679227366841742</v>
      </c>
      <c r="E2971" s="24"/>
      <c r="F2971" s="25"/>
      <c r="G2971" s="29"/>
    </row>
    <row r="2972" spans="1:7" x14ac:dyDescent="0.25">
      <c r="A2972"/>
      <c r="B2972"/>
      <c r="C2972">
        <v>15.639231601219981</v>
      </c>
      <c r="D2972">
        <v>1.1664892957717126</v>
      </c>
      <c r="E2972" s="24"/>
      <c r="F2972" s="25"/>
      <c r="G2972" s="29"/>
    </row>
    <row r="2973" spans="1:7" x14ac:dyDescent="0.25">
      <c r="A2973"/>
      <c r="B2973"/>
      <c r="C2973">
        <v>15.644432777696062</v>
      </c>
      <c r="D2973">
        <v>1.1650558548592502</v>
      </c>
      <c r="E2973" s="24"/>
      <c r="F2973" s="25"/>
      <c r="G2973" s="29"/>
    </row>
    <row r="2974" spans="1:7" x14ac:dyDescent="0.25">
      <c r="A2974"/>
      <c r="B2974"/>
      <c r="C2974">
        <v>15.649633954172135</v>
      </c>
      <c r="D2974">
        <v>1.163622413946789</v>
      </c>
      <c r="E2974" s="24"/>
      <c r="F2974" s="25"/>
      <c r="G2974" s="29"/>
    </row>
    <row r="2975" spans="1:7" x14ac:dyDescent="0.25">
      <c r="A2975"/>
      <c r="B2975"/>
      <c r="C2975">
        <v>15.654835130648229</v>
      </c>
      <c r="D2975">
        <v>1.162188973034326</v>
      </c>
      <c r="E2975" s="24"/>
      <c r="F2975" s="25"/>
      <c r="G2975" s="29"/>
    </row>
    <row r="2976" spans="1:7" x14ac:dyDescent="0.25">
      <c r="A2976"/>
      <c r="B2976"/>
      <c r="C2976">
        <v>15.660036307124306</v>
      </c>
      <c r="D2976">
        <v>1.1607555321218628</v>
      </c>
      <c r="E2976" s="24"/>
      <c r="F2976" s="25"/>
      <c r="G2976" s="29"/>
    </row>
    <row r="2977" spans="1:7" x14ac:dyDescent="0.25">
      <c r="A2977"/>
      <c r="B2977"/>
      <c r="C2977">
        <v>15.665237483600393</v>
      </c>
      <c r="D2977">
        <v>1.1593220912094</v>
      </c>
      <c r="E2977" s="24"/>
      <c r="F2977" s="25"/>
      <c r="G2977" s="29"/>
    </row>
    <row r="2978" spans="1:7" x14ac:dyDescent="0.25">
      <c r="A2978"/>
      <c r="B2978"/>
      <c r="C2978">
        <v>15.670438660076472</v>
      </c>
      <c r="D2978">
        <v>1.1578886502969405</v>
      </c>
      <c r="E2978" s="24"/>
      <c r="F2978" s="25"/>
      <c r="G2978" s="29"/>
    </row>
    <row r="2979" spans="1:7" x14ac:dyDescent="0.25">
      <c r="A2979"/>
      <c r="B2979"/>
      <c r="C2979">
        <v>15.675639836552554</v>
      </c>
      <c r="D2979">
        <v>1.1564552093844755</v>
      </c>
      <c r="E2979" s="24"/>
      <c r="F2979" s="25"/>
      <c r="G2979" s="29"/>
    </row>
    <row r="2980" spans="1:7" x14ac:dyDescent="0.25">
      <c r="A2980"/>
      <c r="B2980"/>
      <c r="C2980">
        <v>15.680841013028644</v>
      </c>
      <c r="D2980">
        <v>1.1550217684720139</v>
      </c>
      <c r="E2980" s="24"/>
      <c r="F2980" s="25"/>
      <c r="G2980" s="29"/>
    </row>
    <row r="2981" spans="1:7" x14ac:dyDescent="0.25">
      <c r="A2981"/>
      <c r="B2981"/>
      <c r="C2981">
        <v>15.686042189504722</v>
      </c>
      <c r="D2981">
        <v>1.1535883275595518</v>
      </c>
      <c r="E2981" s="24"/>
      <c r="F2981" s="25"/>
      <c r="G2981" s="29"/>
    </row>
    <row r="2982" spans="1:7" x14ac:dyDescent="0.25">
      <c r="A2982"/>
      <c r="B2982"/>
      <c r="C2982">
        <v>15.691243365980812</v>
      </c>
      <c r="D2982">
        <v>1.152154886647089</v>
      </c>
      <c r="E2982" s="24"/>
      <c r="F2982" s="25"/>
      <c r="G2982" s="29"/>
    </row>
    <row r="2983" spans="1:7" x14ac:dyDescent="0.25">
      <c r="A2983"/>
      <c r="B2983"/>
      <c r="C2983">
        <v>15.696444542456895</v>
      </c>
      <c r="D2983">
        <v>1.1507214457346264</v>
      </c>
      <c r="E2983" s="24"/>
      <c r="F2983" s="25"/>
      <c r="G2983" s="29"/>
    </row>
    <row r="2984" spans="1:7" x14ac:dyDescent="0.25">
      <c r="A2984"/>
      <c r="B2984"/>
      <c r="C2984">
        <v>15.701645718932966</v>
      </c>
      <c r="D2984">
        <v>1.149288004822165</v>
      </c>
      <c r="E2984" s="24"/>
      <c r="F2984" s="25"/>
      <c r="G2984" s="29"/>
    </row>
    <row r="2985" spans="1:7" x14ac:dyDescent="0.25">
      <c r="A2985"/>
      <c r="B2985"/>
      <c r="C2985">
        <v>15.706846895409068</v>
      </c>
      <c r="D2985">
        <v>1.1478545639097018</v>
      </c>
      <c r="E2985" s="24"/>
      <c r="F2985" s="25"/>
      <c r="G2985" s="29"/>
    </row>
    <row r="2986" spans="1:7" x14ac:dyDescent="0.25">
      <c r="A2986"/>
      <c r="B2986"/>
      <c r="C2986">
        <v>15.712048071885139</v>
      </c>
      <c r="D2986">
        <v>1.1464211229972392</v>
      </c>
      <c r="E2986" s="24"/>
      <c r="F2986" s="25"/>
      <c r="G2986" s="29"/>
    </row>
    <row r="2987" spans="1:7" x14ac:dyDescent="0.25">
      <c r="A2987"/>
      <c r="B2987"/>
      <c r="C2987">
        <v>15.717249248361224</v>
      </c>
      <c r="D2987">
        <v>1.1449876820847773</v>
      </c>
      <c r="E2987" s="24"/>
      <c r="F2987" s="25"/>
      <c r="G2987" s="29"/>
    </row>
    <row r="2988" spans="1:7" x14ac:dyDescent="0.25">
      <c r="A2988"/>
      <c r="B2988"/>
      <c r="C2988">
        <v>15.722450424837309</v>
      </c>
      <c r="D2988">
        <v>1.1435542411723143</v>
      </c>
      <c r="E2988" s="24"/>
      <c r="F2988" s="25"/>
      <c r="G2988" s="29"/>
    </row>
    <row r="2989" spans="1:7" x14ac:dyDescent="0.25">
      <c r="A2989"/>
      <c r="B2989"/>
      <c r="C2989">
        <v>15.727651601313381</v>
      </c>
      <c r="D2989">
        <v>1.1421208002598535</v>
      </c>
      <c r="E2989" s="24"/>
      <c r="F2989" s="25"/>
      <c r="G2989" s="29"/>
    </row>
    <row r="2990" spans="1:7" x14ac:dyDescent="0.25">
      <c r="A2990"/>
      <c r="B2990"/>
      <c r="C2990">
        <v>15.73285277778947</v>
      </c>
      <c r="D2990">
        <v>1.1406873593473887</v>
      </c>
      <c r="E2990" s="24"/>
      <c r="F2990" s="25"/>
      <c r="G2990" s="29"/>
    </row>
    <row r="2991" spans="1:7" x14ac:dyDescent="0.25">
      <c r="A2991"/>
      <c r="B2991"/>
      <c r="C2991">
        <v>15.738053954265542</v>
      </c>
      <c r="D2991">
        <v>1.1392539184349264</v>
      </c>
      <c r="E2991" s="24"/>
      <c r="F2991" s="25"/>
      <c r="G2991" s="29"/>
    </row>
    <row r="2992" spans="1:7" x14ac:dyDescent="0.25">
      <c r="A2992"/>
      <c r="B2992"/>
      <c r="C2992">
        <v>15.743255130741639</v>
      </c>
      <c r="D2992">
        <v>1.1378204775224647</v>
      </c>
      <c r="E2992" s="24"/>
      <c r="F2992" s="25"/>
      <c r="G2992" s="29"/>
    </row>
    <row r="2993" spans="1:7" x14ac:dyDescent="0.25">
      <c r="A2993"/>
      <c r="B2993"/>
      <c r="C2993">
        <v>15.748456307217717</v>
      </c>
      <c r="D2993">
        <v>1.1363870366100026</v>
      </c>
      <c r="E2993" s="24"/>
      <c r="F2993" s="25"/>
      <c r="G2993" s="29"/>
    </row>
    <row r="2994" spans="1:7" x14ac:dyDescent="0.25">
      <c r="A2994"/>
      <c r="B2994"/>
      <c r="C2994">
        <v>15.753657483693813</v>
      </c>
      <c r="D2994">
        <v>1.1349535956975394</v>
      </c>
      <c r="E2994" s="24"/>
      <c r="F2994" s="25"/>
      <c r="G2994" s="29"/>
    </row>
    <row r="2995" spans="1:7" x14ac:dyDescent="0.25">
      <c r="A2995"/>
      <c r="B2995"/>
      <c r="C2995">
        <v>15.758858660169896</v>
      </c>
      <c r="D2995">
        <v>1.1335201547850771</v>
      </c>
      <c r="E2995" s="24"/>
      <c r="F2995" s="25"/>
      <c r="G2995" s="29"/>
    </row>
    <row r="2996" spans="1:7" x14ac:dyDescent="0.25">
      <c r="A2996"/>
      <c r="B2996"/>
      <c r="C2996">
        <v>15.764059836645966</v>
      </c>
      <c r="D2996">
        <v>1.1320867138726163</v>
      </c>
      <c r="E2996" s="24"/>
      <c r="F2996" s="25"/>
      <c r="G2996" s="29"/>
    </row>
    <row r="2997" spans="1:7" x14ac:dyDescent="0.25">
      <c r="A2997"/>
      <c r="B2997"/>
      <c r="C2997">
        <v>15.769261013122048</v>
      </c>
      <c r="D2997">
        <v>1.1306532729601526</v>
      </c>
      <c r="E2997" s="24"/>
      <c r="F2997" s="25"/>
      <c r="G2997" s="29"/>
    </row>
    <row r="2998" spans="1:7" x14ac:dyDescent="0.25">
      <c r="A2998"/>
      <c r="B2998"/>
      <c r="C2998">
        <v>15.774462189598138</v>
      </c>
      <c r="D2998">
        <v>1.1292198320476912</v>
      </c>
      <c r="E2998" s="24"/>
      <c r="F2998" s="25"/>
      <c r="G2998" s="29"/>
    </row>
    <row r="2999" spans="1:7" x14ac:dyDescent="0.25">
      <c r="A2999"/>
      <c r="B2999"/>
      <c r="C2999">
        <v>15.779663366074214</v>
      </c>
      <c r="D2999">
        <v>1.1277863911352277</v>
      </c>
      <c r="E2999" s="24"/>
      <c r="F2999" s="25"/>
      <c r="G2999" s="29"/>
    </row>
    <row r="3000" spans="1:7" x14ac:dyDescent="0.25">
      <c r="A3000"/>
      <c r="B3000"/>
      <c r="C3000">
        <v>15.784864542550306</v>
      </c>
      <c r="D3000">
        <v>1.126352950222766</v>
      </c>
      <c r="E3000" s="24"/>
      <c r="F3000" s="25"/>
      <c r="G3000" s="29"/>
    </row>
    <row r="3001" spans="1:7" x14ac:dyDescent="0.25">
      <c r="A3001"/>
      <c r="B3001"/>
      <c r="C3001">
        <v>15.790065719026371</v>
      </c>
      <c r="D3001">
        <v>1.1249195093103055</v>
      </c>
      <c r="E3001" s="24"/>
      <c r="F3001" s="25"/>
      <c r="G3001" s="29"/>
    </row>
    <row r="3002" spans="1:7" x14ac:dyDescent="0.25">
      <c r="A3002"/>
      <c r="B3002"/>
      <c r="C3002">
        <v>15.79526689550246</v>
      </c>
      <c r="D3002">
        <v>1.1234860683978416</v>
      </c>
      <c r="E3002" s="24"/>
      <c r="F3002" s="25"/>
      <c r="G3002" s="29"/>
    </row>
    <row r="3003" spans="1:7" x14ac:dyDescent="0.25">
      <c r="A3003"/>
      <c r="B3003"/>
      <c r="C3003">
        <v>15.800468071978544</v>
      </c>
      <c r="D3003">
        <v>1.1220526274853784</v>
      </c>
      <c r="E3003" s="24"/>
      <c r="F3003" s="25"/>
      <c r="G3003" s="29"/>
    </row>
    <row r="3004" spans="1:7" x14ac:dyDescent="0.25">
      <c r="A3004"/>
      <c r="B3004"/>
      <c r="C3004">
        <v>15.805669248454636</v>
      </c>
      <c r="D3004">
        <v>1.1206191865729158</v>
      </c>
      <c r="E3004" s="24"/>
      <c r="F3004" s="25"/>
      <c r="G3004" s="29"/>
    </row>
    <row r="3005" spans="1:7" x14ac:dyDescent="0.25">
      <c r="A3005"/>
      <c r="B3005"/>
      <c r="C3005">
        <v>15.810870424930716</v>
      </c>
      <c r="D3005">
        <v>1.1191857456604537</v>
      </c>
      <c r="E3005" s="24"/>
      <c r="F3005" s="25"/>
      <c r="G3005" s="29"/>
    </row>
    <row r="3006" spans="1:7" x14ac:dyDescent="0.25">
      <c r="A3006"/>
      <c r="B3006"/>
      <c r="C3006">
        <v>15.816071601406808</v>
      </c>
      <c r="D3006">
        <v>1.1177523047479911</v>
      </c>
      <c r="E3006" s="24"/>
      <c r="F3006" s="25"/>
      <c r="G3006" s="29"/>
    </row>
    <row r="3007" spans="1:7" x14ac:dyDescent="0.25">
      <c r="A3007"/>
      <c r="B3007"/>
      <c r="C3007">
        <v>15.82127277788288</v>
      </c>
      <c r="D3007">
        <v>1.1163188638355295</v>
      </c>
      <c r="E3007" s="24"/>
      <c r="F3007" s="25"/>
      <c r="G3007" s="29"/>
    </row>
    <row r="3008" spans="1:7" x14ac:dyDescent="0.25">
      <c r="A3008"/>
      <c r="B3008"/>
      <c r="C3008">
        <v>15.826473954358985</v>
      </c>
      <c r="D3008">
        <v>1.1148854229230674</v>
      </c>
      <c r="E3008" s="24"/>
      <c r="F3008" s="25"/>
      <c r="G3008" s="29"/>
    </row>
    <row r="3009" spans="1:7" x14ac:dyDescent="0.25">
      <c r="A3009"/>
      <c r="B3009"/>
      <c r="C3009">
        <v>15.831675130835043</v>
      </c>
      <c r="D3009">
        <v>1.1134519820106035</v>
      </c>
      <c r="E3009" s="24"/>
      <c r="F3009" s="25"/>
      <c r="G3009" s="29"/>
    </row>
    <row r="3010" spans="1:7" x14ac:dyDescent="0.25">
      <c r="A3010"/>
      <c r="B3010"/>
      <c r="C3010">
        <v>15.836876307311133</v>
      </c>
      <c r="D3010">
        <v>1.1120185410981422</v>
      </c>
      <c r="E3010" s="24"/>
      <c r="F3010" s="25"/>
      <c r="G3010" s="29"/>
    </row>
    <row r="3011" spans="1:7" x14ac:dyDescent="0.25">
      <c r="A3011"/>
      <c r="B3011"/>
      <c r="C3011">
        <v>15.842077483787223</v>
      </c>
      <c r="D3011">
        <v>1.1105851001856799</v>
      </c>
      <c r="E3011" s="24"/>
      <c r="F3011" s="25"/>
      <c r="G3011" s="29"/>
    </row>
    <row r="3012" spans="1:7" x14ac:dyDescent="0.25">
      <c r="A3012"/>
      <c r="B3012"/>
      <c r="C3012">
        <v>15.84727866026331</v>
      </c>
      <c r="D3012">
        <v>1.1091516592732167</v>
      </c>
      <c r="E3012" s="24"/>
      <c r="F3012" s="25"/>
      <c r="G3012" s="29"/>
    </row>
    <row r="3013" spans="1:7" x14ac:dyDescent="0.25">
      <c r="A3013"/>
      <c r="B3013"/>
      <c r="C3013">
        <v>15.852479836739374</v>
      </c>
      <c r="D3013">
        <v>1.1077182183607559</v>
      </c>
      <c r="E3013" s="24"/>
      <c r="F3013" s="25"/>
      <c r="G3013" s="29"/>
    </row>
    <row r="3014" spans="1:7" x14ac:dyDescent="0.25">
      <c r="A3014"/>
      <c r="B3014"/>
      <c r="C3014">
        <v>15.857681013215464</v>
      </c>
      <c r="D3014">
        <v>1.1062847774482938</v>
      </c>
      <c r="E3014" s="24"/>
      <c r="F3014" s="25"/>
      <c r="G3014" s="29"/>
    </row>
    <row r="3015" spans="1:7" x14ac:dyDescent="0.25">
      <c r="A3015"/>
      <c r="B3015"/>
      <c r="C3015">
        <v>15.862882189691543</v>
      </c>
      <c r="D3015">
        <v>1.1048513365358301</v>
      </c>
      <c r="E3015" s="24"/>
      <c r="F3015" s="25"/>
      <c r="G3015" s="29"/>
    </row>
    <row r="3016" spans="1:7" x14ac:dyDescent="0.25">
      <c r="A3016"/>
      <c r="B3016"/>
      <c r="C3016">
        <v>15.868083366167623</v>
      </c>
      <c r="D3016">
        <v>1.103417895623368</v>
      </c>
      <c r="E3016" s="24"/>
      <c r="F3016" s="25"/>
      <c r="G3016" s="29"/>
    </row>
    <row r="3017" spans="1:7" x14ac:dyDescent="0.25">
      <c r="A3017"/>
      <c r="B3017"/>
      <c r="C3017">
        <v>15.873284542643702</v>
      </c>
      <c r="D3017">
        <v>1.1019844547109059</v>
      </c>
      <c r="E3017" s="24"/>
      <c r="F3017" s="25"/>
      <c r="G3017" s="29"/>
    </row>
    <row r="3018" spans="1:7" x14ac:dyDescent="0.25">
      <c r="A3018"/>
      <c r="B3018"/>
      <c r="C3018">
        <v>15.878485719119796</v>
      </c>
      <c r="D3018">
        <v>1.1005510137984422</v>
      </c>
      <c r="E3018" s="24"/>
      <c r="F3018" s="25"/>
      <c r="G3018" s="29"/>
    </row>
    <row r="3019" spans="1:7" x14ac:dyDescent="0.25">
      <c r="A3019"/>
      <c r="B3019"/>
      <c r="C3019">
        <v>15.883686895595885</v>
      </c>
      <c r="D3019">
        <v>1.099117572885981</v>
      </c>
      <c r="E3019" s="24"/>
      <c r="F3019" s="25"/>
      <c r="G3019" s="29"/>
    </row>
    <row r="3020" spans="1:7" x14ac:dyDescent="0.25">
      <c r="A3020"/>
      <c r="B3020"/>
      <c r="C3020">
        <v>15.888888072071948</v>
      </c>
      <c r="D3020">
        <v>1.0976841319735178</v>
      </c>
      <c r="E3020" s="24"/>
      <c r="F3020" s="25"/>
      <c r="G3020" s="29"/>
    </row>
    <row r="3021" spans="1:7" x14ac:dyDescent="0.25">
      <c r="A3021"/>
      <c r="B3021"/>
      <c r="C3021">
        <v>15.894089248548037</v>
      </c>
      <c r="D3021">
        <v>1.0962506910610554</v>
      </c>
      <c r="E3021" s="24"/>
      <c r="F3021" s="25"/>
      <c r="G3021" s="29"/>
    </row>
    <row r="3022" spans="1:7" x14ac:dyDescent="0.25">
      <c r="A3022"/>
      <c r="B3022"/>
      <c r="C3022">
        <v>15.899290425024134</v>
      </c>
      <c r="D3022">
        <v>1.0948172501485931</v>
      </c>
      <c r="E3022" s="24"/>
      <c r="F3022" s="25"/>
      <c r="G3022" s="29"/>
    </row>
    <row r="3023" spans="1:7" x14ac:dyDescent="0.25">
      <c r="A3023"/>
      <c r="B3023"/>
      <c r="C3023">
        <v>15.904491601500196</v>
      </c>
      <c r="D3023">
        <v>1.0933838092361308</v>
      </c>
      <c r="E3023" s="24"/>
      <c r="F3023" s="25"/>
      <c r="G3023" s="29"/>
    </row>
    <row r="3024" spans="1:7" x14ac:dyDescent="0.25">
      <c r="A3024"/>
      <c r="B3024"/>
      <c r="C3024">
        <v>15.909692777976293</v>
      </c>
      <c r="D3024">
        <v>1.0919503683236693</v>
      </c>
      <c r="E3024" s="24"/>
      <c r="F3024" s="25"/>
      <c r="G3024" s="29"/>
    </row>
    <row r="3025" spans="1:7" x14ac:dyDescent="0.25">
      <c r="A3025"/>
      <c r="B3025"/>
      <c r="C3025">
        <v>15.914893954452374</v>
      </c>
      <c r="D3025">
        <v>1.0905169274112056</v>
      </c>
      <c r="E3025" s="24"/>
      <c r="F3025" s="25"/>
      <c r="G3025" s="29"/>
    </row>
    <row r="3026" spans="1:7" x14ac:dyDescent="0.25">
      <c r="A3026"/>
      <c r="B3026"/>
      <c r="C3026">
        <v>15.920095130928452</v>
      </c>
      <c r="D3026">
        <v>1.0890834864987438</v>
      </c>
      <c r="E3026" s="24"/>
      <c r="F3026" s="25"/>
      <c r="G3026" s="29"/>
    </row>
    <row r="3027" spans="1:7" x14ac:dyDescent="0.25">
      <c r="A3027"/>
      <c r="B3027"/>
      <c r="C3027">
        <v>15.925296307404533</v>
      </c>
      <c r="D3027">
        <v>1.087650045586281</v>
      </c>
      <c r="E3027" s="24"/>
      <c r="F3027" s="25"/>
      <c r="G3027" s="29"/>
    </row>
    <row r="3028" spans="1:7" x14ac:dyDescent="0.25">
      <c r="A3028"/>
      <c r="B3028"/>
      <c r="C3028">
        <v>15.930497483880632</v>
      </c>
      <c r="D3028">
        <v>1.0862166046738186</v>
      </c>
      <c r="E3028" s="24"/>
      <c r="F3028" s="25"/>
      <c r="G3028" s="29"/>
    </row>
    <row r="3029" spans="1:7" x14ac:dyDescent="0.25">
      <c r="A3029"/>
      <c r="B3029"/>
      <c r="C3029">
        <v>15.935698660356708</v>
      </c>
      <c r="D3029">
        <v>1.0847831637613556</v>
      </c>
      <c r="E3029" s="24"/>
      <c r="F3029" s="25"/>
      <c r="G3029" s="29"/>
    </row>
    <row r="3030" spans="1:7" x14ac:dyDescent="0.25">
      <c r="A3030"/>
      <c r="B3030"/>
      <c r="C3030">
        <v>15.94089983683279</v>
      </c>
      <c r="D3030">
        <v>1.0833497228488929</v>
      </c>
      <c r="E3030" s="24"/>
      <c r="F3030" s="25"/>
      <c r="G3030" s="29"/>
    </row>
    <row r="3031" spans="1:7" x14ac:dyDescent="0.25">
      <c r="A3031"/>
      <c r="B3031"/>
      <c r="C3031">
        <v>15.946101013308855</v>
      </c>
      <c r="D3031">
        <v>1.081916281936431</v>
      </c>
      <c r="E3031" s="24"/>
      <c r="F3031" s="25"/>
      <c r="G3031" s="29"/>
    </row>
    <row r="3032" spans="1:7" x14ac:dyDescent="0.25">
      <c r="A3032"/>
      <c r="B3032"/>
      <c r="C3032">
        <v>15.951302189784965</v>
      </c>
      <c r="D3032">
        <v>1.0804828410239693</v>
      </c>
      <c r="E3032" s="24"/>
      <c r="F3032" s="25"/>
      <c r="G3032" s="29"/>
    </row>
    <row r="3033" spans="1:7" x14ac:dyDescent="0.25">
      <c r="A3033"/>
      <c r="B3033"/>
      <c r="C3033">
        <v>15.956503366261035</v>
      </c>
      <c r="D3033">
        <v>1.0790494001115072</v>
      </c>
      <c r="E3033" s="24"/>
      <c r="F3033" s="25"/>
      <c r="G3033" s="29"/>
    </row>
    <row r="3034" spans="1:7" x14ac:dyDescent="0.25">
      <c r="A3034"/>
      <c r="B3034"/>
      <c r="C3034">
        <v>15.961704542737131</v>
      </c>
      <c r="D3034">
        <v>1.0776159591990451</v>
      </c>
      <c r="E3034" s="24"/>
      <c r="F3034" s="25"/>
      <c r="G3034" s="29"/>
    </row>
    <row r="3035" spans="1:7" x14ac:dyDescent="0.25">
      <c r="A3035"/>
      <c r="B3035"/>
      <c r="C3035">
        <v>15.9669057192132</v>
      </c>
      <c r="D3035">
        <v>1.0761825182865832</v>
      </c>
      <c r="E3035" s="24"/>
      <c r="F3035" s="25"/>
      <c r="G3035" s="29"/>
    </row>
    <row r="3036" spans="1:7" x14ac:dyDescent="0.25">
      <c r="A3036"/>
      <c r="B3036"/>
      <c r="C3036">
        <v>15.972106895689292</v>
      </c>
      <c r="D3036">
        <v>1.0747490773741208</v>
      </c>
      <c r="E3036" s="24"/>
      <c r="F3036" s="25"/>
      <c r="G3036" s="29"/>
    </row>
    <row r="3037" spans="1:7" x14ac:dyDescent="0.25">
      <c r="A3037"/>
      <c r="B3037"/>
      <c r="C3037">
        <v>15.977308072165357</v>
      </c>
      <c r="D3037">
        <v>1.0733156364616572</v>
      </c>
      <c r="E3037" s="24"/>
      <c r="F3037" s="25"/>
      <c r="G3037" s="29"/>
    </row>
    <row r="3038" spans="1:7" x14ac:dyDescent="0.25">
      <c r="A3038"/>
      <c r="B3038"/>
      <c r="C3038">
        <v>15.982509248641449</v>
      </c>
      <c r="D3038">
        <v>1.0718821955491957</v>
      </c>
      <c r="E3038" s="24"/>
      <c r="F3038" s="25"/>
      <c r="G3038" s="29"/>
    </row>
    <row r="3039" spans="1:7" x14ac:dyDescent="0.25">
      <c r="A3039"/>
      <c r="B3039"/>
      <c r="C3039">
        <v>15.987710425117546</v>
      </c>
      <c r="D3039">
        <v>1.0704487546367323</v>
      </c>
      <c r="E3039" s="24"/>
      <c r="F3039" s="25"/>
      <c r="G3039" s="29"/>
    </row>
    <row r="3040" spans="1:7" x14ac:dyDescent="0.25">
      <c r="A3040"/>
      <c r="B3040"/>
      <c r="C3040">
        <v>15.992911601593619</v>
      </c>
      <c r="D3040">
        <v>1.0690153137242706</v>
      </c>
      <c r="E3040" s="24"/>
      <c r="F3040" s="25"/>
      <c r="G3040" s="29"/>
    </row>
    <row r="3041" spans="1:7" x14ac:dyDescent="0.25">
      <c r="A3041"/>
      <c r="B3041"/>
      <c r="C3041">
        <v>15.9981127780697</v>
      </c>
      <c r="D3041">
        <v>1.0675818728118076</v>
      </c>
      <c r="E3041" s="24"/>
      <c r="F3041" s="25"/>
      <c r="G3041" s="29"/>
    </row>
    <row r="3042" spans="1:7" x14ac:dyDescent="0.25">
      <c r="A3042"/>
      <c r="B3042"/>
      <c r="C3042">
        <v>16.003313954545792</v>
      </c>
      <c r="D3042">
        <v>1.0661484318993451</v>
      </c>
      <c r="E3042" s="24"/>
      <c r="F3042" s="25"/>
      <c r="G3042" s="29"/>
    </row>
    <row r="3043" spans="1:7" x14ac:dyDescent="0.25">
      <c r="A3043"/>
      <c r="B3043"/>
      <c r="C3043">
        <v>16.00851513102187</v>
      </c>
      <c r="D3043">
        <v>1.0647149909868836</v>
      </c>
      <c r="E3043" s="24"/>
      <c r="F3043" s="25"/>
      <c r="G3043" s="29"/>
    </row>
    <row r="3044" spans="1:7" x14ac:dyDescent="0.25">
      <c r="A3044"/>
      <c r="B3044"/>
      <c r="C3044">
        <v>16.013716307497958</v>
      </c>
      <c r="D3044">
        <v>1.0632815500744197</v>
      </c>
      <c r="E3044" s="24"/>
      <c r="F3044" s="25"/>
      <c r="G3044" s="29"/>
    </row>
    <row r="3045" spans="1:7" x14ac:dyDescent="0.25">
      <c r="A3045"/>
      <c r="B3045"/>
      <c r="C3045">
        <v>16.018917483974036</v>
      </c>
      <c r="D3045">
        <v>1.0618481091619587</v>
      </c>
      <c r="E3045" s="24"/>
      <c r="F3045" s="25"/>
      <c r="G3045" s="29"/>
    </row>
    <row r="3046" spans="1:7" x14ac:dyDescent="0.25">
      <c r="A3046"/>
      <c r="B3046"/>
      <c r="C3046">
        <v>16.024118660450121</v>
      </c>
      <c r="D3046">
        <v>1.0604146682494953</v>
      </c>
      <c r="E3046" s="24"/>
      <c r="F3046" s="25"/>
      <c r="G3046" s="29"/>
    </row>
    <row r="3047" spans="1:7" x14ac:dyDescent="0.25">
      <c r="A3047"/>
      <c r="B3047"/>
      <c r="C3047">
        <v>16.029319836926195</v>
      </c>
      <c r="D3047">
        <v>1.058981227337034</v>
      </c>
      <c r="E3047" s="24"/>
      <c r="F3047" s="25"/>
      <c r="G3047" s="29"/>
    </row>
    <row r="3048" spans="1:7" x14ac:dyDescent="0.25">
      <c r="A3048"/>
      <c r="B3048"/>
      <c r="C3048">
        <v>16.034521013402287</v>
      </c>
      <c r="D3048">
        <v>1.0575477864245719</v>
      </c>
      <c r="E3048" s="24"/>
      <c r="F3048" s="25"/>
      <c r="G3048" s="29"/>
    </row>
    <row r="3049" spans="1:7" x14ac:dyDescent="0.25">
      <c r="A3049"/>
      <c r="B3049"/>
      <c r="C3049">
        <v>16.039722189878358</v>
      </c>
      <c r="D3049">
        <v>1.0561143455121078</v>
      </c>
      <c r="E3049" s="24"/>
      <c r="F3049" s="25"/>
      <c r="G3049" s="29"/>
    </row>
    <row r="3050" spans="1:7" x14ac:dyDescent="0.25">
      <c r="A3050"/>
      <c r="B3050"/>
      <c r="C3050">
        <v>16.04492336635445</v>
      </c>
      <c r="D3050">
        <v>1.0546809045996468</v>
      </c>
      <c r="E3050" s="24"/>
      <c r="F3050" s="25"/>
      <c r="G3050" s="29"/>
    </row>
    <row r="3051" spans="1:7" x14ac:dyDescent="0.25">
      <c r="A3051"/>
      <c r="B3051"/>
      <c r="C3051">
        <v>16.050124542830527</v>
      </c>
      <c r="D3051">
        <v>1.0532474636871845</v>
      </c>
      <c r="E3051" s="24"/>
      <c r="F3051" s="25"/>
      <c r="G3051" s="29"/>
    </row>
    <row r="3052" spans="1:7" x14ac:dyDescent="0.25">
      <c r="A3052"/>
      <c r="B3052"/>
      <c r="C3052">
        <v>16.055325719306616</v>
      </c>
      <c r="D3052">
        <v>1.0518140227747219</v>
      </c>
      <c r="E3052" s="24"/>
      <c r="F3052" s="25"/>
      <c r="G3052" s="29"/>
    </row>
    <row r="3053" spans="1:7" x14ac:dyDescent="0.25">
      <c r="A3053"/>
      <c r="B3053"/>
      <c r="C3053">
        <v>16.060526895782697</v>
      </c>
      <c r="D3053">
        <v>1.0503805818622598</v>
      </c>
      <c r="E3053" s="24"/>
      <c r="F3053" s="25"/>
      <c r="G3053" s="29"/>
    </row>
    <row r="3054" spans="1:7" x14ac:dyDescent="0.25">
      <c r="A3054"/>
      <c r="B3054"/>
      <c r="C3054">
        <v>16.065728072258771</v>
      </c>
      <c r="D3054">
        <v>1.0489471409497972</v>
      </c>
      <c r="E3054" s="24"/>
      <c r="F3054" s="25"/>
      <c r="G3054" s="29"/>
    </row>
    <row r="3055" spans="1:7" x14ac:dyDescent="0.25">
      <c r="A3055"/>
      <c r="B3055"/>
      <c r="C3055">
        <v>16.070929248734874</v>
      </c>
      <c r="D3055">
        <v>1.0475137000373351</v>
      </c>
      <c r="E3055" s="24"/>
      <c r="F3055" s="25"/>
      <c r="G3055" s="29"/>
    </row>
    <row r="3056" spans="1:7" x14ac:dyDescent="0.25">
      <c r="A3056"/>
      <c r="B3056"/>
      <c r="C3056">
        <v>16.076130425210948</v>
      </c>
      <c r="D3056">
        <v>1.0460802591248737</v>
      </c>
      <c r="E3056" s="24"/>
      <c r="F3056" s="25"/>
      <c r="G3056" s="29"/>
    </row>
    <row r="3057" spans="1:7" x14ac:dyDescent="0.25">
      <c r="A3057"/>
      <c r="B3057"/>
      <c r="C3057">
        <v>16.081331601687033</v>
      </c>
      <c r="D3057">
        <v>1.0446468182124116</v>
      </c>
      <c r="E3057" s="24"/>
      <c r="F3057" s="25"/>
      <c r="G3057" s="29"/>
    </row>
    <row r="3058" spans="1:7" x14ac:dyDescent="0.25">
      <c r="A3058"/>
      <c r="B3058"/>
      <c r="C3058">
        <v>16.086532778163118</v>
      </c>
      <c r="D3058">
        <v>1.0432133772999468</v>
      </c>
      <c r="E3058" s="24"/>
      <c r="F3058" s="25"/>
      <c r="G3058" s="29"/>
    </row>
    <row r="3059" spans="1:7" x14ac:dyDescent="0.25">
      <c r="A3059"/>
      <c r="B3059"/>
      <c r="C3059">
        <v>16.091733954639203</v>
      </c>
      <c r="D3059">
        <v>1.0417799363874842</v>
      </c>
      <c r="E3059" s="24"/>
      <c r="F3059" s="25"/>
      <c r="G3059" s="29"/>
    </row>
    <row r="3060" spans="1:7" x14ac:dyDescent="0.25">
      <c r="A3060"/>
      <c r="B3060"/>
      <c r="C3060">
        <v>16.096935131115277</v>
      </c>
      <c r="D3060">
        <v>1.040346495475023</v>
      </c>
      <c r="E3060" s="24"/>
      <c r="F3060" s="25"/>
      <c r="G3060" s="29"/>
    </row>
    <row r="3061" spans="1:7" x14ac:dyDescent="0.25">
      <c r="A3061"/>
      <c r="B3061"/>
      <c r="C3061">
        <v>16.102136307591365</v>
      </c>
      <c r="D3061">
        <v>1.0389130545625598</v>
      </c>
      <c r="E3061" s="24"/>
      <c r="F3061" s="25"/>
      <c r="G3061" s="29"/>
    </row>
    <row r="3062" spans="1:7" x14ac:dyDescent="0.25">
      <c r="A3062"/>
      <c r="B3062"/>
      <c r="C3062">
        <v>16.107337484067454</v>
      </c>
      <c r="D3062">
        <v>1.0374796136500981</v>
      </c>
      <c r="E3062" s="24"/>
      <c r="F3062" s="25"/>
      <c r="G3062" s="29"/>
    </row>
    <row r="3063" spans="1:7" x14ac:dyDescent="0.25">
      <c r="A3063"/>
      <c r="B3063"/>
      <c r="C3063">
        <v>16.112538660543535</v>
      </c>
      <c r="D3063">
        <v>1.036046172737636</v>
      </c>
      <c r="E3063" s="24"/>
      <c r="F3063" s="25"/>
      <c r="G3063" s="29"/>
    </row>
    <row r="3064" spans="1:7" x14ac:dyDescent="0.25">
      <c r="A3064"/>
      <c r="B3064"/>
      <c r="C3064">
        <v>16.117739837019599</v>
      </c>
      <c r="D3064">
        <v>1.0346127318251728</v>
      </c>
      <c r="E3064" s="24"/>
      <c r="F3064" s="25"/>
      <c r="G3064" s="29"/>
    </row>
    <row r="3065" spans="1:7" x14ac:dyDescent="0.25">
      <c r="A3065"/>
      <c r="B3065"/>
      <c r="C3065">
        <v>16.122941013495694</v>
      </c>
      <c r="D3065">
        <v>1.0331792909127102</v>
      </c>
      <c r="E3065" s="24"/>
      <c r="F3065" s="25"/>
      <c r="G3065" s="29"/>
    </row>
    <row r="3066" spans="1:7" x14ac:dyDescent="0.25">
      <c r="A3066"/>
      <c r="B3066"/>
      <c r="C3066">
        <v>16.128142189971783</v>
      </c>
      <c r="D3066">
        <v>1.0317458500002485</v>
      </c>
      <c r="E3066" s="24"/>
      <c r="F3066" s="25"/>
      <c r="G3066" s="29"/>
    </row>
    <row r="3067" spans="1:7" x14ac:dyDescent="0.25">
      <c r="A3067"/>
      <c r="B3067"/>
      <c r="C3067">
        <v>16.133343366447846</v>
      </c>
      <c r="D3067">
        <v>1.0303124090877855</v>
      </c>
      <c r="E3067" s="24"/>
      <c r="F3067" s="25"/>
      <c r="G3067" s="29"/>
    </row>
    <row r="3068" spans="1:7" x14ac:dyDescent="0.25">
      <c r="A3068"/>
      <c r="B3068"/>
      <c r="C3068">
        <v>16.138544542923956</v>
      </c>
      <c r="D3068">
        <v>1.0288789681753223</v>
      </c>
      <c r="E3068" s="24"/>
      <c r="F3068" s="25"/>
      <c r="G3068" s="29"/>
    </row>
    <row r="3069" spans="1:7" x14ac:dyDescent="0.25">
      <c r="A3069"/>
      <c r="B3069"/>
      <c r="C3069">
        <v>16.143745719400016</v>
      </c>
      <c r="D3069">
        <v>1.027445527262862</v>
      </c>
      <c r="E3069" s="24"/>
      <c r="F3069" s="25"/>
      <c r="G3069" s="29"/>
    </row>
    <row r="3070" spans="1:7" x14ac:dyDescent="0.25">
      <c r="A3070"/>
      <c r="B3070"/>
      <c r="C3070">
        <v>16.148946895876112</v>
      </c>
      <c r="D3070">
        <v>1.0260120863503976</v>
      </c>
      <c r="E3070" s="24"/>
      <c r="F3070" s="25"/>
      <c r="G3070" s="29"/>
    </row>
    <row r="3071" spans="1:7" x14ac:dyDescent="0.25">
      <c r="A3071"/>
      <c r="B3071"/>
      <c r="C3071">
        <v>16.154148072352186</v>
      </c>
      <c r="D3071">
        <v>1.0245786454379364</v>
      </c>
      <c r="E3071" s="24"/>
      <c r="F3071" s="25"/>
      <c r="G3071" s="29"/>
    </row>
    <row r="3072" spans="1:7" x14ac:dyDescent="0.25">
      <c r="A3072"/>
      <c r="B3072"/>
      <c r="C3072">
        <v>16.159349248828274</v>
      </c>
      <c r="D3072">
        <v>1.0231452045254745</v>
      </c>
      <c r="E3072" s="24"/>
      <c r="F3072" s="25"/>
      <c r="G3072" s="29"/>
    </row>
    <row r="3073" spans="1:7" x14ac:dyDescent="0.25">
      <c r="A3073"/>
      <c r="B3073"/>
      <c r="C3073">
        <v>16.164550425304355</v>
      </c>
      <c r="D3073">
        <v>1.02171176361301</v>
      </c>
      <c r="E3073" s="24"/>
      <c r="F3073" s="25"/>
      <c r="G3073" s="29"/>
    </row>
    <row r="3074" spans="1:7" x14ac:dyDescent="0.25">
      <c r="A3074"/>
      <c r="B3074"/>
      <c r="C3074">
        <v>16.169751601780451</v>
      </c>
      <c r="D3074">
        <v>1.0202783227005503</v>
      </c>
      <c r="E3074" s="24"/>
      <c r="F3074" s="25"/>
      <c r="G3074" s="29"/>
    </row>
    <row r="3075" spans="1:7" x14ac:dyDescent="0.25">
      <c r="A3075"/>
      <c r="B3075"/>
      <c r="C3075">
        <v>16.174952778256515</v>
      </c>
      <c r="D3075">
        <v>1.0188448817880864</v>
      </c>
      <c r="E3075" s="24"/>
      <c r="F3075" s="25"/>
      <c r="G3075" s="29"/>
    </row>
    <row r="3076" spans="1:7" x14ac:dyDescent="0.25">
      <c r="A3076"/>
      <c r="B3076"/>
      <c r="C3076">
        <v>16.180153954732621</v>
      </c>
      <c r="D3076">
        <v>1.0174114408756243</v>
      </c>
      <c r="E3076" s="24"/>
      <c r="F3076" s="25"/>
      <c r="G3076" s="29"/>
    </row>
    <row r="3077" spans="1:7" x14ac:dyDescent="0.25">
      <c r="A3077"/>
      <c r="B3077"/>
      <c r="C3077">
        <v>16.185355131208688</v>
      </c>
      <c r="D3077">
        <v>1.0159779999631611</v>
      </c>
      <c r="E3077" s="24"/>
      <c r="F3077" s="25"/>
      <c r="G3077" s="29"/>
    </row>
    <row r="3078" spans="1:7" x14ac:dyDescent="0.25">
      <c r="A3078"/>
      <c r="B3078"/>
      <c r="C3078">
        <v>16.190556307684769</v>
      </c>
      <c r="D3078">
        <v>1.0145445590507001</v>
      </c>
      <c r="E3078" s="24"/>
      <c r="F3078" s="25"/>
      <c r="G3078" s="29"/>
    </row>
    <row r="3079" spans="1:7" x14ac:dyDescent="0.25">
      <c r="A3079"/>
      <c r="B3079"/>
      <c r="C3079">
        <v>16.195757484160858</v>
      </c>
      <c r="D3079">
        <v>1.0131111181382368</v>
      </c>
      <c r="E3079" s="24"/>
      <c r="F3079" s="25"/>
      <c r="G3079" s="29"/>
    </row>
    <row r="3080" spans="1:7" x14ac:dyDescent="0.25">
      <c r="A3080"/>
      <c r="B3080"/>
      <c r="C3080">
        <v>16.200958660636942</v>
      </c>
      <c r="D3080">
        <v>1.0116776772257747</v>
      </c>
      <c r="E3080" s="24"/>
      <c r="F3080" s="25"/>
      <c r="G3080" s="29"/>
    </row>
    <row r="3081" spans="1:7" x14ac:dyDescent="0.25">
      <c r="A3081"/>
      <c r="B3081"/>
      <c r="C3081">
        <v>16.206159837113024</v>
      </c>
      <c r="D3081">
        <v>1.0102442363133131</v>
      </c>
      <c r="E3081" s="24"/>
      <c r="F3081" s="25"/>
      <c r="G3081" s="29"/>
    </row>
    <row r="3082" spans="1:7" x14ac:dyDescent="0.25">
      <c r="A3082"/>
      <c r="B3082"/>
      <c r="C3082">
        <v>16.211361013589109</v>
      </c>
      <c r="D3082">
        <v>1.0088107954008492</v>
      </c>
      <c r="E3082" s="24"/>
      <c r="F3082" s="25"/>
      <c r="G3082" s="29"/>
    </row>
    <row r="3083" spans="1:7" x14ac:dyDescent="0.25">
      <c r="A3083"/>
      <c r="B3083"/>
      <c r="C3083">
        <v>16.216562190065186</v>
      </c>
      <c r="D3083">
        <v>1.0073773544883875</v>
      </c>
      <c r="E3083" s="24"/>
      <c r="F3083" s="25"/>
      <c r="G3083" s="29"/>
    </row>
    <row r="3084" spans="1:7" x14ac:dyDescent="0.25">
      <c r="A3084"/>
      <c r="B3084"/>
      <c r="C3084">
        <v>16.221763366541271</v>
      </c>
      <c r="D3084">
        <v>1.0059439135759247</v>
      </c>
      <c r="E3084" s="24"/>
      <c r="F3084" s="25"/>
      <c r="G3084" s="29"/>
    </row>
    <row r="3085" spans="1:7" x14ac:dyDescent="0.25">
      <c r="A3085"/>
      <c r="B3085"/>
      <c r="C3085">
        <v>16.226964543017353</v>
      </c>
      <c r="D3085">
        <v>1.0045104726634626</v>
      </c>
      <c r="E3085" s="24"/>
      <c r="F3085" s="25"/>
      <c r="G3085" s="29"/>
    </row>
    <row r="3086" spans="1:7" x14ac:dyDescent="0.25">
      <c r="A3086"/>
      <c r="B3086"/>
      <c r="C3086">
        <v>16.23216571949343</v>
      </c>
      <c r="D3086">
        <v>1.0030770317510003</v>
      </c>
      <c r="E3086" s="24"/>
      <c r="F3086" s="25"/>
      <c r="G3086" s="29"/>
    </row>
    <row r="3087" spans="1:7" x14ac:dyDescent="0.25">
      <c r="A3087"/>
      <c r="B3087"/>
      <c r="C3087">
        <v>16.237366895969522</v>
      </c>
      <c r="D3087">
        <v>1.0016435908385388</v>
      </c>
      <c r="E3087" s="24"/>
      <c r="F3087" s="25"/>
      <c r="G3087" s="29"/>
    </row>
    <row r="3088" spans="1:7" x14ac:dyDescent="0.25">
      <c r="A3088"/>
      <c r="B3088"/>
      <c r="C3088">
        <v>16.242568072445604</v>
      </c>
      <c r="D3088">
        <v>1.0002101499260749</v>
      </c>
      <c r="E3088" s="24"/>
      <c r="F3088" s="25"/>
      <c r="G3088" s="29"/>
    </row>
    <row r="3089" spans="1:7" x14ac:dyDescent="0.25">
      <c r="A3089"/>
      <c r="B3089"/>
      <c r="C3089">
        <v>16.247769248921685</v>
      </c>
      <c r="D3089">
        <v>0.99877670901361182</v>
      </c>
      <c r="E3089" s="24"/>
      <c r="F3089" s="25"/>
      <c r="G3089" s="29"/>
    </row>
    <row r="3090" spans="1:7" x14ac:dyDescent="0.25">
      <c r="A3090"/>
      <c r="B3090"/>
      <c r="C3090">
        <v>16.252970425397766</v>
      </c>
      <c r="D3090">
        <v>0.99734326810115204</v>
      </c>
      <c r="E3090" s="24"/>
      <c r="F3090" s="25"/>
      <c r="G3090" s="29"/>
    </row>
    <row r="3091" spans="1:7" x14ac:dyDescent="0.25">
      <c r="A3091"/>
      <c r="B3091"/>
      <c r="C3091">
        <v>16.258171601873855</v>
      </c>
      <c r="D3091">
        <v>0.99590982718868959</v>
      </c>
      <c r="E3091" s="24"/>
      <c r="F3091" s="25"/>
      <c r="G3091" s="29"/>
    </row>
    <row r="3092" spans="1:7" x14ac:dyDescent="0.25">
      <c r="A3092"/>
      <c r="B3092"/>
      <c r="C3092">
        <v>16.26337277834994</v>
      </c>
      <c r="D3092">
        <v>0.99447638627622692</v>
      </c>
      <c r="E3092" s="24"/>
      <c r="F3092" s="25"/>
      <c r="G3092" s="29"/>
    </row>
    <row r="3093" spans="1:7" x14ac:dyDescent="0.25">
      <c r="A3093"/>
      <c r="B3093"/>
      <c r="C3093">
        <v>16.268573954826021</v>
      </c>
      <c r="D3093">
        <v>0.99304294536376592</v>
      </c>
      <c r="E3093" s="24"/>
      <c r="F3093" s="25"/>
      <c r="G3093" s="29"/>
    </row>
    <row r="3094" spans="1:7" x14ac:dyDescent="0.25">
      <c r="A3094"/>
      <c r="B3094"/>
      <c r="C3094">
        <v>16.273775131302109</v>
      </c>
      <c r="D3094">
        <v>0.99160950445130047</v>
      </c>
      <c r="E3094" s="24"/>
      <c r="F3094" s="25"/>
      <c r="G3094" s="29"/>
    </row>
    <row r="3095" spans="1:7" x14ac:dyDescent="0.25">
      <c r="A3095"/>
      <c r="B3095"/>
      <c r="C3095">
        <v>16.278976307778187</v>
      </c>
      <c r="D3095">
        <v>0.99017606353883902</v>
      </c>
      <c r="E3095" s="24"/>
      <c r="F3095" s="25"/>
      <c r="G3095" s="29"/>
    </row>
    <row r="3096" spans="1:7" x14ac:dyDescent="0.25">
      <c r="A3096"/>
      <c r="B3096"/>
      <c r="C3096">
        <v>16.284177484254268</v>
      </c>
      <c r="D3096">
        <v>0.98874262262637702</v>
      </c>
      <c r="E3096" s="24"/>
      <c r="F3096" s="25"/>
      <c r="G3096" s="29"/>
    </row>
    <row r="3097" spans="1:7" x14ac:dyDescent="0.25">
      <c r="A3097"/>
      <c r="B3097"/>
      <c r="C3097">
        <v>16.289378660730353</v>
      </c>
      <c r="D3097">
        <v>0.9873091817139148</v>
      </c>
      <c r="E3097" s="24"/>
      <c r="F3097" s="25"/>
      <c r="G3097" s="29"/>
    </row>
    <row r="3098" spans="1:7" x14ac:dyDescent="0.25">
      <c r="A3098"/>
      <c r="B3098"/>
      <c r="C3098">
        <v>16.294579837206424</v>
      </c>
      <c r="D3098">
        <v>0.98587574080145179</v>
      </c>
      <c r="E3098" s="24"/>
      <c r="F3098" s="25"/>
      <c r="G3098" s="29"/>
    </row>
    <row r="3099" spans="1:7" x14ac:dyDescent="0.25">
      <c r="A3099"/>
      <c r="B3099"/>
      <c r="C3099">
        <v>16.299781013682509</v>
      </c>
      <c r="D3099">
        <v>0.98444229988898913</v>
      </c>
      <c r="E3099" s="24"/>
      <c r="F3099" s="25"/>
      <c r="G3099" s="29"/>
    </row>
    <row r="3100" spans="1:7" x14ac:dyDescent="0.25">
      <c r="A3100"/>
      <c r="B3100"/>
      <c r="C3100">
        <v>16.304982190158587</v>
      </c>
      <c r="D3100">
        <v>0.9830088589765269</v>
      </c>
      <c r="E3100" s="24"/>
      <c r="F3100" s="25"/>
      <c r="G3100" s="29"/>
    </row>
    <row r="3101" spans="1:7" x14ac:dyDescent="0.25">
      <c r="A3101"/>
      <c r="B3101"/>
      <c r="C3101">
        <v>16.310183366634682</v>
      </c>
      <c r="D3101">
        <v>0.98157541806406501</v>
      </c>
      <c r="E3101" s="24"/>
      <c r="F3101" s="25"/>
      <c r="G3101" s="29"/>
    </row>
    <row r="3102" spans="1:7" x14ac:dyDescent="0.25">
      <c r="A3102"/>
      <c r="B3102"/>
      <c r="C3102">
        <v>16.315384543110767</v>
      </c>
      <c r="D3102">
        <v>0.98014197715160367</v>
      </c>
      <c r="E3102" s="24"/>
      <c r="F3102" s="25"/>
      <c r="G3102" s="29"/>
    </row>
    <row r="3103" spans="1:7" x14ac:dyDescent="0.25">
      <c r="A3103"/>
      <c r="B3103"/>
      <c r="C3103">
        <v>16.320585719586848</v>
      </c>
      <c r="D3103">
        <v>0.97870853623913856</v>
      </c>
      <c r="E3103" s="24"/>
      <c r="F3103" s="25"/>
      <c r="G3103" s="29"/>
    </row>
    <row r="3104" spans="1:7" x14ac:dyDescent="0.25">
      <c r="A3104"/>
      <c r="B3104"/>
      <c r="C3104">
        <v>16.325786896062922</v>
      </c>
      <c r="D3104">
        <v>0.97727509532667867</v>
      </c>
      <c r="E3104" s="24"/>
      <c r="F3104" s="25"/>
      <c r="G3104" s="29"/>
    </row>
    <row r="3105" spans="1:7" x14ac:dyDescent="0.25">
      <c r="A3105"/>
      <c r="B3105"/>
      <c r="C3105">
        <v>16.330988072539007</v>
      </c>
      <c r="D3105">
        <v>0.97584165441421378</v>
      </c>
      <c r="E3105" s="24"/>
      <c r="F3105" s="25"/>
      <c r="G3105" s="29"/>
    </row>
    <row r="3106" spans="1:7" x14ac:dyDescent="0.25">
      <c r="A3106"/>
      <c r="B3106"/>
      <c r="C3106">
        <v>16.336189249015103</v>
      </c>
      <c r="D3106">
        <v>0.97440821350175133</v>
      </c>
      <c r="E3106" s="24"/>
      <c r="F3106" s="25"/>
      <c r="G3106" s="29"/>
    </row>
    <row r="3107" spans="1:7" x14ac:dyDescent="0.25">
      <c r="A3107"/>
      <c r="B3107"/>
      <c r="C3107">
        <v>16.341390425491173</v>
      </c>
      <c r="D3107">
        <v>0.97297477258928933</v>
      </c>
      <c r="E3107" s="24"/>
      <c r="F3107" s="25"/>
      <c r="G3107" s="29"/>
    </row>
    <row r="3108" spans="1:7" x14ac:dyDescent="0.25">
      <c r="A3108"/>
      <c r="B3108"/>
      <c r="C3108">
        <v>16.346591601967273</v>
      </c>
      <c r="D3108">
        <v>0.97154133167682655</v>
      </c>
      <c r="E3108" s="24"/>
      <c r="F3108" s="25"/>
      <c r="G3108" s="29"/>
    </row>
    <row r="3109" spans="1:7" x14ac:dyDescent="0.25">
      <c r="A3109"/>
      <c r="B3109"/>
      <c r="C3109">
        <v>16.351792778443347</v>
      </c>
      <c r="D3109">
        <v>0.97010789076436521</v>
      </c>
      <c r="E3109" s="24"/>
      <c r="F3109" s="25"/>
      <c r="G3109" s="29"/>
    </row>
    <row r="3110" spans="1:7" x14ac:dyDescent="0.25">
      <c r="A3110"/>
      <c r="B3110"/>
      <c r="C3110">
        <v>16.356993954919439</v>
      </c>
      <c r="D3110">
        <v>0.96867444985190321</v>
      </c>
      <c r="E3110" s="24"/>
      <c r="F3110" s="25"/>
      <c r="G3110" s="29"/>
    </row>
    <row r="3111" spans="1:7" x14ac:dyDescent="0.25">
      <c r="A3111"/>
      <c r="B3111"/>
      <c r="C3111">
        <v>16.362195131395509</v>
      </c>
      <c r="D3111">
        <v>0.96724100893944098</v>
      </c>
      <c r="E3111" s="24"/>
      <c r="F3111" s="25"/>
      <c r="G3111" s="29"/>
    </row>
    <row r="3112" spans="1:7" x14ac:dyDescent="0.25">
      <c r="A3112"/>
      <c r="B3112"/>
      <c r="C3112">
        <v>16.367396307871591</v>
      </c>
      <c r="D3112">
        <v>0.96580756802697709</v>
      </c>
      <c r="E3112" s="24"/>
      <c r="F3112" s="25"/>
      <c r="G3112" s="29"/>
    </row>
    <row r="3113" spans="1:7" x14ac:dyDescent="0.25">
      <c r="A3113"/>
      <c r="B3113"/>
      <c r="C3113">
        <v>16.372597484347683</v>
      </c>
      <c r="D3113">
        <v>0.96437412711451564</v>
      </c>
      <c r="E3113" s="24"/>
      <c r="F3113" s="25"/>
      <c r="G3113" s="29"/>
    </row>
    <row r="3114" spans="1:7" x14ac:dyDescent="0.25">
      <c r="A3114"/>
      <c r="B3114"/>
      <c r="C3114">
        <v>16.377798660823764</v>
      </c>
      <c r="D3114">
        <v>0.96294068620205409</v>
      </c>
      <c r="E3114" s="24"/>
      <c r="F3114" s="25"/>
      <c r="G3114" s="29"/>
    </row>
    <row r="3115" spans="1:7" x14ac:dyDescent="0.25">
      <c r="A3115"/>
      <c r="B3115"/>
      <c r="C3115">
        <v>16.382999837299838</v>
      </c>
      <c r="D3115">
        <v>0.96150724528959275</v>
      </c>
      <c r="E3115" s="24"/>
      <c r="F3115" s="25"/>
      <c r="G3115" s="29"/>
    </row>
    <row r="3116" spans="1:7" x14ac:dyDescent="0.25">
      <c r="A3116"/>
      <c r="B3116"/>
      <c r="C3116">
        <v>16.388201013775916</v>
      </c>
      <c r="D3116">
        <v>0.96007380437712919</v>
      </c>
      <c r="E3116" s="24"/>
      <c r="F3116" s="25"/>
      <c r="G3116" s="29"/>
    </row>
    <row r="3117" spans="1:7" x14ac:dyDescent="0.25">
      <c r="A3117"/>
      <c r="B3117"/>
      <c r="C3117">
        <v>16.393402190252015</v>
      </c>
      <c r="D3117">
        <v>0.9586403634646683</v>
      </c>
      <c r="E3117" s="24"/>
      <c r="F3117" s="25"/>
      <c r="G3117" s="29"/>
    </row>
    <row r="3118" spans="1:7" x14ac:dyDescent="0.25">
      <c r="A3118"/>
      <c r="B3118"/>
      <c r="C3118">
        <v>16.398603366728096</v>
      </c>
      <c r="D3118">
        <v>0.95720692255220519</v>
      </c>
      <c r="E3118" s="24"/>
      <c r="F3118" s="25"/>
      <c r="G3118" s="29"/>
    </row>
    <row r="3119" spans="1:7" x14ac:dyDescent="0.25">
      <c r="A3119"/>
      <c r="B3119"/>
      <c r="C3119">
        <v>16.403804543204163</v>
      </c>
      <c r="D3119">
        <v>0.95577348163974196</v>
      </c>
      <c r="E3119" s="24"/>
      <c r="F3119" s="25"/>
      <c r="G3119" s="29"/>
    </row>
    <row r="3120" spans="1:7" x14ac:dyDescent="0.25">
      <c r="A3120"/>
      <c r="B3120"/>
      <c r="C3120">
        <v>16.409005719680273</v>
      </c>
      <c r="D3120">
        <v>0.95434004072728063</v>
      </c>
      <c r="E3120" s="24"/>
      <c r="F3120" s="25"/>
      <c r="G3120" s="29"/>
    </row>
    <row r="3121" spans="1:7" x14ac:dyDescent="0.25">
      <c r="A3121"/>
      <c r="B3121"/>
      <c r="C3121">
        <v>16.414206896156337</v>
      </c>
      <c r="D3121">
        <v>0.95290659981481818</v>
      </c>
      <c r="E3121" s="24"/>
      <c r="F3121" s="25"/>
      <c r="G3121" s="29"/>
    </row>
    <row r="3122" spans="1:7" x14ac:dyDescent="0.25">
      <c r="A3122"/>
      <c r="B3122"/>
      <c r="C3122">
        <v>16.419408072632422</v>
      </c>
      <c r="D3122">
        <v>0.95147315890235407</v>
      </c>
      <c r="E3122" s="24"/>
      <c r="F3122" s="25"/>
      <c r="G3122" s="29"/>
    </row>
    <row r="3123" spans="1:7" x14ac:dyDescent="0.25">
      <c r="A3123"/>
      <c r="B3123"/>
      <c r="C3123">
        <v>16.424609249108503</v>
      </c>
      <c r="D3123">
        <v>0.95003971798989206</v>
      </c>
      <c r="E3123" s="24"/>
      <c r="F3123" s="25"/>
      <c r="G3123" s="29"/>
    </row>
    <row r="3124" spans="1:7" x14ac:dyDescent="0.25">
      <c r="A3124"/>
      <c r="B3124"/>
      <c r="C3124">
        <v>16.429810425584588</v>
      </c>
      <c r="D3124">
        <v>0.94860627707742862</v>
      </c>
      <c r="E3124" s="24"/>
      <c r="F3124" s="25"/>
      <c r="G3124" s="29"/>
    </row>
    <row r="3125" spans="1:7" x14ac:dyDescent="0.25">
      <c r="A3125"/>
      <c r="B3125"/>
      <c r="C3125">
        <v>16.435011602060673</v>
      </c>
      <c r="D3125">
        <v>0.9471728361649675</v>
      </c>
      <c r="E3125" s="24"/>
      <c r="F3125" s="25"/>
      <c r="G3125" s="29"/>
    </row>
    <row r="3126" spans="1:7" x14ac:dyDescent="0.25">
      <c r="A3126"/>
      <c r="B3126"/>
      <c r="C3126">
        <v>16.44021277853675</v>
      </c>
      <c r="D3126">
        <v>0.94573939525250705</v>
      </c>
      <c r="E3126" s="24"/>
      <c r="F3126" s="25"/>
      <c r="G3126" s="29"/>
    </row>
    <row r="3127" spans="1:7" x14ac:dyDescent="0.25">
      <c r="A3127"/>
      <c r="B3127"/>
      <c r="C3127">
        <v>16.445413955012846</v>
      </c>
      <c r="D3127">
        <v>0.94430595434004105</v>
      </c>
      <c r="E3127" s="24"/>
      <c r="F3127" s="25"/>
      <c r="G3127" s="29"/>
    </row>
    <row r="3128" spans="1:7" x14ac:dyDescent="0.25">
      <c r="A3128"/>
      <c r="B3128"/>
      <c r="C3128">
        <v>16.450615131488924</v>
      </c>
      <c r="D3128">
        <v>0.94287251342757905</v>
      </c>
      <c r="E3128" s="24"/>
      <c r="F3128" s="25"/>
      <c r="G3128" s="29"/>
    </row>
    <row r="3129" spans="1:7" x14ac:dyDescent="0.25">
      <c r="A3129"/>
      <c r="B3129"/>
      <c r="C3129">
        <v>16.455816307965005</v>
      </c>
      <c r="D3129">
        <v>0.94143907251511771</v>
      </c>
      <c r="E3129" s="24"/>
      <c r="F3129" s="25"/>
      <c r="G3129" s="29"/>
    </row>
    <row r="3130" spans="1:7" x14ac:dyDescent="0.25">
      <c r="A3130"/>
      <c r="B3130"/>
      <c r="C3130">
        <v>16.461017484441086</v>
      </c>
      <c r="D3130">
        <v>0.9400056316026556</v>
      </c>
      <c r="E3130" s="24"/>
      <c r="F3130" s="25"/>
      <c r="G3130" s="29"/>
    </row>
    <row r="3131" spans="1:7" x14ac:dyDescent="0.25">
      <c r="A3131"/>
      <c r="B3131"/>
      <c r="C3131">
        <v>16.466218660917168</v>
      </c>
      <c r="D3131">
        <v>0.93857219069019271</v>
      </c>
      <c r="E3131" s="24"/>
      <c r="F3131" s="25"/>
      <c r="G3131" s="29"/>
    </row>
    <row r="3132" spans="1:7" x14ac:dyDescent="0.25">
      <c r="A3132"/>
      <c r="B3132"/>
      <c r="C3132">
        <v>16.471419837393253</v>
      </c>
      <c r="D3132">
        <v>0.93713874977773082</v>
      </c>
      <c r="E3132" s="24"/>
      <c r="F3132" s="25"/>
      <c r="G3132" s="29"/>
    </row>
    <row r="3133" spans="1:7" x14ac:dyDescent="0.25">
      <c r="A3133"/>
      <c r="B3133"/>
      <c r="C3133">
        <v>16.476621013869334</v>
      </c>
      <c r="D3133">
        <v>0.93570530886526804</v>
      </c>
      <c r="E3133" s="24"/>
      <c r="F3133" s="25"/>
      <c r="G3133" s="29"/>
    </row>
    <row r="3134" spans="1:7" x14ac:dyDescent="0.25">
      <c r="A3134"/>
      <c r="B3134"/>
      <c r="C3134">
        <v>16.481822190345422</v>
      </c>
      <c r="D3134">
        <v>0.93427186795280448</v>
      </c>
      <c r="E3134" s="24"/>
      <c r="F3134" s="25"/>
      <c r="G3134" s="29"/>
    </row>
    <row r="3135" spans="1:7" x14ac:dyDescent="0.25">
      <c r="A3135"/>
      <c r="B3135"/>
      <c r="C3135">
        <v>16.487023366821507</v>
      </c>
      <c r="D3135">
        <v>0.93283842704034292</v>
      </c>
      <c r="E3135" s="24"/>
      <c r="F3135" s="25"/>
      <c r="G3135" s="29"/>
    </row>
    <row r="3136" spans="1:7" x14ac:dyDescent="0.25">
      <c r="A3136"/>
      <c r="B3136"/>
      <c r="C3136">
        <v>16.492224543297588</v>
      </c>
      <c r="D3136">
        <v>0.93140498612788203</v>
      </c>
      <c r="E3136" s="24"/>
      <c r="F3136" s="25"/>
      <c r="G3136" s="29"/>
    </row>
    <row r="3137" spans="1:7" x14ac:dyDescent="0.25">
      <c r="A3137"/>
      <c r="B3137"/>
      <c r="C3137">
        <v>16.497425719773663</v>
      </c>
      <c r="D3137">
        <v>0.92997154521541936</v>
      </c>
      <c r="E3137" s="24"/>
      <c r="F3137" s="25"/>
      <c r="G3137" s="29"/>
    </row>
    <row r="3138" spans="1:7" x14ac:dyDescent="0.25">
      <c r="A3138"/>
      <c r="B3138"/>
      <c r="C3138">
        <v>16.502626896249744</v>
      </c>
      <c r="D3138">
        <v>0.92853810430295558</v>
      </c>
      <c r="E3138" s="24"/>
      <c r="F3138" s="25"/>
      <c r="G3138" s="29"/>
    </row>
    <row r="3139" spans="1:7" x14ac:dyDescent="0.25">
      <c r="A3139"/>
      <c r="B3139"/>
      <c r="C3139">
        <v>16.50782807272584</v>
      </c>
      <c r="D3139">
        <v>0.92710466339049413</v>
      </c>
      <c r="E3139" s="24"/>
      <c r="F3139" s="25"/>
      <c r="G3139" s="29"/>
    </row>
    <row r="3140" spans="1:7" x14ac:dyDescent="0.25">
      <c r="A3140"/>
      <c r="B3140"/>
      <c r="C3140">
        <v>16.513029249201917</v>
      </c>
      <c r="D3140">
        <v>0.92567122247803124</v>
      </c>
      <c r="E3140" s="24"/>
      <c r="F3140" s="25"/>
      <c r="G3140" s="29"/>
    </row>
    <row r="3141" spans="1:7" x14ac:dyDescent="0.25">
      <c r="A3141"/>
      <c r="B3141"/>
      <c r="C3141">
        <v>16.518230425678002</v>
      </c>
      <c r="D3141">
        <v>0.92423778156556824</v>
      </c>
      <c r="E3141" s="24"/>
      <c r="F3141" s="25"/>
      <c r="G3141" s="29"/>
    </row>
    <row r="3142" spans="1:7" x14ac:dyDescent="0.25">
      <c r="A3142"/>
      <c r="B3142"/>
      <c r="C3142">
        <v>16.523431602154094</v>
      </c>
      <c r="D3142">
        <v>0.92280434065310712</v>
      </c>
      <c r="E3142" s="24"/>
      <c r="F3142" s="25"/>
      <c r="G3142" s="29"/>
    </row>
    <row r="3143" spans="1:7" x14ac:dyDescent="0.25">
      <c r="A3143"/>
      <c r="B3143"/>
      <c r="C3143">
        <v>16.528632778630168</v>
      </c>
      <c r="D3143">
        <v>0.92137089974064401</v>
      </c>
      <c r="E3143" s="24"/>
      <c r="F3143" s="25"/>
      <c r="G3143" s="29"/>
    </row>
    <row r="3144" spans="1:7" x14ac:dyDescent="0.25">
      <c r="A3144"/>
      <c r="B3144"/>
      <c r="C3144">
        <v>16.533833955106246</v>
      </c>
      <c r="D3144">
        <v>0.91993745882818179</v>
      </c>
      <c r="E3144" s="24"/>
      <c r="F3144" s="25"/>
      <c r="G3144" s="29"/>
    </row>
    <row r="3145" spans="1:7" x14ac:dyDescent="0.25">
      <c r="A3145"/>
      <c r="B3145"/>
      <c r="C3145">
        <v>16.539035131582327</v>
      </c>
      <c r="D3145">
        <v>0.91850401791572012</v>
      </c>
      <c r="E3145" s="24"/>
      <c r="F3145" s="25"/>
      <c r="G3145" s="29"/>
    </row>
    <row r="3146" spans="1:7" x14ac:dyDescent="0.25">
      <c r="A3146"/>
      <c r="B3146"/>
      <c r="C3146">
        <v>16.544236308058423</v>
      </c>
      <c r="D3146">
        <v>0.91707057700325478</v>
      </c>
      <c r="E3146" s="24"/>
      <c r="F3146" s="25"/>
      <c r="G3146" s="29"/>
    </row>
    <row r="3147" spans="1:7" x14ac:dyDescent="0.25">
      <c r="A3147"/>
      <c r="B3147"/>
      <c r="C3147">
        <v>16.549437484534504</v>
      </c>
      <c r="D3147">
        <v>0.91563713609079433</v>
      </c>
      <c r="E3147" s="24"/>
      <c r="F3147" s="25"/>
      <c r="G3147" s="29"/>
    </row>
    <row r="3148" spans="1:7" x14ac:dyDescent="0.25">
      <c r="A3148"/>
      <c r="B3148"/>
      <c r="C3148">
        <v>16.554638661010571</v>
      </c>
      <c r="D3148">
        <v>0.91420369517833211</v>
      </c>
      <c r="E3148" s="24"/>
      <c r="F3148" s="25"/>
      <c r="G3148" s="29"/>
    </row>
    <row r="3149" spans="1:7" x14ac:dyDescent="0.25">
      <c r="A3149"/>
      <c r="B3149"/>
      <c r="C3149">
        <v>16.559839837486663</v>
      </c>
      <c r="D3149">
        <v>0.91277025426586955</v>
      </c>
      <c r="E3149" s="24"/>
      <c r="F3149" s="25"/>
      <c r="G3149" s="29"/>
    </row>
    <row r="3150" spans="1:7" x14ac:dyDescent="0.25">
      <c r="A3150"/>
      <c r="B3150"/>
      <c r="C3150">
        <v>16.565041013962745</v>
      </c>
      <c r="D3150">
        <v>0.91133681335340722</v>
      </c>
      <c r="E3150" s="24"/>
      <c r="F3150" s="25"/>
      <c r="G3150" s="29"/>
    </row>
    <row r="3151" spans="1:7" x14ac:dyDescent="0.25">
      <c r="A3151"/>
      <c r="B3151"/>
      <c r="C3151">
        <v>16.57024219043883</v>
      </c>
      <c r="D3151">
        <v>0.9099033724409451</v>
      </c>
      <c r="E3151" s="24"/>
      <c r="F3151" s="25"/>
      <c r="G3151" s="29"/>
    </row>
    <row r="3152" spans="1:7" x14ac:dyDescent="0.25">
      <c r="A3152"/>
      <c r="B3152"/>
      <c r="C3152">
        <v>16.575443366914918</v>
      </c>
      <c r="D3152">
        <v>0.90846993152848166</v>
      </c>
      <c r="E3152" s="24"/>
      <c r="F3152" s="25"/>
      <c r="G3152" s="29"/>
    </row>
    <row r="3153" spans="1:7" x14ac:dyDescent="0.25">
      <c r="A3153"/>
      <c r="B3153"/>
      <c r="C3153">
        <v>16.580644543390999</v>
      </c>
      <c r="D3153">
        <v>0.90703649061601987</v>
      </c>
      <c r="E3153" s="24"/>
      <c r="F3153" s="25"/>
      <c r="G3153" s="29"/>
    </row>
    <row r="3154" spans="1:7" x14ac:dyDescent="0.25">
      <c r="A3154"/>
      <c r="B3154"/>
      <c r="C3154">
        <v>16.585845719867084</v>
      </c>
      <c r="D3154">
        <v>0.90560304970355798</v>
      </c>
      <c r="E3154" s="24"/>
      <c r="F3154" s="25"/>
      <c r="G3154" s="29"/>
    </row>
    <row r="3155" spans="1:7" x14ac:dyDescent="0.25">
      <c r="A3155"/>
      <c r="B3155"/>
      <c r="C3155">
        <v>16.591046896343169</v>
      </c>
      <c r="D3155">
        <v>0.90416960879109509</v>
      </c>
      <c r="E3155" s="24"/>
      <c r="F3155" s="25"/>
      <c r="G3155" s="29"/>
    </row>
    <row r="3156" spans="1:7" x14ac:dyDescent="0.25">
      <c r="A3156"/>
      <c r="B3156"/>
      <c r="C3156">
        <v>16.59624807281925</v>
      </c>
      <c r="D3156">
        <v>0.90273616787863264</v>
      </c>
      <c r="E3156" s="24"/>
      <c r="F3156" s="25"/>
      <c r="G3156" s="29"/>
    </row>
    <row r="3157" spans="1:7" x14ac:dyDescent="0.25">
      <c r="A3157"/>
      <c r="B3157"/>
      <c r="C3157">
        <v>16.601449249295339</v>
      </c>
      <c r="D3157">
        <v>0.90130272696617109</v>
      </c>
      <c r="E3157" s="24"/>
      <c r="F3157" s="25"/>
      <c r="G3157" s="29"/>
    </row>
    <row r="3158" spans="1:7" x14ac:dyDescent="0.25">
      <c r="A3158"/>
      <c r="B3158"/>
      <c r="C3158">
        <v>16.606650425771416</v>
      </c>
      <c r="D3158">
        <v>0.89986928605370931</v>
      </c>
      <c r="E3158" s="24"/>
      <c r="F3158" s="25"/>
      <c r="G3158" s="29"/>
    </row>
    <row r="3159" spans="1:7" x14ac:dyDescent="0.25">
      <c r="A3159"/>
      <c r="B3159"/>
      <c r="C3159">
        <v>16.611851602247505</v>
      </c>
      <c r="D3159">
        <v>0.89843584514124664</v>
      </c>
      <c r="E3159" s="24"/>
      <c r="F3159" s="25"/>
      <c r="G3159" s="29"/>
    </row>
    <row r="3160" spans="1:7" x14ac:dyDescent="0.25">
      <c r="A3160"/>
      <c r="B3160"/>
      <c r="C3160">
        <v>16.617052778723586</v>
      </c>
      <c r="D3160">
        <v>0.89700240422878308</v>
      </c>
      <c r="E3160" s="24"/>
      <c r="F3160" s="25"/>
      <c r="G3160" s="29"/>
    </row>
    <row r="3161" spans="1:7" x14ac:dyDescent="0.25">
      <c r="A3161"/>
      <c r="B3161"/>
      <c r="C3161">
        <v>16.622253955199668</v>
      </c>
      <c r="D3161">
        <v>0.89556896331632174</v>
      </c>
      <c r="E3161" s="24"/>
      <c r="F3161" s="25"/>
      <c r="G3161" s="29"/>
    </row>
    <row r="3162" spans="1:7" x14ac:dyDescent="0.25">
      <c r="A3162"/>
      <c r="B3162"/>
      <c r="C3162">
        <v>16.627455131675742</v>
      </c>
      <c r="D3162">
        <v>0.89413552240385807</v>
      </c>
      <c r="E3162" s="24"/>
      <c r="F3162" s="25"/>
      <c r="G3162" s="29"/>
    </row>
    <row r="3163" spans="1:7" x14ac:dyDescent="0.25">
      <c r="A3163"/>
      <c r="B3163"/>
      <c r="C3163">
        <v>16.632656308151827</v>
      </c>
      <c r="D3163">
        <v>0.89270208149139518</v>
      </c>
      <c r="E3163" s="24"/>
      <c r="F3163" s="25"/>
      <c r="G3163" s="29"/>
    </row>
    <row r="3164" spans="1:7" x14ac:dyDescent="0.25">
      <c r="A3164"/>
      <c r="B3164"/>
      <c r="C3164">
        <v>16.637857484627911</v>
      </c>
      <c r="D3164">
        <v>0.89126864057893307</v>
      </c>
      <c r="E3164" s="24"/>
      <c r="F3164" s="25"/>
      <c r="G3164" s="29"/>
    </row>
    <row r="3165" spans="1:7" x14ac:dyDescent="0.25">
      <c r="A3165"/>
      <c r="B3165"/>
      <c r="C3165">
        <v>16.643058661103989</v>
      </c>
      <c r="D3165">
        <v>0.88983519966647151</v>
      </c>
      <c r="E3165" s="24"/>
      <c r="F3165" s="25"/>
      <c r="G3165" s="29"/>
    </row>
    <row r="3166" spans="1:7" x14ac:dyDescent="0.25">
      <c r="A3166"/>
      <c r="B3166"/>
      <c r="C3166">
        <v>16.648259837580081</v>
      </c>
      <c r="D3166">
        <v>0.88840175875400895</v>
      </c>
      <c r="E3166" s="24"/>
      <c r="F3166" s="25"/>
      <c r="G3166" s="29"/>
    </row>
    <row r="3167" spans="1:7" x14ac:dyDescent="0.25">
      <c r="A3167"/>
      <c r="B3167"/>
      <c r="C3167">
        <v>16.653461014056166</v>
      </c>
      <c r="D3167">
        <v>0.88696831784154606</v>
      </c>
      <c r="E3167" s="24"/>
      <c r="F3167" s="25"/>
      <c r="G3167" s="29"/>
    </row>
    <row r="3168" spans="1:7" x14ac:dyDescent="0.25">
      <c r="A3168"/>
      <c r="B3168"/>
      <c r="C3168">
        <v>16.65866219053224</v>
      </c>
      <c r="D3168">
        <v>0.88553487692908295</v>
      </c>
      <c r="E3168" s="24"/>
      <c r="F3168" s="25"/>
      <c r="G3168" s="29"/>
    </row>
    <row r="3169" spans="1:7" x14ac:dyDescent="0.25">
      <c r="A3169"/>
      <c r="B3169"/>
      <c r="C3169">
        <v>16.663863367008325</v>
      </c>
      <c r="D3169">
        <v>0.88410143601662183</v>
      </c>
      <c r="E3169" s="24"/>
      <c r="F3169" s="25"/>
      <c r="G3169" s="29"/>
    </row>
    <row r="3170" spans="1:7" x14ac:dyDescent="0.25">
      <c r="A3170"/>
      <c r="B3170"/>
      <c r="C3170">
        <v>16.66906454348441</v>
      </c>
      <c r="D3170">
        <v>0.88266799510415983</v>
      </c>
      <c r="E3170" s="24"/>
      <c r="F3170" s="25"/>
      <c r="G3170" s="29"/>
    </row>
    <row r="3171" spans="1:7" x14ac:dyDescent="0.25">
      <c r="A3171"/>
      <c r="B3171"/>
      <c r="C3171">
        <v>16.674265719960484</v>
      </c>
      <c r="D3171">
        <v>0.88123455419169672</v>
      </c>
      <c r="E3171" s="24"/>
      <c r="F3171" s="25"/>
      <c r="G3171" s="29"/>
    </row>
    <row r="3172" spans="1:7" x14ac:dyDescent="0.25">
      <c r="A3172"/>
      <c r="B3172"/>
      <c r="C3172">
        <v>16.679466896436576</v>
      </c>
      <c r="D3172">
        <v>0.8798011132792356</v>
      </c>
      <c r="E3172" s="24"/>
      <c r="F3172" s="25"/>
      <c r="G3172" s="29"/>
    </row>
    <row r="3173" spans="1:7" x14ac:dyDescent="0.25">
      <c r="A3173"/>
      <c r="B3173"/>
      <c r="C3173">
        <v>16.684668072912654</v>
      </c>
      <c r="D3173">
        <v>0.8783676723667706</v>
      </c>
      <c r="E3173" s="24"/>
      <c r="F3173" s="25"/>
      <c r="G3173" s="29"/>
    </row>
    <row r="3174" spans="1:7" x14ac:dyDescent="0.25">
      <c r="A3174"/>
      <c r="B3174"/>
      <c r="C3174">
        <v>16.689869249388746</v>
      </c>
      <c r="D3174">
        <v>0.87693423145430993</v>
      </c>
      <c r="E3174" s="24"/>
      <c r="F3174" s="25"/>
      <c r="G3174" s="29"/>
    </row>
    <row r="3175" spans="1:7" x14ac:dyDescent="0.25">
      <c r="A3175"/>
      <c r="B3175"/>
      <c r="C3175">
        <v>16.695070425864831</v>
      </c>
      <c r="D3175">
        <v>0.87550079054184815</v>
      </c>
      <c r="E3175" s="24"/>
      <c r="F3175" s="25"/>
      <c r="G3175" s="29"/>
    </row>
    <row r="3176" spans="1:7" x14ac:dyDescent="0.25">
      <c r="A3176"/>
      <c r="B3176"/>
      <c r="C3176">
        <v>16.700271602340905</v>
      </c>
      <c r="D3176">
        <v>0.87406734962938493</v>
      </c>
      <c r="E3176" s="24"/>
      <c r="F3176" s="25"/>
      <c r="G3176" s="29"/>
    </row>
    <row r="3177" spans="1:7" x14ac:dyDescent="0.25">
      <c r="A3177"/>
      <c r="B3177"/>
      <c r="C3177">
        <v>16.70547277881699</v>
      </c>
      <c r="D3177">
        <v>0.87263390871692437</v>
      </c>
      <c r="E3177" s="24"/>
      <c r="F3177" s="25"/>
      <c r="G3177" s="29"/>
    </row>
    <row r="3178" spans="1:7" x14ac:dyDescent="0.25">
      <c r="A3178"/>
      <c r="B3178"/>
      <c r="C3178">
        <v>16.710673955293071</v>
      </c>
      <c r="D3178">
        <v>0.87120046780446181</v>
      </c>
      <c r="E3178" s="24"/>
      <c r="F3178" s="25"/>
      <c r="G3178" s="29"/>
    </row>
    <row r="3179" spans="1:7" x14ac:dyDescent="0.25">
      <c r="A3179"/>
      <c r="B3179"/>
      <c r="C3179">
        <v>16.715875131769167</v>
      </c>
      <c r="D3179">
        <v>0.86976702689199858</v>
      </c>
      <c r="E3179" s="24"/>
      <c r="F3179" s="25"/>
      <c r="G3179" s="29"/>
    </row>
    <row r="3180" spans="1:7" x14ac:dyDescent="0.25">
      <c r="A3180"/>
      <c r="B3180"/>
      <c r="C3180">
        <v>16.721076308245241</v>
      </c>
      <c r="D3180">
        <v>0.86833358597953758</v>
      </c>
      <c r="E3180" s="24"/>
      <c r="F3180" s="25"/>
      <c r="G3180" s="29"/>
    </row>
    <row r="3181" spans="1:7" x14ac:dyDescent="0.25">
      <c r="A3181"/>
      <c r="B3181"/>
      <c r="C3181">
        <v>16.726277484721329</v>
      </c>
      <c r="D3181">
        <v>0.86690014506707402</v>
      </c>
      <c r="E3181" s="24"/>
      <c r="F3181" s="25"/>
      <c r="G3181" s="29"/>
    </row>
    <row r="3182" spans="1:7" x14ac:dyDescent="0.25">
      <c r="A3182"/>
      <c r="B3182"/>
      <c r="C3182">
        <v>16.7314786611974</v>
      </c>
      <c r="D3182">
        <v>0.86546670415461024</v>
      </c>
      <c r="E3182" s="24"/>
      <c r="F3182" s="25"/>
      <c r="G3182" s="29"/>
    </row>
    <row r="3183" spans="1:7" x14ac:dyDescent="0.25">
      <c r="A3183"/>
      <c r="B3183"/>
      <c r="C3183">
        <v>16.736679837673499</v>
      </c>
      <c r="D3183">
        <v>0.86403326324214857</v>
      </c>
      <c r="E3183" s="24"/>
      <c r="F3183" s="25"/>
      <c r="G3183" s="29"/>
    </row>
    <row r="3184" spans="1:7" x14ac:dyDescent="0.25">
      <c r="A3184"/>
      <c r="B3184"/>
      <c r="C3184">
        <v>16.741881014149563</v>
      </c>
      <c r="D3184">
        <v>0.86259982232968579</v>
      </c>
      <c r="E3184" s="24"/>
      <c r="F3184" s="25"/>
      <c r="G3184" s="29"/>
    </row>
    <row r="3185" spans="1:7" x14ac:dyDescent="0.25">
      <c r="A3185"/>
      <c r="B3185"/>
      <c r="C3185">
        <v>16.747082190625648</v>
      </c>
      <c r="D3185">
        <v>0.86116638141722368</v>
      </c>
      <c r="E3185" s="24"/>
      <c r="F3185" s="25"/>
      <c r="G3185" s="29"/>
    </row>
    <row r="3186" spans="1:7" x14ac:dyDescent="0.25">
      <c r="A3186"/>
      <c r="B3186"/>
      <c r="C3186">
        <v>16.75228336710175</v>
      </c>
      <c r="D3186">
        <v>0.85973294050476068</v>
      </c>
      <c r="E3186" s="24"/>
      <c r="F3186" s="25"/>
      <c r="G3186" s="29"/>
    </row>
    <row r="3187" spans="1:7" x14ac:dyDescent="0.25">
      <c r="A3187"/>
      <c r="B3187"/>
      <c r="C3187">
        <v>16.757484543577821</v>
      </c>
      <c r="D3187">
        <v>0.85829949959229834</v>
      </c>
      <c r="E3187" s="24"/>
      <c r="F3187" s="25"/>
      <c r="G3187" s="29"/>
    </row>
    <row r="3188" spans="1:7" x14ac:dyDescent="0.25">
      <c r="A3188"/>
      <c r="B3188"/>
      <c r="C3188">
        <v>16.762685720053906</v>
      </c>
      <c r="D3188">
        <v>0.85686605867983756</v>
      </c>
      <c r="E3188" s="24"/>
      <c r="F3188" s="25"/>
      <c r="G3188" s="29"/>
    </row>
    <row r="3189" spans="1:7" x14ac:dyDescent="0.25">
      <c r="A3189"/>
      <c r="B3189"/>
      <c r="C3189">
        <v>16.767886896529976</v>
      </c>
      <c r="D3189">
        <v>0.85543261776737411</v>
      </c>
      <c r="E3189" s="24"/>
      <c r="F3189" s="25"/>
      <c r="G3189" s="29"/>
    </row>
    <row r="3190" spans="1:7" x14ac:dyDescent="0.25">
      <c r="A3190"/>
      <c r="B3190"/>
      <c r="C3190">
        <v>16.773088073006075</v>
      </c>
      <c r="D3190">
        <v>0.853999176854912</v>
      </c>
      <c r="E3190" s="24"/>
      <c r="F3190" s="25"/>
      <c r="G3190" s="29"/>
    </row>
    <row r="3191" spans="1:7" x14ac:dyDescent="0.25">
      <c r="A3191"/>
      <c r="B3191"/>
      <c r="C3191">
        <v>16.77828924948216</v>
      </c>
      <c r="D3191">
        <v>0.85256573594244944</v>
      </c>
      <c r="E3191" s="24"/>
      <c r="F3191" s="25"/>
      <c r="G3191" s="29"/>
    </row>
    <row r="3192" spans="1:7" x14ac:dyDescent="0.25">
      <c r="A3192"/>
      <c r="B3192"/>
      <c r="C3192">
        <v>16.783490425958238</v>
      </c>
      <c r="D3192">
        <v>0.85113229502998677</v>
      </c>
      <c r="E3192" s="24"/>
      <c r="F3192" s="25"/>
      <c r="G3192" s="29"/>
    </row>
    <row r="3193" spans="1:7" x14ac:dyDescent="0.25">
      <c r="A3193"/>
      <c r="B3193"/>
      <c r="C3193">
        <v>16.788691602434323</v>
      </c>
      <c r="D3193">
        <v>0.84969885411752433</v>
      </c>
      <c r="E3193" s="24"/>
      <c r="F3193" s="25"/>
      <c r="G3193" s="29"/>
    </row>
    <row r="3194" spans="1:7" x14ac:dyDescent="0.25">
      <c r="A3194"/>
      <c r="B3194"/>
      <c r="C3194">
        <v>16.793892778910401</v>
      </c>
      <c r="D3194">
        <v>0.8482654132050631</v>
      </c>
      <c r="E3194" s="24"/>
      <c r="F3194" s="25"/>
      <c r="G3194" s="29"/>
    </row>
    <row r="3195" spans="1:7" x14ac:dyDescent="0.25">
      <c r="A3195"/>
      <c r="B3195"/>
      <c r="C3195">
        <v>16.799093955386475</v>
      </c>
      <c r="D3195">
        <v>0.84683197229259921</v>
      </c>
      <c r="E3195" s="24"/>
      <c r="F3195" s="25"/>
      <c r="G3195" s="29"/>
    </row>
    <row r="3196" spans="1:7" x14ac:dyDescent="0.25">
      <c r="A3196"/>
      <c r="B3196"/>
      <c r="C3196">
        <v>16.804295131862556</v>
      </c>
      <c r="D3196">
        <v>0.84539853138013654</v>
      </c>
      <c r="E3196" s="24"/>
      <c r="F3196" s="25"/>
      <c r="G3196" s="29"/>
    </row>
    <row r="3197" spans="1:7" x14ac:dyDescent="0.25">
      <c r="A3197"/>
      <c r="B3197"/>
      <c r="C3197">
        <v>16.809496308338638</v>
      </c>
      <c r="D3197">
        <v>0.84396509046767521</v>
      </c>
      <c r="E3197" s="24"/>
      <c r="F3197" s="25"/>
      <c r="G3197" s="29"/>
    </row>
    <row r="3198" spans="1:7" x14ac:dyDescent="0.25">
      <c r="A3198"/>
      <c r="B3198"/>
      <c r="C3198">
        <v>16.814697484814729</v>
      </c>
      <c r="D3198">
        <v>0.84253164955521331</v>
      </c>
      <c r="E3198" s="24"/>
      <c r="F3198" s="25"/>
      <c r="G3198" s="29"/>
    </row>
    <row r="3199" spans="1:7" x14ac:dyDescent="0.25">
      <c r="A3199"/>
      <c r="B3199"/>
      <c r="C3199">
        <v>16.819898661290811</v>
      </c>
      <c r="D3199">
        <v>0.84109820864275009</v>
      </c>
      <c r="E3199" s="24"/>
      <c r="F3199" s="25"/>
      <c r="G3199" s="29"/>
    </row>
    <row r="3200" spans="1:7" x14ac:dyDescent="0.25">
      <c r="A3200"/>
      <c r="B3200"/>
      <c r="C3200">
        <v>16.825099837766903</v>
      </c>
      <c r="D3200">
        <v>0.83966476773028798</v>
      </c>
      <c r="E3200" s="24"/>
      <c r="F3200" s="25"/>
      <c r="G3200" s="29"/>
    </row>
    <row r="3201" spans="1:7" x14ac:dyDescent="0.25">
      <c r="A3201"/>
      <c r="B3201"/>
      <c r="C3201">
        <v>16.830301014242973</v>
      </c>
      <c r="D3201">
        <v>0.83823132681782409</v>
      </c>
      <c r="E3201" s="24"/>
      <c r="F3201" s="25"/>
      <c r="G3201" s="29"/>
    </row>
    <row r="3202" spans="1:7" x14ac:dyDescent="0.25">
      <c r="A3202"/>
      <c r="B3202"/>
      <c r="C3202">
        <v>16.835502190719058</v>
      </c>
      <c r="D3202">
        <v>0.83679788590536286</v>
      </c>
      <c r="E3202" s="24"/>
      <c r="F3202" s="25"/>
      <c r="G3202" s="29"/>
    </row>
    <row r="3203" spans="1:7" x14ac:dyDescent="0.25">
      <c r="A3203"/>
      <c r="B3203"/>
      <c r="C3203">
        <v>16.840703367195147</v>
      </c>
      <c r="D3203">
        <v>0.83536444499290041</v>
      </c>
      <c r="E3203" s="24"/>
      <c r="F3203" s="25"/>
      <c r="G3203" s="29"/>
    </row>
    <row r="3204" spans="1:7" x14ac:dyDescent="0.25">
      <c r="A3204"/>
      <c r="B3204"/>
      <c r="C3204">
        <v>16.845904543671232</v>
      </c>
      <c r="D3204">
        <v>0.83393100408043863</v>
      </c>
      <c r="E3204" s="24"/>
      <c r="F3204" s="25"/>
      <c r="G3204" s="29"/>
    </row>
    <row r="3205" spans="1:7" x14ac:dyDescent="0.25">
      <c r="A3205"/>
      <c r="B3205"/>
      <c r="C3205">
        <v>16.851105720147309</v>
      </c>
      <c r="D3205">
        <v>0.83249756316797496</v>
      </c>
      <c r="E3205" s="24"/>
      <c r="F3205" s="25"/>
      <c r="G3205" s="29"/>
    </row>
    <row r="3206" spans="1:7" x14ac:dyDescent="0.25">
      <c r="A3206"/>
      <c r="B3206"/>
      <c r="C3206">
        <v>16.856306896623401</v>
      </c>
      <c r="D3206">
        <v>0.83106412225551285</v>
      </c>
      <c r="E3206" s="24"/>
      <c r="F3206" s="25"/>
      <c r="G3206" s="29"/>
    </row>
    <row r="3207" spans="1:7" x14ac:dyDescent="0.25">
      <c r="A3207"/>
      <c r="B3207"/>
      <c r="C3207">
        <v>16.861508073099483</v>
      </c>
      <c r="D3207">
        <v>0.82963068134305207</v>
      </c>
      <c r="E3207" s="24"/>
      <c r="F3207" s="25"/>
      <c r="G3207" s="29"/>
    </row>
    <row r="3208" spans="1:7" x14ac:dyDescent="0.25">
      <c r="A3208"/>
      <c r="B3208"/>
      <c r="C3208">
        <v>16.866709249575557</v>
      </c>
      <c r="D3208">
        <v>0.82819724043058929</v>
      </c>
      <c r="E3208" s="24"/>
      <c r="F3208" s="25"/>
      <c r="G3208" s="29"/>
    </row>
    <row r="3209" spans="1:7" x14ac:dyDescent="0.25">
      <c r="A3209"/>
      <c r="B3209"/>
      <c r="C3209">
        <v>16.871910426051652</v>
      </c>
      <c r="D3209">
        <v>0.82676379951812673</v>
      </c>
      <c r="E3209" s="24"/>
      <c r="F3209" s="25"/>
      <c r="G3209" s="29"/>
    </row>
    <row r="3210" spans="1:7" x14ac:dyDescent="0.25">
      <c r="A3210"/>
      <c r="B3210"/>
      <c r="C3210">
        <v>16.877111602527723</v>
      </c>
      <c r="D3210">
        <v>0.82533035860566462</v>
      </c>
      <c r="E3210" s="24"/>
      <c r="F3210" s="25"/>
      <c r="G3210" s="29"/>
    </row>
    <row r="3211" spans="1:7" x14ac:dyDescent="0.25">
      <c r="A3211"/>
      <c r="B3211"/>
      <c r="C3211">
        <v>16.882312779003811</v>
      </c>
      <c r="D3211">
        <v>0.82389691769320206</v>
      </c>
      <c r="E3211" s="24"/>
      <c r="F3211" s="25"/>
      <c r="G3211" s="29"/>
    </row>
    <row r="3212" spans="1:7" x14ac:dyDescent="0.25">
      <c r="A3212"/>
      <c r="B3212"/>
      <c r="C3212">
        <v>16.887513955479893</v>
      </c>
      <c r="D3212">
        <v>0.82246347678073928</v>
      </c>
      <c r="E3212" s="24"/>
      <c r="F3212" s="25"/>
      <c r="G3212" s="29"/>
    </row>
    <row r="3213" spans="1:7" x14ac:dyDescent="0.25">
      <c r="A3213"/>
      <c r="B3213"/>
      <c r="C3213">
        <v>16.892715131955978</v>
      </c>
      <c r="D3213">
        <v>0.82103003586827672</v>
      </c>
      <c r="E3213" s="24"/>
      <c r="F3213" s="25"/>
      <c r="G3213" s="29"/>
    </row>
    <row r="3214" spans="1:7" x14ac:dyDescent="0.25">
      <c r="A3214"/>
      <c r="B3214"/>
      <c r="C3214">
        <v>16.897916308432062</v>
      </c>
      <c r="D3214">
        <v>0.81959659495581394</v>
      </c>
      <c r="E3214" s="24"/>
      <c r="F3214" s="25"/>
      <c r="G3214" s="29"/>
    </row>
    <row r="3215" spans="1:7" x14ac:dyDescent="0.25">
      <c r="A3215"/>
      <c r="B3215"/>
      <c r="C3215">
        <v>16.903117484908137</v>
      </c>
      <c r="D3215">
        <v>0.8181631540433516</v>
      </c>
      <c r="E3215" s="24"/>
      <c r="F3215" s="25"/>
      <c r="G3215" s="29"/>
    </row>
    <row r="3216" spans="1:7" x14ac:dyDescent="0.25">
      <c r="A3216"/>
      <c r="B3216"/>
      <c r="C3216">
        <v>16.908318661384222</v>
      </c>
      <c r="D3216">
        <v>0.81672971313088971</v>
      </c>
      <c r="E3216" s="24"/>
      <c r="F3216" s="25"/>
      <c r="G3216" s="29"/>
    </row>
    <row r="3217" spans="1:7" x14ac:dyDescent="0.25">
      <c r="A3217"/>
      <c r="B3217"/>
      <c r="C3217">
        <v>16.91351983786031</v>
      </c>
      <c r="D3217">
        <v>0.81529627221842671</v>
      </c>
      <c r="E3217" s="24"/>
      <c r="F3217" s="25"/>
      <c r="G3217" s="29"/>
    </row>
    <row r="3218" spans="1:7" x14ac:dyDescent="0.25">
      <c r="A3218"/>
      <c r="B3218"/>
      <c r="C3218">
        <v>16.918721014336381</v>
      </c>
      <c r="D3218">
        <v>0.81386283130596526</v>
      </c>
      <c r="E3218" s="24"/>
      <c r="F3218" s="25"/>
      <c r="G3218" s="29"/>
    </row>
    <row r="3219" spans="1:7" x14ac:dyDescent="0.25">
      <c r="A3219"/>
      <c r="B3219"/>
      <c r="C3219">
        <v>16.923922190812466</v>
      </c>
      <c r="D3219">
        <v>0.81242939039350315</v>
      </c>
      <c r="E3219" s="24"/>
      <c r="F3219" s="25"/>
      <c r="G3219" s="29"/>
    </row>
    <row r="3220" spans="1:7" x14ac:dyDescent="0.25">
      <c r="A3220"/>
      <c r="B3220"/>
      <c r="C3220">
        <v>16.929123367288554</v>
      </c>
      <c r="D3220">
        <v>0.8109959494810397</v>
      </c>
      <c r="E3220" s="24"/>
      <c r="F3220" s="25"/>
      <c r="G3220" s="29"/>
    </row>
    <row r="3221" spans="1:7" x14ac:dyDescent="0.25">
      <c r="A3221"/>
      <c r="B3221"/>
      <c r="C3221">
        <v>16.934324543764632</v>
      </c>
      <c r="D3221">
        <v>0.80956250856857737</v>
      </c>
      <c r="E3221" s="24"/>
      <c r="F3221" s="25"/>
      <c r="G3221" s="29"/>
    </row>
    <row r="3222" spans="1:7" x14ac:dyDescent="0.25">
      <c r="A3222"/>
      <c r="B3222"/>
      <c r="C3222">
        <v>16.939525720240713</v>
      </c>
      <c r="D3222">
        <v>0.80812906765611436</v>
      </c>
      <c r="E3222" s="24"/>
      <c r="F3222" s="25"/>
      <c r="G3222" s="29"/>
    </row>
    <row r="3223" spans="1:7" x14ac:dyDescent="0.25">
      <c r="A3223"/>
      <c r="B3223"/>
      <c r="C3223">
        <v>16.944726896716801</v>
      </c>
      <c r="D3223">
        <v>0.80669562674365292</v>
      </c>
      <c r="E3223" s="24"/>
      <c r="F3223" s="25"/>
      <c r="G3223" s="29"/>
    </row>
    <row r="3224" spans="1:7" x14ac:dyDescent="0.25">
      <c r="A3224"/>
      <c r="B3224"/>
      <c r="C3224">
        <v>16.949928073192879</v>
      </c>
      <c r="D3224">
        <v>0.80526218583119125</v>
      </c>
      <c r="E3224" s="24"/>
      <c r="F3224" s="25"/>
      <c r="G3224" s="29"/>
    </row>
    <row r="3225" spans="1:7" x14ac:dyDescent="0.25">
      <c r="A3225"/>
      <c r="B3225"/>
      <c r="C3225">
        <v>16.955129249668964</v>
      </c>
      <c r="D3225">
        <v>0.80382874491872824</v>
      </c>
      <c r="E3225" s="24"/>
      <c r="F3225" s="25"/>
      <c r="G3225" s="29"/>
    </row>
    <row r="3226" spans="1:7" x14ac:dyDescent="0.25">
      <c r="A3226"/>
      <c r="B3226"/>
      <c r="C3226">
        <v>16.96033042614507</v>
      </c>
      <c r="D3226">
        <v>0.80239530400626524</v>
      </c>
      <c r="E3226" s="24"/>
      <c r="F3226" s="25"/>
      <c r="G3226" s="29"/>
    </row>
    <row r="3227" spans="1:7" x14ac:dyDescent="0.25">
      <c r="A3227"/>
      <c r="B3227"/>
      <c r="C3227">
        <v>16.965531602621137</v>
      </c>
      <c r="D3227">
        <v>0.80096186309380446</v>
      </c>
      <c r="E3227" s="24"/>
      <c r="F3227" s="25"/>
      <c r="G3227" s="29"/>
    </row>
    <row r="3228" spans="1:7" x14ac:dyDescent="0.25">
      <c r="A3228"/>
      <c r="B3228"/>
      <c r="C3228">
        <v>16.970732779097222</v>
      </c>
      <c r="D3228">
        <v>0.79952842218134124</v>
      </c>
      <c r="E3228" s="24"/>
      <c r="F3228" s="25"/>
      <c r="G3228" s="29"/>
    </row>
    <row r="3229" spans="1:7" x14ac:dyDescent="0.25">
      <c r="A3229"/>
      <c r="B3229"/>
      <c r="C3229">
        <v>16.9759339555733</v>
      </c>
      <c r="D3229">
        <v>0.79809498126887757</v>
      </c>
      <c r="E3229" s="24"/>
      <c r="F3229" s="25"/>
      <c r="G3229" s="29"/>
    </row>
    <row r="3230" spans="1:7" x14ac:dyDescent="0.25">
      <c r="A3230"/>
      <c r="B3230"/>
      <c r="C3230">
        <v>16.981135132049388</v>
      </c>
      <c r="D3230">
        <v>0.79666154035641701</v>
      </c>
      <c r="E3230" s="24"/>
      <c r="F3230" s="25"/>
      <c r="G3230" s="29"/>
    </row>
    <row r="3231" spans="1:7" x14ac:dyDescent="0.25">
      <c r="A3231"/>
      <c r="B3231"/>
      <c r="C3231">
        <v>16.986336308525477</v>
      </c>
      <c r="D3231">
        <v>0.79522809944395445</v>
      </c>
      <c r="E3231" s="24"/>
      <c r="F3231" s="25"/>
      <c r="G3231" s="29"/>
    </row>
    <row r="3232" spans="1:7" x14ac:dyDescent="0.25">
      <c r="A3232"/>
      <c r="B3232"/>
      <c r="C3232">
        <v>16.991537485001551</v>
      </c>
      <c r="D3232">
        <v>0.79379465853148967</v>
      </c>
      <c r="E3232" s="24"/>
      <c r="F3232" s="25"/>
      <c r="G3232" s="29"/>
    </row>
    <row r="3233" spans="1:7" x14ac:dyDescent="0.25">
      <c r="A3233"/>
      <c r="B3233"/>
      <c r="C3233">
        <v>16.996738661477632</v>
      </c>
      <c r="D3233">
        <v>0.79236121761902911</v>
      </c>
      <c r="E3233" s="24"/>
      <c r="F3233" s="25"/>
      <c r="G3233" s="29"/>
    </row>
    <row r="3234" spans="1:7" x14ac:dyDescent="0.25">
      <c r="A3234"/>
      <c r="B3234"/>
      <c r="C3234">
        <v>17.001939837953728</v>
      </c>
      <c r="D3234">
        <v>0.79092777670656755</v>
      </c>
      <c r="E3234" s="24"/>
      <c r="F3234" s="25"/>
      <c r="G3234" s="29"/>
    </row>
    <row r="3235" spans="1:7" x14ac:dyDescent="0.25">
      <c r="A3235"/>
      <c r="B3235"/>
      <c r="C3235">
        <v>17.007141014429791</v>
      </c>
      <c r="D3235">
        <v>0.789494335794104</v>
      </c>
      <c r="E3235" s="24"/>
      <c r="F3235" s="25"/>
      <c r="G3235" s="29"/>
    </row>
    <row r="3236" spans="1:7" x14ac:dyDescent="0.25">
      <c r="A3236"/>
      <c r="B3236"/>
      <c r="C3236">
        <v>17.012342190905876</v>
      </c>
      <c r="D3236">
        <v>0.78806089488164188</v>
      </c>
      <c r="E3236" s="24"/>
      <c r="F3236" s="25"/>
      <c r="G3236" s="29"/>
    </row>
    <row r="3237" spans="1:7" x14ac:dyDescent="0.25">
      <c r="A3237"/>
      <c r="B3237"/>
      <c r="C3237">
        <v>17.017543367381968</v>
      </c>
      <c r="D3237">
        <v>0.78662745396918021</v>
      </c>
      <c r="E3237" s="24"/>
      <c r="F3237" s="25"/>
      <c r="G3237" s="29"/>
    </row>
    <row r="3238" spans="1:7" x14ac:dyDescent="0.25">
      <c r="A3238"/>
      <c r="B3238"/>
      <c r="C3238">
        <v>17.022744543858053</v>
      </c>
      <c r="D3238">
        <v>0.78519401305671654</v>
      </c>
      <c r="E3238" s="24"/>
      <c r="F3238" s="25"/>
      <c r="G3238" s="29"/>
    </row>
    <row r="3239" spans="1:7" x14ac:dyDescent="0.25">
      <c r="A3239"/>
      <c r="B3239"/>
      <c r="C3239">
        <v>17.027945720334127</v>
      </c>
      <c r="D3239">
        <v>0.78376057214425487</v>
      </c>
      <c r="E3239" s="24"/>
      <c r="F3239" s="25"/>
      <c r="G3239" s="29"/>
    </row>
    <row r="3240" spans="1:7" x14ac:dyDescent="0.25">
      <c r="A3240"/>
      <c r="B3240"/>
      <c r="C3240">
        <v>17.03314689681023</v>
      </c>
      <c r="D3240">
        <v>0.78232713123179232</v>
      </c>
      <c r="E3240" s="24"/>
      <c r="F3240" s="25"/>
      <c r="G3240" s="29"/>
    </row>
    <row r="3241" spans="1:7" x14ac:dyDescent="0.25">
      <c r="A3241"/>
      <c r="B3241"/>
      <c r="C3241">
        <v>17.038348073286297</v>
      </c>
      <c r="D3241">
        <v>0.78089369031932909</v>
      </c>
      <c r="E3241" s="24"/>
      <c r="F3241" s="25"/>
      <c r="G3241" s="29"/>
    </row>
    <row r="3242" spans="1:7" x14ac:dyDescent="0.25">
      <c r="A3242"/>
      <c r="B3242"/>
      <c r="C3242">
        <v>17.043549249762378</v>
      </c>
      <c r="D3242">
        <v>0.77946024940686764</v>
      </c>
      <c r="E3242" s="24"/>
      <c r="F3242" s="25"/>
      <c r="G3242" s="29"/>
    </row>
    <row r="3243" spans="1:7" x14ac:dyDescent="0.25">
      <c r="A3243"/>
      <c r="B3243"/>
      <c r="C3243">
        <v>17.048750426238474</v>
      </c>
      <c r="D3243">
        <v>0.77802680849440531</v>
      </c>
      <c r="E3243" s="24"/>
      <c r="F3243" s="25"/>
      <c r="G3243" s="29"/>
    </row>
    <row r="3244" spans="1:7" x14ac:dyDescent="0.25">
      <c r="A3244"/>
      <c r="B3244"/>
      <c r="C3244">
        <v>17.053951602714552</v>
      </c>
      <c r="D3244">
        <v>0.77659336758194297</v>
      </c>
      <c r="E3244" s="24"/>
      <c r="F3244" s="25"/>
      <c r="G3244" s="29"/>
    </row>
    <row r="3245" spans="1:7" x14ac:dyDescent="0.25">
      <c r="A3245"/>
      <c r="B3245"/>
      <c r="C3245">
        <v>17.059152779190622</v>
      </c>
      <c r="D3245">
        <v>0.77515992666948086</v>
      </c>
      <c r="E3245" s="24"/>
      <c r="F3245" s="25"/>
      <c r="G3245" s="29"/>
    </row>
    <row r="3246" spans="1:7" x14ac:dyDescent="0.25">
      <c r="A3246"/>
      <c r="B3246"/>
      <c r="C3246">
        <v>17.064353955666711</v>
      </c>
      <c r="D3246">
        <v>0.77372648575701874</v>
      </c>
      <c r="E3246" s="24"/>
      <c r="F3246" s="25"/>
      <c r="G3246" s="29"/>
    </row>
    <row r="3247" spans="1:7" x14ac:dyDescent="0.25">
      <c r="A3247"/>
      <c r="B3247"/>
      <c r="C3247">
        <v>17.069555132142799</v>
      </c>
      <c r="D3247">
        <v>0.77229304484455397</v>
      </c>
      <c r="E3247" s="24"/>
      <c r="F3247" s="25"/>
      <c r="G3247" s="29"/>
    </row>
    <row r="3248" spans="1:7" x14ac:dyDescent="0.25">
      <c r="A3248"/>
      <c r="B3248"/>
      <c r="C3248">
        <v>17.074756308618888</v>
      </c>
      <c r="D3248">
        <v>0.77085960393209385</v>
      </c>
      <c r="E3248" s="24"/>
      <c r="F3248" s="25"/>
      <c r="G3248" s="29"/>
    </row>
    <row r="3249" spans="1:7" x14ac:dyDescent="0.25">
      <c r="A3249"/>
      <c r="B3249"/>
      <c r="C3249">
        <v>17.079957485094962</v>
      </c>
      <c r="D3249">
        <v>0.76942616301963174</v>
      </c>
      <c r="E3249" s="24"/>
      <c r="F3249" s="25"/>
      <c r="G3249" s="29"/>
    </row>
    <row r="3250" spans="1:7" x14ac:dyDescent="0.25">
      <c r="A3250"/>
      <c r="B3250"/>
      <c r="C3250">
        <v>17.08515866157105</v>
      </c>
      <c r="D3250">
        <v>0.76799272210716907</v>
      </c>
      <c r="E3250" s="24"/>
      <c r="F3250" s="25"/>
      <c r="G3250" s="29"/>
    </row>
    <row r="3251" spans="1:7" x14ac:dyDescent="0.25">
      <c r="A3251"/>
      <c r="B3251"/>
      <c r="C3251">
        <v>17.090359838047128</v>
      </c>
      <c r="D3251">
        <v>0.76655928119470573</v>
      </c>
      <c r="E3251" s="24"/>
      <c r="F3251" s="25"/>
      <c r="G3251" s="29"/>
    </row>
    <row r="3252" spans="1:7" x14ac:dyDescent="0.25">
      <c r="A3252"/>
      <c r="B3252"/>
      <c r="C3252">
        <v>17.095561014523209</v>
      </c>
      <c r="D3252">
        <v>0.7651258402822434</v>
      </c>
      <c r="E3252" s="24"/>
      <c r="F3252" s="25"/>
      <c r="G3252" s="29"/>
    </row>
    <row r="3253" spans="1:7" x14ac:dyDescent="0.25">
      <c r="A3253"/>
      <c r="B3253"/>
      <c r="C3253">
        <v>17.100762190999305</v>
      </c>
      <c r="D3253">
        <v>0.76369239936978106</v>
      </c>
      <c r="E3253" s="24"/>
      <c r="F3253" s="25"/>
      <c r="G3253" s="29"/>
    </row>
    <row r="3254" spans="1:7" x14ac:dyDescent="0.25">
      <c r="A3254"/>
      <c r="B3254"/>
      <c r="C3254">
        <v>17.105963367475386</v>
      </c>
      <c r="D3254">
        <v>0.76225895845731739</v>
      </c>
      <c r="E3254" s="24"/>
      <c r="F3254" s="25"/>
      <c r="G3254" s="29"/>
    </row>
    <row r="3255" spans="1:7" x14ac:dyDescent="0.25">
      <c r="A3255"/>
      <c r="B3255"/>
      <c r="C3255">
        <v>17.11116454395146</v>
      </c>
      <c r="D3255">
        <v>0.76082551754485794</v>
      </c>
      <c r="E3255" s="24"/>
      <c r="F3255" s="25"/>
      <c r="G3255" s="29"/>
    </row>
    <row r="3256" spans="1:7" x14ac:dyDescent="0.25">
      <c r="A3256"/>
      <c r="B3256"/>
      <c r="C3256">
        <v>17.116365720427538</v>
      </c>
      <c r="D3256">
        <v>0.7593920766323945</v>
      </c>
      <c r="E3256" s="24"/>
      <c r="F3256" s="25"/>
      <c r="G3256" s="29"/>
    </row>
    <row r="3257" spans="1:7" x14ac:dyDescent="0.25">
      <c r="A3257"/>
      <c r="B3257"/>
      <c r="C3257">
        <v>17.12156689690363</v>
      </c>
      <c r="D3257">
        <v>0.75795863571993261</v>
      </c>
      <c r="E3257" s="24"/>
      <c r="F3257" s="25"/>
      <c r="G3257" s="29"/>
    </row>
    <row r="3258" spans="1:7" x14ac:dyDescent="0.25">
      <c r="A3258"/>
      <c r="B3258"/>
      <c r="C3258">
        <v>17.126768073379708</v>
      </c>
      <c r="D3258">
        <v>0.75652519480747027</v>
      </c>
      <c r="E3258" s="24"/>
      <c r="F3258" s="25"/>
      <c r="G3258" s="29"/>
    </row>
    <row r="3259" spans="1:7" x14ac:dyDescent="0.25">
      <c r="A3259"/>
      <c r="B3259"/>
      <c r="C3259">
        <v>17.131969249855807</v>
      </c>
      <c r="D3259">
        <v>0.75509175389500616</v>
      </c>
      <c r="E3259" s="24"/>
      <c r="F3259" s="25"/>
      <c r="G3259" s="29"/>
    </row>
    <row r="3260" spans="1:7" x14ac:dyDescent="0.25">
      <c r="A3260"/>
      <c r="B3260"/>
      <c r="C3260">
        <v>17.137170426331885</v>
      </c>
      <c r="D3260">
        <v>0.75365831298254449</v>
      </c>
      <c r="E3260" s="24"/>
      <c r="F3260" s="25"/>
      <c r="G3260" s="29"/>
    </row>
    <row r="3261" spans="1:7" x14ac:dyDescent="0.25">
      <c r="A3261"/>
      <c r="B3261"/>
      <c r="C3261">
        <v>17.142371602807962</v>
      </c>
      <c r="D3261">
        <v>0.75222487207008215</v>
      </c>
      <c r="E3261" s="24"/>
      <c r="F3261" s="25"/>
      <c r="G3261" s="29"/>
    </row>
    <row r="3262" spans="1:7" x14ac:dyDescent="0.25">
      <c r="A3262"/>
      <c r="B3262"/>
      <c r="C3262">
        <v>17.147572779284033</v>
      </c>
      <c r="D3262">
        <v>0.75079143115762093</v>
      </c>
      <c r="E3262" s="24"/>
      <c r="F3262" s="25"/>
      <c r="G3262" s="29"/>
    </row>
    <row r="3263" spans="1:7" x14ac:dyDescent="0.25">
      <c r="A3263"/>
      <c r="B3263"/>
      <c r="C3263">
        <v>17.152773955760129</v>
      </c>
      <c r="D3263">
        <v>0.74935799024515704</v>
      </c>
      <c r="E3263" s="24"/>
      <c r="F3263" s="25"/>
      <c r="G3263" s="29"/>
    </row>
    <row r="3264" spans="1:7" x14ac:dyDescent="0.25">
      <c r="A3264"/>
      <c r="B3264"/>
      <c r="C3264">
        <v>17.15797513223621</v>
      </c>
      <c r="D3264">
        <v>0.74792454933269426</v>
      </c>
      <c r="E3264" s="24"/>
      <c r="F3264" s="25"/>
      <c r="G3264" s="29"/>
    </row>
    <row r="3265" spans="1:7" x14ac:dyDescent="0.25">
      <c r="A3265"/>
      <c r="B3265"/>
      <c r="C3265">
        <v>17.163176308712291</v>
      </c>
      <c r="D3265">
        <v>0.74649110842023125</v>
      </c>
      <c r="E3265" s="24"/>
      <c r="F3265" s="25"/>
      <c r="G3265" s="29"/>
    </row>
    <row r="3266" spans="1:7" x14ac:dyDescent="0.25">
      <c r="A3266"/>
      <c r="B3266"/>
      <c r="C3266">
        <v>17.168377485188376</v>
      </c>
      <c r="D3266">
        <v>0.74505766750776914</v>
      </c>
      <c r="E3266" s="24"/>
      <c r="F3266" s="25"/>
      <c r="G3266" s="29"/>
    </row>
    <row r="3267" spans="1:7" x14ac:dyDescent="0.25">
      <c r="A3267"/>
      <c r="B3267"/>
      <c r="C3267">
        <v>17.173578661664454</v>
      </c>
      <c r="D3267">
        <v>0.7436242265953088</v>
      </c>
      <c r="E3267" s="24"/>
      <c r="F3267" s="25"/>
      <c r="G3267" s="29"/>
    </row>
    <row r="3268" spans="1:7" x14ac:dyDescent="0.25">
      <c r="A3268"/>
      <c r="B3268"/>
      <c r="C3268">
        <v>17.178779838140542</v>
      </c>
      <c r="D3268">
        <v>0.74219078568284536</v>
      </c>
      <c r="E3268" s="24"/>
      <c r="F3268" s="25"/>
      <c r="G3268" s="29"/>
    </row>
    <row r="3269" spans="1:7" x14ac:dyDescent="0.25">
      <c r="A3269"/>
      <c r="B3269"/>
      <c r="C3269">
        <v>17.183981014616627</v>
      </c>
      <c r="D3269">
        <v>0.74075734477038235</v>
      </c>
      <c r="E3269" s="24"/>
      <c r="F3269" s="25"/>
      <c r="G3269" s="29"/>
    </row>
    <row r="3270" spans="1:7" x14ac:dyDescent="0.25">
      <c r="A3270"/>
      <c r="B3270"/>
      <c r="C3270">
        <v>17.189182191092712</v>
      </c>
      <c r="D3270">
        <v>0.73932390385792113</v>
      </c>
      <c r="E3270" s="24"/>
      <c r="F3270" s="25"/>
      <c r="G3270" s="29"/>
    </row>
    <row r="3271" spans="1:7" x14ac:dyDescent="0.25">
      <c r="A3271"/>
      <c r="B3271"/>
      <c r="C3271">
        <v>17.194383367568786</v>
      </c>
      <c r="D3271">
        <v>0.73789046294545879</v>
      </c>
      <c r="E3271" s="24"/>
      <c r="F3271" s="25"/>
      <c r="G3271" s="29"/>
    </row>
    <row r="3272" spans="1:7" x14ac:dyDescent="0.25">
      <c r="A3272"/>
      <c r="B3272"/>
      <c r="C3272">
        <v>17.199584544044878</v>
      </c>
      <c r="D3272">
        <v>0.73645702203299535</v>
      </c>
      <c r="E3272" s="24"/>
      <c r="F3272" s="25"/>
      <c r="G3272" s="29"/>
    </row>
    <row r="3273" spans="1:7" x14ac:dyDescent="0.25">
      <c r="A3273"/>
      <c r="B3273"/>
      <c r="C3273">
        <v>17.20478572052096</v>
      </c>
      <c r="D3273">
        <v>0.73502358112053279</v>
      </c>
      <c r="E3273" s="24"/>
      <c r="F3273" s="25"/>
      <c r="G3273" s="29"/>
    </row>
    <row r="3274" spans="1:7" x14ac:dyDescent="0.25">
      <c r="A3274"/>
      <c r="B3274"/>
      <c r="C3274">
        <v>17.20998689699703</v>
      </c>
      <c r="D3274">
        <v>0.73359014020806979</v>
      </c>
      <c r="E3274" s="24"/>
      <c r="F3274" s="25"/>
      <c r="G3274" s="29"/>
    </row>
    <row r="3275" spans="1:7" x14ac:dyDescent="0.25">
      <c r="A3275"/>
      <c r="B3275"/>
      <c r="C3275">
        <v>17.215188073473133</v>
      </c>
      <c r="D3275">
        <v>0.73215669929560689</v>
      </c>
      <c r="E3275" s="24"/>
      <c r="F3275" s="25"/>
      <c r="G3275" s="29"/>
    </row>
    <row r="3276" spans="1:7" x14ac:dyDescent="0.25">
      <c r="A3276"/>
      <c r="B3276"/>
      <c r="C3276">
        <v>17.2203892499492</v>
      </c>
      <c r="D3276">
        <v>0.73072325838314622</v>
      </c>
      <c r="E3276" s="24"/>
      <c r="F3276" s="25"/>
      <c r="G3276" s="29"/>
    </row>
    <row r="3277" spans="1:7" x14ac:dyDescent="0.25">
      <c r="A3277"/>
      <c r="B3277"/>
      <c r="C3277">
        <v>17.225590426425299</v>
      </c>
      <c r="D3277">
        <v>0.72928981747068433</v>
      </c>
      <c r="E3277" s="24"/>
      <c r="F3277" s="25"/>
      <c r="G3277" s="29"/>
    </row>
    <row r="3278" spans="1:7" x14ac:dyDescent="0.25">
      <c r="A3278"/>
      <c r="B3278"/>
      <c r="C3278">
        <v>17.230791602901363</v>
      </c>
      <c r="D3278">
        <v>0.72785637655822177</v>
      </c>
      <c r="E3278" s="24"/>
      <c r="F3278" s="25"/>
      <c r="G3278" s="29"/>
    </row>
    <row r="3279" spans="1:7" x14ac:dyDescent="0.25">
      <c r="A3279"/>
      <c r="B3279"/>
      <c r="C3279">
        <v>17.235992779377451</v>
      </c>
      <c r="D3279">
        <v>0.72642293564575966</v>
      </c>
      <c r="E3279" s="24"/>
      <c r="F3279" s="25"/>
      <c r="G3279" s="29"/>
    </row>
    <row r="3280" spans="1:7" x14ac:dyDescent="0.25">
      <c r="A3280"/>
      <c r="B3280"/>
      <c r="C3280">
        <v>17.241193955853547</v>
      </c>
      <c r="D3280">
        <v>0.72498949473329688</v>
      </c>
      <c r="E3280" s="24"/>
      <c r="F3280" s="25"/>
      <c r="G3280" s="29"/>
    </row>
    <row r="3281" spans="1:7" x14ac:dyDescent="0.25">
      <c r="A3281"/>
      <c r="B3281"/>
      <c r="C3281">
        <v>17.246395132329614</v>
      </c>
      <c r="D3281">
        <v>0.72355605382083388</v>
      </c>
      <c r="E3281" s="24"/>
      <c r="F3281" s="25"/>
      <c r="G3281" s="29"/>
    </row>
    <row r="3282" spans="1:7" x14ac:dyDescent="0.25">
      <c r="A3282"/>
      <c r="B3282"/>
      <c r="C3282">
        <v>17.251596308805716</v>
      </c>
      <c r="D3282">
        <v>0.72212261290837221</v>
      </c>
      <c r="E3282" s="24"/>
      <c r="F3282" s="25"/>
      <c r="G3282" s="29"/>
    </row>
    <row r="3283" spans="1:7" x14ac:dyDescent="0.25">
      <c r="A3283"/>
      <c r="B3283"/>
      <c r="C3283">
        <v>17.256797485281794</v>
      </c>
      <c r="D3283">
        <v>0.72068917199591009</v>
      </c>
      <c r="E3283" s="24"/>
      <c r="F3283" s="25"/>
      <c r="G3283" s="29"/>
    </row>
    <row r="3284" spans="1:7" x14ac:dyDescent="0.25">
      <c r="A3284"/>
      <c r="B3284"/>
      <c r="C3284">
        <v>17.261998661757872</v>
      </c>
      <c r="D3284">
        <v>0.71925573108344776</v>
      </c>
      <c r="E3284" s="24"/>
      <c r="F3284" s="25"/>
      <c r="G3284" s="29"/>
    </row>
    <row r="3285" spans="1:7" x14ac:dyDescent="0.25">
      <c r="A3285"/>
      <c r="B3285"/>
      <c r="C3285">
        <v>17.26719983823395</v>
      </c>
      <c r="D3285">
        <v>0.71782229017098598</v>
      </c>
      <c r="E3285" s="24"/>
      <c r="F3285" s="25"/>
      <c r="G3285" s="29"/>
    </row>
    <row r="3286" spans="1:7" x14ac:dyDescent="0.25">
      <c r="A3286"/>
      <c r="B3286"/>
      <c r="C3286">
        <v>17.272401014710045</v>
      </c>
      <c r="D3286">
        <v>0.71638884925852231</v>
      </c>
      <c r="E3286" s="24"/>
      <c r="F3286" s="25"/>
      <c r="G3286" s="29"/>
    </row>
    <row r="3287" spans="1:7" x14ac:dyDescent="0.25">
      <c r="A3287"/>
      <c r="B3287"/>
      <c r="C3287">
        <v>17.277602191186119</v>
      </c>
      <c r="D3287">
        <v>0.71495540834605942</v>
      </c>
      <c r="E3287" s="24"/>
      <c r="F3287" s="25"/>
      <c r="G3287" s="29"/>
    </row>
    <row r="3288" spans="1:7" x14ac:dyDescent="0.25">
      <c r="A3288"/>
      <c r="B3288"/>
      <c r="C3288">
        <v>17.282803367662204</v>
      </c>
      <c r="D3288">
        <v>0.71352196743359841</v>
      </c>
      <c r="E3288" s="24"/>
      <c r="F3288" s="25"/>
      <c r="G3288" s="29"/>
    </row>
    <row r="3289" spans="1:7" x14ac:dyDescent="0.25">
      <c r="A3289"/>
      <c r="B3289"/>
      <c r="C3289">
        <v>17.288004544138296</v>
      </c>
      <c r="D3289">
        <v>0.71208852652113552</v>
      </c>
      <c r="E3289" s="24"/>
      <c r="F3289" s="25"/>
      <c r="G3289" s="29"/>
    </row>
    <row r="3290" spans="1:7" x14ac:dyDescent="0.25">
      <c r="A3290"/>
      <c r="B3290"/>
      <c r="C3290">
        <v>17.293205720614363</v>
      </c>
      <c r="D3290">
        <v>0.7106550856086723</v>
      </c>
      <c r="E3290" s="24"/>
      <c r="F3290" s="25"/>
      <c r="G3290" s="29"/>
    </row>
    <row r="3291" spans="1:7" x14ac:dyDescent="0.25">
      <c r="A3291"/>
      <c r="B3291"/>
      <c r="C3291">
        <v>17.298406897090448</v>
      </c>
      <c r="D3291">
        <v>0.70922164469620963</v>
      </c>
      <c r="E3291" s="24"/>
      <c r="F3291" s="25"/>
      <c r="G3291" s="29"/>
    </row>
    <row r="3292" spans="1:7" x14ac:dyDescent="0.25">
      <c r="A3292"/>
      <c r="B3292"/>
      <c r="C3292">
        <v>17.303608073566537</v>
      </c>
      <c r="D3292">
        <v>0.70778820378374674</v>
      </c>
      <c r="E3292" s="24"/>
      <c r="F3292" s="25"/>
      <c r="G3292" s="29"/>
    </row>
    <row r="3293" spans="1:7" x14ac:dyDescent="0.25">
      <c r="A3293"/>
      <c r="B3293"/>
      <c r="C3293">
        <v>17.308809250042621</v>
      </c>
      <c r="D3293">
        <v>0.70635476287128574</v>
      </c>
      <c r="E3293" s="24"/>
      <c r="F3293" s="25"/>
      <c r="G3293" s="29"/>
    </row>
    <row r="3294" spans="1:7" x14ac:dyDescent="0.25">
      <c r="A3294"/>
      <c r="B3294"/>
      <c r="C3294">
        <v>17.314010426518706</v>
      </c>
      <c r="D3294">
        <v>0.70492132195882284</v>
      </c>
      <c r="E3294" s="24"/>
      <c r="F3294" s="25"/>
      <c r="G3294" s="29"/>
    </row>
    <row r="3295" spans="1:7" x14ac:dyDescent="0.25">
      <c r="A3295"/>
      <c r="B3295"/>
      <c r="C3295">
        <v>17.319211602994788</v>
      </c>
      <c r="D3295">
        <v>0.7034878810463614</v>
      </c>
      <c r="E3295" s="24"/>
      <c r="F3295" s="25"/>
      <c r="G3295" s="29"/>
    </row>
    <row r="3296" spans="1:7" x14ac:dyDescent="0.25">
      <c r="A3296"/>
      <c r="B3296"/>
      <c r="C3296">
        <v>17.324412779470858</v>
      </c>
      <c r="D3296">
        <v>0.70205444013389851</v>
      </c>
      <c r="E3296" s="24"/>
      <c r="F3296" s="25"/>
      <c r="G3296" s="29"/>
    </row>
    <row r="3297" spans="1:7" x14ac:dyDescent="0.25">
      <c r="A3297"/>
      <c r="B3297"/>
      <c r="C3297">
        <v>17.32961395594695</v>
      </c>
      <c r="D3297">
        <v>0.70062099922143617</v>
      </c>
      <c r="E3297" s="24"/>
      <c r="F3297" s="25"/>
      <c r="G3297" s="29"/>
    </row>
    <row r="3298" spans="1:7" x14ac:dyDescent="0.25">
      <c r="A3298"/>
      <c r="B3298"/>
      <c r="C3298">
        <v>17.334815132423028</v>
      </c>
      <c r="D3298">
        <v>0.69918755830897361</v>
      </c>
      <c r="E3298" s="24"/>
      <c r="F3298" s="25"/>
      <c r="G3298" s="29"/>
    </row>
    <row r="3299" spans="1:7" x14ac:dyDescent="0.25">
      <c r="A3299"/>
      <c r="B3299"/>
      <c r="C3299">
        <v>17.340016308899116</v>
      </c>
      <c r="D3299">
        <v>0.6977541173965105</v>
      </c>
      <c r="E3299" s="24"/>
      <c r="F3299" s="25"/>
      <c r="G3299" s="29"/>
    </row>
    <row r="3300" spans="1:7" x14ac:dyDescent="0.25">
      <c r="A3300"/>
      <c r="B3300"/>
      <c r="C3300">
        <v>17.345217485375205</v>
      </c>
      <c r="D3300">
        <v>0.69632067648404916</v>
      </c>
      <c r="E3300" s="24"/>
      <c r="F3300" s="25"/>
      <c r="G3300" s="29"/>
    </row>
    <row r="3301" spans="1:7" x14ac:dyDescent="0.25">
      <c r="A3301"/>
      <c r="B3301"/>
      <c r="C3301">
        <v>17.350418661851283</v>
      </c>
      <c r="D3301">
        <v>0.69488723557158627</v>
      </c>
      <c r="E3301" s="24"/>
      <c r="F3301" s="25"/>
      <c r="G3301" s="29"/>
    </row>
    <row r="3302" spans="1:7" x14ac:dyDescent="0.25">
      <c r="A3302"/>
      <c r="B3302"/>
      <c r="C3302">
        <v>17.355619838327371</v>
      </c>
      <c r="D3302">
        <v>0.6934537946591246</v>
      </c>
      <c r="E3302" s="24"/>
      <c r="F3302" s="25"/>
      <c r="G3302" s="29"/>
    </row>
    <row r="3303" spans="1:7" x14ac:dyDescent="0.25">
      <c r="A3303"/>
      <c r="B3303"/>
      <c r="C3303">
        <v>17.360821014803445</v>
      </c>
      <c r="D3303">
        <v>0.6920203537466616</v>
      </c>
      <c r="E3303" s="24"/>
      <c r="F3303" s="25"/>
      <c r="G3303" s="29"/>
    </row>
    <row r="3304" spans="1:7" x14ac:dyDescent="0.25">
      <c r="A3304"/>
      <c r="B3304"/>
      <c r="C3304">
        <v>17.366022191279523</v>
      </c>
      <c r="D3304">
        <v>0.69058691283419826</v>
      </c>
      <c r="E3304" s="24"/>
      <c r="F3304" s="25"/>
      <c r="G3304" s="29"/>
    </row>
    <row r="3305" spans="1:7" x14ac:dyDescent="0.25">
      <c r="A3305"/>
      <c r="B3305"/>
      <c r="C3305">
        <v>17.371223367755615</v>
      </c>
      <c r="D3305">
        <v>0.68915347192173648</v>
      </c>
      <c r="E3305" s="24"/>
      <c r="F3305" s="25"/>
      <c r="G3305" s="29"/>
    </row>
    <row r="3306" spans="1:7" x14ac:dyDescent="0.25">
      <c r="A3306"/>
      <c r="B3306"/>
      <c r="C3306">
        <v>17.376424544231696</v>
      </c>
      <c r="D3306">
        <v>0.68772003100927515</v>
      </c>
      <c r="E3306" s="24"/>
      <c r="F3306" s="25"/>
      <c r="G3306" s="29"/>
    </row>
    <row r="3307" spans="1:7" x14ac:dyDescent="0.25">
      <c r="A3307"/>
      <c r="B3307"/>
      <c r="C3307">
        <v>17.381625720707781</v>
      </c>
      <c r="D3307">
        <v>0.68628659009681281</v>
      </c>
      <c r="E3307" s="24"/>
      <c r="F3307" s="25"/>
      <c r="G3307" s="29"/>
    </row>
    <row r="3308" spans="1:7" x14ac:dyDescent="0.25">
      <c r="A3308"/>
      <c r="B3308"/>
      <c r="C3308">
        <v>17.386826897183866</v>
      </c>
      <c r="D3308">
        <v>0.68485314918434848</v>
      </c>
      <c r="E3308" s="24"/>
      <c r="F3308" s="25"/>
      <c r="G3308" s="29"/>
    </row>
    <row r="3309" spans="1:7" x14ac:dyDescent="0.25">
      <c r="A3309"/>
      <c r="B3309"/>
      <c r="C3309">
        <v>17.392028073659954</v>
      </c>
      <c r="D3309">
        <v>0.68341970827188692</v>
      </c>
      <c r="E3309" s="24"/>
      <c r="F3309" s="25"/>
      <c r="G3309" s="29"/>
    </row>
    <row r="3310" spans="1:7" x14ac:dyDescent="0.25">
      <c r="A3310"/>
      <c r="B3310"/>
      <c r="C3310">
        <v>17.397229250136036</v>
      </c>
      <c r="D3310">
        <v>0.68198626735942569</v>
      </c>
      <c r="E3310" s="24"/>
      <c r="F3310" s="25"/>
      <c r="G3310" s="29"/>
    </row>
    <row r="3311" spans="1:7" x14ac:dyDescent="0.25">
      <c r="A3311"/>
      <c r="B3311"/>
      <c r="C3311">
        <v>17.402430426612113</v>
      </c>
      <c r="D3311">
        <v>0.68055282644696202</v>
      </c>
      <c r="E3311" s="24"/>
      <c r="F3311" s="25"/>
      <c r="G3311" s="29"/>
    </row>
    <row r="3312" spans="1:7" x14ac:dyDescent="0.25">
      <c r="A3312"/>
      <c r="B3312"/>
      <c r="C3312">
        <v>17.407631603088198</v>
      </c>
      <c r="D3312">
        <v>0.67911938553450057</v>
      </c>
      <c r="E3312" s="24"/>
      <c r="F3312" s="25"/>
      <c r="G3312" s="29"/>
    </row>
    <row r="3313" spans="1:7" x14ac:dyDescent="0.25">
      <c r="A3313"/>
      <c r="B3313"/>
      <c r="C3313">
        <v>17.412832779564273</v>
      </c>
      <c r="D3313">
        <v>0.67768594462203735</v>
      </c>
      <c r="E3313" s="24"/>
      <c r="F3313" s="25"/>
      <c r="G3313" s="29"/>
    </row>
    <row r="3314" spans="1:7" x14ac:dyDescent="0.25">
      <c r="A3314"/>
      <c r="B3314"/>
      <c r="C3314">
        <v>17.418033956040375</v>
      </c>
      <c r="D3314">
        <v>0.67625250370957568</v>
      </c>
      <c r="E3314" s="24"/>
      <c r="F3314" s="25"/>
      <c r="G3314" s="29"/>
    </row>
    <row r="3315" spans="1:7" x14ac:dyDescent="0.25">
      <c r="A3315"/>
      <c r="B3315"/>
      <c r="C3315">
        <v>17.423235132516432</v>
      </c>
      <c r="D3315">
        <v>0.67481906279711323</v>
      </c>
      <c r="E3315" s="24"/>
      <c r="F3315" s="25"/>
      <c r="G3315" s="29"/>
    </row>
    <row r="3316" spans="1:7" x14ac:dyDescent="0.25">
      <c r="A3316"/>
      <c r="B3316"/>
      <c r="C3316">
        <v>17.42843630899252</v>
      </c>
      <c r="D3316">
        <v>0.67338562188465079</v>
      </c>
      <c r="E3316" s="24"/>
      <c r="F3316" s="25"/>
      <c r="G3316" s="29"/>
    </row>
    <row r="3317" spans="1:7" x14ac:dyDescent="0.25">
      <c r="A3317"/>
      <c r="B3317"/>
      <c r="C3317">
        <v>17.433637485468608</v>
      </c>
      <c r="D3317">
        <v>0.67195218097218901</v>
      </c>
      <c r="E3317" s="24"/>
      <c r="F3317" s="25"/>
      <c r="G3317" s="29"/>
    </row>
    <row r="3318" spans="1:7" x14ac:dyDescent="0.25">
      <c r="A3318"/>
      <c r="B3318"/>
      <c r="C3318">
        <v>17.43883866194469</v>
      </c>
      <c r="D3318">
        <v>0.67051874005972634</v>
      </c>
      <c r="E3318" s="24"/>
      <c r="F3318" s="25"/>
      <c r="G3318" s="29"/>
    </row>
    <row r="3319" spans="1:7" x14ac:dyDescent="0.25">
      <c r="A3319"/>
      <c r="B3319"/>
      <c r="C3319">
        <v>17.444039838420775</v>
      </c>
      <c r="D3319">
        <v>0.66908529914726322</v>
      </c>
      <c r="E3319" s="24"/>
      <c r="F3319" s="25"/>
      <c r="G3319" s="29"/>
    </row>
    <row r="3320" spans="1:7" x14ac:dyDescent="0.25">
      <c r="A3320"/>
      <c r="B3320"/>
      <c r="C3320">
        <v>17.449241014896845</v>
      </c>
      <c r="D3320">
        <v>0.667651858234801</v>
      </c>
      <c r="E3320" s="24"/>
      <c r="F3320" s="25"/>
      <c r="G3320" s="29"/>
    </row>
    <row r="3321" spans="1:7" x14ac:dyDescent="0.25">
      <c r="A3321"/>
      <c r="B3321"/>
      <c r="C3321">
        <v>17.454442191372951</v>
      </c>
      <c r="D3321">
        <v>0.66621841732233844</v>
      </c>
      <c r="E3321" s="24"/>
      <c r="F3321" s="25"/>
      <c r="G3321" s="29"/>
    </row>
    <row r="3322" spans="1:7" x14ac:dyDescent="0.25">
      <c r="A3322"/>
      <c r="B3322"/>
      <c r="C3322">
        <v>17.459643367849033</v>
      </c>
      <c r="D3322">
        <v>0.6647849764098771</v>
      </c>
      <c r="E3322" s="24"/>
      <c r="F3322" s="25"/>
      <c r="G3322" s="29"/>
    </row>
    <row r="3323" spans="1:7" x14ac:dyDescent="0.25">
      <c r="A3323"/>
      <c r="B3323"/>
      <c r="C3323">
        <v>17.464844544325111</v>
      </c>
      <c r="D3323">
        <v>0.6633515354974151</v>
      </c>
      <c r="E3323" s="24"/>
      <c r="F3323" s="25"/>
      <c r="G3323" s="29"/>
    </row>
    <row r="3324" spans="1:7" x14ac:dyDescent="0.25">
      <c r="A3324"/>
      <c r="B3324"/>
      <c r="C3324">
        <v>17.470045720801188</v>
      </c>
      <c r="D3324">
        <v>0.66191809458495166</v>
      </c>
      <c r="E3324" s="24"/>
      <c r="F3324" s="25"/>
      <c r="G3324" s="29"/>
    </row>
    <row r="3325" spans="1:7" x14ac:dyDescent="0.25">
      <c r="A3325"/>
      <c r="B3325"/>
      <c r="C3325">
        <v>17.475246897277266</v>
      </c>
      <c r="D3325">
        <v>0.66048465367248888</v>
      </c>
      <c r="E3325" s="24"/>
      <c r="F3325" s="25"/>
      <c r="G3325" s="29"/>
    </row>
    <row r="3326" spans="1:7" x14ac:dyDescent="0.25">
      <c r="A3326"/>
      <c r="B3326"/>
      <c r="C3326">
        <v>17.480448073753362</v>
      </c>
      <c r="D3326">
        <v>0.65905121276002709</v>
      </c>
      <c r="E3326" s="24"/>
      <c r="F3326" s="25"/>
      <c r="G3326" s="29"/>
    </row>
    <row r="3327" spans="1:7" x14ac:dyDescent="0.25">
      <c r="A3327"/>
      <c r="B3327"/>
      <c r="C3327">
        <v>17.485649250229446</v>
      </c>
      <c r="D3327">
        <v>0.65761777184756465</v>
      </c>
      <c r="E3327" s="24"/>
      <c r="F3327" s="25"/>
      <c r="G3327" s="29"/>
    </row>
    <row r="3328" spans="1:7" x14ac:dyDescent="0.25">
      <c r="A3328"/>
      <c r="B3328"/>
      <c r="C3328">
        <v>17.490850426705524</v>
      </c>
      <c r="D3328">
        <v>0.6561843309351032</v>
      </c>
      <c r="E3328" s="24"/>
      <c r="F3328" s="25"/>
      <c r="G3328" s="29"/>
    </row>
    <row r="3329" spans="1:7" x14ac:dyDescent="0.25">
      <c r="A3329"/>
      <c r="B3329"/>
      <c r="C3329">
        <v>17.496051603181616</v>
      </c>
      <c r="D3329">
        <v>0.65475089002263953</v>
      </c>
      <c r="E3329" s="24"/>
      <c r="F3329" s="25"/>
      <c r="G3329" s="29"/>
    </row>
    <row r="3330" spans="1:7" x14ac:dyDescent="0.25">
      <c r="A3330"/>
      <c r="B3330"/>
      <c r="C3330">
        <v>17.501252779657698</v>
      </c>
      <c r="D3330">
        <v>0.65331744911017631</v>
      </c>
      <c r="E3330" s="24"/>
      <c r="F3330" s="25"/>
      <c r="G3330" s="29"/>
    </row>
    <row r="3331" spans="1:7" x14ac:dyDescent="0.25">
      <c r="A3331"/>
      <c r="B3331"/>
      <c r="C3331">
        <v>17.506453956133772</v>
      </c>
      <c r="D3331">
        <v>0.65188400819771464</v>
      </c>
      <c r="E3331" s="24"/>
      <c r="F3331" s="25"/>
      <c r="G3331" s="29"/>
    </row>
    <row r="3332" spans="1:7" x14ac:dyDescent="0.25">
      <c r="A3332"/>
      <c r="B3332"/>
      <c r="C3332">
        <v>17.511655132609864</v>
      </c>
      <c r="D3332">
        <v>0.65045056728525108</v>
      </c>
      <c r="E3332" s="24"/>
      <c r="F3332" s="25"/>
      <c r="G3332" s="29"/>
    </row>
    <row r="3333" spans="1:7" x14ac:dyDescent="0.25">
      <c r="A3333"/>
      <c r="B3333"/>
      <c r="C3333">
        <v>17.516856309085949</v>
      </c>
      <c r="D3333">
        <v>0.64901712637279074</v>
      </c>
      <c r="E3333" s="24"/>
      <c r="F3333" s="25"/>
      <c r="G3333" s="29"/>
    </row>
    <row r="3334" spans="1:7" x14ac:dyDescent="0.25">
      <c r="A3334"/>
      <c r="B3334"/>
      <c r="C3334">
        <v>17.522057485562019</v>
      </c>
      <c r="D3334">
        <v>0.64758368546032719</v>
      </c>
      <c r="E3334" s="24"/>
      <c r="F3334" s="25"/>
      <c r="G3334" s="29"/>
    </row>
    <row r="3335" spans="1:7" x14ac:dyDescent="0.25">
      <c r="A3335"/>
      <c r="B3335"/>
      <c r="C3335">
        <v>17.527258662038118</v>
      </c>
      <c r="D3335">
        <v>0.64615024454786507</v>
      </c>
      <c r="E3335" s="24"/>
      <c r="F3335" s="25"/>
      <c r="G3335" s="29"/>
    </row>
    <row r="3336" spans="1:7" x14ac:dyDescent="0.25">
      <c r="A3336"/>
      <c r="B3336"/>
      <c r="C3336">
        <v>17.532459838514178</v>
      </c>
      <c r="D3336">
        <v>0.64471680363540396</v>
      </c>
      <c r="E3336" s="24"/>
      <c r="F3336" s="25"/>
      <c r="G3336" s="29"/>
    </row>
    <row r="3337" spans="1:7" x14ac:dyDescent="0.25">
      <c r="A3337"/>
      <c r="B3337"/>
      <c r="C3337">
        <v>17.53766101499026</v>
      </c>
      <c r="D3337">
        <v>0.64328336272294062</v>
      </c>
      <c r="E3337" s="24"/>
      <c r="F3337" s="25"/>
      <c r="G3337" s="29"/>
    </row>
    <row r="3338" spans="1:7" x14ac:dyDescent="0.25">
      <c r="A3338"/>
      <c r="B3338"/>
      <c r="C3338">
        <v>17.542862191466355</v>
      </c>
      <c r="D3338">
        <v>0.64184992181047718</v>
      </c>
      <c r="E3338" s="24"/>
      <c r="F3338" s="25"/>
      <c r="G3338" s="29"/>
    </row>
    <row r="3339" spans="1:7" x14ac:dyDescent="0.25">
      <c r="A3339"/>
      <c r="B3339"/>
      <c r="C3339">
        <v>17.548063367942426</v>
      </c>
      <c r="D3339">
        <v>0.64041648089801562</v>
      </c>
      <c r="E3339" s="24"/>
      <c r="F3339" s="25"/>
      <c r="G3339" s="29"/>
    </row>
    <row r="3340" spans="1:7" x14ac:dyDescent="0.25">
      <c r="A3340"/>
      <c r="B3340"/>
      <c r="C3340">
        <v>17.553264544418521</v>
      </c>
      <c r="D3340">
        <v>0.63898303998555395</v>
      </c>
      <c r="E3340" s="24"/>
      <c r="F3340" s="25"/>
      <c r="G3340" s="29"/>
    </row>
    <row r="3341" spans="1:7" x14ac:dyDescent="0.25">
      <c r="A3341"/>
      <c r="B3341"/>
      <c r="C3341">
        <v>17.558465720894603</v>
      </c>
      <c r="D3341">
        <v>0.63754959907309128</v>
      </c>
      <c r="E3341" s="24"/>
      <c r="F3341" s="25"/>
      <c r="G3341" s="29"/>
    </row>
    <row r="3342" spans="1:7" x14ac:dyDescent="0.25">
      <c r="A3342"/>
      <c r="B3342"/>
      <c r="C3342">
        <v>17.563666897370684</v>
      </c>
      <c r="D3342">
        <v>0.63611615816062861</v>
      </c>
      <c r="E3342" s="24"/>
      <c r="F3342" s="25"/>
      <c r="G3342" s="29"/>
    </row>
    <row r="3343" spans="1:7" x14ac:dyDescent="0.25">
      <c r="A3343"/>
      <c r="B3343"/>
      <c r="C3343">
        <v>17.568868073846787</v>
      </c>
      <c r="D3343">
        <v>0.63468271724816583</v>
      </c>
      <c r="E3343" s="24"/>
      <c r="F3343" s="25"/>
      <c r="G3343" s="29"/>
    </row>
    <row r="3344" spans="1:7" x14ac:dyDescent="0.25">
      <c r="A3344"/>
      <c r="B3344"/>
      <c r="C3344">
        <v>17.57406925032285</v>
      </c>
      <c r="D3344">
        <v>0.63324927633570283</v>
      </c>
      <c r="E3344" s="24"/>
      <c r="F3344" s="25"/>
      <c r="G3344" s="29"/>
    </row>
    <row r="3345" spans="1:7" x14ac:dyDescent="0.25">
      <c r="A3345"/>
      <c r="B3345"/>
      <c r="C3345">
        <v>17.579270426798931</v>
      </c>
      <c r="D3345">
        <v>0.63181583542324105</v>
      </c>
      <c r="E3345" s="24"/>
      <c r="F3345" s="25"/>
      <c r="G3345" s="29"/>
    </row>
    <row r="3346" spans="1:7" x14ac:dyDescent="0.25">
      <c r="A3346"/>
      <c r="B3346"/>
      <c r="C3346">
        <v>17.584471603275023</v>
      </c>
      <c r="D3346">
        <v>0.63038239451077949</v>
      </c>
      <c r="E3346" s="24"/>
      <c r="F3346" s="25"/>
      <c r="G3346" s="29"/>
    </row>
    <row r="3347" spans="1:7" x14ac:dyDescent="0.25">
      <c r="A3347"/>
      <c r="B3347"/>
      <c r="C3347">
        <v>17.589672779751101</v>
      </c>
      <c r="D3347">
        <v>0.62894895359831648</v>
      </c>
      <c r="E3347" s="24"/>
      <c r="F3347" s="25"/>
      <c r="G3347" s="29"/>
    </row>
    <row r="3348" spans="1:7" x14ac:dyDescent="0.25">
      <c r="A3348"/>
      <c r="B3348"/>
      <c r="C3348">
        <v>17.594873956227183</v>
      </c>
      <c r="D3348">
        <v>0.6275155126858547</v>
      </c>
      <c r="E3348" s="24"/>
      <c r="F3348" s="25"/>
      <c r="G3348" s="29"/>
    </row>
    <row r="3349" spans="1:7" x14ac:dyDescent="0.25">
      <c r="A3349"/>
      <c r="B3349"/>
      <c r="C3349">
        <v>17.600075132703264</v>
      </c>
      <c r="D3349">
        <v>0.62608207177339203</v>
      </c>
      <c r="E3349" s="24"/>
      <c r="F3349" s="25"/>
      <c r="G3349" s="29"/>
    </row>
    <row r="3350" spans="1:7" x14ac:dyDescent="0.25">
      <c r="A3350"/>
      <c r="B3350"/>
      <c r="C3350">
        <v>17.605276309179356</v>
      </c>
      <c r="D3350">
        <v>0.62464863086092881</v>
      </c>
      <c r="E3350" s="24"/>
      <c r="F3350" s="25"/>
      <c r="G3350" s="29"/>
    </row>
    <row r="3351" spans="1:7" x14ac:dyDescent="0.25">
      <c r="A3351"/>
      <c r="B3351"/>
      <c r="C3351">
        <v>17.610477485655426</v>
      </c>
      <c r="D3351">
        <v>0.62321518994846647</v>
      </c>
      <c r="E3351" s="24"/>
      <c r="F3351" s="25"/>
      <c r="G3351" s="29"/>
    </row>
    <row r="3352" spans="1:7" x14ac:dyDescent="0.25">
      <c r="A3352"/>
      <c r="B3352"/>
      <c r="C3352">
        <v>17.615678662131511</v>
      </c>
      <c r="D3352">
        <v>0.6217817490360048</v>
      </c>
      <c r="E3352" s="24"/>
      <c r="F3352" s="25"/>
      <c r="G3352" s="29"/>
    </row>
    <row r="3353" spans="1:7" x14ac:dyDescent="0.25">
      <c r="A3353"/>
      <c r="B3353"/>
      <c r="C3353">
        <v>17.620879838607593</v>
      </c>
      <c r="D3353">
        <v>0.62034830812354258</v>
      </c>
      <c r="E3353" s="24"/>
      <c r="F3353" s="25"/>
      <c r="G3353" s="29"/>
    </row>
    <row r="3354" spans="1:7" x14ac:dyDescent="0.25">
      <c r="A3354"/>
      <c r="B3354"/>
      <c r="C3354">
        <v>17.626081015083685</v>
      </c>
      <c r="D3354">
        <v>0.6189148672110798</v>
      </c>
      <c r="E3354" s="24"/>
      <c r="F3354" s="25"/>
      <c r="G3354" s="29"/>
    </row>
    <row r="3355" spans="1:7" x14ac:dyDescent="0.25">
      <c r="A3355"/>
      <c r="B3355"/>
      <c r="C3355">
        <v>17.63128219155978</v>
      </c>
      <c r="D3355">
        <v>0.61748142629861746</v>
      </c>
      <c r="E3355" s="24"/>
      <c r="F3355" s="25"/>
      <c r="G3355" s="29"/>
    </row>
    <row r="3356" spans="1:7" x14ac:dyDescent="0.25">
      <c r="A3356"/>
      <c r="B3356"/>
      <c r="C3356">
        <v>17.63648336803584</v>
      </c>
      <c r="D3356">
        <v>0.61604798538615435</v>
      </c>
      <c r="E3356" s="24"/>
      <c r="F3356" s="25"/>
      <c r="G3356" s="29"/>
    </row>
    <row r="3357" spans="1:7" x14ac:dyDescent="0.25">
      <c r="A3357"/>
      <c r="B3357"/>
      <c r="C3357">
        <v>17.641684544511943</v>
      </c>
      <c r="D3357">
        <v>0.61461454447369279</v>
      </c>
      <c r="E3357" s="24"/>
      <c r="F3357" s="25"/>
      <c r="G3357" s="29"/>
    </row>
    <row r="3358" spans="1:7" x14ac:dyDescent="0.25">
      <c r="A3358"/>
      <c r="B3358"/>
      <c r="C3358">
        <v>17.646885720988013</v>
      </c>
      <c r="D3358">
        <v>0.61318110356123112</v>
      </c>
      <c r="E3358" s="24"/>
      <c r="F3358" s="25"/>
      <c r="G3358" s="29"/>
    </row>
    <row r="3359" spans="1:7" x14ac:dyDescent="0.25">
      <c r="A3359"/>
      <c r="B3359"/>
      <c r="C3359">
        <v>17.652086897464098</v>
      </c>
      <c r="D3359">
        <v>0.6117476626487679</v>
      </c>
      <c r="E3359" s="24"/>
      <c r="F3359" s="25"/>
      <c r="G3359" s="29"/>
    </row>
    <row r="3360" spans="1:7" x14ac:dyDescent="0.25">
      <c r="A3360"/>
      <c r="B3360"/>
      <c r="C3360">
        <v>17.657288073940176</v>
      </c>
      <c r="D3360">
        <v>0.6103142217363059</v>
      </c>
      <c r="E3360" s="24"/>
      <c r="F3360" s="25"/>
      <c r="G3360" s="29"/>
    </row>
    <row r="3361" spans="1:7" x14ac:dyDescent="0.25">
      <c r="A3361"/>
      <c r="B3361"/>
      <c r="C3361">
        <v>17.662489250416268</v>
      </c>
      <c r="D3361">
        <v>0.60888078082384378</v>
      </c>
      <c r="E3361" s="24"/>
      <c r="F3361" s="25"/>
      <c r="G3361" s="29"/>
    </row>
    <row r="3362" spans="1:7" x14ac:dyDescent="0.25">
      <c r="A3362"/>
      <c r="B3362"/>
      <c r="C3362">
        <v>17.667690426892353</v>
      </c>
      <c r="D3362">
        <v>0.60744733991138133</v>
      </c>
      <c r="E3362" s="24"/>
      <c r="F3362" s="25"/>
      <c r="G3362" s="29"/>
    </row>
    <row r="3363" spans="1:7" x14ac:dyDescent="0.25">
      <c r="A3363"/>
      <c r="B3363"/>
      <c r="C3363">
        <v>17.672891603368431</v>
      </c>
      <c r="D3363">
        <v>0.60601389899891978</v>
      </c>
      <c r="E3363" s="24"/>
      <c r="F3363" s="25"/>
      <c r="G3363" s="29"/>
    </row>
    <row r="3364" spans="1:7" x14ac:dyDescent="0.25">
      <c r="A3364"/>
      <c r="B3364"/>
      <c r="C3364">
        <v>17.678092779844516</v>
      </c>
      <c r="D3364">
        <v>0.60458045808645644</v>
      </c>
      <c r="E3364" s="24"/>
      <c r="F3364" s="25"/>
      <c r="G3364" s="29"/>
    </row>
    <row r="3365" spans="1:7" x14ac:dyDescent="0.25">
      <c r="A3365"/>
      <c r="B3365"/>
      <c r="C3365">
        <v>17.683293956320583</v>
      </c>
      <c r="D3365">
        <v>0.60314701717399322</v>
      </c>
      <c r="E3365" s="24"/>
      <c r="F3365" s="25"/>
      <c r="G3365" s="29"/>
    </row>
    <row r="3366" spans="1:7" x14ac:dyDescent="0.25">
      <c r="A3366"/>
      <c r="B3366"/>
      <c r="C3366">
        <v>17.688495132796685</v>
      </c>
      <c r="D3366">
        <v>0.60171357626153188</v>
      </c>
      <c r="E3366" s="24"/>
      <c r="F3366" s="25"/>
      <c r="G3366" s="29"/>
    </row>
    <row r="3367" spans="1:7" x14ac:dyDescent="0.25">
      <c r="A3367"/>
      <c r="B3367"/>
      <c r="C3367">
        <v>17.693696309272759</v>
      </c>
      <c r="D3367">
        <v>0.6002801353490681</v>
      </c>
      <c r="E3367" s="24"/>
      <c r="F3367" s="25"/>
      <c r="G3367" s="29"/>
    </row>
    <row r="3368" spans="1:7" x14ac:dyDescent="0.25">
      <c r="A3368"/>
      <c r="B3368"/>
      <c r="C3368">
        <v>17.698897485748844</v>
      </c>
      <c r="D3368">
        <v>0.59884669443660743</v>
      </c>
      <c r="E3368" s="24"/>
      <c r="F3368" s="25"/>
      <c r="G3368" s="29"/>
    </row>
    <row r="3369" spans="1:7" x14ac:dyDescent="0.25">
      <c r="A3369"/>
      <c r="B3369"/>
      <c r="C3369">
        <v>17.704098662224922</v>
      </c>
      <c r="D3369">
        <v>0.59741325352414476</v>
      </c>
      <c r="E3369" s="24"/>
      <c r="F3369" s="25"/>
      <c r="G3369" s="29"/>
    </row>
    <row r="3370" spans="1:7" x14ac:dyDescent="0.25">
      <c r="A3370"/>
      <c r="B3370"/>
      <c r="C3370">
        <v>17.709299838700989</v>
      </c>
      <c r="D3370">
        <v>0.59597981261168032</v>
      </c>
      <c r="E3370" s="24"/>
      <c r="F3370" s="25"/>
      <c r="G3370" s="29"/>
    </row>
    <row r="3371" spans="1:7" x14ac:dyDescent="0.25">
      <c r="A3371"/>
      <c r="B3371"/>
      <c r="C3371">
        <v>17.714501015177095</v>
      </c>
      <c r="D3371">
        <v>0.59454637169921976</v>
      </c>
      <c r="E3371" s="24"/>
      <c r="F3371" s="25"/>
      <c r="G3371" s="29"/>
    </row>
    <row r="3372" spans="1:7" x14ac:dyDescent="0.25">
      <c r="A3372"/>
      <c r="B3372"/>
      <c r="C3372">
        <v>17.71970219165317</v>
      </c>
      <c r="D3372">
        <v>0.59311293078675598</v>
      </c>
      <c r="E3372" s="24"/>
      <c r="F3372" s="25"/>
      <c r="G3372" s="29"/>
    </row>
    <row r="3373" spans="1:7" x14ac:dyDescent="0.25">
      <c r="A3373"/>
      <c r="B3373"/>
      <c r="C3373">
        <v>17.724903368129247</v>
      </c>
      <c r="D3373">
        <v>0.59167948987429353</v>
      </c>
      <c r="E3373" s="24"/>
      <c r="F3373" s="25"/>
      <c r="G3373" s="29"/>
    </row>
    <row r="3374" spans="1:7" x14ac:dyDescent="0.25">
      <c r="A3374"/>
      <c r="B3374"/>
      <c r="C3374">
        <v>17.730104544605332</v>
      </c>
      <c r="D3374">
        <v>0.59024604896183297</v>
      </c>
      <c r="E3374" s="24"/>
      <c r="F3374" s="25"/>
      <c r="G3374" s="29"/>
    </row>
    <row r="3375" spans="1:7" x14ac:dyDescent="0.25">
      <c r="A3375"/>
      <c r="B3375"/>
      <c r="C3375">
        <v>17.735305721081431</v>
      </c>
      <c r="D3375">
        <v>0.58881260804936941</v>
      </c>
      <c r="E3375" s="24"/>
      <c r="F3375" s="25"/>
      <c r="G3375" s="29"/>
    </row>
    <row r="3376" spans="1:7" x14ac:dyDescent="0.25">
      <c r="A3376"/>
      <c r="B3376"/>
      <c r="C3376">
        <v>17.740506897557513</v>
      </c>
      <c r="D3376">
        <v>0.58737916713690796</v>
      </c>
      <c r="E3376" s="24"/>
      <c r="F3376" s="25"/>
      <c r="G3376" s="29"/>
    </row>
    <row r="3377" spans="1:7" x14ac:dyDescent="0.25">
      <c r="A3377"/>
      <c r="B3377"/>
      <c r="C3377">
        <v>17.745708074033583</v>
      </c>
      <c r="D3377">
        <v>0.58594572622444463</v>
      </c>
      <c r="E3377" s="24"/>
      <c r="F3377" s="25"/>
      <c r="G3377" s="29"/>
    </row>
    <row r="3378" spans="1:7" x14ac:dyDescent="0.25">
      <c r="A3378"/>
      <c r="B3378"/>
      <c r="C3378">
        <v>17.750909250509675</v>
      </c>
      <c r="D3378">
        <v>0.58451228531198252</v>
      </c>
      <c r="E3378" s="24"/>
      <c r="F3378" s="25"/>
      <c r="G3378" s="29"/>
    </row>
    <row r="3379" spans="1:7" x14ac:dyDescent="0.25">
      <c r="A3379"/>
      <c r="B3379"/>
      <c r="C3379">
        <v>17.756110426985757</v>
      </c>
      <c r="D3379">
        <v>0.58307884439951974</v>
      </c>
      <c r="E3379" s="24"/>
      <c r="F3379" s="25"/>
      <c r="G3379" s="29"/>
    </row>
    <row r="3380" spans="1:7" x14ac:dyDescent="0.25">
      <c r="A3380"/>
      <c r="B3380"/>
      <c r="C3380">
        <v>17.761311603461838</v>
      </c>
      <c r="D3380">
        <v>0.58164540348705829</v>
      </c>
      <c r="E3380" s="24"/>
      <c r="F3380" s="25"/>
      <c r="G3380" s="29"/>
    </row>
    <row r="3381" spans="1:7" x14ac:dyDescent="0.25">
      <c r="A3381"/>
      <c r="B3381"/>
      <c r="C3381">
        <v>17.766512779937923</v>
      </c>
      <c r="D3381">
        <v>0.58021196257459606</v>
      </c>
      <c r="E3381" s="24"/>
      <c r="F3381" s="25"/>
      <c r="G3381" s="29"/>
    </row>
    <row r="3382" spans="1:7" x14ac:dyDescent="0.25">
      <c r="A3382"/>
      <c r="B3382"/>
      <c r="C3382">
        <v>17.771713956414004</v>
      </c>
      <c r="D3382">
        <v>0.57877852166213239</v>
      </c>
      <c r="E3382" s="24"/>
      <c r="F3382" s="25"/>
      <c r="G3382" s="29"/>
    </row>
    <row r="3383" spans="1:7" x14ac:dyDescent="0.25">
      <c r="A3383"/>
      <c r="B3383"/>
      <c r="C3383">
        <v>17.776915132890093</v>
      </c>
      <c r="D3383">
        <v>0.57734508074967072</v>
      </c>
      <c r="E3383" s="24"/>
      <c r="F3383" s="25"/>
      <c r="G3383" s="29"/>
    </row>
    <row r="3384" spans="1:7" x14ac:dyDescent="0.25">
      <c r="A3384"/>
      <c r="B3384"/>
      <c r="C3384">
        <v>17.782116309366163</v>
      </c>
      <c r="D3384">
        <v>0.57591163983720861</v>
      </c>
      <c r="E3384" s="24"/>
      <c r="F3384" s="25"/>
      <c r="G3384" s="29"/>
    </row>
    <row r="3385" spans="1:7" x14ac:dyDescent="0.25">
      <c r="A3385"/>
      <c r="B3385"/>
      <c r="C3385">
        <v>17.787317485842248</v>
      </c>
      <c r="D3385">
        <v>0.57447819892474539</v>
      </c>
      <c r="E3385" s="24"/>
      <c r="F3385" s="25"/>
      <c r="G3385" s="29"/>
    </row>
    <row r="3386" spans="1:7" x14ac:dyDescent="0.25">
      <c r="A3386"/>
      <c r="B3386"/>
      <c r="C3386">
        <v>17.792518662318329</v>
      </c>
      <c r="D3386">
        <v>0.57304475801228427</v>
      </c>
      <c r="E3386" s="24"/>
      <c r="F3386" s="25"/>
      <c r="G3386" s="29"/>
    </row>
    <row r="3387" spans="1:7" x14ac:dyDescent="0.25">
      <c r="A3387"/>
      <c r="B3387"/>
      <c r="C3387">
        <v>17.797719838794421</v>
      </c>
      <c r="D3387">
        <v>0.57161131709982094</v>
      </c>
      <c r="E3387" s="24"/>
      <c r="F3387" s="25"/>
      <c r="G3387" s="29"/>
    </row>
    <row r="3388" spans="1:7" x14ac:dyDescent="0.25">
      <c r="A3388"/>
      <c r="B3388"/>
      <c r="C3388">
        <v>17.802921015270506</v>
      </c>
      <c r="D3388">
        <v>0.57017787618735871</v>
      </c>
      <c r="E3388" s="24"/>
      <c r="F3388" s="25"/>
      <c r="G3388" s="29"/>
    </row>
    <row r="3389" spans="1:7" x14ac:dyDescent="0.25">
      <c r="A3389"/>
      <c r="B3389"/>
      <c r="C3389">
        <v>17.80812219174658</v>
      </c>
      <c r="D3389">
        <v>0.56874443527489593</v>
      </c>
      <c r="E3389" s="24"/>
      <c r="F3389" s="25"/>
      <c r="G3389" s="29"/>
    </row>
    <row r="3390" spans="1:7" x14ac:dyDescent="0.25">
      <c r="A3390"/>
      <c r="B3390"/>
      <c r="C3390">
        <v>17.813323368222658</v>
      </c>
      <c r="D3390">
        <v>0.56731099436243426</v>
      </c>
      <c r="E3390" s="24"/>
      <c r="F3390" s="25"/>
      <c r="G3390" s="29"/>
    </row>
    <row r="3391" spans="1:7" x14ac:dyDescent="0.25">
      <c r="A3391"/>
      <c r="B3391"/>
      <c r="C3391">
        <v>17.818524544698757</v>
      </c>
      <c r="D3391">
        <v>0.56587755344997137</v>
      </c>
      <c r="E3391" s="24"/>
      <c r="F3391" s="25"/>
      <c r="G3391" s="29"/>
    </row>
    <row r="3392" spans="1:7" x14ac:dyDescent="0.25">
      <c r="A3392"/>
      <c r="B3392"/>
      <c r="C3392">
        <v>17.823725721174835</v>
      </c>
      <c r="D3392">
        <v>0.56444411253750859</v>
      </c>
      <c r="E3392" s="24"/>
      <c r="F3392" s="25"/>
      <c r="G3392" s="29"/>
    </row>
    <row r="3393" spans="1:7" x14ac:dyDescent="0.25">
      <c r="A3393"/>
      <c r="B3393"/>
      <c r="C3393">
        <v>17.828926897650923</v>
      </c>
      <c r="D3393">
        <v>0.56301067162504714</v>
      </c>
      <c r="E3393" s="24"/>
      <c r="F3393" s="25"/>
      <c r="G3393" s="29"/>
    </row>
    <row r="3394" spans="1:7" x14ac:dyDescent="0.25">
      <c r="A3394"/>
      <c r="B3394"/>
      <c r="C3394">
        <v>17.834128074126998</v>
      </c>
      <c r="D3394">
        <v>0.56157723071258392</v>
      </c>
      <c r="E3394" s="24"/>
      <c r="F3394" s="25"/>
      <c r="G3394" s="29"/>
    </row>
    <row r="3395" spans="1:7" x14ac:dyDescent="0.25">
      <c r="A3395"/>
      <c r="B3395"/>
      <c r="C3395">
        <v>17.839329250603079</v>
      </c>
      <c r="D3395">
        <v>0.56014378980012247</v>
      </c>
      <c r="E3395" s="24"/>
      <c r="F3395" s="25"/>
      <c r="G3395" s="29"/>
    </row>
    <row r="3396" spans="1:7" x14ac:dyDescent="0.25">
      <c r="A3396"/>
      <c r="B3396"/>
      <c r="C3396">
        <v>17.84453042707916</v>
      </c>
      <c r="D3396">
        <v>0.55871034888766025</v>
      </c>
      <c r="E3396" s="24"/>
      <c r="F3396" s="25"/>
      <c r="G3396" s="29"/>
    </row>
    <row r="3397" spans="1:7" x14ac:dyDescent="0.25">
      <c r="A3397"/>
      <c r="B3397"/>
      <c r="C3397">
        <v>17.849731603555256</v>
      </c>
      <c r="D3397">
        <v>0.55727690797519747</v>
      </c>
      <c r="E3397" s="24"/>
      <c r="F3397" s="25"/>
      <c r="G3397" s="29"/>
    </row>
    <row r="3398" spans="1:7" x14ac:dyDescent="0.25">
      <c r="A3398"/>
      <c r="B3398"/>
      <c r="C3398">
        <v>17.854932780031337</v>
      </c>
      <c r="D3398">
        <v>0.55584346706273458</v>
      </c>
      <c r="E3398" s="24"/>
      <c r="F3398" s="25"/>
      <c r="G3398" s="29"/>
    </row>
    <row r="3399" spans="1:7" x14ac:dyDescent="0.25">
      <c r="A3399"/>
      <c r="B3399"/>
      <c r="C3399">
        <v>17.860133956507394</v>
      </c>
      <c r="D3399">
        <v>0.55441002615027224</v>
      </c>
      <c r="E3399" s="24"/>
      <c r="F3399" s="25"/>
      <c r="G3399" s="29"/>
    </row>
    <row r="3400" spans="1:7" x14ac:dyDescent="0.25">
      <c r="A3400"/>
      <c r="B3400"/>
      <c r="C3400">
        <v>17.865335132983496</v>
      </c>
      <c r="D3400">
        <v>0.55297658523780946</v>
      </c>
      <c r="E3400" s="24"/>
      <c r="F3400" s="25"/>
      <c r="G3400" s="29"/>
    </row>
    <row r="3401" spans="1:7" x14ac:dyDescent="0.25">
      <c r="A3401"/>
      <c r="B3401"/>
      <c r="C3401">
        <v>17.870536309459581</v>
      </c>
      <c r="D3401">
        <v>0.55154314432534823</v>
      </c>
      <c r="E3401" s="24"/>
      <c r="F3401" s="25"/>
      <c r="G3401" s="29"/>
    </row>
    <row r="3402" spans="1:7" x14ac:dyDescent="0.25">
      <c r="A3402"/>
      <c r="B3402"/>
      <c r="C3402">
        <v>17.875737485935659</v>
      </c>
      <c r="D3402">
        <v>0.55010970341288512</v>
      </c>
      <c r="E3402" s="24"/>
      <c r="F3402" s="25"/>
      <c r="G3402" s="29"/>
    </row>
    <row r="3403" spans="1:7" x14ac:dyDescent="0.25">
      <c r="A3403"/>
      <c r="B3403"/>
      <c r="C3403">
        <v>17.880938662411751</v>
      </c>
      <c r="D3403">
        <v>0.54867626250042401</v>
      </c>
      <c r="E3403" s="24"/>
      <c r="F3403" s="25"/>
      <c r="G3403" s="29"/>
    </row>
    <row r="3404" spans="1:7" x14ac:dyDescent="0.25">
      <c r="A3404"/>
      <c r="B3404"/>
      <c r="C3404">
        <v>17.886139838887829</v>
      </c>
      <c r="D3404">
        <v>0.54724282158796211</v>
      </c>
      <c r="E3404" s="24"/>
      <c r="F3404" s="25"/>
      <c r="G3404" s="29"/>
    </row>
    <row r="3405" spans="1:7" x14ac:dyDescent="0.25">
      <c r="A3405"/>
      <c r="B3405"/>
      <c r="C3405">
        <v>17.891341015363921</v>
      </c>
      <c r="D3405">
        <v>0.54580938067549845</v>
      </c>
      <c r="E3405" s="24"/>
      <c r="F3405" s="25"/>
      <c r="G3405" s="29"/>
    </row>
    <row r="3406" spans="1:7" x14ac:dyDescent="0.25">
      <c r="A3406"/>
      <c r="B3406"/>
      <c r="C3406">
        <v>17.896542191840002</v>
      </c>
      <c r="D3406">
        <v>0.54437593976303644</v>
      </c>
      <c r="E3406" s="24"/>
      <c r="F3406" s="25"/>
      <c r="G3406" s="29"/>
    </row>
    <row r="3407" spans="1:7" x14ac:dyDescent="0.25">
      <c r="A3407"/>
      <c r="B3407"/>
      <c r="C3407">
        <v>17.901743368316076</v>
      </c>
      <c r="D3407">
        <v>0.54294249885057377</v>
      </c>
      <c r="E3407" s="24"/>
      <c r="F3407" s="25"/>
      <c r="G3407" s="29"/>
    </row>
    <row r="3408" spans="1:7" x14ac:dyDescent="0.25">
      <c r="A3408"/>
      <c r="B3408"/>
      <c r="C3408">
        <v>17.906944544792172</v>
      </c>
      <c r="D3408">
        <v>0.54150905793810999</v>
      </c>
      <c r="E3408" s="24"/>
      <c r="F3408" s="25"/>
      <c r="G3408" s="29"/>
    </row>
    <row r="3409" spans="1:7" x14ac:dyDescent="0.25">
      <c r="A3409"/>
      <c r="B3409"/>
      <c r="C3409">
        <v>17.912145721268242</v>
      </c>
      <c r="D3409">
        <v>0.54007561702564844</v>
      </c>
      <c r="E3409" s="24"/>
      <c r="F3409" s="25"/>
      <c r="G3409" s="29"/>
    </row>
    <row r="3410" spans="1:7" x14ac:dyDescent="0.25">
      <c r="A3410"/>
      <c r="B3410"/>
      <c r="C3410">
        <v>17.917346897744334</v>
      </c>
      <c r="D3410">
        <v>0.5386421761131861</v>
      </c>
      <c r="E3410" s="24"/>
      <c r="F3410" s="25"/>
      <c r="G3410" s="29"/>
    </row>
    <row r="3411" spans="1:7" x14ac:dyDescent="0.25">
      <c r="A3411"/>
      <c r="B3411"/>
      <c r="C3411">
        <v>17.922548074220398</v>
      </c>
      <c r="D3411">
        <v>0.53720873520072332</v>
      </c>
      <c r="E3411" s="24"/>
      <c r="F3411" s="25"/>
      <c r="G3411" s="29"/>
    </row>
    <row r="3412" spans="1:7" x14ac:dyDescent="0.25">
      <c r="A3412"/>
      <c r="B3412"/>
      <c r="C3412">
        <v>17.9277492506965</v>
      </c>
      <c r="D3412">
        <v>0.53577529428826054</v>
      </c>
      <c r="E3412" s="24"/>
      <c r="F3412" s="25"/>
      <c r="G3412" s="29"/>
    </row>
    <row r="3413" spans="1:7" x14ac:dyDescent="0.25">
      <c r="A3413"/>
      <c r="B3413"/>
      <c r="C3413">
        <v>17.932950427172575</v>
      </c>
      <c r="D3413">
        <v>0.53434185337579854</v>
      </c>
      <c r="E3413" s="24"/>
      <c r="F3413" s="25"/>
      <c r="G3413" s="29"/>
    </row>
    <row r="3414" spans="1:7" x14ac:dyDescent="0.25">
      <c r="A3414"/>
      <c r="B3414"/>
      <c r="C3414">
        <v>17.938151603648652</v>
      </c>
      <c r="D3414">
        <v>0.53290841246333698</v>
      </c>
      <c r="E3414" s="24"/>
      <c r="F3414" s="25"/>
      <c r="G3414" s="29"/>
    </row>
    <row r="3415" spans="1:7" x14ac:dyDescent="0.25">
      <c r="A3415"/>
      <c r="B3415"/>
      <c r="C3415">
        <v>17.943352780124737</v>
      </c>
      <c r="D3415">
        <v>0.53147497155087331</v>
      </c>
      <c r="E3415" s="24"/>
      <c r="F3415" s="25"/>
      <c r="G3415" s="29"/>
    </row>
    <row r="3416" spans="1:7" x14ac:dyDescent="0.25">
      <c r="A3416"/>
      <c r="B3416"/>
      <c r="C3416">
        <v>17.948553956600815</v>
      </c>
      <c r="D3416">
        <v>0.53004153063841053</v>
      </c>
      <c r="E3416" s="24"/>
      <c r="F3416" s="25"/>
      <c r="G3416" s="29"/>
    </row>
    <row r="3417" spans="1:7" x14ac:dyDescent="0.25">
      <c r="A3417"/>
      <c r="B3417"/>
      <c r="C3417">
        <v>17.953755133076911</v>
      </c>
      <c r="D3417">
        <v>0.5286080897259493</v>
      </c>
      <c r="E3417" s="24"/>
      <c r="F3417" s="25"/>
      <c r="G3417" s="29"/>
    </row>
    <row r="3418" spans="1:7" x14ac:dyDescent="0.25">
      <c r="A3418"/>
      <c r="B3418"/>
      <c r="C3418">
        <v>17.958956309552985</v>
      </c>
      <c r="D3418">
        <v>0.52717464881348708</v>
      </c>
      <c r="E3418" s="24"/>
      <c r="F3418" s="25"/>
      <c r="G3418" s="29"/>
    </row>
    <row r="3419" spans="1:7" x14ac:dyDescent="0.25">
      <c r="A3419"/>
      <c r="B3419"/>
      <c r="C3419">
        <v>17.964157486029062</v>
      </c>
      <c r="D3419">
        <v>0.52574120790102408</v>
      </c>
      <c r="E3419" s="24"/>
      <c r="F3419" s="25"/>
      <c r="G3419" s="29"/>
    </row>
    <row r="3420" spans="1:7" x14ac:dyDescent="0.25">
      <c r="A3420"/>
      <c r="B3420"/>
      <c r="C3420">
        <v>17.969358662505154</v>
      </c>
      <c r="D3420">
        <v>0.52430776698856318</v>
      </c>
      <c r="E3420" s="24"/>
      <c r="F3420" s="25"/>
      <c r="G3420" s="29"/>
    </row>
    <row r="3421" spans="1:7" x14ac:dyDescent="0.25">
      <c r="A3421"/>
      <c r="B3421"/>
      <c r="C3421">
        <v>17.974559838981239</v>
      </c>
      <c r="D3421">
        <v>0.52287432607609952</v>
      </c>
      <c r="E3421" s="24"/>
      <c r="F3421" s="25"/>
      <c r="G3421" s="29"/>
    </row>
    <row r="3422" spans="1:7" x14ac:dyDescent="0.25">
      <c r="A3422"/>
      <c r="B3422"/>
      <c r="C3422">
        <v>17.979761015457317</v>
      </c>
      <c r="D3422">
        <v>0.52144088516363651</v>
      </c>
      <c r="E3422" s="24"/>
      <c r="F3422" s="25"/>
      <c r="G3422" s="29"/>
    </row>
    <row r="3423" spans="1:7" x14ac:dyDescent="0.25">
      <c r="A3423"/>
      <c r="B3423"/>
      <c r="C3423">
        <v>17.984962191933402</v>
      </c>
      <c r="D3423">
        <v>0.52000744425117618</v>
      </c>
      <c r="E3423" s="24"/>
      <c r="F3423" s="25"/>
      <c r="G3423" s="29"/>
    </row>
    <row r="3424" spans="1:7" x14ac:dyDescent="0.25">
      <c r="A3424"/>
      <c r="B3424"/>
      <c r="C3424">
        <v>17.990163368409497</v>
      </c>
      <c r="D3424">
        <v>0.51857400333871262</v>
      </c>
      <c r="E3424" s="24"/>
      <c r="F3424" s="25"/>
      <c r="G3424" s="29"/>
    </row>
    <row r="3425" spans="1:7" x14ac:dyDescent="0.25">
      <c r="A3425"/>
      <c r="B3425"/>
      <c r="C3425">
        <v>17.995364544885568</v>
      </c>
      <c r="D3425">
        <v>0.51714056242625062</v>
      </c>
      <c r="E3425" s="24"/>
      <c r="F3425" s="25"/>
      <c r="G3425" s="29"/>
    </row>
    <row r="3426" spans="1:7" x14ac:dyDescent="0.25">
      <c r="A3426"/>
      <c r="B3426"/>
      <c r="C3426">
        <v>18.000565721361657</v>
      </c>
      <c r="D3426">
        <v>0.51570712151378917</v>
      </c>
      <c r="E3426" s="24"/>
      <c r="F3426" s="25"/>
      <c r="G3426" s="29"/>
    </row>
    <row r="3427" spans="1:7" x14ac:dyDescent="0.25">
      <c r="A3427"/>
      <c r="B3427"/>
      <c r="C3427">
        <v>18.005766897837738</v>
      </c>
      <c r="D3427">
        <v>0.51427368060132506</v>
      </c>
      <c r="E3427" s="24"/>
      <c r="F3427" s="25"/>
      <c r="G3427" s="29"/>
    </row>
    <row r="3428" spans="1:7" x14ac:dyDescent="0.25">
      <c r="A3428"/>
      <c r="B3428"/>
      <c r="C3428">
        <v>18.010968074313826</v>
      </c>
      <c r="D3428">
        <v>0.5128402396888625</v>
      </c>
      <c r="E3428" s="24"/>
      <c r="F3428" s="25"/>
      <c r="G3428" s="29"/>
    </row>
    <row r="3429" spans="1:7" x14ac:dyDescent="0.25">
      <c r="A3429"/>
      <c r="B3429"/>
      <c r="C3429">
        <v>18.016169250789908</v>
      </c>
      <c r="D3429">
        <v>0.51140679877640094</v>
      </c>
      <c r="E3429" s="24"/>
      <c r="F3429" s="25"/>
      <c r="G3429" s="29"/>
    </row>
    <row r="3430" spans="1:7" x14ac:dyDescent="0.25">
      <c r="A3430"/>
      <c r="B3430"/>
      <c r="C3430">
        <v>18.021370427265989</v>
      </c>
      <c r="D3430">
        <v>0.5099733578639376</v>
      </c>
      <c r="E3430" s="24"/>
      <c r="F3430" s="25"/>
      <c r="G3430" s="29"/>
    </row>
    <row r="3431" spans="1:7" x14ac:dyDescent="0.25">
      <c r="A3431"/>
      <c r="B3431"/>
      <c r="C3431">
        <v>18.026571603742067</v>
      </c>
      <c r="D3431">
        <v>0.50853991695147538</v>
      </c>
      <c r="E3431" s="24"/>
      <c r="F3431" s="25"/>
      <c r="G3431" s="29"/>
    </row>
    <row r="3432" spans="1:7" x14ac:dyDescent="0.25">
      <c r="A3432"/>
      <c r="B3432"/>
      <c r="C3432">
        <v>18.031772780218148</v>
      </c>
      <c r="D3432">
        <v>0.50710647603901371</v>
      </c>
      <c r="E3432" s="24"/>
      <c r="F3432" s="25"/>
      <c r="G3432" s="29"/>
    </row>
    <row r="3433" spans="1:7" x14ac:dyDescent="0.25">
      <c r="A3433"/>
      <c r="B3433"/>
      <c r="C3433">
        <v>18.036973956694226</v>
      </c>
      <c r="D3433">
        <v>0.50567303512655204</v>
      </c>
      <c r="E3433" s="24"/>
      <c r="F3433" s="25"/>
      <c r="G3433" s="29"/>
    </row>
    <row r="3434" spans="1:7" x14ac:dyDescent="0.25">
      <c r="A3434"/>
      <c r="B3434"/>
      <c r="C3434">
        <v>18.042175133170328</v>
      </c>
      <c r="D3434">
        <v>0.50423959421408859</v>
      </c>
      <c r="E3434" s="24"/>
      <c r="F3434" s="25"/>
      <c r="G3434" s="29"/>
    </row>
    <row r="3435" spans="1:7" x14ac:dyDescent="0.25">
      <c r="A3435"/>
      <c r="B3435"/>
      <c r="C3435">
        <v>18.047376309646403</v>
      </c>
      <c r="D3435">
        <v>0.50280615330162604</v>
      </c>
      <c r="E3435" s="24"/>
      <c r="F3435" s="25"/>
      <c r="G3435" s="29"/>
    </row>
    <row r="3436" spans="1:7" x14ac:dyDescent="0.25">
      <c r="A3436"/>
      <c r="B3436"/>
      <c r="C3436">
        <v>18.052577486122473</v>
      </c>
      <c r="D3436">
        <v>0.50137271238916303</v>
      </c>
      <c r="E3436" s="24"/>
      <c r="F3436" s="25"/>
      <c r="G3436" s="29"/>
    </row>
    <row r="3437" spans="1:7" x14ac:dyDescent="0.25">
      <c r="A3437"/>
      <c r="B3437"/>
      <c r="C3437">
        <v>18.057778662598572</v>
      </c>
      <c r="D3437">
        <v>0.49993927147670025</v>
      </c>
      <c r="E3437" s="24"/>
      <c r="F3437" s="25"/>
      <c r="G3437" s="29"/>
    </row>
    <row r="3438" spans="1:7" x14ac:dyDescent="0.25">
      <c r="A3438"/>
      <c r="B3438"/>
      <c r="C3438">
        <v>18.06297983907465</v>
      </c>
      <c r="D3438">
        <v>0.49850583056423881</v>
      </c>
      <c r="E3438" s="24"/>
      <c r="F3438" s="25"/>
      <c r="G3438" s="29"/>
    </row>
    <row r="3439" spans="1:7" x14ac:dyDescent="0.25">
      <c r="A3439"/>
      <c r="B3439"/>
      <c r="C3439">
        <v>18.068181015550735</v>
      </c>
      <c r="D3439">
        <v>0.49707238965177636</v>
      </c>
      <c r="E3439" s="24"/>
      <c r="F3439" s="25"/>
      <c r="G3439" s="29"/>
    </row>
    <row r="3440" spans="1:7" x14ac:dyDescent="0.25">
      <c r="A3440"/>
      <c r="B3440"/>
      <c r="C3440">
        <v>18.073382192026809</v>
      </c>
      <c r="D3440">
        <v>0.49563894873931491</v>
      </c>
      <c r="E3440" s="24"/>
      <c r="F3440" s="25"/>
      <c r="G3440" s="29"/>
    </row>
    <row r="3441" spans="1:7" x14ac:dyDescent="0.25">
      <c r="A3441"/>
      <c r="B3441"/>
      <c r="C3441">
        <v>18.078583368502908</v>
      </c>
      <c r="D3441">
        <v>0.49420550782685108</v>
      </c>
      <c r="E3441" s="24"/>
      <c r="F3441" s="25"/>
      <c r="G3441" s="29"/>
    </row>
    <row r="3442" spans="1:7" x14ac:dyDescent="0.25">
      <c r="A3442"/>
      <c r="B3442"/>
      <c r="C3442">
        <v>18.083784544978997</v>
      </c>
      <c r="D3442">
        <v>0.4927720669143893</v>
      </c>
      <c r="E3442" s="24"/>
      <c r="F3442" s="25"/>
      <c r="G3442" s="29"/>
    </row>
    <row r="3443" spans="1:7" x14ac:dyDescent="0.25">
      <c r="A3443"/>
      <c r="B3443"/>
      <c r="C3443">
        <v>18.088985721455053</v>
      </c>
      <c r="D3443">
        <v>0.49133862600192657</v>
      </c>
      <c r="E3443" s="24"/>
      <c r="F3443" s="25"/>
      <c r="G3443" s="29"/>
    </row>
    <row r="3444" spans="1:7" x14ac:dyDescent="0.25">
      <c r="A3444"/>
      <c r="B3444"/>
      <c r="C3444">
        <v>18.094186897931152</v>
      </c>
      <c r="D3444">
        <v>0.48990518508946568</v>
      </c>
      <c r="E3444" s="24"/>
      <c r="F3444" s="25"/>
      <c r="G3444" s="29"/>
    </row>
    <row r="3445" spans="1:7" x14ac:dyDescent="0.25">
      <c r="A3445"/>
      <c r="B3445"/>
      <c r="C3445">
        <v>18.099388074407234</v>
      </c>
      <c r="D3445">
        <v>0.48847174417700245</v>
      </c>
      <c r="E3445" s="24"/>
      <c r="F3445" s="25"/>
      <c r="G3445" s="29"/>
    </row>
    <row r="3446" spans="1:7" x14ac:dyDescent="0.25">
      <c r="A3446"/>
      <c r="B3446"/>
      <c r="C3446">
        <v>18.104589250883329</v>
      </c>
      <c r="D3446">
        <v>0.48703830326454017</v>
      </c>
      <c r="E3446" s="24"/>
      <c r="F3446" s="25"/>
      <c r="G3446" s="29"/>
    </row>
    <row r="3447" spans="1:7" x14ac:dyDescent="0.25">
      <c r="A3447"/>
      <c r="B3447"/>
      <c r="C3447">
        <v>18.109790427359385</v>
      </c>
      <c r="D3447">
        <v>0.48560486235207767</v>
      </c>
      <c r="E3447" s="24"/>
      <c r="F3447" s="25"/>
      <c r="G3447" s="29"/>
    </row>
    <row r="3448" spans="1:7" x14ac:dyDescent="0.25">
      <c r="A3448"/>
      <c r="B3448"/>
      <c r="C3448">
        <v>18.114991603835467</v>
      </c>
      <c r="D3448">
        <v>0.48417142143961367</v>
      </c>
      <c r="E3448" s="24"/>
      <c r="F3448" s="25"/>
      <c r="G3448" s="29"/>
    </row>
    <row r="3449" spans="1:7" x14ac:dyDescent="0.25">
      <c r="A3449"/>
      <c r="B3449"/>
      <c r="C3449">
        <v>18.120192780311573</v>
      </c>
      <c r="D3449">
        <v>0.48273798052715233</v>
      </c>
      <c r="E3449" s="24"/>
      <c r="F3449" s="25"/>
      <c r="G3449" s="29"/>
    </row>
    <row r="3450" spans="1:7" x14ac:dyDescent="0.25">
      <c r="A3450"/>
      <c r="B3450"/>
      <c r="C3450">
        <v>18.125393956787644</v>
      </c>
      <c r="D3450">
        <v>0.48130453961469116</v>
      </c>
      <c r="E3450" s="24"/>
      <c r="F3450" s="25"/>
      <c r="G3450" s="29"/>
    </row>
    <row r="3451" spans="1:7" x14ac:dyDescent="0.25">
      <c r="A3451"/>
      <c r="B3451"/>
      <c r="C3451">
        <v>18.130595133263729</v>
      </c>
      <c r="D3451">
        <v>0.47987109870222755</v>
      </c>
      <c r="E3451" s="24"/>
      <c r="F3451" s="25"/>
      <c r="G3451" s="29"/>
    </row>
    <row r="3452" spans="1:7" x14ac:dyDescent="0.25">
      <c r="A3452"/>
      <c r="B3452"/>
      <c r="C3452">
        <v>18.135796309739824</v>
      </c>
      <c r="D3452">
        <v>0.47843765778976483</v>
      </c>
      <c r="E3452" s="24"/>
      <c r="F3452" s="25"/>
      <c r="G3452" s="29"/>
    </row>
    <row r="3453" spans="1:7" x14ac:dyDescent="0.25">
      <c r="A3453"/>
      <c r="B3453"/>
      <c r="C3453">
        <v>18.140997486215905</v>
      </c>
      <c r="D3453">
        <v>0.47700421687730404</v>
      </c>
      <c r="E3453" s="24"/>
      <c r="F3453" s="25"/>
      <c r="G3453" s="29"/>
    </row>
    <row r="3454" spans="1:7" x14ac:dyDescent="0.25">
      <c r="A3454"/>
      <c r="B3454"/>
      <c r="C3454">
        <v>18.146198662691972</v>
      </c>
      <c r="D3454">
        <v>0.47557077596484121</v>
      </c>
      <c r="E3454" s="24"/>
      <c r="F3454" s="25"/>
      <c r="G3454" s="29"/>
    </row>
    <row r="3455" spans="1:7" x14ac:dyDescent="0.25">
      <c r="A3455"/>
      <c r="B3455"/>
      <c r="C3455">
        <v>18.151399839168064</v>
      </c>
      <c r="D3455">
        <v>0.47413733505237848</v>
      </c>
      <c r="E3455" s="24"/>
      <c r="F3455" s="25"/>
      <c r="G3455" s="29"/>
    </row>
    <row r="3456" spans="1:7" x14ac:dyDescent="0.25">
      <c r="A3456"/>
      <c r="B3456"/>
      <c r="C3456">
        <v>18.156601015644146</v>
      </c>
      <c r="D3456">
        <v>0.47270389413991593</v>
      </c>
      <c r="E3456" s="24"/>
      <c r="F3456" s="25"/>
      <c r="G3456" s="29"/>
    </row>
    <row r="3457" spans="1:7" x14ac:dyDescent="0.25">
      <c r="A3457"/>
      <c r="B3457"/>
      <c r="C3457">
        <v>18.161802192120231</v>
      </c>
      <c r="D3457">
        <v>0.47127045322745342</v>
      </c>
      <c r="E3457" s="24"/>
      <c r="F3457" s="25"/>
      <c r="G3457" s="29"/>
    </row>
    <row r="3458" spans="1:7" x14ac:dyDescent="0.25">
      <c r="A3458"/>
      <c r="B3458"/>
      <c r="C3458">
        <v>18.167003368596312</v>
      </c>
      <c r="D3458">
        <v>0.46983701231499087</v>
      </c>
      <c r="E3458" s="24"/>
      <c r="F3458" s="25"/>
      <c r="G3458" s="29"/>
    </row>
    <row r="3459" spans="1:7" x14ac:dyDescent="0.25">
      <c r="A3459"/>
      <c r="B3459"/>
      <c r="C3459">
        <v>18.17220454507239</v>
      </c>
      <c r="D3459">
        <v>0.46840357140252975</v>
      </c>
      <c r="E3459" s="24"/>
      <c r="F3459" s="25"/>
      <c r="G3459" s="29"/>
    </row>
    <row r="3460" spans="1:7" x14ac:dyDescent="0.25">
      <c r="A3460"/>
      <c r="B3460"/>
      <c r="C3460">
        <v>18.177405721548485</v>
      </c>
      <c r="D3460">
        <v>0.46697013049006586</v>
      </c>
      <c r="E3460" s="24"/>
      <c r="F3460" s="25"/>
      <c r="G3460" s="29"/>
    </row>
    <row r="3461" spans="1:7" x14ac:dyDescent="0.25">
      <c r="A3461"/>
      <c r="B3461"/>
      <c r="C3461">
        <v>18.182606898024567</v>
      </c>
      <c r="D3461">
        <v>0.46553668957760436</v>
      </c>
      <c r="E3461" s="24"/>
      <c r="F3461" s="25"/>
      <c r="G3461" s="29"/>
    </row>
    <row r="3462" spans="1:7" x14ac:dyDescent="0.25">
      <c r="A3462"/>
      <c r="B3462"/>
      <c r="C3462">
        <v>18.187808074500641</v>
      </c>
      <c r="D3462">
        <v>0.46410324866514174</v>
      </c>
      <c r="E3462" s="24"/>
      <c r="F3462" s="25"/>
      <c r="G3462" s="29"/>
    </row>
    <row r="3463" spans="1:7" x14ac:dyDescent="0.25">
      <c r="A3463"/>
      <c r="B3463"/>
      <c r="C3463">
        <v>18.193009250976722</v>
      </c>
      <c r="D3463">
        <v>0.46266980775267896</v>
      </c>
      <c r="E3463" s="24"/>
      <c r="F3463" s="25"/>
      <c r="G3463" s="29"/>
    </row>
    <row r="3464" spans="1:7" x14ac:dyDescent="0.25">
      <c r="A3464"/>
      <c r="B3464"/>
      <c r="C3464">
        <v>18.198210427452807</v>
      </c>
      <c r="D3464">
        <v>0.46123636684021635</v>
      </c>
      <c r="E3464" s="24"/>
      <c r="F3464" s="25"/>
      <c r="G3464" s="29"/>
    </row>
    <row r="3465" spans="1:7" x14ac:dyDescent="0.25">
      <c r="A3465"/>
      <c r="B3465"/>
      <c r="C3465">
        <v>18.203411603928892</v>
      </c>
      <c r="D3465">
        <v>0.45980292592775485</v>
      </c>
      <c r="E3465" s="24"/>
      <c r="F3465" s="25"/>
      <c r="G3465" s="29"/>
    </row>
    <row r="3466" spans="1:7" x14ac:dyDescent="0.25">
      <c r="A3466"/>
      <c r="B3466"/>
      <c r="C3466">
        <v>18.208612780404977</v>
      </c>
      <c r="D3466">
        <v>0.4583694850152919</v>
      </c>
      <c r="E3466" s="24"/>
      <c r="F3466" s="25"/>
      <c r="G3466" s="29"/>
    </row>
    <row r="3467" spans="1:7" x14ac:dyDescent="0.25">
      <c r="A3467"/>
      <c r="B3467"/>
      <c r="C3467">
        <v>18.213813956881051</v>
      </c>
      <c r="D3467">
        <v>0.45693604410282979</v>
      </c>
      <c r="E3467" s="24"/>
      <c r="F3467" s="25"/>
      <c r="G3467" s="29"/>
    </row>
    <row r="3468" spans="1:7" x14ac:dyDescent="0.25">
      <c r="A3468"/>
      <c r="B3468"/>
      <c r="C3468">
        <v>18.219015133357143</v>
      </c>
      <c r="D3468">
        <v>0.45550260319036751</v>
      </c>
      <c r="E3468" s="24"/>
      <c r="F3468" s="25"/>
      <c r="G3468" s="29"/>
    </row>
    <row r="3469" spans="1:7" x14ac:dyDescent="0.25">
      <c r="A3469"/>
      <c r="B3469"/>
      <c r="C3469">
        <v>18.224216309833224</v>
      </c>
      <c r="D3469">
        <v>0.45406916227790517</v>
      </c>
      <c r="E3469" s="24"/>
      <c r="F3469" s="25"/>
      <c r="G3469" s="29"/>
    </row>
    <row r="3470" spans="1:7" x14ac:dyDescent="0.25">
      <c r="A3470"/>
      <c r="B3470"/>
      <c r="C3470">
        <v>18.229417486309316</v>
      </c>
      <c r="D3470">
        <v>0.45263572136544183</v>
      </c>
      <c r="E3470" s="24"/>
      <c r="F3470" s="25"/>
      <c r="G3470" s="29"/>
    </row>
    <row r="3471" spans="1:7" x14ac:dyDescent="0.25">
      <c r="A3471"/>
      <c r="B3471"/>
      <c r="C3471">
        <v>18.234618662785387</v>
      </c>
      <c r="D3471">
        <v>0.45120228045298078</v>
      </c>
      <c r="E3471" s="24"/>
      <c r="F3471" s="25"/>
      <c r="G3471" s="29"/>
    </row>
    <row r="3472" spans="1:7" x14ac:dyDescent="0.25">
      <c r="A3472"/>
      <c r="B3472"/>
      <c r="C3472">
        <v>18.239819839261468</v>
      </c>
      <c r="D3472">
        <v>0.44976883954051883</v>
      </c>
      <c r="E3472" s="24"/>
      <c r="F3472" s="25"/>
      <c r="G3472" s="29"/>
    </row>
    <row r="3473" spans="1:7" x14ac:dyDescent="0.25">
      <c r="A3473"/>
      <c r="B3473"/>
      <c r="C3473">
        <v>18.24502101573756</v>
      </c>
      <c r="D3473">
        <v>0.44833539862805538</v>
      </c>
      <c r="E3473" s="24"/>
      <c r="F3473" s="25"/>
      <c r="G3473" s="29"/>
    </row>
    <row r="3474" spans="1:7" x14ac:dyDescent="0.25">
      <c r="A3474"/>
      <c r="B3474"/>
      <c r="C3474">
        <v>18.250222192213641</v>
      </c>
      <c r="D3474">
        <v>0.44690195771559338</v>
      </c>
      <c r="E3474" s="24"/>
      <c r="F3474" s="25"/>
      <c r="G3474" s="29"/>
    </row>
    <row r="3475" spans="1:7" x14ac:dyDescent="0.25">
      <c r="A3475"/>
      <c r="B3475"/>
      <c r="C3475">
        <v>18.255423368689726</v>
      </c>
      <c r="D3475">
        <v>0.44546851680313021</v>
      </c>
      <c r="E3475" s="24"/>
      <c r="F3475" s="25"/>
      <c r="G3475" s="29"/>
    </row>
    <row r="3476" spans="1:7" x14ac:dyDescent="0.25">
      <c r="A3476"/>
      <c r="B3476"/>
      <c r="C3476">
        <v>18.260624545165815</v>
      </c>
      <c r="D3476">
        <v>0.4440350758906686</v>
      </c>
      <c r="E3476" s="24"/>
      <c r="F3476" s="25"/>
      <c r="G3476" s="29"/>
    </row>
    <row r="3477" spans="1:7" x14ac:dyDescent="0.25">
      <c r="A3477"/>
      <c r="B3477"/>
      <c r="C3477">
        <v>18.265825721641892</v>
      </c>
      <c r="D3477">
        <v>0.44260163497820532</v>
      </c>
      <c r="E3477" s="24"/>
      <c r="F3477" s="25"/>
      <c r="G3477" s="29"/>
    </row>
    <row r="3478" spans="1:7" x14ac:dyDescent="0.25">
      <c r="A3478"/>
      <c r="B3478"/>
      <c r="C3478">
        <v>18.271026898117984</v>
      </c>
      <c r="D3478">
        <v>0.44116819406574237</v>
      </c>
      <c r="E3478" s="24"/>
      <c r="F3478" s="25"/>
      <c r="G3478" s="29"/>
    </row>
    <row r="3479" spans="1:7" x14ac:dyDescent="0.25">
      <c r="A3479"/>
      <c r="B3479"/>
      <c r="C3479">
        <v>18.276228074594055</v>
      </c>
      <c r="D3479">
        <v>0.43973475315328087</v>
      </c>
      <c r="E3479" s="24"/>
      <c r="F3479" s="25"/>
      <c r="G3479" s="29"/>
    </row>
    <row r="3480" spans="1:7" x14ac:dyDescent="0.25">
      <c r="A3480"/>
      <c r="B3480"/>
      <c r="C3480">
        <v>18.281429251070143</v>
      </c>
      <c r="D3480">
        <v>0.43830131224081864</v>
      </c>
      <c r="E3480" s="24"/>
      <c r="F3480" s="25"/>
      <c r="G3480" s="29"/>
    </row>
    <row r="3481" spans="1:7" x14ac:dyDescent="0.25">
      <c r="A3481"/>
      <c r="B3481"/>
      <c r="C3481">
        <v>18.286630427546232</v>
      </c>
      <c r="D3481">
        <v>0.43686787132835647</v>
      </c>
      <c r="E3481" s="24"/>
      <c r="F3481" s="25"/>
      <c r="G3481" s="29"/>
    </row>
    <row r="3482" spans="1:7" x14ac:dyDescent="0.25">
      <c r="A3482"/>
      <c r="B3482"/>
      <c r="C3482">
        <v>18.291831604022299</v>
      </c>
      <c r="D3482">
        <v>0.43543443041589391</v>
      </c>
      <c r="E3482" s="24"/>
      <c r="F3482" s="25"/>
      <c r="G3482" s="29"/>
    </row>
    <row r="3483" spans="1:7" x14ac:dyDescent="0.25">
      <c r="A3483"/>
      <c r="B3483"/>
      <c r="C3483">
        <v>18.297032780498387</v>
      </c>
      <c r="D3483">
        <v>0.43400098950343169</v>
      </c>
      <c r="E3483" s="24"/>
      <c r="F3483" s="25"/>
      <c r="G3483" s="29"/>
    </row>
    <row r="3484" spans="1:7" x14ac:dyDescent="0.25">
      <c r="A3484"/>
      <c r="B3484"/>
      <c r="C3484">
        <v>18.302233956974462</v>
      </c>
      <c r="D3484">
        <v>0.43256754859096952</v>
      </c>
      <c r="E3484" s="24"/>
      <c r="F3484" s="25"/>
      <c r="G3484" s="29"/>
    </row>
    <row r="3485" spans="1:7" x14ac:dyDescent="0.25">
      <c r="A3485"/>
      <c r="B3485"/>
      <c r="C3485">
        <v>18.307435133450557</v>
      </c>
      <c r="D3485">
        <v>0.43113410767850618</v>
      </c>
      <c r="E3485" s="24"/>
      <c r="F3485" s="25"/>
      <c r="G3485" s="29"/>
    </row>
    <row r="3486" spans="1:7" x14ac:dyDescent="0.25">
      <c r="A3486"/>
      <c r="B3486"/>
      <c r="C3486">
        <v>18.312636309926631</v>
      </c>
      <c r="D3486">
        <v>0.42970066676604424</v>
      </c>
      <c r="E3486" s="24"/>
      <c r="F3486" s="25"/>
      <c r="G3486" s="29"/>
    </row>
    <row r="3487" spans="1:7" x14ac:dyDescent="0.25">
      <c r="A3487"/>
      <c r="B3487"/>
      <c r="C3487">
        <v>18.317837486402727</v>
      </c>
      <c r="D3487">
        <v>0.42826722585358284</v>
      </c>
      <c r="E3487" s="24"/>
      <c r="F3487" s="25"/>
      <c r="G3487" s="29"/>
    </row>
    <row r="3488" spans="1:7" x14ac:dyDescent="0.25">
      <c r="A3488"/>
      <c r="B3488"/>
      <c r="C3488">
        <v>18.323038662878805</v>
      </c>
      <c r="D3488">
        <v>0.4268337849411194</v>
      </c>
      <c r="E3488" s="24"/>
      <c r="F3488" s="25"/>
      <c r="G3488" s="29"/>
    </row>
    <row r="3489" spans="1:7" x14ac:dyDescent="0.25">
      <c r="A3489"/>
      <c r="B3489"/>
      <c r="C3489">
        <v>18.328239839354886</v>
      </c>
      <c r="D3489">
        <v>0.4254003440286574</v>
      </c>
      <c r="E3489" s="24"/>
      <c r="F3489" s="25"/>
      <c r="G3489" s="29"/>
    </row>
    <row r="3490" spans="1:7" x14ac:dyDescent="0.25">
      <c r="A3490"/>
      <c r="B3490"/>
      <c r="C3490">
        <v>18.333441015830974</v>
      </c>
      <c r="D3490">
        <v>0.42396690311619495</v>
      </c>
      <c r="E3490" s="24"/>
      <c r="F3490" s="25"/>
      <c r="G3490" s="29"/>
    </row>
    <row r="3491" spans="1:7" x14ac:dyDescent="0.25">
      <c r="A3491"/>
      <c r="B3491"/>
      <c r="C3491">
        <v>18.338642192307052</v>
      </c>
      <c r="D3491">
        <v>0.42253346220373222</v>
      </c>
      <c r="E3491" s="24"/>
      <c r="F3491" s="25"/>
      <c r="G3491" s="29"/>
    </row>
    <row r="3492" spans="1:7" x14ac:dyDescent="0.25">
      <c r="A3492"/>
      <c r="B3492"/>
      <c r="C3492">
        <v>18.343843368783137</v>
      </c>
      <c r="D3492">
        <v>0.42110002129127078</v>
      </c>
      <c r="E3492" s="24"/>
      <c r="F3492" s="25"/>
      <c r="G3492" s="29"/>
    </row>
    <row r="3493" spans="1:7" x14ac:dyDescent="0.25">
      <c r="A3493"/>
      <c r="B3493"/>
      <c r="C3493">
        <v>18.349044545259218</v>
      </c>
      <c r="D3493">
        <v>0.41966658037880877</v>
      </c>
      <c r="E3493" s="24"/>
      <c r="F3493" s="25"/>
      <c r="G3493" s="29"/>
    </row>
    <row r="3494" spans="1:7" x14ac:dyDescent="0.25">
      <c r="A3494"/>
      <c r="B3494"/>
      <c r="C3494">
        <v>18.35424572173531</v>
      </c>
      <c r="D3494">
        <v>0.41823313946634566</v>
      </c>
      <c r="E3494" s="24"/>
      <c r="F3494" s="25"/>
      <c r="G3494" s="29"/>
    </row>
    <row r="3495" spans="1:7" x14ac:dyDescent="0.25">
      <c r="A3495"/>
      <c r="B3495"/>
      <c r="C3495">
        <v>18.359446898211381</v>
      </c>
      <c r="D3495">
        <v>0.41679969855388249</v>
      </c>
      <c r="E3495" s="24"/>
      <c r="F3495" s="25"/>
      <c r="G3495" s="29"/>
    </row>
    <row r="3496" spans="1:7" x14ac:dyDescent="0.25">
      <c r="A3496"/>
      <c r="B3496"/>
      <c r="C3496">
        <v>18.364648074687459</v>
      </c>
      <c r="D3496">
        <v>0.41536625764141966</v>
      </c>
      <c r="E3496" s="24"/>
      <c r="F3496" s="25"/>
      <c r="G3496" s="29"/>
    </row>
    <row r="3497" spans="1:7" x14ac:dyDescent="0.25">
      <c r="A3497"/>
      <c r="B3497"/>
      <c r="C3497">
        <v>18.369849251163547</v>
      </c>
      <c r="D3497">
        <v>0.41393281672895821</v>
      </c>
      <c r="E3497" s="24"/>
      <c r="F3497" s="25"/>
      <c r="G3497" s="29"/>
    </row>
    <row r="3498" spans="1:7" x14ac:dyDescent="0.25">
      <c r="A3498"/>
      <c r="B3498"/>
      <c r="C3498">
        <v>18.375050427639621</v>
      </c>
      <c r="D3498">
        <v>0.41249937581649576</v>
      </c>
      <c r="E3498" s="24"/>
      <c r="F3498" s="25"/>
      <c r="G3498" s="29"/>
    </row>
    <row r="3499" spans="1:7" x14ac:dyDescent="0.25">
      <c r="A3499"/>
      <c r="B3499"/>
      <c r="C3499">
        <v>18.380251604115717</v>
      </c>
      <c r="D3499">
        <v>0.41106593490403287</v>
      </c>
      <c r="E3499" s="24"/>
      <c r="F3499" s="25"/>
      <c r="G3499" s="29"/>
    </row>
    <row r="3500" spans="1:7" x14ac:dyDescent="0.25">
      <c r="A3500"/>
      <c r="B3500"/>
      <c r="C3500">
        <v>18.385452780591795</v>
      </c>
      <c r="D3500">
        <v>0.4096324939915702</v>
      </c>
      <c r="E3500" s="24"/>
      <c r="F3500" s="25"/>
      <c r="G3500" s="29"/>
    </row>
    <row r="3501" spans="1:7" x14ac:dyDescent="0.25">
      <c r="A3501"/>
      <c r="B3501"/>
      <c r="C3501">
        <v>18.390653957067894</v>
      </c>
      <c r="D3501">
        <v>0.40819905307910764</v>
      </c>
      <c r="E3501" s="24"/>
      <c r="F3501" s="25"/>
      <c r="G3501" s="29"/>
    </row>
    <row r="3502" spans="1:7" x14ac:dyDescent="0.25">
      <c r="A3502"/>
      <c r="B3502"/>
      <c r="C3502">
        <v>18.395855133543968</v>
      </c>
      <c r="D3502">
        <v>0.40676561216664636</v>
      </c>
      <c r="E3502" s="24"/>
      <c r="F3502" s="25"/>
      <c r="G3502" s="29"/>
    </row>
    <row r="3503" spans="1:7" x14ac:dyDescent="0.25">
      <c r="A3503"/>
      <c r="B3503"/>
      <c r="C3503">
        <v>18.401056310020024</v>
      </c>
      <c r="D3503">
        <v>0.40533217125418292</v>
      </c>
      <c r="E3503" s="24"/>
      <c r="F3503" s="25"/>
      <c r="G3503" s="29"/>
    </row>
    <row r="3504" spans="1:7" x14ac:dyDescent="0.25">
      <c r="A3504"/>
      <c r="B3504"/>
      <c r="C3504">
        <v>18.406257486496138</v>
      </c>
      <c r="D3504">
        <v>0.4038987303417208</v>
      </c>
      <c r="E3504" s="24"/>
      <c r="F3504" s="25"/>
      <c r="G3504" s="29"/>
    </row>
    <row r="3505" spans="1:7" x14ac:dyDescent="0.25">
      <c r="A3505"/>
      <c r="B3505"/>
      <c r="C3505">
        <v>18.411458662972208</v>
      </c>
      <c r="D3505">
        <v>0.40246528942925897</v>
      </c>
      <c r="E3505" s="24"/>
      <c r="F3505" s="25"/>
      <c r="G3505" s="29"/>
    </row>
    <row r="3506" spans="1:7" x14ac:dyDescent="0.25">
      <c r="A3506"/>
      <c r="B3506"/>
      <c r="C3506">
        <v>18.4166598394483</v>
      </c>
      <c r="D3506">
        <v>0.40103184851679663</v>
      </c>
      <c r="E3506" s="24"/>
      <c r="F3506" s="25"/>
      <c r="G3506" s="29"/>
    </row>
    <row r="3507" spans="1:7" x14ac:dyDescent="0.25">
      <c r="A3507"/>
      <c r="B3507"/>
      <c r="C3507">
        <v>18.421861015924382</v>
      </c>
      <c r="D3507">
        <v>0.39959840760433329</v>
      </c>
      <c r="E3507" s="24"/>
      <c r="F3507" s="25"/>
      <c r="G3507" s="29"/>
    </row>
    <row r="3508" spans="1:7" x14ac:dyDescent="0.25">
      <c r="A3508"/>
      <c r="B3508"/>
      <c r="C3508">
        <v>18.427062192400463</v>
      </c>
      <c r="D3508">
        <v>0.39816496669187135</v>
      </c>
      <c r="E3508" s="24"/>
      <c r="F3508" s="25"/>
      <c r="G3508" s="29"/>
    </row>
    <row r="3509" spans="1:7" x14ac:dyDescent="0.25">
      <c r="A3509"/>
      <c r="B3509"/>
      <c r="C3509">
        <v>18.432263368876548</v>
      </c>
      <c r="D3509">
        <v>0.39673152577940973</v>
      </c>
      <c r="E3509" s="24"/>
      <c r="F3509" s="25"/>
      <c r="G3509" s="29"/>
    </row>
    <row r="3510" spans="1:7" x14ac:dyDescent="0.25">
      <c r="A3510"/>
      <c r="B3510"/>
      <c r="C3510">
        <v>18.437464545352643</v>
      </c>
      <c r="D3510">
        <v>0.3952980848669474</v>
      </c>
      <c r="E3510" s="24"/>
      <c r="F3510" s="25"/>
      <c r="G3510" s="29"/>
    </row>
    <row r="3511" spans="1:7" x14ac:dyDescent="0.25">
      <c r="A3511"/>
      <c r="B3511"/>
      <c r="C3511">
        <v>18.44266572182871</v>
      </c>
      <c r="D3511">
        <v>0.39386464395448595</v>
      </c>
      <c r="E3511" s="24"/>
      <c r="F3511" s="25"/>
      <c r="G3511" s="29"/>
    </row>
    <row r="3512" spans="1:7" x14ac:dyDescent="0.25">
      <c r="A3512"/>
      <c r="B3512"/>
      <c r="C3512">
        <v>18.447866898304788</v>
      </c>
      <c r="D3512">
        <v>0.39243120304202173</v>
      </c>
      <c r="E3512" s="24"/>
      <c r="F3512" s="25"/>
      <c r="G3512" s="29"/>
    </row>
    <row r="3513" spans="1:7" x14ac:dyDescent="0.25">
      <c r="A3513"/>
      <c r="B3513"/>
      <c r="C3513">
        <v>18.453068074780873</v>
      </c>
      <c r="D3513">
        <v>0.39099776212955989</v>
      </c>
      <c r="E3513" s="24"/>
      <c r="F3513" s="25"/>
      <c r="G3513" s="29"/>
    </row>
    <row r="3514" spans="1:7" x14ac:dyDescent="0.25">
      <c r="A3514"/>
      <c r="B3514"/>
      <c r="C3514">
        <v>18.458269251256961</v>
      </c>
      <c r="D3514">
        <v>0.38956432121709811</v>
      </c>
      <c r="E3514" s="24"/>
      <c r="F3514" s="25"/>
      <c r="G3514" s="29"/>
    </row>
    <row r="3515" spans="1:7" x14ac:dyDescent="0.25">
      <c r="A3515"/>
      <c r="B3515"/>
      <c r="C3515">
        <v>18.463470427733043</v>
      </c>
      <c r="D3515">
        <v>0.38813088030463494</v>
      </c>
      <c r="E3515" s="24"/>
      <c r="F3515" s="25"/>
      <c r="G3515" s="29"/>
    </row>
    <row r="3516" spans="1:7" x14ac:dyDescent="0.25">
      <c r="A3516"/>
      <c r="B3516"/>
      <c r="C3516">
        <v>18.468671604209117</v>
      </c>
      <c r="D3516">
        <v>0.38669743939217338</v>
      </c>
      <c r="E3516" s="24"/>
      <c r="F3516" s="25"/>
      <c r="G3516" s="29"/>
    </row>
    <row r="3517" spans="1:7" x14ac:dyDescent="0.25">
      <c r="A3517"/>
      <c r="B3517"/>
      <c r="C3517">
        <v>18.473872780685209</v>
      </c>
      <c r="D3517">
        <v>0.38526399847971093</v>
      </c>
      <c r="E3517" s="24"/>
      <c r="F3517" s="25"/>
      <c r="G3517" s="29"/>
    </row>
    <row r="3518" spans="1:7" x14ac:dyDescent="0.25">
      <c r="A3518"/>
      <c r="B3518"/>
      <c r="C3518">
        <v>18.479073957161294</v>
      </c>
      <c r="D3518">
        <v>0.38383055756724827</v>
      </c>
      <c r="E3518" s="24"/>
      <c r="F3518" s="25"/>
      <c r="G3518" s="29"/>
    </row>
    <row r="3519" spans="1:7" x14ac:dyDescent="0.25">
      <c r="A3519"/>
      <c r="B3519"/>
      <c r="C3519">
        <v>18.484275133637382</v>
      </c>
      <c r="D3519">
        <v>0.38239711665478548</v>
      </c>
      <c r="E3519" s="24"/>
      <c r="F3519" s="25"/>
      <c r="G3519" s="29"/>
    </row>
    <row r="3520" spans="1:7" x14ac:dyDescent="0.25">
      <c r="A3520"/>
      <c r="B3520"/>
      <c r="C3520">
        <v>18.489476310113453</v>
      </c>
      <c r="D3520">
        <v>0.38096367574232326</v>
      </c>
      <c r="E3520" s="24"/>
      <c r="F3520" s="25"/>
      <c r="G3520" s="29"/>
    </row>
    <row r="3521" spans="1:7" x14ac:dyDescent="0.25">
      <c r="A3521"/>
      <c r="B3521"/>
      <c r="C3521">
        <v>18.494677486589545</v>
      </c>
      <c r="D3521">
        <v>0.37953023482986098</v>
      </c>
      <c r="E3521" s="24"/>
      <c r="F3521" s="25"/>
      <c r="G3521" s="29"/>
    </row>
    <row r="3522" spans="1:7" x14ac:dyDescent="0.25">
      <c r="A3522"/>
      <c r="B3522"/>
      <c r="C3522">
        <v>18.499878663065623</v>
      </c>
      <c r="D3522">
        <v>0.37809679391739826</v>
      </c>
      <c r="E3522" s="24"/>
      <c r="F3522" s="25"/>
      <c r="G3522" s="29"/>
    </row>
    <row r="3523" spans="1:7" x14ac:dyDescent="0.25">
      <c r="A3523"/>
      <c r="B3523"/>
      <c r="C3523">
        <v>18.505079839541715</v>
      </c>
      <c r="D3523">
        <v>0.37666335300493586</v>
      </c>
      <c r="E3523" s="24"/>
      <c r="F3523" s="25"/>
      <c r="G3523" s="29"/>
    </row>
    <row r="3524" spans="1:7" x14ac:dyDescent="0.25">
      <c r="A3524"/>
      <c r="B3524"/>
      <c r="C3524">
        <v>18.510281016017789</v>
      </c>
      <c r="D3524">
        <v>0.37522991209247292</v>
      </c>
      <c r="E3524" s="24"/>
      <c r="F3524" s="25"/>
      <c r="G3524" s="29"/>
    </row>
    <row r="3525" spans="1:7" x14ac:dyDescent="0.25">
      <c r="A3525"/>
      <c r="B3525"/>
      <c r="C3525">
        <v>18.51548219249387</v>
      </c>
      <c r="D3525">
        <v>0.37379647118001114</v>
      </c>
      <c r="E3525" s="24"/>
      <c r="F3525" s="25"/>
      <c r="G3525" s="29"/>
    </row>
    <row r="3526" spans="1:7" x14ac:dyDescent="0.25">
      <c r="A3526"/>
      <c r="B3526"/>
      <c r="C3526">
        <v>18.520683368969962</v>
      </c>
      <c r="D3526">
        <v>0.37236303026754752</v>
      </c>
      <c r="E3526" s="24"/>
      <c r="F3526" s="25"/>
      <c r="G3526" s="29"/>
    </row>
    <row r="3527" spans="1:7" x14ac:dyDescent="0.25">
      <c r="A3527"/>
      <c r="B3527"/>
      <c r="C3527">
        <v>18.525884545446026</v>
      </c>
      <c r="D3527">
        <v>0.37092958935508696</v>
      </c>
      <c r="E3527" s="24"/>
      <c r="F3527" s="25"/>
      <c r="G3527" s="29"/>
    </row>
    <row r="3528" spans="1:7" x14ac:dyDescent="0.25">
      <c r="A3528"/>
      <c r="B3528"/>
      <c r="C3528">
        <v>18.531085721922132</v>
      </c>
      <c r="D3528">
        <v>0.36949614844262346</v>
      </c>
      <c r="E3528" s="24"/>
      <c r="F3528" s="25"/>
      <c r="G3528" s="29"/>
    </row>
    <row r="3529" spans="1:7" x14ac:dyDescent="0.25">
      <c r="A3529"/>
      <c r="B3529"/>
      <c r="C3529">
        <v>18.53628689839821</v>
      </c>
      <c r="D3529">
        <v>0.36806270753016201</v>
      </c>
      <c r="E3529" s="24"/>
      <c r="F3529" s="25"/>
      <c r="G3529" s="29"/>
    </row>
    <row r="3530" spans="1:7" x14ac:dyDescent="0.25">
      <c r="A3530"/>
      <c r="B3530"/>
      <c r="C3530">
        <v>18.541488074874284</v>
      </c>
      <c r="D3530">
        <v>0.36662926661769846</v>
      </c>
      <c r="E3530" s="24"/>
      <c r="F3530" s="25"/>
      <c r="G3530" s="29"/>
    </row>
    <row r="3531" spans="1:7" x14ac:dyDescent="0.25">
      <c r="A3531"/>
      <c r="B3531"/>
      <c r="C3531">
        <v>18.546689251350376</v>
      </c>
      <c r="D3531">
        <v>0.3651958257052364</v>
      </c>
      <c r="E3531" s="24"/>
      <c r="F3531" s="25"/>
      <c r="G3531" s="29"/>
    </row>
    <row r="3532" spans="1:7" x14ac:dyDescent="0.25">
      <c r="A3532"/>
      <c r="B3532"/>
      <c r="C3532">
        <v>18.55189042782645</v>
      </c>
      <c r="D3532">
        <v>0.36376238479277512</v>
      </c>
      <c r="E3532" s="24"/>
      <c r="F3532" s="25"/>
      <c r="G3532" s="29"/>
    </row>
    <row r="3533" spans="1:7" x14ac:dyDescent="0.25">
      <c r="A3533"/>
      <c r="B3533"/>
      <c r="C3533">
        <v>18.557091604302535</v>
      </c>
      <c r="D3533">
        <v>0.36232894388031167</v>
      </c>
      <c r="E3533" s="24"/>
      <c r="F3533" s="25"/>
      <c r="G3533" s="29"/>
    </row>
    <row r="3534" spans="1:7" x14ac:dyDescent="0.25">
      <c r="A3534"/>
      <c r="B3534"/>
      <c r="C3534">
        <v>18.562292780778616</v>
      </c>
      <c r="D3534">
        <v>0.36089550296784911</v>
      </c>
      <c r="E3534" s="24"/>
      <c r="F3534" s="25"/>
      <c r="G3534" s="29"/>
    </row>
    <row r="3535" spans="1:7" x14ac:dyDescent="0.25">
      <c r="A3535"/>
      <c r="B3535"/>
      <c r="C3535">
        <v>18.567493957254712</v>
      </c>
      <c r="D3535">
        <v>0.35946206205538744</v>
      </c>
      <c r="E3535" s="24"/>
      <c r="F3535" s="25"/>
      <c r="G3535" s="29"/>
    </row>
    <row r="3536" spans="1:7" x14ac:dyDescent="0.25">
      <c r="A3536"/>
      <c r="B3536"/>
      <c r="C3536">
        <v>18.572695133730779</v>
      </c>
      <c r="D3536">
        <v>0.35802862114292566</v>
      </c>
      <c r="E3536" s="24"/>
      <c r="F3536" s="25"/>
      <c r="G3536" s="29"/>
    </row>
    <row r="3537" spans="1:7" x14ac:dyDescent="0.25">
      <c r="A3537"/>
      <c r="B3537"/>
      <c r="C3537">
        <v>18.577896310206864</v>
      </c>
      <c r="D3537">
        <v>0.35659518023046372</v>
      </c>
      <c r="E3537" s="24"/>
      <c r="F3537" s="25"/>
      <c r="G3537" s="29"/>
    </row>
    <row r="3538" spans="1:7" x14ac:dyDescent="0.25">
      <c r="A3538"/>
      <c r="B3538"/>
      <c r="C3538">
        <v>18.583097486682952</v>
      </c>
      <c r="D3538">
        <v>0.35516173931799988</v>
      </c>
      <c r="E3538" s="24"/>
      <c r="F3538" s="25"/>
      <c r="G3538" s="29"/>
    </row>
    <row r="3539" spans="1:7" x14ac:dyDescent="0.25">
      <c r="A3539"/>
      <c r="B3539"/>
      <c r="C3539">
        <v>18.588298663159033</v>
      </c>
      <c r="D3539">
        <v>0.35372829840553821</v>
      </c>
      <c r="E3539" s="24"/>
      <c r="F3539" s="25"/>
      <c r="G3539" s="29"/>
    </row>
    <row r="3540" spans="1:7" x14ac:dyDescent="0.25">
      <c r="A3540"/>
      <c r="B3540"/>
      <c r="C3540">
        <v>18.593499839635133</v>
      </c>
      <c r="D3540">
        <v>0.35229485749307471</v>
      </c>
      <c r="E3540" s="24"/>
      <c r="F3540" s="25"/>
      <c r="G3540" s="29"/>
    </row>
    <row r="3541" spans="1:7" x14ac:dyDescent="0.25">
      <c r="A3541"/>
      <c r="B3541"/>
      <c r="C3541">
        <v>18.598701016111207</v>
      </c>
      <c r="D3541">
        <v>0.35086141658061198</v>
      </c>
      <c r="E3541" s="24"/>
      <c r="F3541" s="25"/>
      <c r="G3541" s="29"/>
    </row>
    <row r="3542" spans="1:7" x14ac:dyDescent="0.25">
      <c r="A3542"/>
      <c r="B3542"/>
      <c r="C3542">
        <v>18.603902192587295</v>
      </c>
      <c r="D3542">
        <v>0.34942797566815109</v>
      </c>
      <c r="E3542" s="24"/>
      <c r="F3542" s="25"/>
      <c r="G3542" s="29"/>
    </row>
    <row r="3543" spans="1:7" x14ac:dyDescent="0.25">
      <c r="A3543"/>
      <c r="B3543"/>
      <c r="C3543">
        <v>18.609103369063366</v>
      </c>
      <c r="D3543">
        <v>0.34799453475568853</v>
      </c>
      <c r="E3543" s="24"/>
      <c r="F3543" s="25"/>
      <c r="G3543" s="29"/>
    </row>
    <row r="3544" spans="1:7" x14ac:dyDescent="0.25">
      <c r="A3544"/>
      <c r="B3544"/>
      <c r="C3544">
        <v>18.614304545539444</v>
      </c>
      <c r="D3544">
        <v>0.34656109384322598</v>
      </c>
      <c r="E3544" s="24"/>
      <c r="F3544" s="25"/>
      <c r="G3544" s="29"/>
    </row>
    <row r="3545" spans="1:7" x14ac:dyDescent="0.25">
      <c r="A3545"/>
      <c r="B3545"/>
      <c r="C3545">
        <v>18.619505722015532</v>
      </c>
      <c r="D3545">
        <v>0.34512765293076342</v>
      </c>
      <c r="E3545" s="24"/>
      <c r="F3545" s="25"/>
      <c r="G3545" s="29"/>
    </row>
    <row r="3546" spans="1:7" x14ac:dyDescent="0.25">
      <c r="A3546"/>
      <c r="B3546"/>
      <c r="C3546">
        <v>18.624706898491588</v>
      </c>
      <c r="D3546">
        <v>0.34369421201830175</v>
      </c>
      <c r="E3546" s="24"/>
      <c r="F3546" s="25"/>
      <c r="G3546" s="29"/>
    </row>
    <row r="3547" spans="1:7" x14ac:dyDescent="0.25">
      <c r="A3547"/>
      <c r="B3547"/>
      <c r="C3547">
        <v>18.629908074967691</v>
      </c>
      <c r="D3547">
        <v>0.34226077110583797</v>
      </c>
      <c r="E3547" s="24"/>
      <c r="F3547" s="25"/>
      <c r="G3547" s="29"/>
    </row>
    <row r="3548" spans="1:7" x14ac:dyDescent="0.25">
      <c r="A3548"/>
      <c r="B3548"/>
      <c r="C3548">
        <v>18.635109251443783</v>
      </c>
      <c r="D3548">
        <v>0.34082733019337663</v>
      </c>
      <c r="E3548" s="24"/>
      <c r="F3548" s="25"/>
      <c r="G3548" s="29"/>
    </row>
    <row r="3549" spans="1:7" x14ac:dyDescent="0.25">
      <c r="A3549"/>
      <c r="B3549"/>
      <c r="C3549">
        <v>18.640310427919864</v>
      </c>
      <c r="D3549">
        <v>0.33939388928091441</v>
      </c>
      <c r="E3549" s="24"/>
      <c r="F3549" s="25"/>
      <c r="G3549" s="29"/>
    </row>
    <row r="3550" spans="1:7" x14ac:dyDescent="0.25">
      <c r="A3550"/>
      <c r="B3550"/>
      <c r="C3550">
        <v>18.645511604395949</v>
      </c>
      <c r="D3550">
        <v>0.33796044836845146</v>
      </c>
      <c r="E3550" s="24"/>
      <c r="F3550" s="25"/>
      <c r="G3550" s="29"/>
    </row>
    <row r="3551" spans="1:7" x14ac:dyDescent="0.25">
      <c r="A3551"/>
      <c r="B3551"/>
      <c r="C3551">
        <v>18.650712780872027</v>
      </c>
      <c r="D3551">
        <v>0.33652700745598912</v>
      </c>
      <c r="E3551" s="24"/>
      <c r="F3551" s="25"/>
      <c r="G3551" s="29"/>
    </row>
    <row r="3552" spans="1:7" x14ac:dyDescent="0.25">
      <c r="A3552"/>
      <c r="B3552"/>
      <c r="C3552">
        <v>18.655913957348115</v>
      </c>
      <c r="D3552">
        <v>0.3350935665435264</v>
      </c>
      <c r="E3552" s="24"/>
      <c r="F3552" s="25"/>
      <c r="G3552" s="29"/>
    </row>
    <row r="3553" spans="1:7" x14ac:dyDescent="0.25">
      <c r="A3553"/>
      <c r="B3553"/>
      <c r="C3553">
        <v>18.661115133824207</v>
      </c>
      <c r="D3553">
        <v>0.33366012563106373</v>
      </c>
      <c r="E3553" s="24"/>
      <c r="F3553" s="25"/>
      <c r="G3553" s="29"/>
    </row>
    <row r="3554" spans="1:7" x14ac:dyDescent="0.25">
      <c r="A3554"/>
      <c r="B3554"/>
      <c r="C3554">
        <v>18.666316310300274</v>
      </c>
      <c r="D3554">
        <v>0.33222668471860128</v>
      </c>
      <c r="E3554" s="24"/>
      <c r="F3554" s="25"/>
      <c r="G3554" s="29"/>
    </row>
    <row r="3555" spans="1:7" x14ac:dyDescent="0.25">
      <c r="A3555"/>
      <c r="B3555"/>
      <c r="C3555">
        <v>18.671517486776366</v>
      </c>
      <c r="D3555">
        <v>0.33079324380613895</v>
      </c>
      <c r="E3555" s="24"/>
      <c r="F3555" s="25"/>
      <c r="G3555" s="29"/>
    </row>
    <row r="3556" spans="1:7" x14ac:dyDescent="0.25">
      <c r="A3556"/>
      <c r="B3556"/>
      <c r="C3556">
        <v>18.676718663252441</v>
      </c>
      <c r="D3556">
        <v>0.329359802893677</v>
      </c>
      <c r="E3556" s="24"/>
      <c r="F3556" s="25"/>
      <c r="G3556" s="29"/>
    </row>
    <row r="3557" spans="1:7" x14ac:dyDescent="0.25">
      <c r="A3557"/>
      <c r="B3557"/>
      <c r="C3557">
        <v>18.681919839728533</v>
      </c>
      <c r="D3557">
        <v>0.32792636198121539</v>
      </c>
      <c r="E3557" s="24"/>
      <c r="F3557" s="25"/>
      <c r="G3557" s="29"/>
    </row>
    <row r="3558" spans="1:7" x14ac:dyDescent="0.25">
      <c r="A3558"/>
      <c r="B3558"/>
      <c r="C3558">
        <v>18.687121016204618</v>
      </c>
      <c r="D3558">
        <v>0.32649292106875216</v>
      </c>
      <c r="E3558" s="24"/>
      <c r="F3558" s="25"/>
      <c r="G3558" s="29"/>
    </row>
    <row r="3559" spans="1:7" x14ac:dyDescent="0.25">
      <c r="A3559"/>
      <c r="B3559"/>
      <c r="C3559">
        <v>18.692322192680692</v>
      </c>
      <c r="D3559">
        <v>0.3250594801562896</v>
      </c>
      <c r="E3559" s="24"/>
      <c r="F3559" s="25"/>
      <c r="G3559" s="29"/>
    </row>
    <row r="3560" spans="1:7" x14ac:dyDescent="0.25">
      <c r="A3560"/>
      <c r="B3560"/>
      <c r="C3560">
        <v>18.697523369156769</v>
      </c>
      <c r="D3560">
        <v>0.32362603924382832</v>
      </c>
      <c r="E3560" s="24"/>
      <c r="F3560" s="25"/>
      <c r="G3560" s="29"/>
    </row>
    <row r="3561" spans="1:7" x14ac:dyDescent="0.25">
      <c r="A3561"/>
      <c r="B3561"/>
      <c r="C3561">
        <v>18.702724545632865</v>
      </c>
      <c r="D3561">
        <v>0.32219259833136543</v>
      </c>
      <c r="E3561" s="24"/>
      <c r="F3561" s="25"/>
      <c r="G3561" s="29"/>
    </row>
    <row r="3562" spans="1:7" x14ac:dyDescent="0.25">
      <c r="A3562"/>
      <c r="B3562"/>
      <c r="C3562">
        <v>18.707925722108943</v>
      </c>
      <c r="D3562">
        <v>0.3207591574189026</v>
      </c>
      <c r="E3562" s="24"/>
      <c r="F3562" s="25"/>
      <c r="G3562" s="29"/>
    </row>
    <row r="3563" spans="1:7" x14ac:dyDescent="0.25">
      <c r="A3563"/>
      <c r="B3563"/>
      <c r="C3563">
        <v>18.713126898585024</v>
      </c>
      <c r="D3563">
        <v>0.31932571650644098</v>
      </c>
      <c r="E3563" s="24"/>
      <c r="F3563" s="25"/>
      <c r="G3563" s="29"/>
    </row>
    <row r="3564" spans="1:7" x14ac:dyDescent="0.25">
      <c r="A3564"/>
      <c r="B3564"/>
      <c r="C3564">
        <v>18.718328075061109</v>
      </c>
      <c r="D3564">
        <v>0.3178922755939772</v>
      </c>
      <c r="E3564" s="24"/>
      <c r="F3564" s="25"/>
      <c r="G3564" s="29"/>
    </row>
    <row r="3565" spans="1:7" x14ac:dyDescent="0.25">
      <c r="A3565"/>
      <c r="B3565"/>
      <c r="C3565">
        <v>18.72352925153719</v>
      </c>
      <c r="D3565">
        <v>0.31645883468151581</v>
      </c>
      <c r="E3565" s="24"/>
      <c r="F3565" s="25"/>
      <c r="G3565" s="29"/>
    </row>
    <row r="3566" spans="1:7" x14ac:dyDescent="0.25">
      <c r="A3566"/>
      <c r="B3566"/>
      <c r="C3566">
        <v>18.728730428013264</v>
      </c>
      <c r="D3566">
        <v>0.31502539376905458</v>
      </c>
      <c r="E3566" s="24"/>
      <c r="F3566" s="25"/>
      <c r="G3566" s="29"/>
    </row>
    <row r="3567" spans="1:7" x14ac:dyDescent="0.25">
      <c r="A3567"/>
      <c r="B3567"/>
      <c r="C3567">
        <v>18.733931604489364</v>
      </c>
      <c r="D3567">
        <v>0.31359195285659047</v>
      </c>
      <c r="E3567" s="24"/>
      <c r="F3567" s="25"/>
      <c r="G3567" s="29"/>
    </row>
    <row r="3568" spans="1:7" x14ac:dyDescent="0.25">
      <c r="A3568"/>
      <c r="B3568"/>
      <c r="C3568">
        <v>18.739132780965434</v>
      </c>
      <c r="D3568">
        <v>0.31215851194412803</v>
      </c>
      <c r="E3568" s="24"/>
      <c r="F3568" s="25"/>
      <c r="G3568" s="29"/>
    </row>
    <row r="3569" spans="1:7" x14ac:dyDescent="0.25">
      <c r="A3569"/>
      <c r="B3569"/>
      <c r="C3569">
        <v>18.744333957441526</v>
      </c>
      <c r="D3569">
        <v>0.31072507103166591</v>
      </c>
      <c r="E3569" s="24"/>
      <c r="F3569" s="25"/>
      <c r="G3569" s="29"/>
    </row>
    <row r="3570" spans="1:7" x14ac:dyDescent="0.25">
      <c r="A3570"/>
      <c r="B3570"/>
      <c r="C3570">
        <v>18.749535133917618</v>
      </c>
      <c r="D3570">
        <v>0.30929163011920324</v>
      </c>
      <c r="E3570" s="24"/>
      <c r="F3570" s="25"/>
      <c r="G3570" s="29"/>
    </row>
    <row r="3571" spans="1:7" x14ac:dyDescent="0.25">
      <c r="A3571"/>
      <c r="B3571"/>
      <c r="C3571">
        <v>18.754736310393678</v>
      </c>
      <c r="D3571">
        <v>0.30785818920674035</v>
      </c>
      <c r="E3571" s="24"/>
      <c r="F3571" s="25"/>
      <c r="G3571" s="29"/>
    </row>
    <row r="3572" spans="1:7" x14ac:dyDescent="0.25">
      <c r="A3572"/>
      <c r="B3572"/>
      <c r="C3572">
        <v>18.759937486869784</v>
      </c>
      <c r="D3572">
        <v>0.30642474829427924</v>
      </c>
      <c r="E3572" s="24"/>
      <c r="F3572" s="25"/>
      <c r="G3572" s="29"/>
    </row>
    <row r="3573" spans="1:7" x14ac:dyDescent="0.25">
      <c r="A3573"/>
      <c r="B3573"/>
      <c r="C3573">
        <v>18.765138663345866</v>
      </c>
      <c r="D3573">
        <v>0.3049913073818159</v>
      </c>
      <c r="E3573" s="24"/>
      <c r="F3573" s="25"/>
      <c r="G3573" s="29"/>
    </row>
    <row r="3574" spans="1:7" x14ac:dyDescent="0.25">
      <c r="A3574"/>
      <c r="B3574"/>
      <c r="C3574">
        <v>18.770339839821954</v>
      </c>
      <c r="D3574">
        <v>0.30355786646935434</v>
      </c>
      <c r="E3574" s="24"/>
      <c r="F3574" s="25"/>
      <c r="G3574" s="29"/>
    </row>
    <row r="3575" spans="1:7" x14ac:dyDescent="0.25">
      <c r="A3575"/>
      <c r="B3575"/>
      <c r="C3575">
        <v>18.775541016298018</v>
      </c>
      <c r="D3575">
        <v>0.30212442555689145</v>
      </c>
      <c r="E3575" s="24"/>
      <c r="F3575" s="25"/>
      <c r="G3575" s="29"/>
    </row>
    <row r="3576" spans="1:7" x14ac:dyDescent="0.25">
      <c r="A3576"/>
      <c r="B3576"/>
      <c r="C3576">
        <v>18.780742192774113</v>
      </c>
      <c r="D3576">
        <v>0.30069098464442834</v>
      </c>
      <c r="E3576" s="24"/>
      <c r="F3576" s="25"/>
      <c r="G3576" s="29"/>
    </row>
    <row r="3577" spans="1:7" x14ac:dyDescent="0.25">
      <c r="A3577"/>
      <c r="B3577"/>
      <c r="C3577">
        <v>18.785943369250194</v>
      </c>
      <c r="D3577">
        <v>0.29925754373196611</v>
      </c>
      <c r="E3577" s="24"/>
      <c r="F3577" s="25"/>
      <c r="G3577" s="29"/>
    </row>
    <row r="3578" spans="1:7" x14ac:dyDescent="0.25">
      <c r="A3578"/>
      <c r="B3578"/>
      <c r="C3578">
        <v>18.791144545726265</v>
      </c>
      <c r="D3578">
        <v>0.29782410281950367</v>
      </c>
      <c r="E3578" s="24"/>
      <c r="F3578" s="25"/>
      <c r="G3578" s="29"/>
    </row>
    <row r="3579" spans="1:7" x14ac:dyDescent="0.25">
      <c r="A3579"/>
      <c r="B3579"/>
      <c r="C3579">
        <v>18.79634572220235</v>
      </c>
      <c r="D3579">
        <v>0.29639066190704355</v>
      </c>
      <c r="E3579" s="24"/>
      <c r="F3579" s="25"/>
      <c r="G3579" s="29"/>
    </row>
    <row r="3580" spans="1:7" x14ac:dyDescent="0.25">
      <c r="A3580"/>
      <c r="B3580"/>
      <c r="C3580">
        <v>18.801546898678431</v>
      </c>
      <c r="D3580">
        <v>0.29495722099457977</v>
      </c>
      <c r="E3580" s="24"/>
      <c r="F3580" s="25"/>
      <c r="G3580" s="29"/>
    </row>
    <row r="3581" spans="1:7" x14ac:dyDescent="0.25">
      <c r="A3581"/>
      <c r="B3581"/>
      <c r="C3581">
        <v>18.806748075154534</v>
      </c>
      <c r="D3581">
        <v>0.2935237800821171</v>
      </c>
      <c r="E3581" s="24"/>
      <c r="F3581" s="25"/>
      <c r="G3581" s="29"/>
    </row>
    <row r="3582" spans="1:7" x14ac:dyDescent="0.25">
      <c r="A3582"/>
      <c r="B3582"/>
      <c r="C3582">
        <v>18.811949251630598</v>
      </c>
      <c r="D3582">
        <v>0.29209033916965443</v>
      </c>
      <c r="E3582" s="24"/>
      <c r="F3582" s="25"/>
      <c r="G3582" s="29"/>
    </row>
    <row r="3583" spans="1:7" x14ac:dyDescent="0.25">
      <c r="A3583"/>
      <c r="B3583"/>
      <c r="C3583">
        <v>18.817150428106682</v>
      </c>
      <c r="D3583">
        <v>0.29065689825719232</v>
      </c>
      <c r="E3583" s="24"/>
      <c r="F3583" s="25"/>
      <c r="G3583" s="29"/>
    </row>
    <row r="3584" spans="1:7" x14ac:dyDescent="0.25">
      <c r="A3584"/>
      <c r="B3584"/>
      <c r="C3584">
        <v>18.822351604582778</v>
      </c>
      <c r="D3584">
        <v>0.28922345734473121</v>
      </c>
      <c r="E3584" s="24"/>
      <c r="F3584" s="25"/>
      <c r="G3584" s="29"/>
    </row>
    <row r="3585" spans="1:7" x14ac:dyDescent="0.25">
      <c r="A3585"/>
      <c r="B3585"/>
      <c r="C3585">
        <v>18.827552781058845</v>
      </c>
      <c r="D3585">
        <v>0.2877900164322682</v>
      </c>
      <c r="E3585" s="24"/>
      <c r="F3585" s="25"/>
      <c r="G3585" s="29"/>
    </row>
    <row r="3586" spans="1:7" x14ac:dyDescent="0.25">
      <c r="A3586"/>
      <c r="B3586"/>
      <c r="C3586">
        <v>18.832753957534944</v>
      </c>
      <c r="D3586">
        <v>0.2863565755198052</v>
      </c>
      <c r="E3586" s="24"/>
      <c r="F3586" s="25"/>
      <c r="G3586" s="29"/>
    </row>
    <row r="3587" spans="1:7" x14ac:dyDescent="0.25">
      <c r="A3587"/>
      <c r="B3587"/>
      <c r="C3587">
        <v>18.837955134011008</v>
      </c>
      <c r="D3587">
        <v>0.2849231346073432</v>
      </c>
      <c r="E3587" s="24"/>
      <c r="F3587" s="25"/>
      <c r="G3587" s="29"/>
    </row>
    <row r="3588" spans="1:7" x14ac:dyDescent="0.25">
      <c r="A3588"/>
      <c r="B3588"/>
      <c r="C3588">
        <v>18.8431563104871</v>
      </c>
      <c r="D3588">
        <v>0.28348969369488031</v>
      </c>
      <c r="E3588" s="24"/>
      <c r="F3588" s="25"/>
      <c r="G3588" s="29"/>
    </row>
    <row r="3589" spans="1:7" x14ac:dyDescent="0.25">
      <c r="A3589"/>
      <c r="B3589"/>
      <c r="C3589">
        <v>18.848357486963188</v>
      </c>
      <c r="D3589">
        <v>0.28205625278241753</v>
      </c>
      <c r="E3589" s="24"/>
      <c r="F3589" s="25"/>
      <c r="G3589" s="29"/>
    </row>
    <row r="3590" spans="1:7" x14ac:dyDescent="0.25">
      <c r="A3590"/>
      <c r="B3590"/>
      <c r="C3590">
        <v>18.853558663439276</v>
      </c>
      <c r="D3590">
        <v>0.28062281186995597</v>
      </c>
      <c r="E3590" s="24"/>
      <c r="F3590" s="25"/>
      <c r="G3590" s="29"/>
    </row>
    <row r="3591" spans="1:7" x14ac:dyDescent="0.25">
      <c r="A3591"/>
      <c r="B3591"/>
      <c r="C3591">
        <v>18.858759839915354</v>
      </c>
      <c r="D3591">
        <v>0.27918937095749363</v>
      </c>
      <c r="E3591" s="24"/>
      <c r="F3591" s="25"/>
      <c r="G3591" s="29"/>
    </row>
    <row r="3592" spans="1:7" x14ac:dyDescent="0.25">
      <c r="A3592"/>
      <c r="B3592"/>
      <c r="C3592">
        <v>18.863961016391428</v>
      </c>
      <c r="D3592">
        <v>0.27775593004503163</v>
      </c>
      <c r="E3592" s="24"/>
      <c r="F3592" s="25"/>
      <c r="G3592" s="29"/>
    </row>
    <row r="3593" spans="1:7" x14ac:dyDescent="0.25">
      <c r="A3593"/>
      <c r="B3593"/>
      <c r="C3593">
        <v>18.869162192867517</v>
      </c>
      <c r="D3593">
        <v>0.27632248913256896</v>
      </c>
      <c r="E3593" s="24"/>
      <c r="F3593" s="25"/>
      <c r="G3593" s="29"/>
    </row>
    <row r="3594" spans="1:7" x14ac:dyDescent="0.25">
      <c r="A3594"/>
      <c r="B3594"/>
      <c r="C3594">
        <v>18.874363369343591</v>
      </c>
      <c r="D3594">
        <v>0.27488904822010563</v>
      </c>
      <c r="E3594" s="24"/>
      <c r="F3594" s="25"/>
      <c r="G3594" s="29"/>
    </row>
    <row r="3595" spans="1:7" x14ac:dyDescent="0.25">
      <c r="A3595"/>
      <c r="B3595"/>
      <c r="C3595">
        <v>18.879564545819679</v>
      </c>
      <c r="D3595">
        <v>0.27345560730764407</v>
      </c>
      <c r="E3595" s="24"/>
      <c r="F3595" s="25"/>
      <c r="G3595" s="29"/>
    </row>
    <row r="3596" spans="1:7" x14ac:dyDescent="0.25">
      <c r="A3596"/>
      <c r="B3596"/>
      <c r="C3596">
        <v>18.884765722295768</v>
      </c>
      <c r="D3596">
        <v>0.27202216639518162</v>
      </c>
      <c r="E3596" s="24"/>
      <c r="F3596" s="25"/>
      <c r="G3596" s="29"/>
    </row>
    <row r="3597" spans="1:7" x14ac:dyDescent="0.25">
      <c r="A3597"/>
      <c r="B3597"/>
      <c r="C3597">
        <v>18.889966898771863</v>
      </c>
      <c r="D3597">
        <v>0.27058872548271984</v>
      </c>
      <c r="E3597" s="24"/>
      <c r="F3597" s="25"/>
      <c r="G3597" s="29"/>
    </row>
    <row r="3598" spans="1:7" x14ac:dyDescent="0.25">
      <c r="A3598"/>
      <c r="B3598"/>
      <c r="C3598">
        <v>18.895168075247938</v>
      </c>
      <c r="D3598">
        <v>0.26915528457025728</v>
      </c>
      <c r="E3598" s="24"/>
      <c r="F3598" s="25"/>
      <c r="G3598" s="29"/>
    </row>
    <row r="3599" spans="1:7" x14ac:dyDescent="0.25">
      <c r="A3599"/>
      <c r="B3599"/>
      <c r="C3599">
        <v>18.900369251724015</v>
      </c>
      <c r="D3599">
        <v>0.26772184365779395</v>
      </c>
      <c r="E3599" s="24"/>
      <c r="F3599" s="25"/>
      <c r="G3599" s="29"/>
    </row>
    <row r="3600" spans="1:7" x14ac:dyDescent="0.25">
      <c r="A3600"/>
      <c r="B3600"/>
      <c r="C3600">
        <v>18.905570428200097</v>
      </c>
      <c r="D3600">
        <v>0.26628840274533261</v>
      </c>
      <c r="E3600" s="24"/>
      <c r="F3600" s="25"/>
      <c r="G3600" s="29"/>
    </row>
    <row r="3601" spans="1:7" x14ac:dyDescent="0.25">
      <c r="A3601"/>
      <c r="B3601"/>
      <c r="C3601">
        <v>18.910771604676174</v>
      </c>
      <c r="D3601">
        <v>0.26485496183286961</v>
      </c>
      <c r="E3601" s="24"/>
      <c r="F3601" s="25"/>
      <c r="G3601" s="29"/>
    </row>
    <row r="3602" spans="1:7" x14ac:dyDescent="0.25">
      <c r="A3602"/>
      <c r="B3602"/>
      <c r="C3602">
        <v>18.915972781152274</v>
      </c>
      <c r="D3602">
        <v>0.2634215209204076</v>
      </c>
      <c r="E3602" s="24"/>
      <c r="F3602" s="25"/>
      <c r="G3602" s="29"/>
    </row>
    <row r="3603" spans="1:7" x14ac:dyDescent="0.25">
      <c r="A3603"/>
      <c r="B3603"/>
      <c r="C3603">
        <v>18.921173957628351</v>
      </c>
      <c r="D3603">
        <v>0.26198808000794394</v>
      </c>
      <c r="E3603" s="24"/>
      <c r="F3603" s="25"/>
      <c r="G3603" s="29"/>
    </row>
    <row r="3604" spans="1:7" x14ac:dyDescent="0.25">
      <c r="A3604"/>
      <c r="B3604"/>
      <c r="C3604">
        <v>18.926375134104429</v>
      </c>
      <c r="D3604">
        <v>0.26055463909548238</v>
      </c>
      <c r="E3604" s="24"/>
      <c r="F3604" s="25"/>
      <c r="G3604" s="29"/>
    </row>
    <row r="3605" spans="1:7" x14ac:dyDescent="0.25">
      <c r="A3605"/>
      <c r="B3605"/>
      <c r="C3605">
        <v>18.931576310580514</v>
      </c>
      <c r="D3605">
        <v>0.25912119818302004</v>
      </c>
      <c r="E3605" s="24"/>
      <c r="F3605" s="25"/>
      <c r="G3605" s="29"/>
    </row>
    <row r="3606" spans="1:7" x14ac:dyDescent="0.25">
      <c r="A3606"/>
      <c r="B3606"/>
      <c r="C3606">
        <v>18.936777487056609</v>
      </c>
      <c r="D3606">
        <v>0.25768775727055837</v>
      </c>
      <c r="E3606" s="24"/>
      <c r="F3606" s="25"/>
      <c r="G3606" s="29"/>
    </row>
    <row r="3607" spans="1:7" x14ac:dyDescent="0.25">
      <c r="A3607"/>
      <c r="B3607"/>
      <c r="C3607">
        <v>18.941978663532669</v>
      </c>
      <c r="D3607">
        <v>0.25625431635809515</v>
      </c>
      <c r="E3607" s="24"/>
      <c r="F3607" s="25"/>
      <c r="G3607" s="29"/>
    </row>
    <row r="3608" spans="1:7" x14ac:dyDescent="0.25">
      <c r="A3608"/>
      <c r="B3608"/>
      <c r="C3608">
        <v>18.947179840008765</v>
      </c>
      <c r="D3608">
        <v>0.25482087544563259</v>
      </c>
      <c r="E3608" s="24"/>
      <c r="F3608" s="25"/>
      <c r="G3608" s="29"/>
    </row>
    <row r="3609" spans="1:7" x14ac:dyDescent="0.25">
      <c r="A3609"/>
      <c r="B3609"/>
      <c r="C3609">
        <v>18.952381016484846</v>
      </c>
      <c r="D3609">
        <v>0.25338743453317047</v>
      </c>
      <c r="E3609" s="24"/>
      <c r="F3609" s="25"/>
      <c r="G3609" s="29"/>
    </row>
    <row r="3610" spans="1:7" x14ac:dyDescent="0.25">
      <c r="A3610"/>
      <c r="B3610"/>
      <c r="C3610">
        <v>18.957582192960935</v>
      </c>
      <c r="D3610">
        <v>0.25195399362070747</v>
      </c>
      <c r="E3610" s="24"/>
      <c r="F3610" s="25"/>
      <c r="G3610" s="29"/>
    </row>
    <row r="3611" spans="1:7" x14ac:dyDescent="0.25">
      <c r="A3611"/>
      <c r="B3611"/>
      <c r="C3611">
        <v>18.962783369437005</v>
      </c>
      <c r="D3611">
        <v>0.25052055270824547</v>
      </c>
      <c r="E3611" s="24"/>
      <c r="F3611" s="25"/>
      <c r="G3611" s="29"/>
    </row>
    <row r="3612" spans="1:7" x14ac:dyDescent="0.25">
      <c r="A3612"/>
      <c r="B3612"/>
      <c r="C3612">
        <v>18.967984545913087</v>
      </c>
      <c r="D3612">
        <v>0.24908711179578302</v>
      </c>
      <c r="E3612" s="24"/>
      <c r="F3612" s="25"/>
      <c r="G3612" s="29"/>
    </row>
    <row r="3613" spans="1:7" x14ac:dyDescent="0.25">
      <c r="A3613"/>
      <c r="B3613"/>
      <c r="C3613">
        <v>18.973185722389182</v>
      </c>
      <c r="D3613">
        <v>0.24765367088332013</v>
      </c>
      <c r="E3613" s="24"/>
      <c r="F3613" s="25"/>
      <c r="G3613" s="29"/>
    </row>
    <row r="3614" spans="1:7" x14ac:dyDescent="0.25">
      <c r="A3614"/>
      <c r="B3614"/>
      <c r="C3614">
        <v>18.978386898865256</v>
      </c>
      <c r="D3614">
        <v>0.24622022997085921</v>
      </c>
      <c r="E3614" s="24"/>
      <c r="F3614" s="25"/>
      <c r="G3614" s="29"/>
    </row>
    <row r="3615" spans="1:7" x14ac:dyDescent="0.25">
      <c r="A3615"/>
      <c r="B3615"/>
      <c r="C3615">
        <v>18.983588075341341</v>
      </c>
      <c r="D3615">
        <v>0.24478678905839532</v>
      </c>
      <c r="E3615" s="24"/>
      <c r="F3615" s="25"/>
      <c r="G3615" s="29"/>
    </row>
    <row r="3616" spans="1:7" x14ac:dyDescent="0.25">
      <c r="A3616"/>
      <c r="B3616"/>
      <c r="C3616">
        <v>18.988789251817426</v>
      </c>
      <c r="D3616">
        <v>0.24335334814593257</v>
      </c>
      <c r="E3616" s="24"/>
      <c r="F3616" s="25"/>
      <c r="G3616" s="29"/>
    </row>
    <row r="3617" spans="1:7" x14ac:dyDescent="0.25">
      <c r="A3617"/>
      <c r="B3617"/>
      <c r="C3617">
        <v>18.993990428293507</v>
      </c>
      <c r="D3617">
        <v>0.24191990723347134</v>
      </c>
      <c r="E3617" s="24"/>
      <c r="F3617" s="25"/>
      <c r="G3617" s="29"/>
    </row>
    <row r="3618" spans="1:7" x14ac:dyDescent="0.25">
      <c r="A3618"/>
      <c r="B3618"/>
      <c r="C3618">
        <v>18.999191604769592</v>
      </c>
      <c r="D3618">
        <v>0.24048646632100903</v>
      </c>
      <c r="E3618" s="24"/>
      <c r="F3618" s="25"/>
      <c r="G3618" s="29"/>
    </row>
    <row r="3619" spans="1:7" x14ac:dyDescent="0.25">
      <c r="A3619"/>
      <c r="B3619"/>
      <c r="C3619">
        <v>19.004392781245677</v>
      </c>
      <c r="D3619">
        <v>0.23905302540854731</v>
      </c>
      <c r="E3619" s="24"/>
      <c r="F3619" s="25"/>
      <c r="G3619" s="29"/>
    </row>
    <row r="3620" spans="1:7" x14ac:dyDescent="0.25">
      <c r="A3620"/>
      <c r="B3620"/>
      <c r="C3620">
        <v>19.009593957721759</v>
      </c>
      <c r="D3620">
        <v>0.23761958449608322</v>
      </c>
      <c r="E3620" s="24"/>
      <c r="F3620" s="25"/>
      <c r="G3620" s="29"/>
    </row>
    <row r="3621" spans="1:7" x14ac:dyDescent="0.25">
      <c r="A3621"/>
      <c r="B3621"/>
      <c r="C3621">
        <v>19.014795134197836</v>
      </c>
      <c r="D3621">
        <v>0.23618614358362178</v>
      </c>
      <c r="E3621" s="24"/>
      <c r="F3621" s="25"/>
      <c r="G3621" s="29"/>
    </row>
    <row r="3622" spans="1:7" x14ac:dyDescent="0.25">
      <c r="A3622"/>
      <c r="B3622"/>
      <c r="C3622">
        <v>19.019996310673942</v>
      </c>
      <c r="D3622">
        <v>0.23475270267115855</v>
      </c>
      <c r="E3622" s="24"/>
      <c r="F3622" s="25"/>
      <c r="G3622" s="29"/>
    </row>
    <row r="3623" spans="1:7" x14ac:dyDescent="0.25">
      <c r="A3623"/>
      <c r="B3623"/>
      <c r="C3623">
        <v>19.025197487150013</v>
      </c>
      <c r="D3623">
        <v>0.23331926175869824</v>
      </c>
      <c r="E3623" s="24"/>
      <c r="F3623" s="25"/>
      <c r="G3623" s="29"/>
    </row>
    <row r="3624" spans="1:7" x14ac:dyDescent="0.25">
      <c r="A3624"/>
      <c r="B3624"/>
      <c r="C3624">
        <v>19.030398663626094</v>
      </c>
      <c r="D3624">
        <v>0.23188582084623477</v>
      </c>
      <c r="E3624" s="24"/>
      <c r="F3624" s="25"/>
      <c r="G3624" s="29"/>
    </row>
    <row r="3625" spans="1:7" x14ac:dyDescent="0.25">
      <c r="A3625"/>
      <c r="B3625"/>
      <c r="C3625">
        <v>19.035599840102183</v>
      </c>
      <c r="D3625">
        <v>0.23045237993377132</v>
      </c>
      <c r="E3625" s="24"/>
      <c r="F3625" s="25"/>
      <c r="G3625" s="29"/>
    </row>
    <row r="3626" spans="1:7" x14ac:dyDescent="0.25">
      <c r="A3626"/>
      <c r="B3626"/>
      <c r="C3626">
        <v>19.040801016578254</v>
      </c>
      <c r="D3626">
        <v>0.22901893902131065</v>
      </c>
      <c r="E3626" s="24"/>
      <c r="F3626" s="25"/>
      <c r="G3626" s="29"/>
    </row>
    <row r="3627" spans="1:7" x14ac:dyDescent="0.25">
      <c r="A3627"/>
      <c r="B3627"/>
      <c r="C3627">
        <v>19.046002193054342</v>
      </c>
      <c r="D3627">
        <v>0.22758549810884823</v>
      </c>
      <c r="E3627" s="24"/>
      <c r="F3627" s="25"/>
      <c r="G3627" s="29"/>
    </row>
    <row r="3628" spans="1:7" x14ac:dyDescent="0.25">
      <c r="A3628"/>
      <c r="B3628"/>
      <c r="C3628">
        <v>19.051203369530423</v>
      </c>
      <c r="D3628">
        <v>0.22615205719638545</v>
      </c>
      <c r="E3628" s="24"/>
      <c r="F3628" s="25"/>
      <c r="G3628" s="29"/>
    </row>
    <row r="3629" spans="1:7" x14ac:dyDescent="0.25">
      <c r="A3629"/>
      <c r="B3629"/>
      <c r="C3629">
        <v>19.056404546006508</v>
      </c>
      <c r="D3629">
        <v>0.22471861628392331</v>
      </c>
      <c r="E3629" s="24"/>
      <c r="F3629" s="25"/>
      <c r="G3629" s="29"/>
    </row>
    <row r="3630" spans="1:7" x14ac:dyDescent="0.25">
      <c r="A3630"/>
      <c r="B3630"/>
      <c r="C3630">
        <v>19.061605722482589</v>
      </c>
      <c r="D3630">
        <v>0.22328517537146186</v>
      </c>
      <c r="E3630" s="24"/>
      <c r="F3630" s="25"/>
      <c r="G3630" s="29"/>
    </row>
    <row r="3631" spans="1:7" x14ac:dyDescent="0.25">
      <c r="A3631"/>
      <c r="B3631"/>
      <c r="C3631">
        <v>19.06680689895866</v>
      </c>
      <c r="D3631">
        <v>0.22185173445899797</v>
      </c>
      <c r="E3631" s="24"/>
      <c r="F3631" s="25"/>
      <c r="G3631" s="29"/>
    </row>
    <row r="3632" spans="1:7" x14ac:dyDescent="0.25">
      <c r="A3632"/>
      <c r="B3632"/>
      <c r="C3632">
        <v>19.072008075434756</v>
      </c>
      <c r="D3632">
        <v>0.22041829354653475</v>
      </c>
      <c r="E3632" s="24"/>
      <c r="F3632" s="25"/>
      <c r="G3632" s="29"/>
    </row>
    <row r="3633" spans="1:7" x14ac:dyDescent="0.25">
      <c r="A3633"/>
      <c r="B3633"/>
      <c r="C3633">
        <v>19.07720925191084</v>
      </c>
      <c r="D3633">
        <v>0.21898485263407419</v>
      </c>
      <c r="E3633" s="24"/>
      <c r="F3633" s="25"/>
      <c r="G3633" s="29"/>
    </row>
    <row r="3634" spans="1:7" x14ac:dyDescent="0.25">
      <c r="A3634"/>
      <c r="B3634"/>
      <c r="C3634">
        <v>19.082410428386925</v>
      </c>
      <c r="D3634">
        <v>0.21755141172160941</v>
      </c>
      <c r="E3634" s="24"/>
      <c r="F3634" s="25"/>
      <c r="G3634" s="29"/>
    </row>
    <row r="3635" spans="1:7" x14ac:dyDescent="0.25">
      <c r="A3635"/>
      <c r="B3635"/>
      <c r="C3635">
        <v>19.087611604863</v>
      </c>
      <c r="D3635">
        <v>0.21611797080914841</v>
      </c>
      <c r="E3635" s="24"/>
      <c r="F3635" s="25"/>
      <c r="G3635" s="29"/>
    </row>
    <row r="3636" spans="1:7" x14ac:dyDescent="0.25">
      <c r="A3636"/>
      <c r="B3636"/>
      <c r="C3636">
        <v>19.092812781339084</v>
      </c>
      <c r="D3636">
        <v>0.2146845298966864</v>
      </c>
      <c r="E3636" s="24"/>
      <c r="F3636" s="25"/>
      <c r="G3636" s="29"/>
    </row>
    <row r="3637" spans="1:7" x14ac:dyDescent="0.25">
      <c r="A3637"/>
      <c r="B3637"/>
      <c r="C3637">
        <v>19.098013957815169</v>
      </c>
      <c r="D3637">
        <v>0.21325108898422326</v>
      </c>
      <c r="E3637" s="24"/>
      <c r="F3637" s="25"/>
      <c r="G3637" s="29"/>
    </row>
    <row r="3638" spans="1:7" x14ac:dyDescent="0.25">
      <c r="A3638"/>
      <c r="B3638"/>
      <c r="C3638">
        <v>19.103215134291261</v>
      </c>
      <c r="D3638">
        <v>0.21181764807176059</v>
      </c>
      <c r="E3638" s="24"/>
      <c r="F3638" s="25"/>
      <c r="G3638" s="29"/>
    </row>
    <row r="3639" spans="1:7" x14ac:dyDescent="0.25">
      <c r="A3639"/>
      <c r="B3639"/>
      <c r="C3639">
        <v>19.108416310767343</v>
      </c>
      <c r="D3639">
        <v>0.21038420715929973</v>
      </c>
      <c r="E3639" s="24"/>
      <c r="F3639" s="25"/>
      <c r="G3639" s="29"/>
    </row>
    <row r="3640" spans="1:7" x14ac:dyDescent="0.25">
      <c r="A3640"/>
      <c r="B3640"/>
      <c r="C3640">
        <v>19.113617487243403</v>
      </c>
      <c r="D3640">
        <v>0.20895076624683628</v>
      </c>
      <c r="E3640" s="24"/>
      <c r="F3640" s="25"/>
      <c r="G3640" s="29"/>
    </row>
    <row r="3641" spans="1:7" x14ac:dyDescent="0.25">
      <c r="A3641"/>
      <c r="B3641"/>
      <c r="C3641">
        <v>19.118818663719509</v>
      </c>
      <c r="D3641">
        <v>0.2075173253343735</v>
      </c>
      <c r="E3641" s="24"/>
      <c r="F3641" s="25"/>
      <c r="G3641" s="29"/>
    </row>
    <row r="3642" spans="1:7" x14ac:dyDescent="0.25">
      <c r="A3642"/>
      <c r="B3642"/>
      <c r="C3642">
        <v>19.124019840195576</v>
      </c>
      <c r="D3642">
        <v>0.20608388442191147</v>
      </c>
      <c r="E3642" s="24"/>
      <c r="F3642" s="25"/>
      <c r="G3642" s="29"/>
    </row>
    <row r="3643" spans="1:7" x14ac:dyDescent="0.25">
      <c r="A3643"/>
      <c r="B3643"/>
      <c r="C3643">
        <v>19.129221016671668</v>
      </c>
      <c r="D3643">
        <v>0.20465044350944905</v>
      </c>
      <c r="E3643" s="24"/>
      <c r="F3643" s="25"/>
      <c r="G3643" s="29"/>
    </row>
    <row r="3644" spans="1:7" x14ac:dyDescent="0.25">
      <c r="A3644"/>
      <c r="B3644"/>
      <c r="C3644">
        <v>19.134422193147749</v>
      </c>
      <c r="D3644">
        <v>0.20321700259698594</v>
      </c>
      <c r="E3644" s="24"/>
      <c r="F3644" s="25"/>
      <c r="G3644" s="29"/>
    </row>
    <row r="3645" spans="1:7" x14ac:dyDescent="0.25">
      <c r="A3645"/>
      <c r="B3645"/>
      <c r="C3645">
        <v>19.139623369623827</v>
      </c>
      <c r="D3645">
        <v>0.20178356168452494</v>
      </c>
      <c r="E3645" s="24"/>
      <c r="F3645" s="25"/>
      <c r="G3645" s="29"/>
    </row>
    <row r="3646" spans="1:7" x14ac:dyDescent="0.25">
      <c r="A3646"/>
      <c r="B3646"/>
      <c r="C3646">
        <v>19.144824546099926</v>
      </c>
      <c r="D3646">
        <v>0.20035012077206174</v>
      </c>
      <c r="E3646" s="24"/>
      <c r="F3646" s="25"/>
      <c r="G3646" s="29"/>
    </row>
    <row r="3647" spans="1:7" x14ac:dyDescent="0.25">
      <c r="A3647"/>
      <c r="B3647"/>
      <c r="C3647">
        <v>19.150025722575997</v>
      </c>
      <c r="D3647">
        <v>0.19891667985959996</v>
      </c>
      <c r="E3647" s="24"/>
      <c r="F3647" s="25"/>
      <c r="G3647" s="29"/>
    </row>
    <row r="3648" spans="1:7" x14ac:dyDescent="0.25">
      <c r="A3648"/>
      <c r="B3648"/>
      <c r="C3648">
        <v>19.155226899052074</v>
      </c>
      <c r="D3648">
        <v>0.19748323894713682</v>
      </c>
      <c r="E3648" s="24"/>
      <c r="F3648" s="25"/>
      <c r="G3648" s="29"/>
    </row>
    <row r="3649" spans="1:7" x14ac:dyDescent="0.25">
      <c r="A3649"/>
      <c r="B3649"/>
      <c r="C3649">
        <v>19.16042807552817</v>
      </c>
      <c r="D3649">
        <v>0.19604979803467515</v>
      </c>
      <c r="E3649" s="24"/>
      <c r="F3649" s="25"/>
      <c r="G3649" s="29"/>
    </row>
    <row r="3650" spans="1:7" x14ac:dyDescent="0.25">
      <c r="A3650"/>
      <c r="B3650"/>
      <c r="C3650">
        <v>19.165629252004241</v>
      </c>
      <c r="D3650">
        <v>0.19461635712221226</v>
      </c>
      <c r="E3650" s="24"/>
      <c r="F3650" s="25"/>
      <c r="G3650" s="29"/>
    </row>
    <row r="3651" spans="1:7" x14ac:dyDescent="0.25">
      <c r="A3651"/>
      <c r="B3651"/>
      <c r="C3651">
        <v>19.170830428480329</v>
      </c>
      <c r="D3651">
        <v>0.19318291620975073</v>
      </c>
      <c r="E3651" s="24"/>
      <c r="F3651" s="25"/>
      <c r="G3651" s="29"/>
    </row>
    <row r="3652" spans="1:7" x14ac:dyDescent="0.25">
      <c r="A3652"/>
      <c r="B3652"/>
      <c r="C3652">
        <v>19.176031604956421</v>
      </c>
      <c r="D3652">
        <v>0.19174947529728789</v>
      </c>
      <c r="E3652" s="24"/>
      <c r="F3652" s="25"/>
      <c r="G3652" s="29"/>
    </row>
    <row r="3653" spans="1:7" x14ac:dyDescent="0.25">
      <c r="A3653"/>
      <c r="B3653"/>
      <c r="C3653">
        <v>19.181232781432499</v>
      </c>
      <c r="D3653">
        <v>0.19031603438482569</v>
      </c>
      <c r="E3653" s="24"/>
      <c r="F3653" s="25"/>
      <c r="G3653" s="29"/>
    </row>
    <row r="3654" spans="1:7" x14ac:dyDescent="0.25">
      <c r="A3654"/>
      <c r="B3654"/>
      <c r="C3654">
        <v>19.186433957908587</v>
      </c>
      <c r="D3654">
        <v>0.18888259347236291</v>
      </c>
      <c r="E3654" s="24"/>
      <c r="F3654" s="25"/>
      <c r="G3654" s="29"/>
    </row>
    <row r="3655" spans="1:7" x14ac:dyDescent="0.25">
      <c r="A3655"/>
      <c r="B3655"/>
      <c r="C3655">
        <v>19.191635134384665</v>
      </c>
      <c r="D3655">
        <v>0.18744915255990047</v>
      </c>
      <c r="E3655" s="24"/>
      <c r="F3655" s="25"/>
      <c r="G3655" s="29"/>
    </row>
    <row r="3656" spans="1:7" x14ac:dyDescent="0.25">
      <c r="A3656"/>
      <c r="B3656"/>
      <c r="C3656">
        <v>19.196836310860743</v>
      </c>
      <c r="D3656">
        <v>0.18601571164743794</v>
      </c>
      <c r="E3656" s="24"/>
      <c r="F3656" s="25"/>
      <c r="G3656" s="29"/>
    </row>
    <row r="3657" spans="1:7" x14ac:dyDescent="0.25">
      <c r="A3657"/>
      <c r="B3657"/>
      <c r="C3657">
        <v>19.202037487336831</v>
      </c>
      <c r="D3657">
        <v>0.1845822707349758</v>
      </c>
      <c r="E3657" s="24"/>
      <c r="F3657" s="25"/>
      <c r="G3657" s="29"/>
    </row>
    <row r="3658" spans="1:7" x14ac:dyDescent="0.25">
      <c r="A3658"/>
      <c r="B3658"/>
      <c r="C3658">
        <v>19.207238663812923</v>
      </c>
      <c r="D3658">
        <v>0.18314882982251268</v>
      </c>
      <c r="E3658" s="24"/>
      <c r="F3658" s="25"/>
      <c r="G3658" s="29"/>
    </row>
    <row r="3659" spans="1:7" x14ac:dyDescent="0.25">
      <c r="A3659"/>
      <c r="B3659"/>
      <c r="C3659">
        <v>19.21243984028899</v>
      </c>
      <c r="D3659">
        <v>0.18171538891005101</v>
      </c>
      <c r="E3659" s="24"/>
      <c r="F3659" s="25"/>
      <c r="G3659" s="29"/>
    </row>
    <row r="3660" spans="1:7" x14ac:dyDescent="0.25">
      <c r="A3660"/>
      <c r="B3660"/>
      <c r="C3660">
        <v>19.217641016765061</v>
      </c>
      <c r="D3660">
        <v>0.18028194799758857</v>
      </c>
      <c r="E3660" s="24"/>
      <c r="F3660" s="25"/>
      <c r="G3660" s="29"/>
    </row>
    <row r="3661" spans="1:7" x14ac:dyDescent="0.25">
      <c r="A3661"/>
      <c r="B3661"/>
      <c r="C3661">
        <v>19.222842193241171</v>
      </c>
      <c r="D3661">
        <v>0.17884850708512576</v>
      </c>
      <c r="E3661" s="24"/>
      <c r="F3661" s="25"/>
      <c r="G3661" s="29"/>
    </row>
    <row r="3662" spans="1:7" x14ac:dyDescent="0.25">
      <c r="A3662"/>
      <c r="B3662"/>
      <c r="C3662">
        <v>19.228043369717238</v>
      </c>
      <c r="D3662">
        <v>0.17741506617266423</v>
      </c>
      <c r="E3662" s="24"/>
      <c r="F3662" s="25"/>
      <c r="G3662" s="29"/>
    </row>
    <row r="3663" spans="1:7" x14ac:dyDescent="0.25">
      <c r="A3663"/>
      <c r="B3663"/>
      <c r="C3663">
        <v>19.233244546193326</v>
      </c>
      <c r="D3663">
        <v>0.17598162526020156</v>
      </c>
      <c r="E3663" s="24"/>
      <c r="F3663" s="25"/>
      <c r="G3663" s="29"/>
    </row>
    <row r="3664" spans="1:7" x14ac:dyDescent="0.25">
      <c r="A3664"/>
      <c r="B3664"/>
      <c r="C3664">
        <v>19.238445722669404</v>
      </c>
      <c r="D3664">
        <v>0.17454818434773922</v>
      </c>
      <c r="E3664" s="24"/>
      <c r="F3664" s="25"/>
      <c r="G3664" s="29"/>
    </row>
    <row r="3665" spans="1:7" x14ac:dyDescent="0.25">
      <c r="A3665"/>
      <c r="B3665"/>
      <c r="C3665">
        <v>19.243646899145489</v>
      </c>
      <c r="D3665">
        <v>0.1731147434352768</v>
      </c>
      <c r="E3665" s="24"/>
      <c r="F3665" s="25"/>
      <c r="G3665" s="29"/>
    </row>
    <row r="3666" spans="1:7" x14ac:dyDescent="0.25">
      <c r="A3666"/>
      <c r="B3666"/>
      <c r="C3666">
        <v>19.248848075621577</v>
      </c>
      <c r="D3666">
        <v>0.17168130252281455</v>
      </c>
      <c r="E3666" s="24"/>
      <c r="F3666" s="25"/>
      <c r="G3666" s="29"/>
    </row>
    <row r="3667" spans="1:7" x14ac:dyDescent="0.25">
      <c r="A3667"/>
      <c r="B3667"/>
      <c r="C3667">
        <v>19.254049252097655</v>
      </c>
      <c r="D3667">
        <v>0.17024786161035099</v>
      </c>
      <c r="E3667" s="24"/>
      <c r="F3667" s="25"/>
      <c r="G3667" s="29"/>
    </row>
    <row r="3668" spans="1:7" x14ac:dyDescent="0.25">
      <c r="A3668"/>
      <c r="B3668"/>
      <c r="C3668">
        <v>19.259250428573747</v>
      </c>
      <c r="D3668">
        <v>0.16881442069788988</v>
      </c>
      <c r="E3668" s="24"/>
      <c r="F3668" s="25"/>
      <c r="G3668" s="29"/>
    </row>
    <row r="3669" spans="1:7" x14ac:dyDescent="0.25">
      <c r="A3669"/>
      <c r="B3669"/>
      <c r="C3669">
        <v>19.264451605049828</v>
      </c>
      <c r="D3669">
        <v>0.16738097978542688</v>
      </c>
      <c r="E3669" s="24"/>
      <c r="F3669" s="25"/>
      <c r="G3669" s="29"/>
    </row>
    <row r="3670" spans="1:7" x14ac:dyDescent="0.25">
      <c r="A3670"/>
      <c r="B3670"/>
      <c r="C3670">
        <v>19.26965278152591</v>
      </c>
      <c r="D3670">
        <v>0.16594753887296529</v>
      </c>
      <c r="E3670" s="24"/>
      <c r="F3670" s="25"/>
      <c r="G3670" s="29"/>
    </row>
    <row r="3671" spans="1:7" x14ac:dyDescent="0.25">
      <c r="A3671"/>
      <c r="B3671"/>
      <c r="C3671">
        <v>19.274853958002002</v>
      </c>
      <c r="D3671">
        <v>0.16451409796050251</v>
      </c>
      <c r="E3671" s="24"/>
      <c r="F3671" s="25"/>
      <c r="G3671" s="29"/>
    </row>
    <row r="3672" spans="1:7" x14ac:dyDescent="0.25">
      <c r="A3672"/>
      <c r="B3672"/>
      <c r="C3672">
        <v>19.280055134478072</v>
      </c>
      <c r="D3672">
        <v>0.16308065704803998</v>
      </c>
      <c r="E3672" s="24"/>
      <c r="F3672" s="25"/>
      <c r="G3672" s="29"/>
    </row>
    <row r="3673" spans="1:7" x14ac:dyDescent="0.25">
      <c r="A3673"/>
      <c r="B3673"/>
      <c r="C3673">
        <v>19.285256310954153</v>
      </c>
      <c r="D3673">
        <v>0.16164721613557831</v>
      </c>
      <c r="E3673" s="24"/>
      <c r="F3673" s="25"/>
      <c r="G3673" s="29"/>
    </row>
    <row r="3674" spans="1:7" x14ac:dyDescent="0.25">
      <c r="A3674"/>
      <c r="B3674"/>
      <c r="C3674">
        <v>19.290457487430235</v>
      </c>
      <c r="D3674">
        <v>0.16021377522311567</v>
      </c>
      <c r="E3674" s="24"/>
      <c r="F3674" s="25"/>
      <c r="G3674" s="29"/>
    </row>
    <row r="3675" spans="1:7" x14ac:dyDescent="0.25">
      <c r="A3675"/>
      <c r="B3675"/>
      <c r="C3675">
        <v>19.295658663906341</v>
      </c>
      <c r="D3675">
        <v>0.15878033431065333</v>
      </c>
      <c r="E3675" s="24"/>
      <c r="F3675" s="25"/>
      <c r="G3675" s="29"/>
    </row>
    <row r="3676" spans="1:7" x14ac:dyDescent="0.25">
      <c r="A3676"/>
      <c r="B3676"/>
      <c r="C3676">
        <v>19.300859840382405</v>
      </c>
      <c r="D3676">
        <v>0.15734689339819041</v>
      </c>
      <c r="E3676" s="24"/>
      <c r="F3676" s="25"/>
      <c r="G3676" s="29"/>
    </row>
    <row r="3677" spans="1:7" x14ac:dyDescent="0.25">
      <c r="A3677"/>
      <c r="B3677"/>
      <c r="C3677">
        <v>19.306061016858482</v>
      </c>
      <c r="D3677">
        <v>0.15591345248572908</v>
      </c>
      <c r="E3677" s="24"/>
      <c r="F3677" s="25"/>
      <c r="G3677" s="29"/>
    </row>
    <row r="3678" spans="1:7" x14ac:dyDescent="0.25">
      <c r="A3678"/>
      <c r="B3678"/>
      <c r="C3678">
        <v>19.311262193334574</v>
      </c>
      <c r="D3678">
        <v>0.15448001157326541</v>
      </c>
      <c r="E3678" s="24"/>
      <c r="F3678" s="25"/>
      <c r="G3678" s="29"/>
    </row>
    <row r="3679" spans="1:7" x14ac:dyDescent="0.25">
      <c r="A3679"/>
      <c r="B3679"/>
      <c r="C3679">
        <v>19.316463369810663</v>
      </c>
      <c r="D3679">
        <v>0.15304657066080254</v>
      </c>
      <c r="E3679" s="24"/>
      <c r="F3679" s="25"/>
      <c r="G3679" s="29"/>
    </row>
    <row r="3680" spans="1:7" x14ac:dyDescent="0.25">
      <c r="A3680"/>
      <c r="B3680"/>
      <c r="C3680">
        <v>19.321664546286748</v>
      </c>
      <c r="D3680">
        <v>0.1516131297483401</v>
      </c>
      <c r="E3680" s="24"/>
      <c r="F3680" s="25"/>
      <c r="G3680" s="29"/>
    </row>
    <row r="3681" spans="1:7" x14ac:dyDescent="0.25">
      <c r="A3681"/>
      <c r="B3681"/>
      <c r="C3681">
        <v>19.326865722762822</v>
      </c>
      <c r="D3681">
        <v>0.15017968883587751</v>
      </c>
      <c r="E3681" s="24"/>
      <c r="F3681" s="25"/>
      <c r="G3681" s="29"/>
    </row>
    <row r="3682" spans="1:7" x14ac:dyDescent="0.25">
      <c r="A3682"/>
      <c r="B3682"/>
      <c r="C3682">
        <v>19.33206689923891</v>
      </c>
      <c r="D3682">
        <v>0.14874624792341606</v>
      </c>
      <c r="E3682" s="24"/>
      <c r="F3682" s="25"/>
      <c r="G3682" s="29"/>
    </row>
    <row r="3683" spans="1:7" x14ac:dyDescent="0.25">
      <c r="A3683"/>
      <c r="B3683"/>
      <c r="C3683">
        <v>19.337268075714977</v>
      </c>
      <c r="D3683">
        <v>0.14731280701095317</v>
      </c>
      <c r="E3683" s="24"/>
      <c r="F3683" s="25"/>
      <c r="G3683" s="29"/>
    </row>
    <row r="3684" spans="1:7" x14ac:dyDescent="0.25">
      <c r="A3684"/>
      <c r="B3684"/>
      <c r="C3684">
        <v>19.342469252191059</v>
      </c>
      <c r="D3684">
        <v>0.14587936609849125</v>
      </c>
      <c r="E3684" s="24"/>
      <c r="F3684" s="25"/>
      <c r="G3684" s="29"/>
    </row>
    <row r="3685" spans="1:7" x14ac:dyDescent="0.25">
      <c r="A3685"/>
      <c r="B3685"/>
      <c r="C3685">
        <v>19.347670428667158</v>
      </c>
      <c r="D3685">
        <v>0.14444592518602883</v>
      </c>
      <c r="E3685" s="24"/>
      <c r="F3685" s="25"/>
      <c r="G3685" s="29"/>
    </row>
    <row r="3686" spans="1:7" x14ac:dyDescent="0.25">
      <c r="A3686"/>
      <c r="B3686"/>
      <c r="C3686">
        <v>19.352871605143246</v>
      </c>
      <c r="D3686">
        <v>0.14301248427356594</v>
      </c>
      <c r="E3686" s="24"/>
      <c r="F3686" s="25"/>
      <c r="G3686" s="29"/>
    </row>
    <row r="3687" spans="1:7" x14ac:dyDescent="0.25">
      <c r="A3687"/>
      <c r="B3687"/>
      <c r="C3687">
        <v>19.358072781619327</v>
      </c>
      <c r="D3687">
        <v>0.14157904336110372</v>
      </c>
      <c r="E3687" s="24"/>
      <c r="F3687" s="25"/>
      <c r="G3687" s="29"/>
    </row>
    <row r="3688" spans="1:7" x14ac:dyDescent="0.25">
      <c r="A3688"/>
      <c r="B3688"/>
      <c r="C3688">
        <v>19.363273958095387</v>
      </c>
      <c r="D3688">
        <v>0.14014560244864149</v>
      </c>
      <c r="E3688" s="24"/>
      <c r="F3688" s="25"/>
      <c r="G3688" s="29"/>
    </row>
    <row r="3689" spans="1:7" x14ac:dyDescent="0.25">
      <c r="A3689"/>
      <c r="B3689"/>
      <c r="C3689">
        <v>19.368475134571487</v>
      </c>
      <c r="D3689">
        <v>0.13871216153617924</v>
      </c>
      <c r="E3689" s="24"/>
      <c r="F3689" s="25"/>
      <c r="G3689" s="29"/>
    </row>
    <row r="3690" spans="1:7" x14ac:dyDescent="0.25">
      <c r="A3690"/>
      <c r="B3690"/>
      <c r="C3690">
        <v>19.373676311047578</v>
      </c>
      <c r="D3690">
        <v>0.13727872062371749</v>
      </c>
      <c r="E3690" s="24"/>
      <c r="F3690" s="25"/>
      <c r="G3690" s="29"/>
    </row>
    <row r="3691" spans="1:7" x14ac:dyDescent="0.25">
      <c r="A3691"/>
      <c r="B3691"/>
      <c r="C3691">
        <v>19.378877487523656</v>
      </c>
      <c r="D3691">
        <v>0.13584527971125504</v>
      </c>
      <c r="E3691" s="24"/>
      <c r="F3691" s="25"/>
      <c r="G3691" s="29"/>
    </row>
    <row r="3692" spans="1:7" x14ac:dyDescent="0.25">
      <c r="A3692"/>
      <c r="B3692"/>
      <c r="C3692">
        <v>19.38407866399973</v>
      </c>
      <c r="D3692">
        <v>0.13441183879879193</v>
      </c>
      <c r="E3692" s="24"/>
      <c r="F3692" s="25"/>
      <c r="G3692" s="29"/>
    </row>
    <row r="3693" spans="1:7" x14ac:dyDescent="0.25">
      <c r="A3693"/>
      <c r="B3693"/>
      <c r="C3693">
        <v>19.389279840475815</v>
      </c>
      <c r="D3693">
        <v>0.13297839788632906</v>
      </c>
      <c r="E3693" s="24"/>
      <c r="F3693" s="25"/>
      <c r="G3693" s="29"/>
    </row>
    <row r="3694" spans="1:7" x14ac:dyDescent="0.25">
      <c r="A3694"/>
      <c r="B3694"/>
      <c r="C3694">
        <v>19.394481016951893</v>
      </c>
      <c r="D3694">
        <v>0.13154495697386706</v>
      </c>
      <c r="E3694" s="24"/>
      <c r="F3694" s="25"/>
      <c r="G3694" s="29"/>
    </row>
    <row r="3695" spans="1:7" x14ac:dyDescent="0.25">
      <c r="A3695"/>
      <c r="B3695"/>
      <c r="C3695">
        <v>19.399682193427978</v>
      </c>
      <c r="D3695">
        <v>0.13011151606140547</v>
      </c>
      <c r="E3695" s="24"/>
      <c r="F3695" s="25"/>
      <c r="G3695" s="29"/>
    </row>
    <row r="3696" spans="1:7" x14ac:dyDescent="0.25">
      <c r="A3696"/>
      <c r="B3696"/>
      <c r="C3696">
        <v>19.40488336990407</v>
      </c>
      <c r="D3696">
        <v>0.12867807514894258</v>
      </c>
      <c r="E3696" s="24"/>
      <c r="F3696" s="25"/>
      <c r="G3696" s="29"/>
    </row>
    <row r="3697" spans="1:7" x14ac:dyDescent="0.25">
      <c r="A3697"/>
      <c r="B3697"/>
      <c r="C3697">
        <v>19.410084546380155</v>
      </c>
      <c r="D3697">
        <v>0.12724463423648036</v>
      </c>
      <c r="E3697" s="24"/>
      <c r="F3697" s="25"/>
      <c r="G3697" s="29"/>
    </row>
    <row r="3698" spans="1:7" x14ac:dyDescent="0.25">
      <c r="A3698"/>
      <c r="B3698"/>
      <c r="C3698">
        <v>19.415285722856229</v>
      </c>
      <c r="D3698">
        <v>0.12581119332401833</v>
      </c>
      <c r="E3698" s="24"/>
      <c r="F3698" s="25"/>
      <c r="G3698" s="29"/>
    </row>
    <row r="3699" spans="1:7" x14ac:dyDescent="0.25">
      <c r="A3699"/>
      <c r="B3699"/>
      <c r="C3699">
        <v>19.420486899332303</v>
      </c>
      <c r="D3699">
        <v>0.12437775241155556</v>
      </c>
      <c r="E3699" s="24"/>
      <c r="F3699" s="25"/>
      <c r="G3699" s="29"/>
    </row>
    <row r="3700" spans="1:7" x14ac:dyDescent="0.25">
      <c r="A3700"/>
      <c r="B3700"/>
      <c r="C3700">
        <v>19.425688075808395</v>
      </c>
      <c r="D3700">
        <v>0.12294431149909302</v>
      </c>
      <c r="E3700" s="24"/>
      <c r="F3700" s="25"/>
      <c r="G3700" s="29"/>
    </row>
    <row r="3701" spans="1:7" x14ac:dyDescent="0.25">
      <c r="A3701"/>
      <c r="B3701"/>
      <c r="C3701">
        <v>19.430889252284484</v>
      </c>
      <c r="D3701">
        <v>0.12151087058663079</v>
      </c>
      <c r="E3701" s="24"/>
      <c r="F3701" s="25"/>
      <c r="G3701" s="29"/>
    </row>
    <row r="3702" spans="1:7" x14ac:dyDescent="0.25">
      <c r="A3702"/>
      <c r="B3702"/>
      <c r="C3702">
        <v>19.436090428760558</v>
      </c>
      <c r="D3702">
        <v>0.12007742967416858</v>
      </c>
      <c r="E3702" s="24"/>
      <c r="F3702" s="25"/>
      <c r="G3702" s="29"/>
    </row>
    <row r="3703" spans="1:7" x14ac:dyDescent="0.25">
      <c r="A3703"/>
      <c r="B3703"/>
      <c r="C3703">
        <v>19.441291605236643</v>
      </c>
      <c r="D3703">
        <v>0.11864398876170593</v>
      </c>
      <c r="E3703" s="24"/>
      <c r="F3703" s="25"/>
      <c r="G3703" s="29"/>
    </row>
    <row r="3704" spans="1:7" x14ac:dyDescent="0.25">
      <c r="A3704"/>
      <c r="B3704"/>
      <c r="C3704">
        <v>19.446492781712731</v>
      </c>
      <c r="D3704">
        <v>0.11721054784924365</v>
      </c>
      <c r="E3704" s="24"/>
      <c r="F3704" s="25"/>
      <c r="G3704" s="29"/>
    </row>
    <row r="3705" spans="1:7" x14ac:dyDescent="0.25">
      <c r="A3705"/>
      <c r="B3705"/>
      <c r="C3705">
        <v>19.451693958188812</v>
      </c>
      <c r="D3705">
        <v>0.11577710693678088</v>
      </c>
      <c r="E3705" s="24"/>
      <c r="F3705" s="25"/>
      <c r="G3705" s="29"/>
    </row>
    <row r="3706" spans="1:7" x14ac:dyDescent="0.25">
      <c r="A3706"/>
      <c r="B3706"/>
      <c r="C3706">
        <v>19.456895134664894</v>
      </c>
      <c r="D3706">
        <v>0.11434366602431857</v>
      </c>
      <c r="E3706" s="24"/>
      <c r="F3706" s="25"/>
      <c r="G3706" s="29"/>
    </row>
    <row r="3707" spans="1:7" x14ac:dyDescent="0.25">
      <c r="A3707"/>
      <c r="B3707"/>
      <c r="C3707">
        <v>19.462096311140986</v>
      </c>
      <c r="D3707">
        <v>0.11291022511185669</v>
      </c>
      <c r="E3707" s="24"/>
      <c r="F3707" s="25"/>
      <c r="G3707" s="29"/>
    </row>
    <row r="3708" spans="1:7" x14ac:dyDescent="0.25">
      <c r="A3708"/>
      <c r="B3708"/>
      <c r="C3708">
        <v>19.467297487617056</v>
      </c>
      <c r="D3708">
        <v>0.11147678419939352</v>
      </c>
      <c r="E3708" s="24"/>
      <c r="F3708" s="25"/>
      <c r="G3708" s="29"/>
    </row>
    <row r="3709" spans="1:7" x14ac:dyDescent="0.25">
      <c r="A3709"/>
      <c r="B3709"/>
      <c r="C3709">
        <v>19.472498664093155</v>
      </c>
      <c r="D3709">
        <v>0.11004334328693176</v>
      </c>
      <c r="E3709" s="24"/>
      <c r="F3709" s="25"/>
      <c r="G3709" s="29"/>
    </row>
    <row r="3710" spans="1:7" x14ac:dyDescent="0.25">
      <c r="A3710"/>
      <c r="B3710"/>
      <c r="C3710">
        <v>19.47769984056923</v>
      </c>
      <c r="D3710">
        <v>0.1086099023744691</v>
      </c>
      <c r="E3710" s="24"/>
      <c r="F3710" s="25"/>
      <c r="G3710" s="29"/>
    </row>
    <row r="3711" spans="1:7" x14ac:dyDescent="0.25">
      <c r="A3711"/>
      <c r="B3711"/>
      <c r="C3711">
        <v>19.482901017045315</v>
      </c>
      <c r="D3711">
        <v>0.10717646146200688</v>
      </c>
      <c r="E3711" s="24"/>
      <c r="F3711" s="25"/>
      <c r="G3711" s="29"/>
    </row>
    <row r="3712" spans="1:7" x14ac:dyDescent="0.25">
      <c r="A3712"/>
      <c r="B3712"/>
      <c r="C3712">
        <v>19.488102193521389</v>
      </c>
      <c r="D3712">
        <v>0.10574302054954435</v>
      </c>
      <c r="E3712" s="24"/>
      <c r="F3712" s="25"/>
      <c r="G3712" s="29"/>
    </row>
    <row r="3713" spans="1:7" x14ac:dyDescent="0.25">
      <c r="A3713"/>
      <c r="B3713"/>
      <c r="C3713">
        <v>19.49330336999747</v>
      </c>
      <c r="D3713">
        <v>0.10430957963708196</v>
      </c>
      <c r="E3713" s="24"/>
      <c r="F3713" s="25"/>
      <c r="G3713" s="29"/>
    </row>
    <row r="3714" spans="1:7" x14ac:dyDescent="0.25">
      <c r="A3714"/>
      <c r="B3714"/>
      <c r="C3714">
        <v>19.498504546473558</v>
      </c>
      <c r="D3714">
        <v>0.10287613872462009</v>
      </c>
      <c r="E3714" s="24"/>
      <c r="F3714" s="25"/>
      <c r="G3714" s="29"/>
    </row>
    <row r="3715" spans="1:7" x14ac:dyDescent="0.25">
      <c r="A3715"/>
      <c r="B3715"/>
      <c r="C3715">
        <v>19.50370572294964</v>
      </c>
      <c r="D3715">
        <v>0.10144269781215709</v>
      </c>
      <c r="E3715" s="24"/>
      <c r="F3715" s="25"/>
      <c r="G3715" s="29"/>
    </row>
    <row r="3716" spans="1:7" x14ac:dyDescent="0.25">
      <c r="A3716"/>
      <c r="B3716"/>
      <c r="C3716">
        <v>19.508906899425739</v>
      </c>
      <c r="D3716">
        <v>0.10000925689969455</v>
      </c>
      <c r="E3716" s="24"/>
      <c r="F3716" s="25"/>
      <c r="G3716" s="29"/>
    </row>
    <row r="3717" spans="1:7" x14ac:dyDescent="0.25">
      <c r="A3717"/>
      <c r="B3717"/>
      <c r="C3717">
        <v>19.514108075901817</v>
      </c>
      <c r="D3717">
        <v>9.8575815987232446E-2</v>
      </c>
      <c r="E3717" s="24"/>
      <c r="F3717" s="25"/>
      <c r="G3717" s="29"/>
    </row>
    <row r="3718" spans="1:7" x14ac:dyDescent="0.25">
      <c r="A3718"/>
      <c r="B3718"/>
      <c r="C3718">
        <v>19.51930925237788</v>
      </c>
      <c r="D3718">
        <v>9.7142375074769499E-2</v>
      </c>
      <c r="E3718" s="24"/>
      <c r="F3718" s="25"/>
      <c r="G3718" s="29"/>
    </row>
    <row r="3719" spans="1:7" x14ac:dyDescent="0.25">
      <c r="A3719"/>
      <c r="B3719"/>
      <c r="C3719">
        <v>19.524510428853976</v>
      </c>
      <c r="D3719">
        <v>9.5708934162308523E-2</v>
      </c>
      <c r="E3719" s="24"/>
      <c r="F3719" s="25"/>
      <c r="G3719" s="29"/>
    </row>
    <row r="3720" spans="1:7" x14ac:dyDescent="0.25">
      <c r="A3720"/>
      <c r="B3720"/>
      <c r="C3720">
        <v>19.529711605330064</v>
      </c>
      <c r="D3720">
        <v>9.427549324984541E-2</v>
      </c>
      <c r="E3720" s="24"/>
      <c r="F3720" s="25"/>
      <c r="G3720" s="29"/>
    </row>
    <row r="3721" spans="1:7" x14ac:dyDescent="0.25">
      <c r="A3721"/>
      <c r="B3721"/>
      <c r="C3721">
        <v>19.534912781806145</v>
      </c>
      <c r="D3721">
        <v>9.2842052337382311E-2</v>
      </c>
      <c r="E3721" s="24"/>
      <c r="F3721" s="25"/>
      <c r="G3721" s="29"/>
    </row>
    <row r="3722" spans="1:7" x14ac:dyDescent="0.25">
      <c r="A3722"/>
      <c r="B3722"/>
      <c r="C3722">
        <v>19.54011395828222</v>
      </c>
      <c r="D3722">
        <v>9.1408611424920599E-2</v>
      </c>
      <c r="E3722" s="24"/>
      <c r="F3722" s="25"/>
      <c r="G3722" s="29"/>
    </row>
    <row r="3723" spans="1:7" x14ac:dyDescent="0.25">
      <c r="A3723"/>
      <c r="B3723"/>
      <c r="C3723">
        <v>19.545315134758301</v>
      </c>
      <c r="D3723">
        <v>8.9975170512457611E-2</v>
      </c>
      <c r="E3723" s="24"/>
      <c r="F3723" s="25"/>
      <c r="G3723" s="29"/>
    </row>
    <row r="3724" spans="1:7" x14ac:dyDescent="0.25">
      <c r="A3724"/>
      <c r="B3724"/>
      <c r="C3724">
        <v>19.550516311234389</v>
      </c>
      <c r="D3724">
        <v>8.8541729599995955E-2</v>
      </c>
      <c r="E3724" s="24"/>
      <c r="F3724" s="25"/>
      <c r="G3724" s="29"/>
    </row>
    <row r="3725" spans="1:7" x14ac:dyDescent="0.25">
      <c r="A3725"/>
      <c r="B3725"/>
      <c r="C3725">
        <v>19.555717487710467</v>
      </c>
      <c r="D3725">
        <v>8.7108288687533855E-2</v>
      </c>
      <c r="E3725" s="24"/>
      <c r="F3725" s="25"/>
      <c r="G3725" s="29"/>
    </row>
    <row r="3726" spans="1:7" x14ac:dyDescent="0.25">
      <c r="A3726"/>
      <c r="B3726"/>
      <c r="C3726">
        <v>19.560918664186552</v>
      </c>
      <c r="D3726">
        <v>8.5674847775070645E-2</v>
      </c>
      <c r="E3726" s="24"/>
      <c r="F3726" s="25"/>
      <c r="G3726" s="29"/>
    </row>
    <row r="3727" spans="1:7" x14ac:dyDescent="0.25">
      <c r="A3727"/>
      <c r="B3727"/>
      <c r="C3727">
        <v>19.56611984066264</v>
      </c>
      <c r="D3727">
        <v>8.4241406862607809E-2</v>
      </c>
      <c r="E3727" s="24"/>
      <c r="F3727" s="25"/>
      <c r="G3727" s="29"/>
    </row>
    <row r="3728" spans="1:7" x14ac:dyDescent="0.25">
      <c r="A3728"/>
      <c r="B3728"/>
      <c r="C3728">
        <v>19.571321017138722</v>
      </c>
      <c r="D3728">
        <v>8.2807965950146598E-2</v>
      </c>
      <c r="E3728" s="24"/>
      <c r="F3728" s="25"/>
      <c r="G3728" s="29"/>
    </row>
    <row r="3729" spans="1:7" x14ac:dyDescent="0.25">
      <c r="A3729"/>
      <c r="B3729"/>
      <c r="C3729">
        <v>19.5765221936148</v>
      </c>
      <c r="D3729">
        <v>8.1374525037684164E-2</v>
      </c>
      <c r="E3729" s="24"/>
      <c r="F3729" s="25"/>
      <c r="G3729" s="29"/>
    </row>
    <row r="3730" spans="1:7" x14ac:dyDescent="0.25">
      <c r="A3730"/>
      <c r="B3730"/>
      <c r="C3730">
        <v>19.581723370090884</v>
      </c>
      <c r="D3730">
        <v>7.9941084125221953E-2</v>
      </c>
      <c r="E3730" s="24"/>
      <c r="F3730" s="25"/>
      <c r="G3730" s="29"/>
    </row>
    <row r="3731" spans="1:7" x14ac:dyDescent="0.25">
      <c r="A3731"/>
      <c r="B3731"/>
      <c r="C3731">
        <v>19.586924546566966</v>
      </c>
      <c r="D3731">
        <v>7.8507643212758355E-2</v>
      </c>
      <c r="E3731" s="24"/>
      <c r="F3731" s="25"/>
      <c r="G3731" s="29"/>
    </row>
    <row r="3732" spans="1:7" x14ac:dyDescent="0.25">
      <c r="A3732"/>
      <c r="B3732"/>
      <c r="C3732">
        <v>19.592125723043051</v>
      </c>
      <c r="D3732">
        <v>7.7074202300296907E-2</v>
      </c>
      <c r="E3732" s="24"/>
      <c r="F3732" s="25"/>
      <c r="G3732" s="29"/>
    </row>
    <row r="3733" spans="1:7" x14ac:dyDescent="0.25">
      <c r="A3733"/>
      <c r="B3733"/>
      <c r="C3733">
        <v>19.597326899519135</v>
      </c>
      <c r="D3733">
        <v>7.5640761387834599E-2</v>
      </c>
      <c r="E3733" s="24"/>
      <c r="F3733" s="25"/>
      <c r="G3733" s="29"/>
    </row>
    <row r="3734" spans="1:7" x14ac:dyDescent="0.25">
      <c r="A3734"/>
      <c r="B3734"/>
      <c r="C3734">
        <v>19.602528075995206</v>
      </c>
      <c r="D3734">
        <v>7.4207320475371485E-2</v>
      </c>
      <c r="E3734" s="24"/>
      <c r="F3734" s="25"/>
      <c r="G3734" s="29"/>
    </row>
    <row r="3735" spans="1:7" x14ac:dyDescent="0.25">
      <c r="A3735"/>
      <c r="B3735"/>
      <c r="C3735">
        <v>19.607729252471298</v>
      </c>
      <c r="D3735">
        <v>7.2773879562908941E-2</v>
      </c>
      <c r="E3735" s="24"/>
      <c r="F3735" s="25"/>
      <c r="G3735" s="29"/>
    </row>
    <row r="3736" spans="1:7" x14ac:dyDescent="0.25">
      <c r="A3736"/>
      <c r="B3736"/>
      <c r="C3736">
        <v>19.612930428947379</v>
      </c>
      <c r="D3736">
        <v>7.1340438650446841E-2</v>
      </c>
      <c r="E3736" s="24"/>
      <c r="F3736" s="25"/>
      <c r="G3736" s="29"/>
    </row>
    <row r="3737" spans="1:7" x14ac:dyDescent="0.25">
      <c r="A3737"/>
      <c r="B3737"/>
      <c r="C3737">
        <v>19.618131605423478</v>
      </c>
      <c r="D3737">
        <v>6.990699773798445E-2</v>
      </c>
      <c r="E3737" s="24"/>
      <c r="F3737" s="25"/>
      <c r="G3737" s="29"/>
    </row>
    <row r="3738" spans="1:7" x14ac:dyDescent="0.25">
      <c r="A3738"/>
      <c r="B3738"/>
      <c r="C3738">
        <v>19.623332781899553</v>
      </c>
      <c r="D3738">
        <v>6.8473556825522586E-2</v>
      </c>
      <c r="E3738" s="24"/>
      <c r="F3738" s="25"/>
      <c r="G3738" s="29"/>
    </row>
    <row r="3739" spans="1:7" x14ac:dyDescent="0.25">
      <c r="A3739"/>
      <c r="B3739"/>
      <c r="C3739">
        <v>19.628533958375638</v>
      </c>
      <c r="D3739">
        <v>6.7040115913059375E-2</v>
      </c>
      <c r="E3739" s="24"/>
      <c r="F3739" s="25"/>
      <c r="G3739" s="29"/>
    </row>
    <row r="3740" spans="1:7" x14ac:dyDescent="0.25">
      <c r="A3740"/>
      <c r="B3740"/>
      <c r="C3740">
        <v>19.633735134851705</v>
      </c>
      <c r="D3740">
        <v>6.5606675000596831E-2</v>
      </c>
      <c r="E3740" s="24"/>
      <c r="F3740" s="25"/>
      <c r="G3740" s="29"/>
    </row>
    <row r="3741" spans="1:7" x14ac:dyDescent="0.25">
      <c r="A3741"/>
      <c r="B3741"/>
      <c r="C3741">
        <v>19.638936311327807</v>
      </c>
      <c r="D3741">
        <v>6.417323408813555E-2</v>
      </c>
      <c r="E3741" s="24"/>
      <c r="F3741" s="25"/>
      <c r="G3741" s="29"/>
    </row>
    <row r="3742" spans="1:7" x14ac:dyDescent="0.25">
      <c r="A3742"/>
      <c r="B3742"/>
      <c r="C3742">
        <v>19.644137487803889</v>
      </c>
      <c r="D3742">
        <v>6.2739793175672895E-2</v>
      </c>
      <c r="E3742" s="24"/>
      <c r="F3742" s="25"/>
      <c r="G3742" s="29"/>
    </row>
    <row r="3743" spans="1:7" x14ac:dyDescent="0.25">
      <c r="A3743"/>
      <c r="B3743"/>
      <c r="C3743">
        <v>19.649338664279973</v>
      </c>
      <c r="D3743">
        <v>6.1306352263210295E-2</v>
      </c>
      <c r="E3743" s="24"/>
      <c r="F3743" s="25"/>
      <c r="G3743" s="29"/>
    </row>
    <row r="3744" spans="1:7" x14ac:dyDescent="0.25">
      <c r="A3744"/>
      <c r="B3744"/>
      <c r="C3744">
        <v>19.654539840756048</v>
      </c>
      <c r="D3744">
        <v>5.9872911350747363E-2</v>
      </c>
      <c r="E3744" s="24"/>
      <c r="F3744" s="25"/>
      <c r="G3744" s="29"/>
    </row>
    <row r="3745" spans="1:7" x14ac:dyDescent="0.25">
      <c r="A3745"/>
      <c r="B3745"/>
      <c r="C3745">
        <v>19.659741017232133</v>
      </c>
      <c r="D3745">
        <v>5.8439470438284645E-2</v>
      </c>
      <c r="E3745" s="24"/>
      <c r="F3745" s="25"/>
      <c r="G3745" s="29"/>
    </row>
    <row r="3746" spans="1:7" x14ac:dyDescent="0.25">
      <c r="A3746"/>
      <c r="B3746"/>
      <c r="C3746">
        <v>19.664942193708214</v>
      </c>
      <c r="D3746">
        <v>5.7006029525822767E-2</v>
      </c>
      <c r="E3746" s="24"/>
      <c r="F3746" s="25"/>
      <c r="G3746" s="29"/>
    </row>
    <row r="3747" spans="1:7" x14ac:dyDescent="0.25">
      <c r="A3747"/>
      <c r="B3747"/>
      <c r="C3747">
        <v>19.670143370184299</v>
      </c>
      <c r="D3747">
        <v>5.5572588613360056E-2</v>
      </c>
      <c r="E3747" s="24"/>
      <c r="F3747" s="25"/>
      <c r="G3747" s="29"/>
    </row>
    <row r="3748" spans="1:7" x14ac:dyDescent="0.25">
      <c r="A3748"/>
      <c r="B3748"/>
      <c r="C3748">
        <v>19.67534454666038</v>
      </c>
      <c r="D3748">
        <v>5.4139147700897346E-2</v>
      </c>
      <c r="E3748" s="24"/>
      <c r="F3748" s="25"/>
      <c r="G3748" s="29"/>
    </row>
    <row r="3749" spans="1:7" x14ac:dyDescent="0.25">
      <c r="A3749"/>
      <c r="B3749"/>
      <c r="C3749">
        <v>19.680545723136472</v>
      </c>
      <c r="D3749">
        <v>5.2705706788435905E-2</v>
      </c>
      <c r="E3749" s="24"/>
      <c r="F3749" s="25"/>
      <c r="G3749" s="29"/>
    </row>
    <row r="3750" spans="1:7" x14ac:dyDescent="0.25">
      <c r="A3750"/>
      <c r="B3750"/>
      <c r="C3750">
        <v>19.68574689961256</v>
      </c>
      <c r="D3750">
        <v>5.1272265875972417E-2</v>
      </c>
      <c r="E3750" s="24"/>
      <c r="F3750" s="25"/>
      <c r="G3750" s="29"/>
    </row>
    <row r="3751" spans="1:7" x14ac:dyDescent="0.25">
      <c r="A3751"/>
      <c r="B3751"/>
      <c r="C3751">
        <v>19.690948076088628</v>
      </c>
      <c r="D3751">
        <v>4.9838824963510588E-2</v>
      </c>
      <c r="E3751" s="24"/>
      <c r="F3751" s="25"/>
      <c r="G3751" s="29"/>
    </row>
    <row r="3752" spans="1:7" x14ac:dyDescent="0.25">
      <c r="A3752"/>
      <c r="B3752"/>
      <c r="C3752">
        <v>19.696149252564709</v>
      </c>
      <c r="D3752">
        <v>4.8405384051049265E-2</v>
      </c>
      <c r="E3752" s="24"/>
      <c r="F3752" s="25"/>
      <c r="G3752" s="29"/>
    </row>
    <row r="3753" spans="1:7" x14ac:dyDescent="0.25">
      <c r="A3753"/>
      <c r="B3753"/>
      <c r="C3753">
        <v>19.701350429040801</v>
      </c>
      <c r="D3753">
        <v>4.6971943138587491E-2</v>
      </c>
      <c r="E3753" s="24"/>
      <c r="F3753" s="25"/>
      <c r="G3753" s="29"/>
    </row>
    <row r="3754" spans="1:7" x14ac:dyDescent="0.25">
      <c r="A3754"/>
      <c r="B3754"/>
      <c r="C3754">
        <v>19.706551605516875</v>
      </c>
      <c r="D3754">
        <v>4.5538502226124281E-2</v>
      </c>
      <c r="E3754" s="24"/>
      <c r="F3754" s="25"/>
      <c r="G3754" s="29"/>
    </row>
    <row r="3755" spans="1:7" x14ac:dyDescent="0.25">
      <c r="A3755"/>
      <c r="B3755"/>
      <c r="C3755">
        <v>19.71175278199296</v>
      </c>
      <c r="D3755">
        <v>4.4105061313662354E-2</v>
      </c>
      <c r="E3755" s="24"/>
      <c r="F3755" s="25"/>
      <c r="G3755" s="29"/>
    </row>
    <row r="3756" spans="1:7" x14ac:dyDescent="0.25">
      <c r="A3756"/>
      <c r="B3756"/>
      <c r="C3756">
        <v>19.716953958469041</v>
      </c>
      <c r="D3756">
        <v>4.2671620401199144E-2</v>
      </c>
      <c r="E3756" s="24"/>
      <c r="F3756" s="25"/>
      <c r="G3756" s="29"/>
    </row>
    <row r="3757" spans="1:7" x14ac:dyDescent="0.25">
      <c r="A3757"/>
      <c r="B3757"/>
      <c r="C3757">
        <v>19.722155134945133</v>
      </c>
      <c r="D3757">
        <v>4.1238179488737037E-2</v>
      </c>
      <c r="E3757" s="24"/>
      <c r="F3757" s="25"/>
      <c r="G3757" s="29"/>
    </row>
    <row r="3758" spans="1:7" x14ac:dyDescent="0.25">
      <c r="A3758"/>
      <c r="B3758"/>
      <c r="C3758">
        <v>19.727356311421214</v>
      </c>
      <c r="D3758">
        <v>3.9804738576274937E-2</v>
      </c>
      <c r="E3758" s="24"/>
      <c r="F3758" s="25"/>
      <c r="G3758" s="29"/>
    </row>
    <row r="3759" spans="1:7" x14ac:dyDescent="0.25">
      <c r="A3759"/>
      <c r="B3759"/>
      <c r="C3759">
        <v>19.732557487897289</v>
      </c>
      <c r="D3759">
        <v>3.8371297663812275E-2</v>
      </c>
      <c r="E3759" s="24"/>
      <c r="F3759" s="25"/>
      <c r="G3759" s="29"/>
    </row>
    <row r="3760" spans="1:7" x14ac:dyDescent="0.25">
      <c r="A3760"/>
      <c r="B3760"/>
      <c r="C3760">
        <v>19.737758664373377</v>
      </c>
      <c r="D3760">
        <v>3.6937856751349279E-2</v>
      </c>
      <c r="E3760" s="24"/>
      <c r="F3760" s="25"/>
      <c r="G3760" s="29"/>
    </row>
    <row r="3761" spans="1:7" x14ac:dyDescent="0.25">
      <c r="A3761"/>
      <c r="B3761"/>
      <c r="C3761">
        <v>19.742959840849462</v>
      </c>
      <c r="D3761">
        <v>3.5504415838887235E-2</v>
      </c>
      <c r="E3761" s="24"/>
      <c r="F3761" s="25"/>
      <c r="G3761" s="29"/>
    </row>
    <row r="3762" spans="1:7" x14ac:dyDescent="0.25">
      <c r="A3762"/>
      <c r="B3762"/>
      <c r="C3762">
        <v>19.74816101732555</v>
      </c>
      <c r="D3762">
        <v>3.4070974926425072E-2</v>
      </c>
      <c r="E3762" s="24"/>
      <c r="F3762" s="25"/>
      <c r="G3762" s="29"/>
    </row>
    <row r="3763" spans="1:7" x14ac:dyDescent="0.25">
      <c r="A3763"/>
      <c r="B3763"/>
      <c r="C3763">
        <v>19.753362193801628</v>
      </c>
      <c r="D3763">
        <v>3.2637534013962202E-2</v>
      </c>
      <c r="E3763" s="24"/>
      <c r="F3763" s="25"/>
      <c r="G3763" s="29"/>
    </row>
    <row r="3764" spans="1:7" x14ac:dyDescent="0.25">
      <c r="A3764"/>
      <c r="B3764"/>
      <c r="C3764">
        <v>19.758563370277709</v>
      </c>
      <c r="D3764">
        <v>3.1204093101499547E-2</v>
      </c>
      <c r="E3764" s="24"/>
      <c r="F3764" s="25"/>
      <c r="G3764" s="29"/>
    </row>
    <row r="3765" spans="1:7" x14ac:dyDescent="0.25">
      <c r="A3765"/>
      <c r="B3765"/>
      <c r="C3765">
        <v>19.76376454675378</v>
      </c>
      <c r="D3765">
        <v>2.9770652189036947E-2</v>
      </c>
      <c r="E3765" s="24"/>
      <c r="F3765" s="25"/>
      <c r="G3765" s="29"/>
    </row>
    <row r="3766" spans="1:7" x14ac:dyDescent="0.25">
      <c r="A3766"/>
      <c r="B3766"/>
      <c r="C3766">
        <v>19.768965723229876</v>
      </c>
      <c r="D3766">
        <v>2.8337211276574729E-2</v>
      </c>
      <c r="E3766" s="24"/>
      <c r="F3766" s="25"/>
      <c r="G3766" s="29"/>
    </row>
    <row r="3767" spans="1:7" x14ac:dyDescent="0.25">
      <c r="A3767"/>
      <c r="B3767"/>
      <c r="C3767">
        <v>19.774166899705968</v>
      </c>
      <c r="D3767">
        <v>2.6903770364112407E-2</v>
      </c>
      <c r="E3767" s="24"/>
      <c r="F3767" s="25"/>
      <c r="G3767" s="29"/>
    </row>
    <row r="3768" spans="1:7" x14ac:dyDescent="0.25">
      <c r="A3768"/>
      <c r="B3768"/>
      <c r="C3768">
        <v>19.779368076182024</v>
      </c>
      <c r="D3768">
        <v>2.5470329451650467E-2</v>
      </c>
      <c r="E3768" s="24"/>
      <c r="F3768" s="25"/>
      <c r="G3768" s="29"/>
    </row>
    <row r="3769" spans="1:7" x14ac:dyDescent="0.25">
      <c r="A3769"/>
      <c r="B3769"/>
      <c r="C3769">
        <v>19.78456925265812</v>
      </c>
      <c r="D3769">
        <v>2.403688853918845E-2</v>
      </c>
      <c r="E3769" s="24"/>
      <c r="F3769" s="25"/>
      <c r="G3769" s="29"/>
    </row>
    <row r="3770" spans="1:7" x14ac:dyDescent="0.25">
      <c r="A3770"/>
      <c r="B3770"/>
      <c r="C3770">
        <v>19.789770429134204</v>
      </c>
      <c r="D3770">
        <v>2.2603447626725066E-2</v>
      </c>
      <c r="E3770" s="24"/>
      <c r="F3770" s="25"/>
      <c r="G3770" s="29"/>
    </row>
    <row r="3771" spans="1:7" x14ac:dyDescent="0.25">
      <c r="A3771"/>
      <c r="B3771"/>
      <c r="C3771">
        <v>19.794971605610293</v>
      </c>
      <c r="D3771">
        <v>2.1170006714263612E-2</v>
      </c>
      <c r="E3771" s="24"/>
      <c r="F3771" s="25"/>
      <c r="G3771" s="29"/>
    </row>
    <row r="3772" spans="1:7" x14ac:dyDescent="0.25">
      <c r="A3772"/>
      <c r="B3772"/>
      <c r="C3772">
        <v>19.800172782086374</v>
      </c>
      <c r="D3772">
        <v>1.9736565801800783E-2</v>
      </c>
      <c r="E3772" s="24"/>
      <c r="F3772" s="25"/>
      <c r="G3772" s="29"/>
    </row>
    <row r="3773" spans="1:7" x14ac:dyDescent="0.25">
      <c r="A3773"/>
      <c r="B3773"/>
      <c r="C3773">
        <v>19.805373958562459</v>
      </c>
      <c r="D3773">
        <v>1.8303124889338766E-2</v>
      </c>
      <c r="E3773" s="24"/>
      <c r="F3773" s="25"/>
      <c r="G3773" s="29"/>
    </row>
    <row r="3774" spans="1:7" x14ac:dyDescent="0.25">
      <c r="A3774"/>
      <c r="B3774"/>
      <c r="C3774">
        <v>19.810575135038537</v>
      </c>
      <c r="D3774">
        <v>1.6869683976876382E-2</v>
      </c>
      <c r="E3774" s="24"/>
      <c r="F3774" s="25"/>
      <c r="G3774" s="29"/>
    </row>
    <row r="3775" spans="1:7" x14ac:dyDescent="0.25">
      <c r="A3775"/>
      <c r="B3775"/>
      <c r="C3775">
        <v>19.815776311514632</v>
      </c>
      <c r="D3775">
        <v>1.5436243064413588E-2</v>
      </c>
      <c r="E3775" s="24"/>
      <c r="F3775" s="25"/>
      <c r="G3775" s="29"/>
    </row>
    <row r="3776" spans="1:7" x14ac:dyDescent="0.25">
      <c r="A3776"/>
      <c r="B3776"/>
      <c r="C3776">
        <v>19.82097748799071</v>
      </c>
      <c r="D3776">
        <v>1.4002802151951425E-2</v>
      </c>
      <c r="E3776" s="24"/>
      <c r="F3776" s="25"/>
      <c r="G3776" s="29"/>
    </row>
    <row r="3777" spans="1:7" x14ac:dyDescent="0.25">
      <c r="A3777"/>
      <c r="B3777"/>
      <c r="C3777">
        <v>19.826178664466791</v>
      </c>
      <c r="D3777">
        <v>1.2569361239488666E-2</v>
      </c>
      <c r="E3777" s="24"/>
      <c r="F3777" s="25"/>
      <c r="G3777" s="29"/>
    </row>
    <row r="3778" spans="1:7" x14ac:dyDescent="0.25">
      <c r="A3778"/>
      <c r="B3778"/>
      <c r="C3778">
        <v>19.831379840942866</v>
      </c>
      <c r="D3778">
        <v>1.1135920327025477E-2</v>
      </c>
      <c r="E3778" s="24"/>
      <c r="F3778" s="25"/>
      <c r="G3778" s="29"/>
    </row>
    <row r="3779" spans="1:7" x14ac:dyDescent="0.25">
      <c r="A3779"/>
      <c r="B3779"/>
      <c r="C3779">
        <v>19.836581017418961</v>
      </c>
      <c r="D3779">
        <v>9.7024794145643203E-3</v>
      </c>
      <c r="E3779" s="24"/>
      <c r="F3779" s="25"/>
      <c r="G3779" s="29"/>
    </row>
    <row r="3780" spans="1:7" x14ac:dyDescent="0.25">
      <c r="A3780"/>
      <c r="B3780"/>
      <c r="C3780">
        <v>19.841782193895046</v>
      </c>
      <c r="D3780">
        <v>8.2690385021022411E-3</v>
      </c>
      <c r="E3780" s="24"/>
      <c r="F3780" s="25"/>
      <c r="G3780" s="29"/>
    </row>
    <row r="3781" spans="1:7" x14ac:dyDescent="0.25">
      <c r="A3781"/>
      <c r="B3781"/>
      <c r="C3781">
        <v>19.84698337037112</v>
      </c>
      <c r="D3781">
        <v>6.8355975896389268E-3</v>
      </c>
      <c r="E3781" s="24"/>
      <c r="F3781" s="25"/>
      <c r="G3781" s="29"/>
    </row>
    <row r="3782" spans="1:7" x14ac:dyDescent="0.25">
      <c r="A3782"/>
      <c r="B3782"/>
      <c r="C3782">
        <v>19.852184546847198</v>
      </c>
      <c r="D3782">
        <v>5.402156677177708E-3</v>
      </c>
      <c r="E3782" s="24"/>
      <c r="F3782" s="25"/>
      <c r="G3782" s="29"/>
    </row>
    <row r="3783" spans="1:7" x14ac:dyDescent="0.25">
      <c r="A3783"/>
      <c r="B3783"/>
      <c r="C3783">
        <v>19.85738572332329</v>
      </c>
      <c r="D3783">
        <v>3.9687157647150806E-3</v>
      </c>
      <c r="E3783" s="24"/>
      <c r="F3783" s="25"/>
      <c r="G3783" s="29"/>
    </row>
    <row r="3784" spans="1:7" x14ac:dyDescent="0.25">
      <c r="A3784"/>
      <c r="B3784"/>
      <c r="C3784">
        <v>19.862586899799382</v>
      </c>
      <c r="D3784">
        <v>2.5352748522517315E-3</v>
      </c>
      <c r="E3784" s="24"/>
      <c r="F3784" s="25"/>
      <c r="G3784" s="29"/>
    </row>
    <row r="3785" spans="1:7" x14ac:dyDescent="0.25">
      <c r="A3785"/>
      <c r="B3785"/>
      <c r="C3785">
        <v>19.867788076275456</v>
      </c>
      <c r="D3785">
        <v>1.1018339397890209E-3</v>
      </c>
      <c r="E3785" s="24"/>
      <c r="F3785" s="25"/>
      <c r="G3785" s="29"/>
    </row>
    <row r="3786" spans="1:7" x14ac:dyDescent="0.25">
      <c r="A3786"/>
      <c r="B3786"/>
      <c r="C3786">
        <v>19.87298925275152</v>
      </c>
      <c r="D3786">
        <v>-3.3160697267180239E-4</v>
      </c>
      <c r="E3786" s="24"/>
      <c r="F3786" s="25"/>
      <c r="G3786" s="29"/>
    </row>
    <row r="3787" spans="1:7" x14ac:dyDescent="0.25">
      <c r="A3787"/>
      <c r="B3787"/>
      <c r="C3787">
        <v>19.878190429227622</v>
      </c>
      <c r="D3787">
        <v>-1.7650478851352139E-3</v>
      </c>
      <c r="E3787" s="24"/>
      <c r="F3787" s="25"/>
      <c r="G3787" s="29"/>
    </row>
    <row r="3788" spans="1:7" x14ac:dyDescent="0.25">
      <c r="A3788"/>
      <c r="B3788"/>
      <c r="C3788">
        <v>19.8833916057037</v>
      </c>
      <c r="D3788">
        <v>-3.1984887975974249E-3</v>
      </c>
      <c r="E3788" s="24"/>
      <c r="F3788" s="25"/>
      <c r="G3788" s="29"/>
    </row>
    <row r="3789" spans="1:7" x14ac:dyDescent="0.25">
      <c r="A3789"/>
      <c r="B3789"/>
      <c r="C3789">
        <v>19.888592782179796</v>
      </c>
      <c r="D3789">
        <v>-4.6319297100598372E-3</v>
      </c>
      <c r="E3789" s="24"/>
      <c r="F3789" s="25"/>
      <c r="G3789" s="29"/>
    </row>
    <row r="3790" spans="1:7" x14ac:dyDescent="0.25">
      <c r="A3790"/>
      <c r="B3790"/>
      <c r="C3790">
        <v>19.893793958655884</v>
      </c>
      <c r="D3790">
        <v>-6.0653706225218262E-3</v>
      </c>
      <c r="E3790" s="24"/>
      <c r="F3790" s="25"/>
      <c r="G3790" s="29"/>
    </row>
    <row r="3791" spans="1:7" x14ac:dyDescent="0.25">
      <c r="A3791"/>
      <c r="B3791"/>
      <c r="C3791">
        <v>19.898995135131951</v>
      </c>
      <c r="D3791">
        <v>-7.4988115349842108E-3</v>
      </c>
      <c r="E3791" s="24"/>
      <c r="F3791" s="25"/>
      <c r="G3791" s="29"/>
    </row>
    <row r="3792" spans="1:7" x14ac:dyDescent="0.25">
      <c r="A3792"/>
      <c r="B3792"/>
      <c r="C3792">
        <v>19.904196311608036</v>
      </c>
      <c r="D3792">
        <v>-8.9322524474465051E-3</v>
      </c>
      <c r="E3792" s="24"/>
      <c r="F3792" s="25"/>
      <c r="G3792" s="29"/>
    </row>
    <row r="3793" spans="1:7" x14ac:dyDescent="0.25">
      <c r="A3793"/>
      <c r="B3793"/>
      <c r="C3793">
        <v>19.909397488084121</v>
      </c>
      <c r="D3793">
        <v>-1.0365693359908328E-2</v>
      </c>
      <c r="E3793" s="24"/>
      <c r="F3793" s="25"/>
      <c r="G3793" s="29"/>
    </row>
    <row r="3794" spans="1:7" x14ac:dyDescent="0.25">
      <c r="A3794"/>
      <c r="B3794"/>
      <c r="C3794">
        <v>19.914598664560199</v>
      </c>
      <c r="D3794">
        <v>-1.1799134272371843E-2</v>
      </c>
      <c r="E3794" s="24"/>
      <c r="F3794" s="25"/>
      <c r="G3794" s="29"/>
    </row>
    <row r="3795" spans="1:7" x14ac:dyDescent="0.25">
      <c r="A3795"/>
      <c r="B3795"/>
      <c r="C3795">
        <v>19.919799841036287</v>
      </c>
      <c r="D3795">
        <v>-1.3232575184834006E-2</v>
      </c>
      <c r="E3795" s="24"/>
      <c r="F3795" s="25"/>
      <c r="G3795" s="29"/>
    </row>
    <row r="3796" spans="1:7" x14ac:dyDescent="0.25">
      <c r="A3796"/>
      <c r="B3796"/>
      <c r="C3796">
        <v>19.925001017512372</v>
      </c>
      <c r="D3796">
        <v>-1.4666016097296383E-2</v>
      </c>
      <c r="E3796" s="24"/>
      <c r="F3796" s="25"/>
      <c r="G3796" s="29"/>
    </row>
    <row r="3797" spans="1:7" x14ac:dyDescent="0.25">
      <c r="A3797"/>
      <c r="B3797"/>
      <c r="C3797">
        <v>19.93020219398845</v>
      </c>
      <c r="D3797">
        <v>-1.6099457009757956E-2</v>
      </c>
      <c r="E3797" s="24"/>
      <c r="F3797" s="25"/>
      <c r="G3797" s="29"/>
    </row>
    <row r="3798" spans="1:7" x14ac:dyDescent="0.25">
      <c r="A3798"/>
      <c r="B3798"/>
      <c r="C3798">
        <v>19.935403370464538</v>
      </c>
      <c r="D3798">
        <v>-1.7532897922220361E-2</v>
      </c>
      <c r="E3798" s="24"/>
      <c r="F3798" s="25"/>
      <c r="G3798" s="29"/>
    </row>
    <row r="3799" spans="1:7" x14ac:dyDescent="0.25">
      <c r="A3799"/>
      <c r="B3799"/>
      <c r="C3799">
        <v>19.940604546940612</v>
      </c>
      <c r="D3799">
        <v>-1.8966338834684134E-2</v>
      </c>
      <c r="E3799" s="24"/>
      <c r="F3799" s="25"/>
      <c r="G3799" s="29"/>
    </row>
    <row r="3800" spans="1:7" x14ac:dyDescent="0.25">
      <c r="A3800"/>
      <c r="B3800"/>
      <c r="C3800">
        <v>19.945805723416687</v>
      </c>
      <c r="D3800">
        <v>-2.0399779747146067E-2</v>
      </c>
      <c r="E3800" s="24"/>
      <c r="F3800" s="25"/>
      <c r="G3800" s="29"/>
    </row>
    <row r="3801" spans="1:7" x14ac:dyDescent="0.25">
      <c r="A3801"/>
      <c r="B3801"/>
      <c r="C3801">
        <v>19.951006899892796</v>
      </c>
      <c r="D3801">
        <v>-2.1833220659608785E-2</v>
      </c>
      <c r="E3801" s="24"/>
      <c r="F3801" s="25"/>
      <c r="G3801" s="29"/>
    </row>
    <row r="3802" spans="1:7" x14ac:dyDescent="0.25">
      <c r="A3802"/>
      <c r="B3802"/>
      <c r="C3802">
        <v>19.956208076368863</v>
      </c>
      <c r="D3802">
        <v>-2.3266661572071023E-2</v>
      </c>
      <c r="E3802" s="24"/>
      <c r="F3802" s="25"/>
      <c r="G3802" s="29"/>
    </row>
    <row r="3803" spans="1:7" x14ac:dyDescent="0.25">
      <c r="A3803"/>
      <c r="B3803"/>
      <c r="C3803">
        <v>19.961409252844948</v>
      </c>
      <c r="D3803">
        <v>-2.4700102484533318E-2</v>
      </c>
      <c r="E3803" s="24"/>
      <c r="F3803" s="25"/>
      <c r="G3803" s="29"/>
    </row>
    <row r="3804" spans="1:7" x14ac:dyDescent="0.25">
      <c r="A3804"/>
      <c r="B3804"/>
      <c r="C3804">
        <v>19.96661042932103</v>
      </c>
      <c r="D3804">
        <v>-2.6133543396996868E-2</v>
      </c>
      <c r="E3804" s="24"/>
      <c r="F3804" s="25"/>
      <c r="G3804" s="29"/>
    </row>
    <row r="3805" spans="1:7" x14ac:dyDescent="0.25">
      <c r="A3805"/>
      <c r="B3805"/>
      <c r="C3805">
        <v>19.971811605797114</v>
      </c>
      <c r="D3805">
        <v>-2.7566984309458413E-2</v>
      </c>
      <c r="E3805" s="24"/>
      <c r="F3805" s="25"/>
      <c r="G3805" s="29"/>
    </row>
    <row r="3806" spans="1:7" x14ac:dyDescent="0.25">
      <c r="A3806"/>
      <c r="B3806"/>
      <c r="C3806">
        <v>19.977012782273192</v>
      </c>
      <c r="D3806">
        <v>-2.9000425221920874E-2</v>
      </c>
      <c r="E3806" s="24"/>
      <c r="F3806" s="25"/>
      <c r="G3806" s="29"/>
    </row>
    <row r="3807" spans="1:7" x14ac:dyDescent="0.25">
      <c r="A3807"/>
      <c r="B3807"/>
      <c r="C3807">
        <v>19.98221395874927</v>
      </c>
      <c r="D3807">
        <v>-3.0433866134382696E-2</v>
      </c>
      <c r="E3807" s="24"/>
      <c r="F3807" s="25"/>
      <c r="G3807" s="29"/>
    </row>
    <row r="3808" spans="1:7" x14ac:dyDescent="0.25">
      <c r="A3808"/>
      <c r="B3808"/>
      <c r="C3808">
        <v>19.987415135225362</v>
      </c>
      <c r="D3808">
        <v>-3.1867307046845719E-2</v>
      </c>
      <c r="E3808" s="24"/>
      <c r="F3808" s="25"/>
      <c r="G3808" s="29"/>
    </row>
    <row r="3809" spans="1:7" x14ac:dyDescent="0.25">
      <c r="A3809"/>
      <c r="B3809"/>
      <c r="C3809">
        <v>19.992616311701443</v>
      </c>
      <c r="D3809">
        <v>-3.3300747959307819E-2</v>
      </c>
      <c r="E3809" s="24"/>
      <c r="F3809" s="25"/>
      <c r="G3809" s="29"/>
    </row>
    <row r="3810" spans="1:7" x14ac:dyDescent="0.25">
      <c r="A3810"/>
      <c r="B3810"/>
      <c r="C3810">
        <v>19.997817488177532</v>
      </c>
      <c r="D3810">
        <v>-3.4734188871769808E-2</v>
      </c>
      <c r="E3810" s="24"/>
      <c r="F3810" s="25"/>
      <c r="G3810" s="29"/>
    </row>
    <row r="3811" spans="1:7" x14ac:dyDescent="0.25">
      <c r="A3811"/>
      <c r="B3811"/>
      <c r="C3811">
        <v>20.003018664653606</v>
      </c>
      <c r="D3811">
        <v>-3.6167629784232658E-2</v>
      </c>
      <c r="E3811" s="24"/>
      <c r="F3811" s="25"/>
      <c r="G3811" s="29"/>
    </row>
    <row r="3812" spans="1:7" x14ac:dyDescent="0.25">
      <c r="A3812"/>
      <c r="B3812"/>
      <c r="C3812">
        <v>20.008219841129694</v>
      </c>
      <c r="D3812">
        <v>-3.7601070696695264E-2</v>
      </c>
      <c r="E3812" s="24"/>
      <c r="F3812" s="25"/>
      <c r="G3812" s="29"/>
    </row>
    <row r="3813" spans="1:7" x14ac:dyDescent="0.25">
      <c r="A3813"/>
      <c r="B3813"/>
      <c r="C3813">
        <v>20.013421017605783</v>
      </c>
      <c r="D3813">
        <v>-3.9034511609158502E-2</v>
      </c>
      <c r="E3813" s="24"/>
      <c r="F3813" s="25"/>
      <c r="G3813" s="29"/>
    </row>
    <row r="3814" spans="1:7" x14ac:dyDescent="0.25">
      <c r="A3814"/>
      <c r="B3814"/>
      <c r="C3814">
        <v>20.01862219408186</v>
      </c>
      <c r="D3814">
        <v>-4.0467952521619936E-2</v>
      </c>
      <c r="E3814" s="24"/>
      <c r="F3814" s="25"/>
      <c r="G3814" s="29"/>
    </row>
    <row r="3815" spans="1:7" x14ac:dyDescent="0.25">
      <c r="A3815"/>
      <c r="B3815"/>
      <c r="C3815">
        <v>20.023823370557949</v>
      </c>
      <c r="D3815">
        <v>-4.1901393434081731E-2</v>
      </c>
      <c r="E3815" s="24"/>
      <c r="F3815" s="25"/>
      <c r="G3815" s="29"/>
    </row>
    <row r="3816" spans="1:7" x14ac:dyDescent="0.25">
      <c r="A3816"/>
      <c r="B3816"/>
      <c r="C3816">
        <v>20.029024547034016</v>
      </c>
      <c r="D3816">
        <v>-4.333483434654356E-2</v>
      </c>
      <c r="E3816" s="24"/>
      <c r="F3816" s="25"/>
      <c r="G3816" s="29"/>
    </row>
    <row r="3817" spans="1:7" x14ac:dyDescent="0.25">
      <c r="A3817"/>
      <c r="B3817"/>
      <c r="C3817">
        <v>20.034225723510097</v>
      </c>
      <c r="D3817">
        <v>-4.4768275259006354E-2</v>
      </c>
      <c r="E3817" s="24"/>
      <c r="F3817" s="25"/>
      <c r="G3817" s="29"/>
    </row>
    <row r="3818" spans="1:7" x14ac:dyDescent="0.25">
      <c r="A3818"/>
      <c r="B3818"/>
      <c r="C3818">
        <v>20.039426899986204</v>
      </c>
      <c r="D3818">
        <v>-4.6201716171469183E-2</v>
      </c>
      <c r="E3818" s="24"/>
      <c r="F3818" s="25"/>
      <c r="G3818" s="29"/>
    </row>
    <row r="3819" spans="1:7" x14ac:dyDescent="0.25">
      <c r="A3819"/>
      <c r="B3819"/>
      <c r="C3819">
        <v>20.044628076462278</v>
      </c>
      <c r="D3819">
        <v>-4.7635157083931394E-2</v>
      </c>
      <c r="E3819" s="24"/>
      <c r="F3819" s="25"/>
      <c r="G3819" s="29"/>
    </row>
    <row r="3820" spans="1:7" x14ac:dyDescent="0.25">
      <c r="A3820"/>
      <c r="B3820"/>
      <c r="C3820">
        <v>20.049829252938359</v>
      </c>
      <c r="D3820">
        <v>-4.9068597996394167E-2</v>
      </c>
      <c r="E3820" s="24"/>
      <c r="F3820" s="25"/>
      <c r="G3820" s="29"/>
    </row>
    <row r="3821" spans="1:7" x14ac:dyDescent="0.25">
      <c r="A3821"/>
      <c r="B3821"/>
      <c r="C3821">
        <v>20.055030429414437</v>
      </c>
      <c r="D3821">
        <v>-5.0502038908855851E-2</v>
      </c>
      <c r="E3821" s="24"/>
      <c r="F3821" s="25"/>
      <c r="G3821" s="29"/>
    </row>
    <row r="3822" spans="1:7" x14ac:dyDescent="0.25">
      <c r="A3822"/>
      <c r="B3822"/>
      <c r="C3822">
        <v>20.060231605890518</v>
      </c>
      <c r="D3822">
        <v>-5.1935479821317868E-2</v>
      </c>
      <c r="E3822" s="24"/>
      <c r="F3822" s="25"/>
      <c r="G3822" s="29"/>
    </row>
    <row r="3823" spans="1:7" x14ac:dyDescent="0.25">
      <c r="A3823"/>
      <c r="B3823"/>
      <c r="C3823">
        <v>20.06543278236661</v>
      </c>
      <c r="D3823">
        <v>-5.3368920733780856E-2</v>
      </c>
      <c r="E3823" s="24"/>
      <c r="F3823" s="25"/>
      <c r="G3823" s="29"/>
    </row>
    <row r="3824" spans="1:7" x14ac:dyDescent="0.25">
      <c r="A3824"/>
      <c r="B3824"/>
      <c r="C3824">
        <v>20.070633958842691</v>
      </c>
      <c r="D3824">
        <v>-5.4802361646244011E-2</v>
      </c>
      <c r="E3824" s="24"/>
      <c r="F3824" s="25"/>
      <c r="G3824" s="29"/>
    </row>
    <row r="3825" spans="1:7" x14ac:dyDescent="0.25">
      <c r="A3825"/>
      <c r="B3825"/>
      <c r="C3825">
        <v>20.075835135318762</v>
      </c>
      <c r="D3825">
        <v>-5.6235802558705035E-2</v>
      </c>
      <c r="E3825" s="24"/>
      <c r="F3825" s="25"/>
      <c r="G3825" s="29"/>
    </row>
    <row r="3826" spans="1:7" x14ac:dyDescent="0.25">
      <c r="A3826"/>
      <c r="B3826"/>
      <c r="C3826">
        <v>20.081036311794858</v>
      </c>
      <c r="D3826">
        <v>-5.7669243471168544E-2</v>
      </c>
      <c r="E3826" s="24"/>
      <c r="F3826" s="25"/>
      <c r="G3826" s="29"/>
    </row>
    <row r="3827" spans="1:7" x14ac:dyDescent="0.25">
      <c r="A3827"/>
      <c r="B3827"/>
      <c r="C3827">
        <v>20.086237488270939</v>
      </c>
      <c r="D3827">
        <v>-5.9102684383630928E-2</v>
      </c>
      <c r="E3827" s="24"/>
      <c r="F3827" s="25"/>
      <c r="G3827" s="29"/>
    </row>
    <row r="3828" spans="1:7" x14ac:dyDescent="0.25">
      <c r="A3828"/>
      <c r="B3828"/>
      <c r="C3828">
        <v>20.09143866474702</v>
      </c>
      <c r="D3828">
        <v>-6.0536125296093028E-2</v>
      </c>
      <c r="E3828" s="24"/>
      <c r="F3828" s="25"/>
      <c r="G3828" s="29"/>
    </row>
    <row r="3829" spans="1:7" x14ac:dyDescent="0.25">
      <c r="A3829"/>
      <c r="B3829"/>
      <c r="C3829">
        <v>20.096639841223102</v>
      </c>
      <c r="D3829">
        <v>-6.1969566208555524E-2</v>
      </c>
      <c r="E3829" s="24"/>
      <c r="F3829" s="25"/>
      <c r="G3829" s="29"/>
    </row>
    <row r="3830" spans="1:7" x14ac:dyDescent="0.25">
      <c r="A3830"/>
      <c r="B3830"/>
      <c r="C3830">
        <v>20.101841017699204</v>
      </c>
      <c r="D3830">
        <v>-6.3403007121018151E-2</v>
      </c>
      <c r="E3830" s="24"/>
      <c r="F3830" s="25"/>
      <c r="G3830" s="29"/>
    </row>
    <row r="3831" spans="1:7" x14ac:dyDescent="0.25">
      <c r="A3831"/>
      <c r="B3831"/>
      <c r="C3831">
        <v>20.107042194175268</v>
      </c>
      <c r="D3831">
        <v>-6.4836448033480432E-2</v>
      </c>
      <c r="E3831" s="24"/>
      <c r="F3831" s="25"/>
      <c r="G3831" s="29"/>
    </row>
    <row r="3832" spans="1:7" x14ac:dyDescent="0.25">
      <c r="A3832"/>
      <c r="B3832"/>
      <c r="C3832">
        <v>20.112243370651356</v>
      </c>
      <c r="D3832">
        <v>-6.626988894594249E-2</v>
      </c>
      <c r="E3832" s="24"/>
      <c r="F3832" s="25"/>
      <c r="G3832" s="29"/>
    </row>
    <row r="3833" spans="1:7" x14ac:dyDescent="0.25">
      <c r="A3833"/>
      <c r="B3833"/>
      <c r="C3833">
        <v>20.117444547127437</v>
      </c>
      <c r="D3833">
        <v>-6.7703329858404659E-2</v>
      </c>
      <c r="E3833" s="24"/>
      <c r="F3833" s="25"/>
      <c r="G3833" s="29"/>
    </row>
    <row r="3834" spans="1:7" x14ac:dyDescent="0.25">
      <c r="A3834"/>
      <c r="B3834"/>
      <c r="C3834">
        <v>20.122645723603519</v>
      </c>
      <c r="D3834">
        <v>-6.9136770770867662E-2</v>
      </c>
      <c r="E3834" s="24"/>
      <c r="F3834" s="25"/>
      <c r="G3834" s="29"/>
    </row>
    <row r="3835" spans="1:7" x14ac:dyDescent="0.25">
      <c r="A3835"/>
      <c r="B3835"/>
      <c r="C3835">
        <v>20.1278469000796</v>
      </c>
      <c r="D3835">
        <v>-7.0570211683329609E-2</v>
      </c>
      <c r="E3835" s="24"/>
      <c r="F3835" s="25"/>
      <c r="G3835" s="29"/>
    </row>
    <row r="3836" spans="1:7" x14ac:dyDescent="0.25">
      <c r="A3836"/>
      <c r="B3836"/>
      <c r="C3836">
        <v>20.133048076555681</v>
      </c>
      <c r="D3836">
        <v>-7.2003652595793013E-2</v>
      </c>
      <c r="E3836" s="24"/>
      <c r="F3836" s="25"/>
      <c r="G3836" s="29"/>
    </row>
    <row r="3837" spans="1:7" x14ac:dyDescent="0.25">
      <c r="A3837"/>
      <c r="B3837"/>
      <c r="C3837">
        <v>20.13824925303178</v>
      </c>
      <c r="D3837">
        <v>-7.3437093508255502E-2</v>
      </c>
      <c r="E3837" s="24"/>
      <c r="F3837" s="25"/>
      <c r="G3837" s="29"/>
    </row>
    <row r="3838" spans="1:7" x14ac:dyDescent="0.25">
      <c r="A3838"/>
      <c r="B3838"/>
      <c r="C3838">
        <v>20.14345042950784</v>
      </c>
      <c r="D3838">
        <v>-7.487053442071688E-2</v>
      </c>
      <c r="E3838" s="24"/>
      <c r="F3838" s="25"/>
      <c r="G3838" s="29"/>
    </row>
    <row r="3839" spans="1:7" x14ac:dyDescent="0.25">
      <c r="A3839"/>
      <c r="B3839"/>
      <c r="C3839">
        <v>20.148651605983932</v>
      </c>
      <c r="D3839">
        <v>-7.6303975333179896E-2</v>
      </c>
      <c r="E3839" s="24"/>
      <c r="F3839" s="25"/>
      <c r="G3839" s="29"/>
    </row>
    <row r="3840" spans="1:7" x14ac:dyDescent="0.25">
      <c r="A3840"/>
      <c r="B3840"/>
      <c r="C3840">
        <v>20.153852782460028</v>
      </c>
      <c r="D3840">
        <v>-7.7737416245641455E-2</v>
      </c>
      <c r="E3840" s="24"/>
      <c r="F3840" s="25"/>
      <c r="G3840" s="29"/>
    </row>
    <row r="3841" spans="1:7" x14ac:dyDescent="0.25">
      <c r="A3841"/>
      <c r="B3841"/>
      <c r="C3841">
        <v>20.159053958936095</v>
      </c>
      <c r="D3841">
        <v>-7.9170857158104194E-2</v>
      </c>
      <c r="E3841" s="24"/>
      <c r="F3841" s="25"/>
      <c r="G3841" s="29"/>
    </row>
    <row r="3842" spans="1:7" x14ac:dyDescent="0.25">
      <c r="A3842"/>
      <c r="B3842"/>
      <c r="C3842">
        <v>20.164255135412187</v>
      </c>
      <c r="D3842">
        <v>-8.0604298070566183E-2</v>
      </c>
      <c r="E3842" s="24"/>
      <c r="F3842" s="25"/>
      <c r="G3842" s="29"/>
    </row>
    <row r="3843" spans="1:7" x14ac:dyDescent="0.25">
      <c r="A3843"/>
      <c r="B3843"/>
      <c r="C3843">
        <v>20.169456311888268</v>
      </c>
      <c r="D3843">
        <v>-8.2037738983029393E-2</v>
      </c>
      <c r="E3843" s="24"/>
      <c r="F3843" s="25"/>
      <c r="G3843" s="29"/>
    </row>
    <row r="3844" spans="1:7" x14ac:dyDescent="0.25">
      <c r="A3844"/>
      <c r="B3844"/>
      <c r="C3844">
        <v>20.174657488364353</v>
      </c>
      <c r="D3844">
        <v>-8.3471179895491132E-2</v>
      </c>
      <c r="E3844" s="24"/>
      <c r="F3844" s="25"/>
      <c r="G3844" s="29"/>
    </row>
    <row r="3845" spans="1:7" x14ac:dyDescent="0.25">
      <c r="A3845"/>
      <c r="B3845"/>
      <c r="C3845">
        <v>20.179858664840427</v>
      </c>
      <c r="D3845">
        <v>-8.4904620807953204E-2</v>
      </c>
      <c r="E3845" s="24"/>
      <c r="F3845" s="25"/>
      <c r="G3845" s="29"/>
    </row>
    <row r="3846" spans="1:7" x14ac:dyDescent="0.25">
      <c r="A3846"/>
      <c r="B3846"/>
      <c r="C3846">
        <v>20.185059841316509</v>
      </c>
      <c r="D3846">
        <v>-8.6338061720415471E-2</v>
      </c>
      <c r="E3846" s="24"/>
      <c r="F3846" s="25"/>
      <c r="G3846" s="29"/>
    </row>
    <row r="3847" spans="1:7" x14ac:dyDescent="0.25">
      <c r="A3847"/>
      <c r="B3847"/>
      <c r="C3847">
        <v>20.190261017792611</v>
      </c>
      <c r="D3847">
        <v>-8.7771502632878806E-2</v>
      </c>
      <c r="E3847" s="24"/>
      <c r="F3847" s="25"/>
      <c r="G3847" s="29"/>
    </row>
    <row r="3848" spans="1:7" x14ac:dyDescent="0.25">
      <c r="A3848"/>
      <c r="B3848"/>
      <c r="C3848">
        <v>20.195462194268671</v>
      </c>
      <c r="D3848">
        <v>-8.9204943545339907E-2</v>
      </c>
      <c r="E3848" s="24"/>
      <c r="F3848" s="25"/>
      <c r="G3848" s="29"/>
    </row>
    <row r="3849" spans="1:7" x14ac:dyDescent="0.25">
      <c r="A3849"/>
      <c r="B3849"/>
      <c r="C3849">
        <v>20.20066337074476</v>
      </c>
      <c r="D3849">
        <v>-9.0638384457802423E-2</v>
      </c>
      <c r="E3849" s="24"/>
      <c r="F3849" s="25"/>
      <c r="G3849" s="29"/>
    </row>
    <row r="3850" spans="1:7" x14ac:dyDescent="0.25">
      <c r="A3850"/>
      <c r="B3850"/>
      <c r="C3850">
        <v>20.205864547220841</v>
      </c>
      <c r="D3850">
        <v>-9.2071825370265994E-2</v>
      </c>
      <c r="E3850" s="24"/>
      <c r="F3850" s="25"/>
      <c r="G3850" s="29"/>
    </row>
    <row r="3851" spans="1:7" x14ac:dyDescent="0.25">
      <c r="A3851"/>
      <c r="B3851"/>
      <c r="C3851">
        <v>20.211065723696937</v>
      </c>
      <c r="D3851">
        <v>-9.3505266282728539E-2</v>
      </c>
      <c r="E3851" s="24"/>
      <c r="F3851" s="25"/>
      <c r="G3851" s="29"/>
    </row>
    <row r="3852" spans="1:7" x14ac:dyDescent="0.25">
      <c r="A3852"/>
      <c r="B3852"/>
      <c r="C3852">
        <v>20.216266900173018</v>
      </c>
      <c r="D3852">
        <v>-9.4938707195189598E-2</v>
      </c>
      <c r="E3852" s="24"/>
      <c r="F3852" s="25"/>
      <c r="G3852" s="29"/>
    </row>
    <row r="3853" spans="1:7" x14ac:dyDescent="0.25">
      <c r="A3853"/>
      <c r="B3853"/>
      <c r="C3853">
        <v>20.221468076649096</v>
      </c>
      <c r="D3853">
        <v>-9.6372148107653377E-2</v>
      </c>
      <c r="E3853" s="24"/>
      <c r="F3853" s="25"/>
      <c r="G3853" s="29"/>
    </row>
    <row r="3854" spans="1:7" x14ac:dyDescent="0.25">
      <c r="A3854"/>
      <c r="B3854"/>
      <c r="C3854">
        <v>20.226669253125181</v>
      </c>
      <c r="D3854">
        <v>-9.7805589020114547E-2</v>
      </c>
      <c r="E3854" s="24"/>
      <c r="F3854" s="25"/>
      <c r="G3854" s="29"/>
    </row>
    <row r="3855" spans="1:7" x14ac:dyDescent="0.25">
      <c r="A3855"/>
      <c r="B3855"/>
      <c r="C3855">
        <v>20.231870429601258</v>
      </c>
      <c r="D3855">
        <v>-9.9239029932577827E-2</v>
      </c>
      <c r="E3855" s="24"/>
      <c r="F3855" s="25"/>
      <c r="G3855" s="29"/>
    </row>
    <row r="3856" spans="1:7" x14ac:dyDescent="0.25">
      <c r="A3856"/>
      <c r="B3856"/>
      <c r="C3856">
        <v>20.237071606077354</v>
      </c>
      <c r="D3856">
        <v>-0.10067247084504033</v>
      </c>
      <c r="E3856" s="24"/>
      <c r="F3856" s="25"/>
      <c r="G3856" s="29"/>
    </row>
    <row r="3857" spans="1:7" x14ac:dyDescent="0.25">
      <c r="A3857"/>
      <c r="B3857"/>
      <c r="C3857">
        <v>20.242272782553425</v>
      </c>
      <c r="D3857">
        <v>-0.1021059117575036</v>
      </c>
      <c r="E3857" s="24"/>
      <c r="F3857" s="25"/>
      <c r="G3857" s="29"/>
    </row>
    <row r="3858" spans="1:7" x14ac:dyDescent="0.25">
      <c r="A3858"/>
      <c r="B3858"/>
      <c r="C3858">
        <v>20.247473959029517</v>
      </c>
      <c r="D3858">
        <v>-0.10353935266996511</v>
      </c>
      <c r="E3858" s="24"/>
      <c r="F3858" s="25"/>
      <c r="G3858" s="29"/>
    </row>
    <row r="3859" spans="1:7" x14ac:dyDescent="0.25">
      <c r="A3859"/>
      <c r="B3859"/>
      <c r="C3859">
        <v>20.252675135505598</v>
      </c>
      <c r="D3859">
        <v>-0.10497279358242806</v>
      </c>
      <c r="E3859" s="24"/>
      <c r="F3859" s="25"/>
      <c r="G3859" s="29"/>
    </row>
    <row r="3860" spans="1:7" x14ac:dyDescent="0.25">
      <c r="A3860"/>
      <c r="B3860"/>
      <c r="C3860">
        <v>20.257876311981683</v>
      </c>
      <c r="D3860">
        <v>-0.10640623449488908</v>
      </c>
      <c r="E3860" s="24"/>
      <c r="F3860" s="25"/>
      <c r="G3860" s="29"/>
    </row>
    <row r="3861" spans="1:7" x14ac:dyDescent="0.25">
      <c r="A3861"/>
      <c r="B3861"/>
      <c r="C3861">
        <v>20.263077488457757</v>
      </c>
      <c r="D3861">
        <v>-0.10783967540735129</v>
      </c>
      <c r="E3861" s="24"/>
      <c r="F3861" s="25"/>
      <c r="G3861" s="29"/>
    </row>
    <row r="3862" spans="1:7" x14ac:dyDescent="0.25">
      <c r="A3862"/>
      <c r="B3862"/>
      <c r="C3862">
        <v>20.268278664933852</v>
      </c>
      <c r="D3862">
        <v>-0.10927311631981483</v>
      </c>
      <c r="E3862" s="24"/>
      <c r="F3862" s="25"/>
      <c r="G3862" s="29"/>
    </row>
    <row r="3863" spans="1:7" x14ac:dyDescent="0.25">
      <c r="A3863"/>
      <c r="B3863"/>
      <c r="C3863">
        <v>20.27347984140992</v>
      </c>
      <c r="D3863">
        <v>-0.1107065572322759</v>
      </c>
      <c r="E3863" s="24"/>
      <c r="F3863" s="25"/>
      <c r="G3863" s="29"/>
    </row>
    <row r="3864" spans="1:7" x14ac:dyDescent="0.25">
      <c r="A3864"/>
      <c r="B3864"/>
      <c r="C3864">
        <v>20.278681017886019</v>
      </c>
      <c r="D3864">
        <v>-0.11213999814473981</v>
      </c>
      <c r="E3864" s="24"/>
      <c r="F3864" s="25"/>
      <c r="G3864" s="29"/>
    </row>
    <row r="3865" spans="1:7" x14ac:dyDescent="0.25">
      <c r="A3865"/>
      <c r="B3865"/>
      <c r="C3865">
        <v>20.283882194362089</v>
      </c>
      <c r="D3865">
        <v>-0.11357343905720085</v>
      </c>
      <c r="E3865" s="24"/>
      <c r="F3865" s="25"/>
      <c r="G3865" s="29"/>
    </row>
    <row r="3866" spans="1:7" x14ac:dyDescent="0.25">
      <c r="A3866"/>
      <c r="B3866"/>
      <c r="C3866">
        <v>20.289083370838181</v>
      </c>
      <c r="D3866">
        <v>-0.1150068799696634</v>
      </c>
      <c r="E3866" s="24"/>
      <c r="F3866" s="25"/>
      <c r="G3866" s="29"/>
    </row>
    <row r="3867" spans="1:7" x14ac:dyDescent="0.25">
      <c r="A3867"/>
      <c r="B3867"/>
      <c r="C3867">
        <v>20.294284547314259</v>
      </c>
      <c r="D3867">
        <v>-0.11644032088212547</v>
      </c>
      <c r="E3867" s="24"/>
      <c r="F3867" s="25"/>
      <c r="G3867" s="29"/>
    </row>
    <row r="3868" spans="1:7" x14ac:dyDescent="0.25">
      <c r="A3868"/>
      <c r="B3868"/>
      <c r="C3868">
        <v>20.299485723790333</v>
      </c>
      <c r="D3868">
        <v>-0.11787376179458947</v>
      </c>
      <c r="E3868" s="24"/>
      <c r="F3868" s="25"/>
      <c r="G3868" s="29"/>
    </row>
    <row r="3869" spans="1:7" x14ac:dyDescent="0.25">
      <c r="A3869"/>
      <c r="B3869"/>
      <c r="C3869">
        <v>20.304686900266425</v>
      </c>
      <c r="D3869">
        <v>-0.11930720270705093</v>
      </c>
      <c r="E3869" s="24"/>
      <c r="F3869" s="25"/>
      <c r="G3869" s="29"/>
    </row>
    <row r="3870" spans="1:7" x14ac:dyDescent="0.25">
      <c r="A3870"/>
      <c r="B3870"/>
      <c r="C3870">
        <v>20.309888076742514</v>
      </c>
      <c r="D3870">
        <v>-0.12074064361951342</v>
      </c>
      <c r="E3870" s="24"/>
      <c r="F3870" s="25"/>
      <c r="G3870" s="29"/>
    </row>
    <row r="3871" spans="1:7" x14ac:dyDescent="0.25">
      <c r="A3871"/>
      <c r="B3871"/>
      <c r="C3871">
        <v>20.315089253218581</v>
      </c>
      <c r="D3871">
        <v>-0.12217408453197585</v>
      </c>
      <c r="E3871" s="24"/>
      <c r="F3871" s="25"/>
      <c r="G3871" s="29"/>
    </row>
    <row r="3872" spans="1:7" x14ac:dyDescent="0.25">
      <c r="A3872"/>
      <c r="B3872"/>
      <c r="C3872">
        <v>20.320290429694676</v>
      </c>
      <c r="D3872">
        <v>-0.12360752544443765</v>
      </c>
      <c r="E3872" s="24"/>
      <c r="F3872" s="25"/>
      <c r="G3872" s="29"/>
    </row>
    <row r="3873" spans="1:7" x14ac:dyDescent="0.25">
      <c r="A3873"/>
      <c r="B3873"/>
      <c r="C3873">
        <v>20.325491606170765</v>
      </c>
      <c r="D3873">
        <v>-0.12504096635690121</v>
      </c>
      <c r="E3873" s="24"/>
      <c r="F3873" s="25"/>
      <c r="G3873" s="29"/>
    </row>
    <row r="3874" spans="1:7" x14ac:dyDescent="0.25">
      <c r="A3874"/>
      <c r="B3874"/>
      <c r="C3874">
        <v>20.330692782646842</v>
      </c>
      <c r="D3874">
        <v>-0.12647440726936249</v>
      </c>
      <c r="E3874" s="24"/>
      <c r="F3874" s="25"/>
      <c r="G3874" s="29"/>
    </row>
    <row r="3875" spans="1:7" x14ac:dyDescent="0.25">
      <c r="A3875"/>
      <c r="B3875"/>
      <c r="C3875">
        <v>20.33589395912292</v>
      </c>
      <c r="D3875">
        <v>-0.12790784818182555</v>
      </c>
      <c r="E3875" s="24"/>
      <c r="F3875" s="25"/>
      <c r="G3875" s="29"/>
    </row>
    <row r="3876" spans="1:7" x14ac:dyDescent="0.25">
      <c r="A3876"/>
      <c r="B3876"/>
      <c r="C3876">
        <v>20.341095135599012</v>
      </c>
      <c r="D3876">
        <v>-0.12934128909428771</v>
      </c>
      <c r="E3876" s="24"/>
      <c r="F3876" s="25"/>
      <c r="G3876" s="29"/>
    </row>
    <row r="3877" spans="1:7" x14ac:dyDescent="0.25">
      <c r="A3877"/>
      <c r="B3877"/>
      <c r="C3877">
        <v>20.34629631207509</v>
      </c>
      <c r="D3877">
        <v>-0.13077473000675055</v>
      </c>
      <c r="E3877" s="24"/>
      <c r="F3877" s="25"/>
      <c r="G3877" s="29"/>
    </row>
    <row r="3878" spans="1:7" x14ac:dyDescent="0.25">
      <c r="A3878"/>
      <c r="B3878"/>
      <c r="C3878">
        <v>20.351497488551175</v>
      </c>
      <c r="D3878">
        <v>-0.132208170919213</v>
      </c>
      <c r="E3878" s="24"/>
      <c r="F3878" s="25"/>
      <c r="G3878" s="29"/>
    </row>
    <row r="3879" spans="1:7" x14ac:dyDescent="0.25">
      <c r="A3879"/>
      <c r="B3879"/>
      <c r="C3879">
        <v>20.356698665027249</v>
      </c>
      <c r="D3879">
        <v>-0.133641611831674</v>
      </c>
      <c r="E3879" s="24"/>
      <c r="F3879" s="25"/>
      <c r="G3879" s="29"/>
    </row>
    <row r="3880" spans="1:7" x14ac:dyDescent="0.25">
      <c r="A3880"/>
      <c r="B3880"/>
      <c r="C3880">
        <v>20.361899841503337</v>
      </c>
      <c r="D3880">
        <v>-0.13507505274413784</v>
      </c>
      <c r="E3880" s="24"/>
      <c r="F3880" s="25"/>
      <c r="G3880" s="29"/>
    </row>
    <row r="3881" spans="1:7" x14ac:dyDescent="0.25">
      <c r="A3881"/>
      <c r="B3881"/>
      <c r="C3881">
        <v>20.36710101797944</v>
      </c>
      <c r="D3881">
        <v>-0.13650849365659926</v>
      </c>
      <c r="E3881" s="24"/>
      <c r="F3881" s="25"/>
      <c r="G3881" s="29"/>
    </row>
    <row r="3882" spans="1:7" x14ac:dyDescent="0.25">
      <c r="A3882"/>
      <c r="B3882"/>
      <c r="C3882">
        <v>20.372302194455504</v>
      </c>
      <c r="D3882">
        <v>-0.13794193456906256</v>
      </c>
      <c r="E3882" s="24"/>
      <c r="F3882" s="25"/>
      <c r="G3882" s="29"/>
    </row>
    <row r="3883" spans="1:7" x14ac:dyDescent="0.25">
      <c r="A3883"/>
      <c r="B3883"/>
      <c r="C3883">
        <v>20.377503370931585</v>
      </c>
      <c r="D3883">
        <v>-0.13937537548152523</v>
      </c>
      <c r="E3883" s="24"/>
      <c r="F3883" s="25"/>
      <c r="G3883" s="29"/>
    </row>
    <row r="3884" spans="1:7" x14ac:dyDescent="0.25">
      <c r="A3884"/>
      <c r="B3884"/>
      <c r="C3884">
        <v>20.382704547407666</v>
      </c>
      <c r="D3884">
        <v>-0.14080881639398729</v>
      </c>
      <c r="E3884" s="24"/>
      <c r="F3884" s="25"/>
      <c r="G3884" s="29"/>
    </row>
    <row r="3885" spans="1:7" x14ac:dyDescent="0.25">
      <c r="A3885"/>
      <c r="B3885"/>
      <c r="C3885">
        <v>20.387905723883762</v>
      </c>
      <c r="D3885">
        <v>-0.14224225730644952</v>
      </c>
      <c r="E3885" s="24"/>
      <c r="F3885" s="25"/>
      <c r="G3885" s="29"/>
    </row>
    <row r="3886" spans="1:7" x14ac:dyDescent="0.25">
      <c r="A3886"/>
      <c r="B3886"/>
      <c r="C3886">
        <v>20.39310690035984</v>
      </c>
      <c r="D3886">
        <v>-0.14367569821891107</v>
      </c>
      <c r="E3886" s="24"/>
      <c r="F3886" s="25"/>
      <c r="G3886" s="29"/>
    </row>
    <row r="3887" spans="1:7" x14ac:dyDescent="0.25">
      <c r="A3887"/>
      <c r="B3887"/>
      <c r="C3887">
        <v>20.398308076835917</v>
      </c>
      <c r="D3887">
        <v>-0.14510913913137469</v>
      </c>
      <c r="E3887" s="24"/>
      <c r="F3887" s="25"/>
      <c r="G3887" s="29"/>
    </row>
    <row r="3888" spans="1:7" x14ac:dyDescent="0.25">
      <c r="A3888"/>
      <c r="B3888"/>
      <c r="C3888">
        <v>20.403509253311999</v>
      </c>
      <c r="D3888">
        <v>-0.14654258004383641</v>
      </c>
      <c r="E3888" s="24"/>
      <c r="F3888" s="25"/>
      <c r="G3888" s="29"/>
    </row>
    <row r="3889" spans="1:7" x14ac:dyDescent="0.25">
      <c r="A3889"/>
      <c r="B3889"/>
      <c r="C3889">
        <v>20.408710429788087</v>
      </c>
      <c r="D3889">
        <v>-0.14797602095629858</v>
      </c>
      <c r="E3889" s="24"/>
      <c r="F3889" s="25"/>
      <c r="G3889" s="29"/>
    </row>
    <row r="3890" spans="1:7" x14ac:dyDescent="0.25">
      <c r="A3890"/>
      <c r="B3890"/>
      <c r="C3890">
        <v>20.413911606264179</v>
      </c>
      <c r="D3890">
        <v>-0.14940946186876208</v>
      </c>
      <c r="E3890" s="24"/>
      <c r="F3890" s="25"/>
      <c r="G3890" s="29"/>
    </row>
    <row r="3891" spans="1:7" x14ac:dyDescent="0.25">
      <c r="A3891"/>
      <c r="B3891"/>
      <c r="C3891">
        <v>20.419112782740243</v>
      </c>
      <c r="D3891">
        <v>-0.15084290278122392</v>
      </c>
      <c r="E3891" s="24"/>
      <c r="F3891" s="25"/>
      <c r="G3891" s="29"/>
    </row>
    <row r="3892" spans="1:7" x14ac:dyDescent="0.25">
      <c r="A3892"/>
      <c r="B3892"/>
      <c r="C3892">
        <v>20.424313959216338</v>
      </c>
      <c r="D3892">
        <v>-0.15227634369368637</v>
      </c>
      <c r="E3892" s="24"/>
      <c r="F3892" s="25"/>
      <c r="G3892" s="29"/>
    </row>
    <row r="3893" spans="1:7" x14ac:dyDescent="0.25">
      <c r="A3893"/>
      <c r="B3893"/>
      <c r="C3893">
        <v>20.429515135692416</v>
      </c>
      <c r="D3893">
        <v>-0.15370978460614748</v>
      </c>
      <c r="E3893" s="24"/>
      <c r="F3893" s="25"/>
      <c r="G3893" s="29"/>
    </row>
    <row r="3894" spans="1:7" x14ac:dyDescent="0.25">
      <c r="A3894"/>
      <c r="B3894"/>
      <c r="C3894">
        <v>20.434716312168501</v>
      </c>
      <c r="D3894">
        <v>-0.15514322551861137</v>
      </c>
      <c r="E3894" s="24"/>
      <c r="F3894" s="25"/>
      <c r="G3894" s="29"/>
    </row>
    <row r="3895" spans="1:7" x14ac:dyDescent="0.25">
      <c r="A3895"/>
      <c r="B3895"/>
      <c r="C3895">
        <v>20.439917488644582</v>
      </c>
      <c r="D3895">
        <v>-0.15657666643107215</v>
      </c>
      <c r="E3895" s="24"/>
      <c r="F3895" s="25"/>
      <c r="G3895" s="29"/>
    </row>
    <row r="3896" spans="1:7" x14ac:dyDescent="0.25">
      <c r="A3896"/>
      <c r="B3896"/>
      <c r="C3896">
        <v>20.44511866512066</v>
      </c>
      <c r="D3896">
        <v>-0.15801010734353504</v>
      </c>
      <c r="E3896" s="24"/>
      <c r="F3896" s="25"/>
      <c r="G3896" s="29"/>
    </row>
    <row r="3897" spans="1:7" x14ac:dyDescent="0.25">
      <c r="A3897"/>
      <c r="B3897"/>
      <c r="C3897">
        <v>20.450319841596755</v>
      </c>
      <c r="D3897">
        <v>-0.15944354825599821</v>
      </c>
      <c r="E3897" s="24"/>
      <c r="F3897" s="25"/>
      <c r="G3897" s="29"/>
    </row>
    <row r="3898" spans="1:7" x14ac:dyDescent="0.25">
      <c r="A3898"/>
      <c r="B3898"/>
      <c r="C3898">
        <v>20.455521018072844</v>
      </c>
      <c r="D3898">
        <v>-0.16087698916845961</v>
      </c>
      <c r="E3898" s="24"/>
      <c r="F3898" s="25"/>
      <c r="G3898" s="29"/>
    </row>
    <row r="3899" spans="1:7" x14ac:dyDescent="0.25">
      <c r="A3899"/>
      <c r="B3899"/>
      <c r="C3899">
        <v>20.460722194548914</v>
      </c>
      <c r="D3899">
        <v>-0.16231043008092205</v>
      </c>
      <c r="E3899" s="24"/>
      <c r="F3899" s="25"/>
      <c r="G3899" s="29"/>
    </row>
    <row r="3900" spans="1:7" x14ac:dyDescent="0.25">
      <c r="A3900"/>
      <c r="B3900"/>
      <c r="C3900">
        <v>20.465923371024989</v>
      </c>
      <c r="D3900">
        <v>-0.16374387099338505</v>
      </c>
      <c r="E3900" s="24"/>
      <c r="F3900" s="25"/>
      <c r="G3900" s="29"/>
    </row>
    <row r="3901" spans="1:7" x14ac:dyDescent="0.25">
      <c r="A3901"/>
      <c r="B3901"/>
      <c r="C3901">
        <v>20.471124547501077</v>
      </c>
      <c r="D3901">
        <v>-0.16517731190584722</v>
      </c>
      <c r="E3901" s="24"/>
      <c r="F3901" s="25"/>
      <c r="G3901" s="29"/>
    </row>
    <row r="3902" spans="1:7" x14ac:dyDescent="0.25">
      <c r="A3902"/>
      <c r="B3902"/>
      <c r="C3902">
        <v>20.476325723977165</v>
      </c>
      <c r="D3902">
        <v>-0.16661075281830989</v>
      </c>
      <c r="E3902" s="24"/>
      <c r="F3902" s="25"/>
      <c r="G3902" s="29"/>
    </row>
    <row r="3903" spans="1:7" x14ac:dyDescent="0.25">
      <c r="A3903"/>
      <c r="B3903"/>
      <c r="C3903">
        <v>20.481526900453243</v>
      </c>
      <c r="D3903">
        <v>-0.16804419373077245</v>
      </c>
      <c r="E3903" s="24"/>
      <c r="F3903" s="25"/>
      <c r="G3903" s="29"/>
    </row>
    <row r="3904" spans="1:7" x14ac:dyDescent="0.25">
      <c r="A3904"/>
      <c r="B3904"/>
      <c r="C3904">
        <v>20.486728076929325</v>
      </c>
      <c r="D3904">
        <v>-0.16947763464323617</v>
      </c>
      <c r="E3904" s="24"/>
      <c r="F3904" s="25"/>
      <c r="G3904" s="29"/>
    </row>
    <row r="3905" spans="1:7" x14ac:dyDescent="0.25">
      <c r="A3905"/>
      <c r="B3905"/>
      <c r="C3905">
        <v>20.491929253405406</v>
      </c>
      <c r="D3905">
        <v>-0.17091107555569701</v>
      </c>
      <c r="E3905" s="24"/>
      <c r="F3905" s="25"/>
      <c r="G3905" s="29"/>
    </row>
    <row r="3906" spans="1:7" x14ac:dyDescent="0.25">
      <c r="A3906"/>
      <c r="B3906"/>
      <c r="C3906">
        <v>20.497130429881491</v>
      </c>
      <c r="D3906">
        <v>-0.17234451646815957</v>
      </c>
      <c r="E3906" s="24"/>
      <c r="F3906" s="25"/>
      <c r="G3906" s="29"/>
    </row>
    <row r="3907" spans="1:7" x14ac:dyDescent="0.25">
      <c r="A3907"/>
      <c r="B3907"/>
      <c r="C3907">
        <v>20.502331606357583</v>
      </c>
      <c r="D3907">
        <v>-0.17377795738062191</v>
      </c>
      <c r="E3907" s="24"/>
      <c r="F3907" s="25"/>
      <c r="G3907" s="29"/>
    </row>
    <row r="3908" spans="1:7" x14ac:dyDescent="0.25">
      <c r="A3908"/>
      <c r="B3908"/>
      <c r="C3908">
        <v>20.507532782833671</v>
      </c>
      <c r="D3908">
        <v>-0.17521139829308319</v>
      </c>
      <c r="E3908" s="24"/>
      <c r="F3908" s="25"/>
      <c r="G3908" s="29"/>
    </row>
    <row r="3909" spans="1:7" x14ac:dyDescent="0.25">
      <c r="A3909"/>
      <c r="B3909"/>
      <c r="C3909">
        <v>20.512733959309749</v>
      </c>
      <c r="D3909">
        <v>-0.17664483920554708</v>
      </c>
      <c r="E3909" s="24"/>
      <c r="F3909" s="25"/>
      <c r="G3909" s="29"/>
    </row>
    <row r="3910" spans="1:7" x14ac:dyDescent="0.25">
      <c r="A3910"/>
      <c r="B3910"/>
      <c r="C3910">
        <v>20.51793513578583</v>
      </c>
      <c r="D3910">
        <v>-0.17807828011800952</v>
      </c>
      <c r="E3910" s="24"/>
      <c r="F3910" s="25"/>
      <c r="G3910" s="29"/>
    </row>
    <row r="3911" spans="1:7" x14ac:dyDescent="0.25">
      <c r="A3911"/>
      <c r="B3911"/>
      <c r="C3911">
        <v>20.523136312261908</v>
      </c>
      <c r="D3911">
        <v>-0.17951172103047208</v>
      </c>
      <c r="E3911" s="24"/>
      <c r="F3911" s="25"/>
      <c r="G3911" s="29"/>
    </row>
    <row r="3912" spans="1:7" x14ac:dyDescent="0.25">
      <c r="A3912"/>
      <c r="B3912"/>
      <c r="C3912">
        <v>20.528337488737993</v>
      </c>
      <c r="D3912">
        <v>-0.18094516194293364</v>
      </c>
      <c r="E3912" s="24"/>
      <c r="F3912" s="25"/>
      <c r="G3912" s="29"/>
    </row>
    <row r="3913" spans="1:7" x14ac:dyDescent="0.25">
      <c r="A3913"/>
      <c r="B3913"/>
      <c r="C3913">
        <v>20.533538665214092</v>
      </c>
      <c r="D3913">
        <v>-0.18237860285539614</v>
      </c>
      <c r="E3913" s="24"/>
      <c r="F3913" s="25"/>
      <c r="G3913" s="29"/>
    </row>
    <row r="3914" spans="1:7" x14ac:dyDescent="0.25">
      <c r="A3914"/>
      <c r="B3914"/>
      <c r="C3914">
        <v>20.538739841690155</v>
      </c>
      <c r="D3914">
        <v>-0.18381204376785873</v>
      </c>
      <c r="E3914" s="24"/>
      <c r="F3914" s="25"/>
      <c r="G3914" s="29"/>
    </row>
    <row r="3915" spans="1:7" x14ac:dyDescent="0.25">
      <c r="A3915"/>
      <c r="B3915"/>
      <c r="C3915">
        <v>20.543941018166244</v>
      </c>
      <c r="D3915">
        <v>-0.1852454846803207</v>
      </c>
      <c r="E3915" s="24"/>
      <c r="F3915" s="25"/>
      <c r="G3915" s="29"/>
    </row>
    <row r="3916" spans="1:7" x14ac:dyDescent="0.25">
      <c r="A3916"/>
      <c r="B3916"/>
      <c r="C3916">
        <v>20.549142194642322</v>
      </c>
      <c r="D3916">
        <v>-0.1866789255927831</v>
      </c>
      <c r="E3916" s="24"/>
      <c r="F3916" s="25"/>
      <c r="G3916" s="29"/>
    </row>
    <row r="3917" spans="1:7" x14ac:dyDescent="0.25">
      <c r="A3917"/>
      <c r="B3917"/>
      <c r="C3917">
        <v>20.554343371118414</v>
      </c>
      <c r="D3917">
        <v>-0.18811236650524576</v>
      </c>
      <c r="E3917" s="24"/>
      <c r="F3917" s="25"/>
      <c r="G3917" s="29"/>
    </row>
    <row r="3918" spans="1:7" x14ac:dyDescent="0.25">
      <c r="A3918"/>
      <c r="B3918"/>
      <c r="C3918">
        <v>20.559544547594491</v>
      </c>
      <c r="D3918">
        <v>-0.18954580741770816</v>
      </c>
      <c r="E3918" s="24"/>
      <c r="F3918" s="25"/>
      <c r="G3918" s="29"/>
    </row>
    <row r="3919" spans="1:7" x14ac:dyDescent="0.25">
      <c r="A3919"/>
      <c r="B3919"/>
      <c r="C3919">
        <v>20.564745724070562</v>
      </c>
      <c r="D3919">
        <v>-0.1909792483301701</v>
      </c>
      <c r="E3919" s="24"/>
      <c r="F3919" s="25"/>
      <c r="G3919" s="29"/>
    </row>
    <row r="3920" spans="1:7" x14ac:dyDescent="0.25">
      <c r="A3920"/>
      <c r="B3920"/>
      <c r="C3920">
        <v>20.569946900546661</v>
      </c>
      <c r="D3920">
        <v>-0.19241268924263288</v>
      </c>
      <c r="E3920" s="24"/>
      <c r="F3920" s="25"/>
      <c r="G3920" s="29"/>
    </row>
    <row r="3921" spans="1:7" x14ac:dyDescent="0.25">
      <c r="A3921"/>
      <c r="B3921"/>
      <c r="C3921">
        <v>20.575148077022728</v>
      </c>
      <c r="D3921">
        <v>-0.19384613015509455</v>
      </c>
      <c r="E3921" s="24"/>
      <c r="F3921" s="25"/>
      <c r="G3921" s="29"/>
    </row>
    <row r="3922" spans="1:7" x14ac:dyDescent="0.25">
      <c r="A3922"/>
      <c r="B3922"/>
      <c r="C3922">
        <v>20.580349253498831</v>
      </c>
      <c r="D3922">
        <v>-0.19527957106755889</v>
      </c>
      <c r="E3922" s="24"/>
      <c r="F3922" s="25"/>
      <c r="G3922" s="29"/>
    </row>
    <row r="3923" spans="1:7" x14ac:dyDescent="0.25">
      <c r="A3923"/>
      <c r="B3923"/>
      <c r="C3923">
        <v>20.585550429974894</v>
      </c>
      <c r="D3923">
        <v>-0.19671301198002047</v>
      </c>
      <c r="E3923" s="24"/>
      <c r="F3923" s="25"/>
      <c r="G3923" s="29"/>
    </row>
    <row r="3924" spans="1:7" x14ac:dyDescent="0.25">
      <c r="A3924"/>
      <c r="B3924"/>
      <c r="C3924">
        <v>20.590751606451001</v>
      </c>
      <c r="D3924">
        <v>-0.19814645289248195</v>
      </c>
      <c r="E3924" s="24"/>
      <c r="F3924" s="25"/>
      <c r="G3924" s="29"/>
    </row>
    <row r="3925" spans="1:7" x14ac:dyDescent="0.25">
      <c r="A3925"/>
      <c r="B3925"/>
      <c r="C3925">
        <v>20.595952782927071</v>
      </c>
      <c r="D3925">
        <v>-0.19957989380494609</v>
      </c>
      <c r="E3925" s="24"/>
      <c r="F3925" s="25"/>
      <c r="G3925" s="29"/>
    </row>
    <row r="3926" spans="1:7" x14ac:dyDescent="0.25">
      <c r="A3926"/>
      <c r="B3926"/>
      <c r="C3926">
        <v>20.601153959403156</v>
      </c>
      <c r="D3926">
        <v>-0.20101333471740757</v>
      </c>
      <c r="E3926" s="24"/>
      <c r="F3926" s="25"/>
      <c r="G3926" s="29"/>
    </row>
    <row r="3927" spans="1:7" x14ac:dyDescent="0.25">
      <c r="A3927"/>
      <c r="B3927"/>
      <c r="C3927">
        <v>20.606355135879234</v>
      </c>
      <c r="D3927">
        <v>-0.20244677562986968</v>
      </c>
      <c r="E3927" s="24"/>
      <c r="F3927" s="25"/>
      <c r="G3927" s="29"/>
    </row>
    <row r="3928" spans="1:7" x14ac:dyDescent="0.25">
      <c r="A3928"/>
      <c r="B3928"/>
      <c r="C3928">
        <v>20.611556312355336</v>
      </c>
      <c r="D3928">
        <v>-0.20388021654233249</v>
      </c>
      <c r="E3928" s="24"/>
      <c r="F3928" s="25"/>
      <c r="G3928" s="29"/>
    </row>
    <row r="3929" spans="1:7" x14ac:dyDescent="0.25">
      <c r="A3929"/>
      <c r="B3929"/>
      <c r="C3929">
        <v>20.616757488831411</v>
      </c>
      <c r="D3929">
        <v>-0.20531365745479446</v>
      </c>
      <c r="E3929" s="24"/>
      <c r="F3929" s="25"/>
      <c r="G3929" s="29"/>
    </row>
    <row r="3930" spans="1:7" x14ac:dyDescent="0.25">
      <c r="A3930"/>
      <c r="B3930"/>
      <c r="C3930">
        <v>20.621958665307478</v>
      </c>
      <c r="D3930">
        <v>-0.20674709836725633</v>
      </c>
      <c r="E3930" s="24"/>
      <c r="F3930" s="25"/>
      <c r="G3930" s="29"/>
    </row>
    <row r="3931" spans="1:7" x14ac:dyDescent="0.25">
      <c r="A3931"/>
      <c r="B3931"/>
      <c r="C3931">
        <v>20.62715984178357</v>
      </c>
      <c r="D3931">
        <v>-0.20818053927971913</v>
      </c>
      <c r="E3931" s="24"/>
      <c r="F3931" s="25"/>
      <c r="G3931" s="29"/>
    </row>
    <row r="3932" spans="1:7" x14ac:dyDescent="0.25">
      <c r="A3932"/>
      <c r="B3932"/>
      <c r="C3932">
        <v>20.632361018259651</v>
      </c>
      <c r="D3932">
        <v>-0.20961398019218247</v>
      </c>
      <c r="E3932" s="24"/>
      <c r="F3932" s="25"/>
      <c r="G3932" s="29"/>
    </row>
    <row r="3933" spans="1:7" x14ac:dyDescent="0.25">
      <c r="A3933"/>
      <c r="B3933"/>
      <c r="C3933">
        <v>20.637562194735743</v>
      </c>
      <c r="D3933">
        <v>-0.21104742110464259</v>
      </c>
      <c r="E3933" s="24"/>
      <c r="F3933" s="25"/>
      <c r="G3933" s="29"/>
    </row>
    <row r="3934" spans="1:7" x14ac:dyDescent="0.25">
      <c r="A3934"/>
      <c r="B3934"/>
      <c r="C3934">
        <v>20.642763371211821</v>
      </c>
      <c r="D3934">
        <v>-0.21248086201710559</v>
      </c>
      <c r="E3934" s="24"/>
      <c r="F3934" s="25"/>
      <c r="G3934" s="29"/>
    </row>
    <row r="3935" spans="1:7" x14ac:dyDescent="0.25">
      <c r="A3935"/>
      <c r="B3935"/>
      <c r="C3935">
        <v>20.647964547687888</v>
      </c>
      <c r="D3935">
        <v>-0.21391430292956765</v>
      </c>
      <c r="E3935" s="24"/>
      <c r="F3935" s="25"/>
      <c r="G3935" s="29"/>
    </row>
    <row r="3936" spans="1:7" x14ac:dyDescent="0.25">
      <c r="A3936"/>
      <c r="B3936"/>
      <c r="C3936">
        <v>20.653165724163983</v>
      </c>
      <c r="D3936">
        <v>-0.21534774384203098</v>
      </c>
      <c r="E3936" s="24"/>
      <c r="F3936" s="25"/>
      <c r="G3936" s="29"/>
    </row>
    <row r="3937" spans="1:7" x14ac:dyDescent="0.25">
      <c r="A3937"/>
      <c r="B3937"/>
      <c r="C3937">
        <v>20.658366900640061</v>
      </c>
      <c r="D3937">
        <v>-0.21678118475449454</v>
      </c>
      <c r="E3937" s="24"/>
      <c r="F3937" s="25"/>
      <c r="G3937" s="29"/>
    </row>
    <row r="3938" spans="1:7" x14ac:dyDescent="0.25">
      <c r="A3938"/>
      <c r="B3938"/>
      <c r="C3938">
        <v>20.66356807711616</v>
      </c>
      <c r="D3938">
        <v>-0.21821462566695532</v>
      </c>
      <c r="E3938" s="24"/>
      <c r="F3938" s="25"/>
      <c r="G3938" s="29"/>
    </row>
    <row r="3939" spans="1:7" x14ac:dyDescent="0.25">
      <c r="A3939"/>
      <c r="B3939"/>
      <c r="C3939">
        <v>20.668769253592238</v>
      </c>
      <c r="D3939">
        <v>-0.21964806657941877</v>
      </c>
      <c r="E3939" s="24"/>
      <c r="F3939" s="25"/>
      <c r="G3939" s="29"/>
    </row>
    <row r="3940" spans="1:7" x14ac:dyDescent="0.25">
      <c r="A3940"/>
      <c r="B3940"/>
      <c r="C3940">
        <v>20.673970430068305</v>
      </c>
      <c r="D3940">
        <v>-0.22108150749188082</v>
      </c>
      <c r="E3940" s="24"/>
      <c r="F3940" s="25"/>
      <c r="G3940" s="29"/>
    </row>
    <row r="3941" spans="1:7" x14ac:dyDescent="0.25">
      <c r="A3941"/>
      <c r="B3941"/>
      <c r="C3941">
        <v>20.679171606544411</v>
      </c>
      <c r="D3941">
        <v>-0.22251494840434238</v>
      </c>
      <c r="E3941" s="24"/>
      <c r="F3941" s="25"/>
      <c r="G3941" s="29"/>
    </row>
    <row r="3942" spans="1:7" x14ac:dyDescent="0.25">
      <c r="A3942"/>
      <c r="B3942"/>
      <c r="C3942">
        <v>20.684372783020478</v>
      </c>
      <c r="D3942">
        <v>-0.22394838931680527</v>
      </c>
      <c r="E3942" s="24"/>
      <c r="F3942" s="25"/>
      <c r="G3942" s="29"/>
    </row>
    <row r="3943" spans="1:7" x14ac:dyDescent="0.25">
      <c r="A3943"/>
      <c r="B3943"/>
      <c r="C3943">
        <v>20.689573959496578</v>
      </c>
      <c r="D3943">
        <v>-0.22538183022926855</v>
      </c>
      <c r="E3943" s="24"/>
      <c r="F3943" s="25"/>
      <c r="G3943" s="29"/>
    </row>
    <row r="3944" spans="1:7" x14ac:dyDescent="0.25">
      <c r="A3944"/>
      <c r="B3944"/>
      <c r="C3944">
        <v>20.694775135972645</v>
      </c>
      <c r="D3944">
        <v>-0.22681527114173128</v>
      </c>
      <c r="E3944" s="24"/>
      <c r="F3944" s="25"/>
      <c r="G3944" s="29"/>
    </row>
    <row r="3945" spans="1:7" x14ac:dyDescent="0.25">
      <c r="A3945"/>
      <c r="B3945"/>
      <c r="C3945">
        <v>20.699976312448729</v>
      </c>
      <c r="D3945">
        <v>-0.22824871205419262</v>
      </c>
      <c r="E3945" s="24"/>
      <c r="F3945" s="25"/>
      <c r="G3945" s="29"/>
    </row>
    <row r="3946" spans="1:7" x14ac:dyDescent="0.25">
      <c r="A3946"/>
      <c r="B3946"/>
      <c r="C3946">
        <v>20.705177488924811</v>
      </c>
      <c r="D3946">
        <v>-0.22968215296665506</v>
      </c>
      <c r="E3946" s="24"/>
      <c r="F3946" s="25"/>
      <c r="G3946" s="29"/>
    </row>
    <row r="3947" spans="1:7" x14ac:dyDescent="0.25">
      <c r="A3947"/>
      <c r="B3947"/>
      <c r="C3947">
        <v>20.710378665400899</v>
      </c>
      <c r="D3947">
        <v>-0.23111559387911731</v>
      </c>
      <c r="E3947" s="24"/>
      <c r="F3947" s="25"/>
      <c r="G3947" s="29"/>
    </row>
    <row r="3948" spans="1:7" x14ac:dyDescent="0.25">
      <c r="A3948"/>
      <c r="B3948"/>
      <c r="C3948">
        <v>20.715579841876984</v>
      </c>
      <c r="D3948">
        <v>-0.23254903479157921</v>
      </c>
      <c r="E3948" s="24"/>
      <c r="F3948" s="25"/>
      <c r="G3948" s="29"/>
    </row>
    <row r="3949" spans="1:7" x14ac:dyDescent="0.25">
      <c r="A3949"/>
      <c r="B3949"/>
      <c r="C3949">
        <v>20.720781018353062</v>
      </c>
      <c r="D3949">
        <v>-0.23398247570404157</v>
      </c>
      <c r="E3949" s="24"/>
      <c r="F3949" s="25"/>
      <c r="G3949" s="29"/>
    </row>
    <row r="3950" spans="1:7" x14ac:dyDescent="0.25">
      <c r="A3950"/>
      <c r="B3950"/>
      <c r="C3950">
        <v>20.725982194829154</v>
      </c>
      <c r="D3950">
        <v>-0.23541591661650418</v>
      </c>
      <c r="E3950" s="24"/>
      <c r="F3950" s="25"/>
      <c r="G3950" s="29"/>
    </row>
    <row r="3951" spans="1:7" x14ac:dyDescent="0.25">
      <c r="A3951"/>
      <c r="B3951"/>
      <c r="C3951">
        <v>20.731183371305221</v>
      </c>
      <c r="D3951">
        <v>-0.23684935752896641</v>
      </c>
      <c r="E3951" s="24"/>
      <c r="F3951" s="25"/>
      <c r="G3951" s="29"/>
    </row>
    <row r="3952" spans="1:7" x14ac:dyDescent="0.25">
      <c r="A3952"/>
      <c r="B3952"/>
      <c r="C3952">
        <v>20.736384547781313</v>
      </c>
      <c r="D3952">
        <v>-0.23828279844142866</v>
      </c>
      <c r="E3952" s="24"/>
      <c r="F3952" s="25"/>
      <c r="G3952" s="29"/>
    </row>
    <row r="3953" spans="1:7" x14ac:dyDescent="0.25">
      <c r="A3953"/>
      <c r="B3953"/>
      <c r="C3953">
        <v>20.741585724257401</v>
      </c>
      <c r="D3953">
        <v>-0.2397162393538925</v>
      </c>
      <c r="E3953" s="24"/>
      <c r="F3953" s="25"/>
      <c r="G3953" s="29"/>
    </row>
    <row r="3954" spans="1:7" x14ac:dyDescent="0.25">
      <c r="A3954"/>
      <c r="B3954"/>
      <c r="C3954">
        <v>20.746786900733476</v>
      </c>
      <c r="D3954">
        <v>-0.24114968026635464</v>
      </c>
      <c r="E3954" s="24"/>
      <c r="F3954" s="25"/>
      <c r="G3954" s="29"/>
    </row>
    <row r="3955" spans="1:7" x14ac:dyDescent="0.25">
      <c r="A3955"/>
      <c r="B3955"/>
      <c r="C3955">
        <v>20.75198807720956</v>
      </c>
      <c r="D3955">
        <v>-0.24258312117881675</v>
      </c>
      <c r="E3955" s="24"/>
      <c r="F3955" s="25"/>
      <c r="G3955" s="29"/>
    </row>
    <row r="3956" spans="1:7" x14ac:dyDescent="0.25">
      <c r="A3956"/>
      <c r="B3956"/>
      <c r="C3956">
        <v>20.757189253685663</v>
      </c>
      <c r="D3956">
        <v>-0.24401656209127939</v>
      </c>
      <c r="E3956" s="24"/>
      <c r="F3956" s="25"/>
      <c r="G3956" s="29"/>
    </row>
    <row r="3957" spans="1:7" x14ac:dyDescent="0.25">
      <c r="A3957"/>
      <c r="B3957"/>
      <c r="C3957">
        <v>20.76239043016173</v>
      </c>
      <c r="D3957">
        <v>-0.24545000300374029</v>
      </c>
      <c r="E3957" s="24"/>
      <c r="F3957" s="25"/>
      <c r="G3957" s="29"/>
    </row>
    <row r="3958" spans="1:7" x14ac:dyDescent="0.25">
      <c r="A3958"/>
      <c r="B3958"/>
      <c r="C3958">
        <v>20.767591606637804</v>
      </c>
      <c r="D3958">
        <v>-0.24688344391620401</v>
      </c>
      <c r="E3958" s="24"/>
      <c r="F3958" s="25"/>
      <c r="G3958" s="29"/>
    </row>
    <row r="3959" spans="1:7" x14ac:dyDescent="0.25">
      <c r="A3959"/>
      <c r="B3959"/>
      <c r="C3959">
        <v>20.772792783113886</v>
      </c>
      <c r="D3959">
        <v>-0.2483168848286651</v>
      </c>
      <c r="E3959" s="24"/>
      <c r="F3959" s="25"/>
      <c r="G3959" s="29"/>
    </row>
    <row r="3960" spans="1:7" x14ac:dyDescent="0.25">
      <c r="A3960"/>
      <c r="B3960"/>
      <c r="C3960">
        <v>20.777993959589988</v>
      </c>
      <c r="D3960">
        <v>-0.24975032574112876</v>
      </c>
      <c r="E3960" s="24"/>
      <c r="F3960" s="25"/>
      <c r="G3960" s="29"/>
    </row>
    <row r="3961" spans="1:7" x14ac:dyDescent="0.25">
      <c r="A3961"/>
      <c r="B3961"/>
      <c r="C3961">
        <v>20.783195136066048</v>
      </c>
      <c r="D3961">
        <v>-0.2511837666535911</v>
      </c>
      <c r="E3961" s="24"/>
      <c r="F3961" s="25"/>
      <c r="G3961" s="29"/>
    </row>
    <row r="3962" spans="1:7" x14ac:dyDescent="0.25">
      <c r="A3962"/>
      <c r="B3962"/>
      <c r="C3962">
        <v>20.78839631254213</v>
      </c>
      <c r="D3962">
        <v>-0.25261720756605277</v>
      </c>
      <c r="E3962" s="24"/>
      <c r="F3962" s="25"/>
      <c r="G3962" s="29"/>
    </row>
    <row r="3963" spans="1:7" x14ac:dyDescent="0.25">
      <c r="A3963"/>
      <c r="B3963"/>
      <c r="C3963">
        <v>20.793597489018232</v>
      </c>
      <c r="D3963">
        <v>-0.25405064847851427</v>
      </c>
      <c r="E3963" s="24"/>
      <c r="F3963" s="25"/>
      <c r="G3963" s="29"/>
    </row>
    <row r="3964" spans="1:7" x14ac:dyDescent="0.25">
      <c r="A3964"/>
      <c r="B3964"/>
      <c r="C3964">
        <v>20.798798665494317</v>
      </c>
      <c r="D3964">
        <v>-0.25548408939097778</v>
      </c>
      <c r="E3964" s="24"/>
      <c r="F3964" s="25"/>
      <c r="G3964" s="29"/>
    </row>
    <row r="3965" spans="1:7" x14ac:dyDescent="0.25">
      <c r="A3965"/>
      <c r="B3965"/>
      <c r="C3965">
        <v>20.803999841970398</v>
      </c>
      <c r="D3965">
        <v>-0.25691753030344017</v>
      </c>
      <c r="E3965" s="24"/>
      <c r="F3965" s="25"/>
      <c r="G3965" s="29"/>
    </row>
    <row r="3966" spans="1:7" x14ac:dyDescent="0.25">
      <c r="A3966"/>
      <c r="B3966"/>
      <c r="C3966">
        <v>20.809201018446466</v>
      </c>
      <c r="D3966">
        <v>-0.25835097121590311</v>
      </c>
      <c r="E3966" s="24"/>
      <c r="F3966" s="25"/>
      <c r="G3966" s="29"/>
    </row>
    <row r="3967" spans="1:7" x14ac:dyDescent="0.25">
      <c r="A3967"/>
      <c r="B3967"/>
      <c r="C3967">
        <v>20.814402194922554</v>
      </c>
      <c r="D3967">
        <v>-0.25978441212836567</v>
      </c>
      <c r="E3967" s="24"/>
      <c r="F3967" s="25"/>
      <c r="G3967" s="29"/>
    </row>
    <row r="3968" spans="1:7" x14ac:dyDescent="0.25">
      <c r="A3968"/>
      <c r="B3968"/>
      <c r="C3968">
        <v>20.819603371398642</v>
      </c>
      <c r="D3968">
        <v>-0.26121785304082734</v>
      </c>
      <c r="E3968" s="24"/>
      <c r="F3968" s="25"/>
      <c r="G3968" s="29"/>
    </row>
    <row r="3969" spans="1:7" x14ac:dyDescent="0.25">
      <c r="A3969"/>
      <c r="B3969"/>
      <c r="C3969">
        <v>20.824804547874713</v>
      </c>
      <c r="D3969">
        <v>-0.26265129395329018</v>
      </c>
      <c r="E3969" s="24"/>
      <c r="F3969" s="25"/>
      <c r="G3969" s="29"/>
    </row>
    <row r="3970" spans="1:7" x14ac:dyDescent="0.25">
      <c r="A3970"/>
      <c r="B3970"/>
      <c r="C3970">
        <v>20.830005724350809</v>
      </c>
      <c r="D3970">
        <v>-0.26408473486575285</v>
      </c>
      <c r="E3970" s="24"/>
      <c r="F3970" s="25"/>
      <c r="G3970" s="29"/>
    </row>
    <row r="3971" spans="1:7" x14ac:dyDescent="0.25">
      <c r="A3971"/>
      <c r="B3971"/>
      <c r="C3971">
        <v>20.835206900826897</v>
      </c>
      <c r="D3971">
        <v>-0.26551817577821474</v>
      </c>
      <c r="E3971" s="24"/>
      <c r="F3971" s="25"/>
      <c r="G3971" s="29"/>
    </row>
    <row r="3972" spans="1:7" x14ac:dyDescent="0.25">
      <c r="A3972"/>
      <c r="B3972"/>
      <c r="C3972">
        <v>20.840408077302982</v>
      </c>
      <c r="D3972">
        <v>-0.26695161669067735</v>
      </c>
      <c r="E3972" s="24"/>
      <c r="F3972" s="25"/>
      <c r="G3972" s="29"/>
    </row>
    <row r="3973" spans="1:7" x14ac:dyDescent="0.25">
      <c r="A3973"/>
      <c r="B3973"/>
      <c r="C3973">
        <v>20.845609253779056</v>
      </c>
      <c r="D3973">
        <v>-0.2683850576031393</v>
      </c>
      <c r="E3973" s="24"/>
      <c r="F3973" s="25"/>
      <c r="G3973" s="29"/>
    </row>
    <row r="3974" spans="1:7" x14ac:dyDescent="0.25">
      <c r="A3974"/>
      <c r="B3974"/>
      <c r="C3974">
        <v>20.850810430255127</v>
      </c>
      <c r="D3974">
        <v>-0.26981849851560236</v>
      </c>
      <c r="E3974" s="24"/>
      <c r="F3974" s="25"/>
      <c r="G3974" s="29"/>
    </row>
    <row r="3975" spans="1:7" x14ac:dyDescent="0.25">
      <c r="A3975"/>
      <c r="B3975"/>
      <c r="C3975">
        <v>20.856011606731229</v>
      </c>
      <c r="D3975">
        <v>-0.27125193942806469</v>
      </c>
      <c r="E3975" s="24"/>
      <c r="F3975" s="25"/>
      <c r="G3975" s="29"/>
    </row>
    <row r="3976" spans="1:7" x14ac:dyDescent="0.25">
      <c r="A3976"/>
      <c r="B3976"/>
      <c r="C3976">
        <v>20.8612127832073</v>
      </c>
      <c r="D3976">
        <v>-0.27268538034052614</v>
      </c>
      <c r="E3976" s="24"/>
      <c r="F3976" s="25"/>
      <c r="G3976" s="29"/>
    </row>
    <row r="3977" spans="1:7" x14ac:dyDescent="0.25">
      <c r="A3977"/>
      <c r="B3977"/>
      <c r="C3977">
        <v>20.866413959683392</v>
      </c>
      <c r="D3977">
        <v>-0.27411882125298881</v>
      </c>
      <c r="E3977" s="24"/>
      <c r="F3977" s="25"/>
      <c r="G3977" s="29"/>
    </row>
    <row r="3978" spans="1:7" x14ac:dyDescent="0.25">
      <c r="A3978"/>
      <c r="B3978"/>
      <c r="C3978">
        <v>20.871615136159473</v>
      </c>
      <c r="D3978">
        <v>-0.27555226216545076</v>
      </c>
      <c r="E3978" s="24"/>
      <c r="F3978" s="25"/>
      <c r="G3978" s="29"/>
    </row>
    <row r="3979" spans="1:7" x14ac:dyDescent="0.25">
      <c r="A3979"/>
      <c r="B3979"/>
      <c r="C3979">
        <v>20.876816312635569</v>
      </c>
      <c r="D3979">
        <v>-0.27698570307791337</v>
      </c>
      <c r="E3979" s="24"/>
      <c r="F3979" s="25"/>
      <c r="G3979" s="29"/>
    </row>
    <row r="3980" spans="1:7" x14ac:dyDescent="0.25">
      <c r="A3980"/>
      <c r="B3980"/>
      <c r="C3980">
        <v>20.882017489111632</v>
      </c>
      <c r="D3980">
        <v>-0.27841914399037621</v>
      </c>
      <c r="E3980" s="24"/>
      <c r="F3980" s="25"/>
      <c r="G3980" s="29"/>
    </row>
    <row r="3981" spans="1:7" x14ac:dyDescent="0.25">
      <c r="A3981"/>
      <c r="B3981"/>
      <c r="C3981">
        <v>20.887218665587728</v>
      </c>
      <c r="D3981">
        <v>-0.27985258490283865</v>
      </c>
      <c r="E3981" s="24"/>
      <c r="F3981" s="25"/>
      <c r="G3981" s="29"/>
    </row>
    <row r="3982" spans="1:7" x14ac:dyDescent="0.25">
      <c r="A3982"/>
      <c r="B3982"/>
      <c r="C3982">
        <v>20.892419842063799</v>
      </c>
      <c r="D3982">
        <v>-0.28128602581530149</v>
      </c>
      <c r="E3982" s="24"/>
      <c r="F3982" s="25"/>
      <c r="G3982" s="29"/>
    </row>
    <row r="3983" spans="1:7" x14ac:dyDescent="0.25">
      <c r="A3983"/>
      <c r="B3983"/>
      <c r="C3983">
        <v>20.89762101853988</v>
      </c>
      <c r="D3983">
        <v>-0.28271946672776388</v>
      </c>
      <c r="E3983" s="24"/>
      <c r="F3983" s="25"/>
      <c r="G3983" s="29"/>
    </row>
    <row r="3984" spans="1:7" x14ac:dyDescent="0.25">
      <c r="A3984"/>
      <c r="B3984"/>
      <c r="C3984">
        <v>20.902822195015972</v>
      </c>
      <c r="D3984">
        <v>-0.28415290764022472</v>
      </c>
      <c r="E3984" s="24"/>
      <c r="F3984" s="25"/>
      <c r="G3984" s="29"/>
    </row>
    <row r="3985" spans="1:7" x14ac:dyDescent="0.25">
      <c r="A3985"/>
      <c r="B3985"/>
      <c r="C3985">
        <v>20.908023371492053</v>
      </c>
      <c r="D3985">
        <v>-0.28558634855268777</v>
      </c>
      <c r="E3985" s="24"/>
      <c r="F3985" s="25"/>
      <c r="G3985" s="29"/>
    </row>
    <row r="3986" spans="1:7" x14ac:dyDescent="0.25">
      <c r="A3986"/>
      <c r="B3986"/>
      <c r="C3986">
        <v>20.913224547968131</v>
      </c>
      <c r="D3986">
        <v>-0.28701978946514933</v>
      </c>
      <c r="E3986" s="24"/>
      <c r="F3986" s="25"/>
      <c r="G3986" s="29"/>
    </row>
    <row r="3987" spans="1:7" x14ac:dyDescent="0.25">
      <c r="A3987"/>
      <c r="B3987"/>
      <c r="C3987">
        <v>20.918425724444212</v>
      </c>
      <c r="D3987">
        <v>-0.28845323037761267</v>
      </c>
      <c r="E3987" s="24"/>
      <c r="F3987" s="25"/>
      <c r="G3987" s="29"/>
    </row>
    <row r="3988" spans="1:7" x14ac:dyDescent="0.25">
      <c r="A3988"/>
      <c r="B3988"/>
      <c r="C3988">
        <v>20.923626900920304</v>
      </c>
      <c r="D3988">
        <v>-0.28988667129007595</v>
      </c>
      <c r="E3988" s="24"/>
      <c r="F3988" s="25"/>
      <c r="G3988" s="29"/>
    </row>
    <row r="3989" spans="1:7" x14ac:dyDescent="0.25">
      <c r="A3989"/>
      <c r="B3989"/>
      <c r="C3989">
        <v>20.928828077396389</v>
      </c>
      <c r="D3989">
        <v>-0.29132011220253695</v>
      </c>
      <c r="E3989" s="24"/>
      <c r="F3989" s="25"/>
      <c r="G3989" s="29"/>
    </row>
    <row r="3990" spans="1:7" x14ac:dyDescent="0.25">
      <c r="A3990"/>
      <c r="B3990"/>
      <c r="C3990">
        <v>20.934029253872474</v>
      </c>
      <c r="D3990">
        <v>-0.29275355311500051</v>
      </c>
      <c r="E3990" s="24"/>
      <c r="F3990" s="25"/>
      <c r="G3990" s="29"/>
    </row>
    <row r="3991" spans="1:7" x14ac:dyDescent="0.25">
      <c r="A3991"/>
      <c r="B3991"/>
      <c r="C3991">
        <v>20.939230430348555</v>
      </c>
      <c r="D3991">
        <v>-0.29418699402746268</v>
      </c>
      <c r="E3991" s="24"/>
      <c r="F3991" s="25"/>
      <c r="G3991" s="29"/>
    </row>
    <row r="3992" spans="1:7" x14ac:dyDescent="0.25">
      <c r="A3992"/>
      <c r="B3992"/>
      <c r="C3992">
        <v>20.944431606824633</v>
      </c>
      <c r="D3992">
        <v>-0.29562043493992468</v>
      </c>
      <c r="E3992" s="24"/>
      <c r="F3992" s="25"/>
      <c r="G3992" s="29"/>
    </row>
    <row r="3993" spans="1:7" x14ac:dyDescent="0.25">
      <c r="A3993"/>
      <c r="B3993"/>
      <c r="C3993">
        <v>20.949632783300718</v>
      </c>
      <c r="D3993">
        <v>-0.29705387585238757</v>
      </c>
      <c r="E3993" s="24"/>
      <c r="F3993" s="25"/>
      <c r="G3993" s="29"/>
    </row>
    <row r="3994" spans="1:7" x14ac:dyDescent="0.25">
      <c r="A3994"/>
      <c r="B3994"/>
      <c r="C3994">
        <v>20.954833959776803</v>
      </c>
      <c r="D3994">
        <v>-0.29848731676484996</v>
      </c>
      <c r="E3994" s="24"/>
      <c r="F3994" s="25"/>
      <c r="G3994" s="29"/>
    </row>
    <row r="3995" spans="1:7" x14ac:dyDescent="0.25">
      <c r="A3995"/>
      <c r="B3995"/>
      <c r="C3995">
        <v>20.960035136252877</v>
      </c>
      <c r="D3995">
        <v>-0.2999207576773118</v>
      </c>
      <c r="E3995" s="24"/>
      <c r="F3995" s="25"/>
      <c r="G3995" s="29"/>
    </row>
    <row r="3996" spans="1:7" x14ac:dyDescent="0.25">
      <c r="A3996"/>
      <c r="B3996"/>
      <c r="C3996">
        <v>20.965236312728965</v>
      </c>
      <c r="D3996">
        <v>-0.30135419858977491</v>
      </c>
      <c r="E3996" s="24"/>
      <c r="F3996" s="25"/>
      <c r="G3996" s="29"/>
    </row>
    <row r="3997" spans="1:7" x14ac:dyDescent="0.25">
      <c r="A3997"/>
      <c r="B3997"/>
      <c r="C3997">
        <v>20.970437489205043</v>
      </c>
      <c r="D3997">
        <v>-0.30278763950223625</v>
      </c>
      <c r="E3997" s="24"/>
      <c r="F3997" s="25"/>
      <c r="G3997" s="29"/>
    </row>
    <row r="3998" spans="1:7" x14ac:dyDescent="0.25">
      <c r="A3998"/>
      <c r="B3998"/>
      <c r="C3998">
        <v>20.975638665681132</v>
      </c>
      <c r="D3998">
        <v>-0.30422108041469925</v>
      </c>
      <c r="E3998" s="24"/>
      <c r="F3998" s="25"/>
      <c r="G3998" s="29"/>
    </row>
    <row r="3999" spans="1:7" x14ac:dyDescent="0.25">
      <c r="A3999"/>
      <c r="B3999"/>
      <c r="C3999">
        <v>20.98083984215722</v>
      </c>
      <c r="D3999">
        <v>-0.3056545213271617</v>
      </c>
      <c r="E3999" s="24"/>
      <c r="F3999" s="25"/>
      <c r="G3999" s="29"/>
    </row>
    <row r="4000" spans="1:7" x14ac:dyDescent="0.25">
      <c r="A4000"/>
      <c r="B4000"/>
      <c r="C4000">
        <v>20.986041018633284</v>
      </c>
      <c r="D4000">
        <v>-0.30708796223962442</v>
      </c>
      <c r="E4000" s="24"/>
      <c r="F4000" s="25"/>
      <c r="G4000" s="29"/>
    </row>
    <row r="4001" spans="1:7" x14ac:dyDescent="0.25">
      <c r="A4001"/>
      <c r="B4001"/>
      <c r="C4001">
        <v>20.991242195109383</v>
      </c>
      <c r="D4001">
        <v>-0.30852140315208609</v>
      </c>
      <c r="E4001" s="24"/>
      <c r="F4001" s="25"/>
      <c r="G4001" s="29"/>
    </row>
    <row r="4002" spans="1:7" x14ac:dyDescent="0.25">
      <c r="A4002"/>
      <c r="B4002"/>
      <c r="C4002">
        <v>20.996443371585453</v>
      </c>
      <c r="D4002">
        <v>-0.3099548440645481</v>
      </c>
      <c r="E4002" s="24"/>
      <c r="F4002" s="25"/>
      <c r="G4002" s="29"/>
    </row>
    <row r="4003" spans="1:7" x14ac:dyDescent="0.25">
      <c r="A4003"/>
      <c r="B4003"/>
      <c r="C4003">
        <v>21.001644548061538</v>
      </c>
      <c r="D4003">
        <v>-0.31138828497701038</v>
      </c>
      <c r="E4003" s="24"/>
      <c r="F4003" s="25"/>
      <c r="G4003" s="29"/>
    </row>
    <row r="4004" spans="1:7" x14ac:dyDescent="0.25">
      <c r="A4004"/>
      <c r="B4004"/>
      <c r="C4004">
        <v>21.00684572453763</v>
      </c>
      <c r="D4004">
        <v>-0.31282172588947366</v>
      </c>
      <c r="E4004" s="24"/>
      <c r="F4004" s="25"/>
      <c r="G4004" s="29"/>
    </row>
    <row r="4005" spans="1:7" x14ac:dyDescent="0.25">
      <c r="A4005"/>
      <c r="B4005"/>
      <c r="C4005">
        <v>21.012046901013711</v>
      </c>
      <c r="D4005">
        <v>-0.31425516680193566</v>
      </c>
      <c r="E4005" s="24"/>
      <c r="F4005" s="25"/>
      <c r="G4005" s="29"/>
    </row>
    <row r="4006" spans="1:7" x14ac:dyDescent="0.25">
      <c r="A4006"/>
      <c r="B4006"/>
      <c r="C4006">
        <v>21.017248077489789</v>
      </c>
      <c r="D4006">
        <v>-0.31568860771439744</v>
      </c>
      <c r="E4006" s="24"/>
      <c r="F4006" s="25"/>
      <c r="G4006" s="29"/>
    </row>
    <row r="4007" spans="1:7" x14ac:dyDescent="0.25">
      <c r="A4007"/>
      <c r="B4007"/>
      <c r="C4007">
        <v>21.02244925396587</v>
      </c>
      <c r="D4007">
        <v>-0.31712204862686139</v>
      </c>
      <c r="E4007" s="24"/>
      <c r="F4007" s="25"/>
      <c r="G4007" s="29"/>
    </row>
    <row r="4008" spans="1:7" x14ac:dyDescent="0.25">
      <c r="A4008"/>
      <c r="B4008"/>
      <c r="C4008">
        <v>21.027650430441959</v>
      </c>
      <c r="D4008">
        <v>-0.31855548953932283</v>
      </c>
      <c r="E4008" s="24"/>
      <c r="F4008" s="25"/>
      <c r="G4008" s="29"/>
    </row>
    <row r="4009" spans="1:7" x14ac:dyDescent="0.25">
      <c r="A4009"/>
      <c r="B4009"/>
      <c r="C4009">
        <v>21.032851606918047</v>
      </c>
      <c r="D4009">
        <v>-0.31998893045178589</v>
      </c>
      <c r="E4009" s="24"/>
      <c r="F4009" s="25"/>
      <c r="G4009" s="29"/>
    </row>
    <row r="4010" spans="1:7" x14ac:dyDescent="0.25">
      <c r="A4010"/>
      <c r="B4010"/>
      <c r="C4010">
        <v>21.038052783394107</v>
      </c>
      <c r="D4010">
        <v>-0.32142237136424839</v>
      </c>
      <c r="E4010" s="24"/>
      <c r="F4010" s="25"/>
      <c r="G4010" s="29"/>
    </row>
    <row r="4011" spans="1:7" x14ac:dyDescent="0.25">
      <c r="A4011"/>
      <c r="B4011"/>
      <c r="C4011">
        <v>21.043253959870217</v>
      </c>
      <c r="D4011">
        <v>-0.32285581227670895</v>
      </c>
      <c r="E4011" s="24"/>
      <c r="F4011" s="25"/>
      <c r="G4011" s="29"/>
    </row>
    <row r="4012" spans="1:7" x14ac:dyDescent="0.25">
      <c r="A4012"/>
      <c r="B4012"/>
      <c r="C4012">
        <v>21.048455136346298</v>
      </c>
      <c r="D4012">
        <v>-0.32428925318917295</v>
      </c>
      <c r="E4012" s="24"/>
      <c r="F4012" s="25"/>
      <c r="G4012" s="29"/>
    </row>
    <row r="4013" spans="1:7" x14ac:dyDescent="0.25">
      <c r="A4013"/>
      <c r="B4013"/>
      <c r="C4013">
        <v>21.053656312822383</v>
      </c>
      <c r="D4013">
        <v>-0.3257226941016354</v>
      </c>
      <c r="E4013" s="24"/>
      <c r="F4013" s="25"/>
      <c r="G4013" s="29"/>
    </row>
    <row r="4014" spans="1:7" x14ac:dyDescent="0.25">
      <c r="A4014"/>
      <c r="B4014"/>
      <c r="C4014">
        <v>21.058857489298454</v>
      </c>
      <c r="D4014">
        <v>-0.32715613501409735</v>
      </c>
      <c r="E4014" s="24"/>
      <c r="F4014" s="25"/>
      <c r="G4014" s="29"/>
    </row>
    <row r="4015" spans="1:7" x14ac:dyDescent="0.25">
      <c r="A4015"/>
      <c r="B4015"/>
      <c r="C4015">
        <v>21.064058665774535</v>
      </c>
      <c r="D4015">
        <v>-0.32858957592655996</v>
      </c>
      <c r="E4015" s="24"/>
      <c r="F4015" s="25"/>
      <c r="G4015" s="29"/>
    </row>
    <row r="4016" spans="1:7" x14ac:dyDescent="0.25">
      <c r="A4016"/>
      <c r="B4016"/>
      <c r="C4016">
        <v>21.069259842250638</v>
      </c>
      <c r="D4016">
        <v>-0.3300230168390223</v>
      </c>
      <c r="E4016" s="24"/>
      <c r="F4016" s="25"/>
      <c r="G4016" s="29"/>
    </row>
    <row r="4017" spans="1:7" x14ac:dyDescent="0.25">
      <c r="A4017"/>
      <c r="B4017"/>
      <c r="C4017">
        <v>21.074461018726694</v>
      </c>
      <c r="D4017">
        <v>-0.33145645775148413</v>
      </c>
      <c r="E4017" s="24"/>
      <c r="F4017" s="25"/>
      <c r="G4017" s="29"/>
    </row>
    <row r="4018" spans="1:7" x14ac:dyDescent="0.25">
      <c r="A4018"/>
      <c r="B4018"/>
      <c r="C4018">
        <v>21.07966219520279</v>
      </c>
      <c r="D4018">
        <v>-0.33288989866394653</v>
      </c>
      <c r="E4018" s="24"/>
      <c r="F4018" s="25"/>
      <c r="G4018" s="29"/>
    </row>
    <row r="4019" spans="1:7" x14ac:dyDescent="0.25">
      <c r="A4019"/>
      <c r="B4019"/>
      <c r="C4019">
        <v>21.084863371678875</v>
      </c>
      <c r="D4019">
        <v>-0.33432333957640853</v>
      </c>
      <c r="E4019" s="24"/>
      <c r="F4019" s="25"/>
      <c r="G4019" s="29"/>
    </row>
    <row r="4020" spans="1:7" x14ac:dyDescent="0.25">
      <c r="A4020"/>
      <c r="B4020"/>
      <c r="C4020">
        <v>21.090064548154952</v>
      </c>
      <c r="D4020">
        <v>-0.33575678048887242</v>
      </c>
      <c r="E4020" s="24"/>
      <c r="F4020" s="25"/>
      <c r="G4020" s="29"/>
    </row>
    <row r="4021" spans="1:7" x14ac:dyDescent="0.25">
      <c r="A4021"/>
      <c r="B4021"/>
      <c r="C4021">
        <v>21.095265724631037</v>
      </c>
      <c r="D4021">
        <v>-0.33719022140133392</v>
      </c>
      <c r="E4021" s="24"/>
      <c r="F4021" s="25"/>
      <c r="G4021" s="29"/>
    </row>
    <row r="4022" spans="1:7" x14ac:dyDescent="0.25">
      <c r="A4022"/>
      <c r="B4022"/>
      <c r="C4022">
        <v>21.100466901107126</v>
      </c>
      <c r="D4022">
        <v>-0.33862366231379648</v>
      </c>
      <c r="E4022" s="24"/>
      <c r="F4022" s="25"/>
      <c r="G4022" s="29"/>
    </row>
    <row r="4023" spans="1:7" x14ac:dyDescent="0.25">
      <c r="A4023"/>
      <c r="B4023"/>
      <c r="C4023">
        <v>21.105668077583211</v>
      </c>
      <c r="D4023">
        <v>-0.34005710322625915</v>
      </c>
      <c r="E4023" s="24"/>
      <c r="F4023" s="25"/>
      <c r="G4023" s="29"/>
    </row>
    <row r="4024" spans="1:7" x14ac:dyDescent="0.25">
      <c r="A4024"/>
      <c r="B4024"/>
      <c r="C4024">
        <v>21.110869254059285</v>
      </c>
      <c r="D4024">
        <v>-0.34149054413872032</v>
      </c>
      <c r="E4024" s="24"/>
      <c r="F4024" s="25"/>
      <c r="G4024" s="29"/>
    </row>
    <row r="4025" spans="1:7" x14ac:dyDescent="0.25">
      <c r="A4025"/>
      <c r="B4025"/>
      <c r="C4025">
        <v>21.116070430535366</v>
      </c>
      <c r="D4025">
        <v>-0.34292398505118377</v>
      </c>
      <c r="E4025" s="24"/>
      <c r="F4025" s="25"/>
      <c r="G4025" s="29"/>
    </row>
    <row r="4026" spans="1:7" x14ac:dyDescent="0.25">
      <c r="A4026"/>
      <c r="B4026"/>
      <c r="C4026">
        <v>21.12127160701144</v>
      </c>
      <c r="D4026">
        <v>-0.34435742596364588</v>
      </c>
      <c r="E4026" s="24"/>
      <c r="F4026" s="25"/>
      <c r="G4026" s="29"/>
    </row>
    <row r="4027" spans="1:7" x14ac:dyDescent="0.25">
      <c r="A4027"/>
      <c r="B4027"/>
      <c r="C4027">
        <v>21.126472783487536</v>
      </c>
      <c r="D4027">
        <v>-0.34579086687610872</v>
      </c>
      <c r="E4027" s="24"/>
      <c r="F4027" s="25"/>
      <c r="G4027" s="29"/>
    </row>
    <row r="4028" spans="1:7" x14ac:dyDescent="0.25">
      <c r="A4028"/>
      <c r="B4028"/>
      <c r="C4028">
        <v>21.131673959963631</v>
      </c>
      <c r="D4028">
        <v>-0.34722430778857116</v>
      </c>
      <c r="E4028" s="24"/>
      <c r="F4028" s="25"/>
      <c r="G4028" s="29"/>
    </row>
    <row r="4029" spans="1:7" x14ac:dyDescent="0.25">
      <c r="A4029"/>
      <c r="B4029"/>
      <c r="C4029">
        <v>21.136875136439706</v>
      </c>
      <c r="D4029">
        <v>-0.34865774870103189</v>
      </c>
      <c r="E4029" s="24"/>
      <c r="F4029" s="25"/>
      <c r="G4029" s="29"/>
    </row>
    <row r="4030" spans="1:7" x14ac:dyDescent="0.25">
      <c r="A4030"/>
      <c r="B4030"/>
      <c r="C4030">
        <v>21.142076312915787</v>
      </c>
      <c r="D4030">
        <v>-0.35009118961349606</v>
      </c>
      <c r="E4030" s="24"/>
      <c r="F4030" s="25"/>
      <c r="G4030" s="29"/>
    </row>
    <row r="4031" spans="1:7" x14ac:dyDescent="0.25">
      <c r="A4031"/>
      <c r="B4031"/>
      <c r="C4031">
        <v>21.147277489391865</v>
      </c>
      <c r="D4031">
        <v>-0.35152463052595728</v>
      </c>
      <c r="E4031" s="24"/>
      <c r="F4031" s="25"/>
      <c r="G4031" s="29"/>
    </row>
    <row r="4032" spans="1:7" x14ac:dyDescent="0.25">
      <c r="A4032"/>
      <c r="B4032"/>
      <c r="C4032">
        <v>21.152478665867953</v>
      </c>
      <c r="D4032">
        <v>-0.35295807143842006</v>
      </c>
      <c r="E4032" s="24"/>
      <c r="F4032" s="25"/>
      <c r="G4032" s="29"/>
    </row>
    <row r="4033" spans="1:7" x14ac:dyDescent="0.25">
      <c r="A4033"/>
      <c r="B4033"/>
      <c r="C4033">
        <v>21.157679842344045</v>
      </c>
      <c r="D4033">
        <v>-0.35439151235088323</v>
      </c>
      <c r="E4033" s="24"/>
      <c r="F4033" s="25"/>
      <c r="G4033" s="29"/>
    </row>
    <row r="4034" spans="1:7" x14ac:dyDescent="0.25">
      <c r="A4034"/>
      <c r="B4034"/>
      <c r="C4034">
        <v>21.162881018820109</v>
      </c>
      <c r="D4034">
        <v>-0.35582495326334612</v>
      </c>
      <c r="E4034" s="24"/>
      <c r="F4034" s="25"/>
      <c r="G4034" s="29"/>
    </row>
    <row r="4035" spans="1:7" x14ac:dyDescent="0.25">
      <c r="A4035"/>
      <c r="B4035"/>
      <c r="C4035">
        <v>21.168082195296204</v>
      </c>
      <c r="D4035">
        <v>-0.35725839417580735</v>
      </c>
      <c r="E4035" s="24"/>
      <c r="F4035" s="25"/>
      <c r="G4035" s="29"/>
    </row>
    <row r="4036" spans="1:7" x14ac:dyDescent="0.25">
      <c r="A4036"/>
      <c r="B4036"/>
      <c r="C4036">
        <v>21.173283371772296</v>
      </c>
      <c r="D4036">
        <v>-0.35869183508826991</v>
      </c>
      <c r="E4036" s="24"/>
      <c r="F4036" s="25"/>
      <c r="G4036" s="29"/>
    </row>
    <row r="4037" spans="1:7" x14ac:dyDescent="0.25">
      <c r="A4037"/>
      <c r="B4037"/>
      <c r="C4037">
        <v>21.178484548248374</v>
      </c>
      <c r="D4037">
        <v>-0.36012527600073257</v>
      </c>
      <c r="E4037" s="24"/>
      <c r="F4037" s="25"/>
      <c r="G4037" s="29"/>
    </row>
    <row r="4038" spans="1:7" x14ac:dyDescent="0.25">
      <c r="A4038"/>
      <c r="B4038"/>
      <c r="C4038">
        <v>21.183685724724459</v>
      </c>
      <c r="D4038">
        <v>-0.36155871691319408</v>
      </c>
      <c r="E4038" s="24"/>
      <c r="F4038" s="25"/>
      <c r="G4038" s="29"/>
    </row>
    <row r="4039" spans="1:7" x14ac:dyDescent="0.25">
      <c r="A4039"/>
      <c r="B4039"/>
      <c r="C4039">
        <v>21.188886901200526</v>
      </c>
      <c r="D4039">
        <v>-0.36299215782565708</v>
      </c>
      <c r="E4039" s="24"/>
      <c r="F4039" s="25"/>
      <c r="G4039" s="29"/>
    </row>
    <row r="4040" spans="1:7" x14ac:dyDescent="0.25">
      <c r="A4040"/>
      <c r="B4040"/>
      <c r="C4040">
        <v>21.194088077676618</v>
      </c>
      <c r="D4040">
        <v>-0.36442559873811847</v>
      </c>
      <c r="E4040" s="24"/>
      <c r="F4040" s="25"/>
      <c r="G4040" s="29"/>
    </row>
    <row r="4041" spans="1:7" x14ac:dyDescent="0.25">
      <c r="A4041"/>
      <c r="B4041"/>
      <c r="C4041">
        <v>21.199289254152696</v>
      </c>
      <c r="D4041">
        <v>-0.3658590396505817</v>
      </c>
      <c r="E4041" s="24"/>
      <c r="F4041" s="25"/>
      <c r="G4041" s="29"/>
    </row>
    <row r="4042" spans="1:7" x14ac:dyDescent="0.25">
      <c r="A4042"/>
      <c r="B4042"/>
      <c r="C4042">
        <v>21.20449043062877</v>
      </c>
      <c r="D4042">
        <v>-0.36729248056304431</v>
      </c>
      <c r="E4042" s="24"/>
      <c r="F4042" s="25"/>
      <c r="G4042" s="29"/>
    </row>
    <row r="4043" spans="1:7" x14ac:dyDescent="0.25">
      <c r="A4043"/>
      <c r="B4043"/>
      <c r="C4043">
        <v>21.209691607104869</v>
      </c>
      <c r="D4043">
        <v>-0.3687259214755072</v>
      </c>
      <c r="E4043" s="24"/>
      <c r="F4043" s="25"/>
      <c r="G4043" s="29"/>
    </row>
    <row r="4044" spans="1:7" x14ac:dyDescent="0.25">
      <c r="A4044"/>
      <c r="B4044"/>
      <c r="C4044">
        <v>21.214892783580947</v>
      </c>
      <c r="D4044">
        <v>-0.37015936238796948</v>
      </c>
      <c r="E4044" s="24"/>
      <c r="F4044" s="25"/>
      <c r="G4044" s="29"/>
    </row>
    <row r="4045" spans="1:7" x14ac:dyDescent="0.25">
      <c r="A4045"/>
      <c r="B4045"/>
      <c r="C4045">
        <v>21.220093960057039</v>
      </c>
      <c r="D4045">
        <v>-0.3715928033004321</v>
      </c>
      <c r="E4045" s="24"/>
      <c r="F4045" s="25"/>
      <c r="G4045" s="29"/>
    </row>
    <row r="4046" spans="1:7" x14ac:dyDescent="0.25">
      <c r="A4046"/>
      <c r="B4046"/>
      <c r="C4046">
        <v>21.225295136533109</v>
      </c>
      <c r="D4046">
        <v>-0.37302624421289315</v>
      </c>
      <c r="E4046" s="24"/>
      <c r="F4046" s="25"/>
      <c r="G4046" s="29"/>
    </row>
    <row r="4047" spans="1:7" x14ac:dyDescent="0.25">
      <c r="A4047"/>
      <c r="B4047"/>
      <c r="C4047">
        <v>21.230496313009201</v>
      </c>
      <c r="D4047">
        <v>-0.37445968512535732</v>
      </c>
      <c r="E4047" s="24"/>
      <c r="F4047" s="25"/>
      <c r="G4047" s="29"/>
    </row>
    <row r="4048" spans="1:7" x14ac:dyDescent="0.25">
      <c r="A4048"/>
      <c r="B4048"/>
      <c r="C4048">
        <v>21.235697489485283</v>
      </c>
      <c r="D4048">
        <v>-0.3758931260378191</v>
      </c>
      <c r="E4048" s="24"/>
      <c r="F4048" s="25"/>
      <c r="G4048" s="29"/>
    </row>
    <row r="4049" spans="1:7" x14ac:dyDescent="0.25">
      <c r="A4049"/>
      <c r="B4049"/>
      <c r="C4049">
        <v>21.24089866596136</v>
      </c>
      <c r="D4049">
        <v>-0.37732656695028099</v>
      </c>
      <c r="E4049" s="24"/>
      <c r="F4049" s="25"/>
      <c r="G4049" s="29"/>
    </row>
    <row r="4050" spans="1:7" x14ac:dyDescent="0.25">
      <c r="A4050"/>
      <c r="B4050"/>
      <c r="C4050">
        <v>21.246099842437435</v>
      </c>
      <c r="D4050">
        <v>-0.37876000786274316</v>
      </c>
      <c r="E4050" s="24"/>
      <c r="F4050" s="25"/>
      <c r="G4050" s="29"/>
    </row>
    <row r="4051" spans="1:7" x14ac:dyDescent="0.25">
      <c r="A4051"/>
      <c r="B4051"/>
      <c r="C4051">
        <v>21.251301018913519</v>
      </c>
      <c r="D4051">
        <v>-0.38019344877520606</v>
      </c>
      <c r="E4051" s="24"/>
      <c r="F4051" s="25"/>
      <c r="G4051" s="29"/>
    </row>
    <row r="4052" spans="1:7" x14ac:dyDescent="0.25">
      <c r="A4052"/>
      <c r="B4052"/>
      <c r="C4052">
        <v>21.25649969520072</v>
      </c>
      <c r="D4052">
        <v>-0.38162738852671474</v>
      </c>
      <c r="E4052" s="24"/>
      <c r="F4052" s="25"/>
      <c r="G4052" s="29"/>
    </row>
    <row r="4053" spans="1:7" x14ac:dyDescent="0.25">
      <c r="A4053"/>
      <c r="B4053"/>
      <c r="C4053">
        <v>21.261667914613795</v>
      </c>
      <c r="D4053">
        <v>-0.3830674050502903</v>
      </c>
      <c r="E4053" s="24"/>
      <c r="F4053" s="25"/>
      <c r="G4053" s="29"/>
    </row>
    <row r="4054" spans="1:7" x14ac:dyDescent="0.25">
      <c r="A4054"/>
      <c r="B4054"/>
      <c r="C4054">
        <v>21.266836134026878</v>
      </c>
      <c r="D4054">
        <v>-0.3845074215738653</v>
      </c>
      <c r="E4054" s="24"/>
      <c r="F4054" s="25"/>
      <c r="G4054" s="29"/>
    </row>
    <row r="4055" spans="1:7" x14ac:dyDescent="0.25">
      <c r="A4055"/>
      <c r="B4055"/>
      <c r="C4055">
        <v>21.272004353439954</v>
      </c>
      <c r="D4055">
        <v>-0.38594743809744059</v>
      </c>
      <c r="E4055" s="24"/>
      <c r="F4055" s="25"/>
      <c r="G4055" s="29"/>
    </row>
    <row r="4056" spans="1:7" x14ac:dyDescent="0.25">
      <c r="A4056"/>
      <c r="B4056"/>
      <c r="C4056">
        <v>21.27717257285304</v>
      </c>
      <c r="D4056">
        <v>-0.38738745462101776</v>
      </c>
      <c r="E4056" s="24"/>
      <c r="F4056" s="25"/>
      <c r="G4056" s="29"/>
    </row>
    <row r="4057" spans="1:7" x14ac:dyDescent="0.25">
      <c r="A4057"/>
      <c r="B4057"/>
      <c r="C4057">
        <v>21.282340792266126</v>
      </c>
      <c r="D4057">
        <v>-0.3888274711445916</v>
      </c>
      <c r="E4057" s="24"/>
      <c r="F4057" s="25"/>
      <c r="G4057" s="29"/>
    </row>
    <row r="4058" spans="1:7" x14ac:dyDescent="0.25">
      <c r="A4058"/>
      <c r="B4058"/>
      <c r="C4058">
        <v>21.287509011679198</v>
      </c>
      <c r="D4058">
        <v>-0.39026748766816766</v>
      </c>
      <c r="E4058" s="24"/>
      <c r="F4058" s="25"/>
      <c r="G4058" s="29"/>
    </row>
    <row r="4059" spans="1:7" x14ac:dyDescent="0.25">
      <c r="A4059"/>
      <c r="B4059"/>
      <c r="C4059">
        <v>21.292677231092288</v>
      </c>
      <c r="D4059">
        <v>-0.39170750419174288</v>
      </c>
      <c r="E4059" s="24"/>
      <c r="F4059" s="25"/>
      <c r="G4059" s="29"/>
    </row>
    <row r="4060" spans="1:7" x14ac:dyDescent="0.25">
      <c r="A4060"/>
      <c r="B4060"/>
      <c r="C4060">
        <v>21.29784545050536</v>
      </c>
      <c r="D4060">
        <v>-0.39314752071531889</v>
      </c>
      <c r="E4060" s="24"/>
      <c r="F4060" s="25"/>
      <c r="G4060" s="29"/>
    </row>
    <row r="4061" spans="1:7" x14ac:dyDescent="0.25">
      <c r="A4061"/>
      <c r="B4061"/>
      <c r="C4061">
        <v>21.30301366991845</v>
      </c>
      <c r="D4061">
        <v>-0.39458753723889406</v>
      </c>
      <c r="E4061" s="24"/>
      <c r="F4061" s="25"/>
      <c r="G4061" s="29"/>
    </row>
    <row r="4062" spans="1:7" x14ac:dyDescent="0.25">
      <c r="A4062"/>
      <c r="B4062"/>
      <c r="C4062">
        <v>21.308181889331518</v>
      </c>
      <c r="D4062">
        <v>-0.39602755376247017</v>
      </c>
      <c r="E4062" s="24"/>
      <c r="F4062" s="25"/>
      <c r="G4062" s="29"/>
    </row>
    <row r="4063" spans="1:7" x14ac:dyDescent="0.25">
      <c r="A4063"/>
      <c r="B4063"/>
      <c r="C4063">
        <v>21.313350108744604</v>
      </c>
      <c r="D4063">
        <v>-0.39746757028604551</v>
      </c>
      <c r="E4063" s="24"/>
      <c r="F4063" s="25"/>
      <c r="G4063" s="29"/>
    </row>
    <row r="4064" spans="1:7" x14ac:dyDescent="0.25">
      <c r="A4064"/>
      <c r="B4064"/>
      <c r="C4064">
        <v>21.318518328157698</v>
      </c>
      <c r="D4064">
        <v>-0.39890758680961974</v>
      </c>
      <c r="E4064" s="24"/>
      <c r="F4064" s="25"/>
      <c r="G4064" s="29"/>
    </row>
    <row r="4065" spans="1:7" x14ac:dyDescent="0.25">
      <c r="A4065"/>
      <c r="B4065"/>
      <c r="C4065">
        <v>21.323686547570762</v>
      </c>
      <c r="D4065">
        <v>-0.4003476033331963</v>
      </c>
      <c r="E4065" s="24"/>
      <c r="F4065" s="25"/>
      <c r="G4065" s="29"/>
    </row>
    <row r="4066" spans="1:7" x14ac:dyDescent="0.25">
      <c r="A4066"/>
      <c r="B4066"/>
      <c r="C4066">
        <v>21.328854766983845</v>
      </c>
      <c r="D4066">
        <v>-0.40178761985677092</v>
      </c>
      <c r="E4066" s="24"/>
      <c r="F4066" s="25"/>
      <c r="G4066" s="29"/>
    </row>
    <row r="4067" spans="1:7" x14ac:dyDescent="0.25">
      <c r="A4067"/>
      <c r="B4067"/>
      <c r="C4067">
        <v>21.33402298639691</v>
      </c>
      <c r="D4067">
        <v>-0.40322763638034803</v>
      </c>
      <c r="E4067" s="24"/>
      <c r="F4067" s="25"/>
      <c r="G4067" s="29"/>
    </row>
    <row r="4068" spans="1:7" x14ac:dyDescent="0.25">
      <c r="A4068"/>
      <c r="B4068"/>
      <c r="C4068">
        <v>21.339191205810007</v>
      </c>
      <c r="D4068">
        <v>-0.40466765290392276</v>
      </c>
      <c r="E4068" s="24"/>
      <c r="F4068" s="25"/>
      <c r="G4068" s="29"/>
    </row>
    <row r="4069" spans="1:7" x14ac:dyDescent="0.25">
      <c r="A4069"/>
      <c r="B4069"/>
      <c r="C4069">
        <v>21.344359425223097</v>
      </c>
      <c r="D4069">
        <v>-0.40610766942749776</v>
      </c>
      <c r="E4069" s="24"/>
      <c r="F4069" s="25"/>
      <c r="G4069" s="29"/>
    </row>
    <row r="4070" spans="1:7" x14ac:dyDescent="0.25">
      <c r="A4070"/>
      <c r="B4070"/>
      <c r="C4070">
        <v>21.349527644636161</v>
      </c>
      <c r="D4070">
        <v>-0.40754768595107388</v>
      </c>
      <c r="E4070" s="24"/>
      <c r="F4070" s="25"/>
      <c r="G4070" s="29"/>
    </row>
    <row r="4071" spans="1:7" x14ac:dyDescent="0.25">
      <c r="A4071"/>
      <c r="B4071"/>
      <c r="C4071">
        <v>21.354695864049251</v>
      </c>
      <c r="D4071">
        <v>-0.40898770247464927</v>
      </c>
      <c r="E4071" s="24"/>
      <c r="F4071" s="25"/>
      <c r="G4071" s="29"/>
    </row>
    <row r="4072" spans="1:7" x14ac:dyDescent="0.25">
      <c r="A4072"/>
      <c r="B4072"/>
      <c r="C4072">
        <v>21.359864083462316</v>
      </c>
      <c r="D4072">
        <v>-0.41042771899822517</v>
      </c>
      <c r="E4072" s="24"/>
      <c r="F4072" s="25"/>
      <c r="G4072" s="29"/>
    </row>
    <row r="4073" spans="1:7" x14ac:dyDescent="0.25">
      <c r="A4073"/>
      <c r="B4073"/>
      <c r="C4073">
        <v>21.365032302875424</v>
      </c>
      <c r="D4073">
        <v>-0.41186773552180078</v>
      </c>
      <c r="E4073" s="24"/>
      <c r="F4073" s="25"/>
      <c r="G4073" s="29"/>
    </row>
    <row r="4074" spans="1:7" x14ac:dyDescent="0.25">
      <c r="A4074"/>
      <c r="B4074"/>
      <c r="C4074">
        <v>21.370200522288499</v>
      </c>
      <c r="D4074">
        <v>-0.41330775204537507</v>
      </c>
      <c r="E4074" s="24"/>
      <c r="F4074" s="25"/>
      <c r="G4074" s="29"/>
    </row>
    <row r="4075" spans="1:7" x14ac:dyDescent="0.25">
      <c r="A4075"/>
      <c r="B4075"/>
      <c r="C4075">
        <v>21.375368741701575</v>
      </c>
      <c r="D4075">
        <v>-0.41474776856895101</v>
      </c>
      <c r="E4075" s="24"/>
      <c r="F4075" s="25"/>
      <c r="G4075" s="29"/>
    </row>
    <row r="4076" spans="1:7" x14ac:dyDescent="0.25">
      <c r="A4076"/>
      <c r="B4076"/>
      <c r="C4076">
        <v>21.38053696111465</v>
      </c>
      <c r="D4076">
        <v>-0.41618778509252652</v>
      </c>
      <c r="E4076" s="24"/>
      <c r="F4076" s="25"/>
      <c r="G4076" s="29"/>
    </row>
    <row r="4077" spans="1:7" x14ac:dyDescent="0.25">
      <c r="A4077"/>
      <c r="B4077"/>
      <c r="C4077">
        <v>21.38570518052774</v>
      </c>
      <c r="D4077">
        <v>-0.41762780161610236</v>
      </c>
      <c r="E4077" s="24"/>
      <c r="F4077" s="25"/>
      <c r="G4077" s="29"/>
    </row>
    <row r="4078" spans="1:7" x14ac:dyDescent="0.25">
      <c r="A4078"/>
      <c r="B4078"/>
      <c r="C4078">
        <v>21.390873399940812</v>
      </c>
      <c r="D4078">
        <v>-0.41906781813967836</v>
      </c>
      <c r="E4078" s="24"/>
      <c r="F4078" s="25"/>
      <c r="G4078" s="29"/>
    </row>
    <row r="4079" spans="1:7" x14ac:dyDescent="0.25">
      <c r="A4079"/>
      <c r="B4079"/>
      <c r="C4079">
        <v>21.396041619353884</v>
      </c>
      <c r="D4079">
        <v>-0.42050783466325414</v>
      </c>
      <c r="E4079" s="24"/>
      <c r="F4079" s="25"/>
      <c r="G4079" s="29"/>
    </row>
    <row r="4080" spans="1:7" x14ac:dyDescent="0.25">
      <c r="A4080"/>
      <c r="B4080"/>
      <c r="C4080">
        <v>21.401209838766984</v>
      </c>
      <c r="D4080">
        <v>-0.42194785118682915</v>
      </c>
      <c r="E4080" s="24"/>
      <c r="F4080" s="25"/>
      <c r="G4080" s="29"/>
    </row>
    <row r="4081" spans="1:7" x14ac:dyDescent="0.25">
      <c r="A4081"/>
      <c r="B4081"/>
      <c r="C4081">
        <v>21.406378058180053</v>
      </c>
      <c r="D4081">
        <v>-0.42338786771040376</v>
      </c>
      <c r="E4081" s="24"/>
      <c r="F4081" s="25"/>
      <c r="G4081" s="29"/>
    </row>
    <row r="4082" spans="1:7" x14ac:dyDescent="0.25">
      <c r="A4082"/>
      <c r="B4082"/>
      <c r="C4082">
        <v>21.411546277593132</v>
      </c>
      <c r="D4082">
        <v>-0.42482788423397988</v>
      </c>
      <c r="E4082" s="24"/>
      <c r="F4082" s="25"/>
      <c r="G4082" s="29"/>
    </row>
    <row r="4083" spans="1:7" x14ac:dyDescent="0.25">
      <c r="A4083"/>
      <c r="B4083"/>
      <c r="C4083">
        <v>21.4167144970062</v>
      </c>
      <c r="D4083">
        <v>-0.42626790075755577</v>
      </c>
      <c r="E4083" s="24"/>
      <c r="F4083" s="25"/>
      <c r="G4083" s="29"/>
    </row>
    <row r="4084" spans="1:7" x14ac:dyDescent="0.25">
      <c r="A4084"/>
      <c r="B4084"/>
      <c r="C4084">
        <v>21.421882716419294</v>
      </c>
      <c r="D4084">
        <v>-0.4277079172811305</v>
      </c>
      <c r="E4084" s="24"/>
      <c r="F4084" s="25"/>
      <c r="G4084" s="29"/>
    </row>
    <row r="4085" spans="1:7" x14ac:dyDescent="0.25">
      <c r="A4085"/>
      <c r="B4085"/>
      <c r="C4085">
        <v>21.42705093583238</v>
      </c>
      <c r="D4085">
        <v>-0.42914793380470728</v>
      </c>
      <c r="E4085" s="24"/>
      <c r="F4085" s="25"/>
      <c r="G4085" s="29"/>
    </row>
    <row r="4086" spans="1:7" x14ac:dyDescent="0.25">
      <c r="A4086"/>
      <c r="B4086"/>
      <c r="C4086">
        <v>21.432219155245448</v>
      </c>
      <c r="D4086">
        <v>-0.43058795032828218</v>
      </c>
      <c r="E4086" s="24"/>
      <c r="F4086" s="25"/>
      <c r="G4086" s="29"/>
    </row>
    <row r="4087" spans="1:7" x14ac:dyDescent="0.25">
      <c r="A4087"/>
      <c r="B4087"/>
      <c r="C4087">
        <v>21.437387374658535</v>
      </c>
      <c r="D4087">
        <v>-0.43202796685185707</v>
      </c>
      <c r="E4087" s="24"/>
      <c r="F4087" s="25"/>
      <c r="G4087" s="29"/>
    </row>
    <row r="4088" spans="1:7" x14ac:dyDescent="0.25">
      <c r="A4088"/>
      <c r="B4088"/>
      <c r="C4088">
        <v>21.442555594071621</v>
      </c>
      <c r="D4088">
        <v>-0.43346798337543258</v>
      </c>
      <c r="E4088" s="24"/>
      <c r="F4088" s="25"/>
      <c r="G4088" s="29"/>
    </row>
    <row r="4089" spans="1:7" x14ac:dyDescent="0.25">
      <c r="A4089"/>
      <c r="B4089"/>
      <c r="C4089">
        <v>21.447723813484693</v>
      </c>
      <c r="D4089">
        <v>-0.43490799989900725</v>
      </c>
      <c r="E4089" s="24"/>
      <c r="F4089" s="25"/>
      <c r="G4089" s="29"/>
    </row>
    <row r="4090" spans="1:7" x14ac:dyDescent="0.25">
      <c r="A4090"/>
      <c r="B4090"/>
      <c r="C4090">
        <v>21.452892032897775</v>
      </c>
      <c r="D4090">
        <v>-0.43634801642258475</v>
      </c>
      <c r="E4090" s="24"/>
      <c r="F4090" s="25"/>
      <c r="G4090" s="29"/>
    </row>
    <row r="4091" spans="1:7" x14ac:dyDescent="0.25">
      <c r="A4091"/>
      <c r="B4091"/>
      <c r="C4091">
        <v>21.458060252310858</v>
      </c>
      <c r="D4091">
        <v>-0.43778803294616042</v>
      </c>
      <c r="E4091" s="24"/>
      <c r="F4091" s="25"/>
      <c r="G4091" s="29"/>
    </row>
    <row r="4092" spans="1:7" x14ac:dyDescent="0.25">
      <c r="A4092"/>
      <c r="B4092"/>
      <c r="C4092">
        <v>21.463228471723941</v>
      </c>
      <c r="D4092">
        <v>-0.43922804946973498</v>
      </c>
      <c r="E4092" s="24"/>
      <c r="F4092" s="25"/>
      <c r="G4092" s="29"/>
    </row>
    <row r="4093" spans="1:7" x14ac:dyDescent="0.25">
      <c r="A4093"/>
      <c r="B4093"/>
      <c r="C4093">
        <v>21.46839669113702</v>
      </c>
      <c r="D4093">
        <v>-0.44066806599331115</v>
      </c>
      <c r="E4093" s="24"/>
      <c r="F4093" s="25"/>
      <c r="G4093" s="29"/>
    </row>
    <row r="4094" spans="1:7" x14ac:dyDescent="0.25">
      <c r="A4094"/>
      <c r="B4094"/>
      <c r="C4094">
        <v>21.473564910550099</v>
      </c>
      <c r="D4094">
        <v>-0.44210808251688571</v>
      </c>
      <c r="E4094" s="24"/>
      <c r="F4094" s="25"/>
      <c r="G4094" s="29"/>
    </row>
    <row r="4095" spans="1:7" x14ac:dyDescent="0.25">
      <c r="A4095"/>
      <c r="B4095"/>
      <c r="C4095">
        <v>21.478733129963189</v>
      </c>
      <c r="D4095">
        <v>-0.44354809904046105</v>
      </c>
      <c r="E4095" s="24"/>
      <c r="F4095" s="25"/>
      <c r="G4095" s="29"/>
    </row>
    <row r="4096" spans="1:7" x14ac:dyDescent="0.25">
      <c r="A4096"/>
      <c r="B4096"/>
      <c r="C4096">
        <v>21.483901349376261</v>
      </c>
      <c r="D4096">
        <v>-0.44498811556403622</v>
      </c>
      <c r="E4096" s="24"/>
      <c r="F4096" s="25"/>
      <c r="G4096" s="29"/>
    </row>
    <row r="4097" spans="1:7" x14ac:dyDescent="0.25">
      <c r="A4097"/>
      <c r="B4097"/>
      <c r="C4097">
        <v>21.489069568789343</v>
      </c>
      <c r="D4097">
        <v>-0.44642813208761256</v>
      </c>
      <c r="E4097" s="24"/>
      <c r="F4097" s="25"/>
      <c r="G4097" s="29"/>
    </row>
    <row r="4098" spans="1:7" x14ac:dyDescent="0.25">
      <c r="A4098"/>
      <c r="B4098"/>
      <c r="C4098">
        <v>21.494237788202419</v>
      </c>
      <c r="D4098">
        <v>-0.44786814861118773</v>
      </c>
      <c r="E4098" s="24"/>
      <c r="F4098" s="25"/>
      <c r="G4098" s="29"/>
    </row>
    <row r="4099" spans="1:7" x14ac:dyDescent="0.25">
      <c r="A4099"/>
      <c r="B4099"/>
      <c r="C4099">
        <v>21.499406007615502</v>
      </c>
      <c r="D4099">
        <v>-0.44930816513476352</v>
      </c>
      <c r="E4099" s="24"/>
      <c r="F4099" s="25"/>
      <c r="G4099" s="29"/>
    </row>
    <row r="4100" spans="1:7" x14ac:dyDescent="0.25">
      <c r="A4100"/>
      <c r="B4100"/>
      <c r="C4100">
        <v>21.504574227028574</v>
      </c>
      <c r="D4100">
        <v>-0.4507481816583398</v>
      </c>
      <c r="E4100" s="24"/>
      <c r="F4100" s="25"/>
      <c r="G4100" s="29"/>
    </row>
    <row r="4101" spans="1:7" x14ac:dyDescent="0.25">
      <c r="A4101"/>
      <c r="B4101"/>
      <c r="C4101">
        <v>21.50974244644166</v>
      </c>
      <c r="D4101">
        <v>-0.45218819818191514</v>
      </c>
      <c r="E4101" s="24"/>
      <c r="F4101" s="25"/>
      <c r="G4101" s="29"/>
    </row>
    <row r="4102" spans="1:7" x14ac:dyDescent="0.25">
      <c r="A4102"/>
      <c r="B4102"/>
      <c r="C4102">
        <v>21.514910665854735</v>
      </c>
      <c r="D4102">
        <v>-0.45362821470548925</v>
      </c>
      <c r="E4102" s="24"/>
      <c r="F4102" s="25"/>
      <c r="G4102" s="29"/>
    </row>
    <row r="4103" spans="1:7" x14ac:dyDescent="0.25">
      <c r="A4103"/>
      <c r="B4103"/>
      <c r="C4103">
        <v>21.520078885267829</v>
      </c>
      <c r="D4103">
        <v>-0.45506823122906537</v>
      </c>
      <c r="E4103" s="24"/>
      <c r="F4103" s="25"/>
      <c r="G4103" s="29"/>
    </row>
    <row r="4104" spans="1:7" x14ac:dyDescent="0.25">
      <c r="A4104"/>
      <c r="B4104"/>
      <c r="C4104">
        <v>21.525247104680915</v>
      </c>
      <c r="D4104">
        <v>-0.45650824775264065</v>
      </c>
      <c r="E4104" s="24"/>
      <c r="F4104" s="25"/>
      <c r="G4104" s="29"/>
    </row>
    <row r="4105" spans="1:7" x14ac:dyDescent="0.25">
      <c r="A4105"/>
      <c r="B4105"/>
      <c r="C4105">
        <v>21.53041532409399</v>
      </c>
      <c r="D4105">
        <v>-0.4579482642762171</v>
      </c>
      <c r="E4105" s="24"/>
      <c r="F4105" s="25"/>
      <c r="G4105" s="29"/>
    </row>
    <row r="4106" spans="1:7" x14ac:dyDescent="0.25">
      <c r="A4106"/>
      <c r="B4106"/>
      <c r="C4106">
        <v>21.535583543507055</v>
      </c>
      <c r="D4106">
        <v>-0.45938828079979305</v>
      </c>
      <c r="E4106" s="24"/>
      <c r="F4106" s="25"/>
      <c r="G4106" s="29"/>
    </row>
    <row r="4107" spans="1:7" x14ac:dyDescent="0.25">
      <c r="A4107"/>
      <c r="B4107"/>
      <c r="C4107">
        <v>21.540751762920145</v>
      </c>
      <c r="D4107">
        <v>-0.46082829732336861</v>
      </c>
      <c r="E4107" s="24"/>
      <c r="F4107" s="25"/>
      <c r="G4107" s="29"/>
    </row>
    <row r="4108" spans="1:7" x14ac:dyDescent="0.25">
      <c r="A4108"/>
      <c r="B4108"/>
      <c r="C4108">
        <v>21.545919982333231</v>
      </c>
      <c r="D4108">
        <v>-0.46226831384694311</v>
      </c>
      <c r="E4108" s="24"/>
      <c r="F4108" s="25"/>
      <c r="G4108" s="29"/>
    </row>
    <row r="4109" spans="1:7" x14ac:dyDescent="0.25">
      <c r="A4109"/>
      <c r="B4109"/>
      <c r="C4109">
        <v>21.55108820174631</v>
      </c>
      <c r="D4109">
        <v>-0.4637083303705179</v>
      </c>
      <c r="E4109" s="24"/>
      <c r="F4109" s="25"/>
      <c r="G4109" s="29"/>
    </row>
    <row r="4110" spans="1:7" x14ac:dyDescent="0.25">
      <c r="A4110"/>
      <c r="B4110"/>
      <c r="C4110">
        <v>21.556256421159379</v>
      </c>
      <c r="D4110">
        <v>-0.46514834689409434</v>
      </c>
      <c r="E4110" s="24"/>
      <c r="F4110" s="25"/>
      <c r="G4110" s="29"/>
    </row>
    <row r="4111" spans="1:7" x14ac:dyDescent="0.25">
      <c r="A4111"/>
      <c r="B4111"/>
      <c r="C4111">
        <v>21.561424640572465</v>
      </c>
      <c r="D4111">
        <v>-0.46658836341767029</v>
      </c>
      <c r="E4111" s="24"/>
      <c r="F4111" s="25"/>
      <c r="G4111" s="29"/>
    </row>
    <row r="4112" spans="1:7" x14ac:dyDescent="0.25">
      <c r="A4112"/>
      <c r="B4112"/>
      <c r="C4112">
        <v>21.566592859985555</v>
      </c>
      <c r="D4112">
        <v>-0.46802837994124563</v>
      </c>
      <c r="E4112" s="24"/>
      <c r="F4112" s="25"/>
      <c r="G4112" s="29"/>
    </row>
    <row r="4113" spans="1:7" x14ac:dyDescent="0.25">
      <c r="A4113"/>
      <c r="B4113"/>
      <c r="C4113">
        <v>21.571761079398623</v>
      </c>
      <c r="D4113">
        <v>-0.4694683964648223</v>
      </c>
      <c r="E4113" s="24"/>
      <c r="F4113" s="25"/>
      <c r="G4113" s="29"/>
    </row>
    <row r="4114" spans="1:7" x14ac:dyDescent="0.25">
      <c r="A4114"/>
      <c r="B4114"/>
      <c r="C4114">
        <v>21.576929298811702</v>
      </c>
      <c r="D4114">
        <v>-0.47090841298839731</v>
      </c>
      <c r="E4114" s="24"/>
      <c r="F4114" s="25"/>
      <c r="G4114" s="29"/>
    </row>
    <row r="4115" spans="1:7" x14ac:dyDescent="0.25">
      <c r="A4115"/>
      <c r="B4115"/>
      <c r="C4115">
        <v>21.582097518224781</v>
      </c>
      <c r="D4115">
        <v>-0.47234842951197203</v>
      </c>
      <c r="E4115" s="24"/>
      <c r="F4115" s="25"/>
      <c r="G4115" s="29"/>
    </row>
    <row r="4116" spans="1:7" x14ac:dyDescent="0.25">
      <c r="A4116"/>
      <c r="B4116"/>
      <c r="C4116">
        <v>21.587265737637875</v>
      </c>
      <c r="D4116">
        <v>-0.47378844603554671</v>
      </c>
      <c r="E4116" s="24"/>
      <c r="F4116" s="25"/>
      <c r="G4116" s="29"/>
    </row>
    <row r="4117" spans="1:7" x14ac:dyDescent="0.25">
      <c r="A4117"/>
      <c r="B4117"/>
      <c r="C4117">
        <v>21.592433957050943</v>
      </c>
      <c r="D4117">
        <v>-0.47522846255912315</v>
      </c>
      <c r="E4117" s="24"/>
      <c r="F4117" s="25"/>
      <c r="G4117" s="29"/>
    </row>
    <row r="4118" spans="1:7" x14ac:dyDescent="0.25">
      <c r="A4118"/>
      <c r="B4118"/>
      <c r="C4118">
        <v>21.597602176464029</v>
      </c>
      <c r="D4118">
        <v>-0.47666847908269944</v>
      </c>
      <c r="E4118" s="24"/>
      <c r="F4118" s="25"/>
      <c r="G4118" s="29"/>
    </row>
    <row r="4119" spans="1:7" x14ac:dyDescent="0.25">
      <c r="A4119"/>
      <c r="B4119"/>
      <c r="C4119">
        <v>21.602770395877112</v>
      </c>
      <c r="D4119">
        <v>-0.47810849560627389</v>
      </c>
      <c r="E4119" s="24"/>
      <c r="F4119" s="25"/>
      <c r="G4119" s="29"/>
    </row>
    <row r="4120" spans="1:7" x14ac:dyDescent="0.25">
      <c r="A4120"/>
      <c r="B4120"/>
      <c r="C4120">
        <v>21.607938615290188</v>
      </c>
      <c r="D4120">
        <v>-0.47954851212984922</v>
      </c>
      <c r="E4120" s="24"/>
      <c r="F4120" s="25"/>
      <c r="G4120" s="29"/>
    </row>
    <row r="4121" spans="1:7" x14ac:dyDescent="0.25">
      <c r="A4121"/>
      <c r="B4121"/>
      <c r="C4121">
        <v>21.613106469791592</v>
      </c>
      <c r="D4121">
        <v>-0.48098860146080263</v>
      </c>
      <c r="E4121" s="24"/>
      <c r="F4121" s="25"/>
      <c r="G4121" s="29"/>
    </row>
    <row r="4122" spans="1:7" x14ac:dyDescent="0.25">
      <c r="A4122"/>
      <c r="B4122"/>
      <c r="C4122">
        <v>21.618271960548796</v>
      </c>
      <c r="D4122">
        <v>-0.48242916240727762</v>
      </c>
      <c r="E4122" s="24"/>
      <c r="F4122" s="25"/>
      <c r="G4122" s="29"/>
    </row>
    <row r="4123" spans="1:7" x14ac:dyDescent="0.25">
      <c r="A4123"/>
      <c r="B4123"/>
      <c r="C4123">
        <v>21.623437451306032</v>
      </c>
      <c r="D4123">
        <v>-0.4838697233537525</v>
      </c>
      <c r="E4123" s="24"/>
      <c r="F4123" s="25"/>
      <c r="G4123" s="29"/>
    </row>
    <row r="4124" spans="1:7" x14ac:dyDescent="0.25">
      <c r="A4124"/>
      <c r="B4124"/>
      <c r="C4124">
        <v>21.62860294206325</v>
      </c>
      <c r="D4124">
        <v>-0.48531028430022627</v>
      </c>
      <c r="E4124" s="24"/>
      <c r="F4124" s="25"/>
      <c r="G4124" s="29"/>
    </row>
    <row r="4125" spans="1:7" x14ac:dyDescent="0.25">
      <c r="A4125"/>
      <c r="B4125"/>
      <c r="C4125">
        <v>21.619178107792376</v>
      </c>
      <c r="D4125">
        <v>-0.48649277356122628</v>
      </c>
      <c r="E4125" s="24"/>
      <c r="F4125" s="25"/>
      <c r="G4125" s="29"/>
    </row>
    <row r="4126" spans="1:7" x14ac:dyDescent="0.25">
      <c r="A4126"/>
      <c r="B4126"/>
      <c r="C4126">
        <v>21.609753273521495</v>
      </c>
      <c r="D4126">
        <v>-0.48767526282222684</v>
      </c>
      <c r="E4126" s="24"/>
      <c r="F4126" s="25"/>
      <c r="G4126" s="29"/>
    </row>
    <row r="4127" spans="1:7" x14ac:dyDescent="0.25">
      <c r="A4127"/>
      <c r="B4127"/>
      <c r="C4127">
        <v>21.600328439250617</v>
      </c>
      <c r="D4127">
        <v>-0.48885775208322707</v>
      </c>
      <c r="E4127" s="24"/>
      <c r="F4127" s="25"/>
      <c r="G4127" s="29"/>
    </row>
    <row r="4128" spans="1:7" x14ac:dyDescent="0.25">
      <c r="A4128"/>
      <c r="B4128"/>
      <c r="C4128">
        <v>21.590903604979736</v>
      </c>
      <c r="D4128">
        <v>-0.49004024134422602</v>
      </c>
      <c r="E4128" s="24"/>
      <c r="F4128" s="25"/>
      <c r="G4128" s="29"/>
    </row>
    <row r="4129" spans="1:7" x14ac:dyDescent="0.25">
      <c r="A4129"/>
      <c r="B4129"/>
      <c r="C4129">
        <v>21.581478770708859</v>
      </c>
      <c r="D4129">
        <v>-0.49122273060522703</v>
      </c>
      <c r="E4129" s="24"/>
      <c r="F4129" s="25"/>
      <c r="G4129" s="29"/>
    </row>
    <row r="4130" spans="1:7" x14ac:dyDescent="0.25">
      <c r="A4130"/>
      <c r="B4130"/>
      <c r="C4130">
        <v>21.572053936437975</v>
      </c>
      <c r="D4130">
        <v>-0.49240521986622737</v>
      </c>
      <c r="E4130" s="24"/>
      <c r="F4130" s="25"/>
      <c r="G4130" s="29"/>
    </row>
    <row r="4131" spans="1:7" x14ac:dyDescent="0.25">
      <c r="A4131"/>
      <c r="B4131"/>
      <c r="C4131">
        <v>21.562629102167094</v>
      </c>
      <c r="D4131">
        <v>-0.49358770912722866</v>
      </c>
      <c r="E4131" s="24"/>
      <c r="F4131" s="25"/>
      <c r="G4131" s="29"/>
    </row>
    <row r="4132" spans="1:7" x14ac:dyDescent="0.25">
      <c r="A4132"/>
      <c r="B4132"/>
      <c r="C4132">
        <v>21.553204267896209</v>
      </c>
      <c r="D4132">
        <v>-0.49477019838822839</v>
      </c>
      <c r="E4132" s="24"/>
      <c r="F4132" s="25"/>
      <c r="G4132" s="29"/>
    </row>
    <row r="4133" spans="1:7" x14ac:dyDescent="0.25">
      <c r="A4133"/>
      <c r="B4133"/>
      <c r="C4133">
        <v>21.543779433625328</v>
      </c>
      <c r="D4133">
        <v>-0.49595268764922928</v>
      </c>
      <c r="E4133" s="24"/>
      <c r="F4133" s="25"/>
      <c r="G4133" s="29"/>
    </row>
    <row r="4134" spans="1:7" x14ac:dyDescent="0.25">
      <c r="A4134"/>
      <c r="B4134"/>
      <c r="C4134">
        <v>21.534354599354458</v>
      </c>
      <c r="D4134">
        <v>-0.49713517691022968</v>
      </c>
      <c r="E4134" s="24"/>
      <c r="F4134" s="25"/>
      <c r="G4134" s="29"/>
    </row>
    <row r="4135" spans="1:7" x14ac:dyDescent="0.25">
      <c r="A4135"/>
      <c r="B4135"/>
      <c r="C4135">
        <v>21.524929765083591</v>
      </c>
      <c r="D4135">
        <v>-0.49831766617122908</v>
      </c>
      <c r="E4135" s="24"/>
      <c r="F4135" s="25"/>
      <c r="G4135" s="29"/>
    </row>
    <row r="4136" spans="1:7" x14ac:dyDescent="0.25">
      <c r="A4136"/>
      <c r="B4136"/>
      <c r="C4136">
        <v>21.515504930812696</v>
      </c>
      <c r="D4136">
        <v>-0.49950015543222986</v>
      </c>
      <c r="E4136" s="24"/>
      <c r="F4136" s="25"/>
      <c r="G4136" s="29"/>
    </row>
    <row r="4137" spans="1:7" x14ac:dyDescent="0.25">
      <c r="A4137"/>
      <c r="B4137"/>
      <c r="C4137">
        <v>21.506080096541819</v>
      </c>
      <c r="D4137">
        <v>-0.50068264469322932</v>
      </c>
      <c r="E4137" s="24"/>
      <c r="F4137" s="25"/>
      <c r="G4137" s="29"/>
    </row>
    <row r="4138" spans="1:7" x14ac:dyDescent="0.25">
      <c r="A4138"/>
      <c r="B4138"/>
      <c r="C4138">
        <v>21.496655262270924</v>
      </c>
      <c r="D4138">
        <v>-0.50186513395423094</v>
      </c>
      <c r="E4138" s="24"/>
      <c r="F4138" s="25"/>
      <c r="G4138" s="29"/>
    </row>
    <row r="4139" spans="1:7" x14ac:dyDescent="0.25">
      <c r="A4139"/>
      <c r="B4139"/>
      <c r="C4139">
        <v>21.48723042800005</v>
      </c>
      <c r="D4139">
        <v>-0.50304762321523055</v>
      </c>
      <c r="E4139" s="24"/>
      <c r="F4139" s="25"/>
      <c r="G4139" s="29"/>
    </row>
    <row r="4140" spans="1:7" x14ac:dyDescent="0.25">
      <c r="A4140"/>
      <c r="B4140"/>
      <c r="C4140">
        <v>21.477805593729176</v>
      </c>
      <c r="D4140">
        <v>-0.50423011247623084</v>
      </c>
      <c r="E4140" s="24"/>
      <c r="F4140" s="25"/>
      <c r="G4140" s="29"/>
    </row>
    <row r="4141" spans="1:7" x14ac:dyDescent="0.25">
      <c r="A4141"/>
      <c r="B4141"/>
      <c r="C4141">
        <v>21.468380759458285</v>
      </c>
      <c r="D4141">
        <v>-0.50541260173723079</v>
      </c>
      <c r="E4141" s="24"/>
      <c r="F4141" s="25"/>
      <c r="G4141" s="29"/>
    </row>
    <row r="4142" spans="1:7" x14ac:dyDescent="0.25">
      <c r="A4142"/>
      <c r="B4142"/>
      <c r="C4142">
        <v>21.458955925187425</v>
      </c>
      <c r="D4142">
        <v>-0.50659509099823041</v>
      </c>
      <c r="E4142" s="24"/>
      <c r="F4142" s="25"/>
      <c r="G4142" s="29"/>
    </row>
    <row r="4143" spans="1:7" x14ac:dyDescent="0.25">
      <c r="A4143"/>
      <c r="B4143"/>
      <c r="C4143">
        <v>21.449531090916555</v>
      </c>
      <c r="D4143">
        <v>-0.50777758025923092</v>
      </c>
      <c r="E4143" s="24"/>
      <c r="F4143" s="25"/>
      <c r="G4143" s="29"/>
    </row>
    <row r="4144" spans="1:7" x14ac:dyDescent="0.25">
      <c r="A4144"/>
      <c r="B4144"/>
      <c r="C4144">
        <v>21.440106256645659</v>
      </c>
      <c r="D4144">
        <v>-0.50896006952023221</v>
      </c>
      <c r="E4144" s="24"/>
      <c r="F4144" s="25"/>
      <c r="G4144" s="29"/>
    </row>
    <row r="4145" spans="1:7" x14ac:dyDescent="0.25">
      <c r="A4145"/>
      <c r="B4145"/>
      <c r="C4145">
        <v>21.430681422374768</v>
      </c>
      <c r="D4145">
        <v>-0.51014255878123271</v>
      </c>
      <c r="E4145" s="24"/>
      <c r="F4145" s="25"/>
      <c r="G4145" s="29"/>
    </row>
    <row r="4146" spans="1:7" x14ac:dyDescent="0.25">
      <c r="A4146"/>
      <c r="B4146"/>
      <c r="C4146">
        <v>21.421256588103891</v>
      </c>
      <c r="D4146">
        <v>-0.51132504804223311</v>
      </c>
      <c r="E4146" s="24"/>
      <c r="F4146" s="25"/>
      <c r="G4146" s="29"/>
    </row>
    <row r="4147" spans="1:7" x14ac:dyDescent="0.25">
      <c r="A4147"/>
      <c r="B4147"/>
      <c r="C4147">
        <v>21.411831753833013</v>
      </c>
      <c r="D4147">
        <v>-0.51250753730323217</v>
      </c>
      <c r="E4147" s="24"/>
      <c r="F4147" s="25"/>
      <c r="G4147" s="29"/>
    </row>
    <row r="4148" spans="1:7" x14ac:dyDescent="0.25">
      <c r="A4148"/>
      <c r="B4148"/>
      <c r="C4148">
        <v>21.402406919562129</v>
      </c>
      <c r="D4148">
        <v>-0.51369002656423379</v>
      </c>
      <c r="E4148" s="24"/>
      <c r="F4148" s="25"/>
      <c r="G4148" s="29"/>
    </row>
    <row r="4149" spans="1:7" x14ac:dyDescent="0.25">
      <c r="A4149"/>
      <c r="B4149"/>
      <c r="C4149">
        <v>21.392982085291248</v>
      </c>
      <c r="D4149">
        <v>-0.51487251582523363</v>
      </c>
      <c r="E4149" s="24"/>
      <c r="F4149" s="25"/>
      <c r="G4149" s="29"/>
    </row>
    <row r="4150" spans="1:7" x14ac:dyDescent="0.25">
      <c r="A4150"/>
      <c r="B4150"/>
      <c r="C4150">
        <v>21.383557251020378</v>
      </c>
      <c r="D4150">
        <v>-0.51605500508623436</v>
      </c>
      <c r="E4150" s="24"/>
      <c r="F4150" s="25"/>
      <c r="G4150" s="29"/>
    </row>
    <row r="4151" spans="1:7" x14ac:dyDescent="0.25">
      <c r="A4151"/>
      <c r="B4151"/>
      <c r="C4151">
        <v>21.3741324167495</v>
      </c>
      <c r="D4151">
        <v>-0.51723749434723332</v>
      </c>
      <c r="E4151" s="24"/>
      <c r="F4151" s="25"/>
      <c r="G4151" s="29"/>
    </row>
    <row r="4152" spans="1:7" x14ac:dyDescent="0.25">
      <c r="A4152"/>
      <c r="B4152"/>
      <c r="C4152">
        <v>21.364707582478616</v>
      </c>
      <c r="D4152">
        <v>-0.51841998360823449</v>
      </c>
      <c r="E4152" s="24"/>
      <c r="F4152" s="25"/>
      <c r="G4152" s="29"/>
    </row>
    <row r="4153" spans="1:7" x14ac:dyDescent="0.25">
      <c r="A4153"/>
      <c r="B4153"/>
      <c r="C4153">
        <v>21.355282748207735</v>
      </c>
      <c r="D4153">
        <v>-0.51960247286923489</v>
      </c>
      <c r="E4153" s="24"/>
      <c r="F4153" s="25"/>
      <c r="G4153" s="29"/>
    </row>
    <row r="4154" spans="1:7" x14ac:dyDescent="0.25">
      <c r="A4154"/>
      <c r="B4154"/>
      <c r="C4154">
        <v>21.345857913936854</v>
      </c>
      <c r="D4154">
        <v>-0.52078496213023473</v>
      </c>
      <c r="E4154" s="24"/>
      <c r="F4154" s="25"/>
      <c r="G4154" s="29"/>
    </row>
    <row r="4155" spans="1:7" x14ac:dyDescent="0.25">
      <c r="A4155"/>
      <c r="B4155"/>
      <c r="C4155">
        <v>21.336433079665966</v>
      </c>
      <c r="D4155">
        <v>-0.52196745139123446</v>
      </c>
      <c r="E4155" s="24"/>
      <c r="F4155" s="25"/>
      <c r="G4155" s="29"/>
    </row>
    <row r="4156" spans="1:7" x14ac:dyDescent="0.25">
      <c r="A4156"/>
      <c r="B4156"/>
      <c r="C4156">
        <v>21.327008245395113</v>
      </c>
      <c r="D4156">
        <v>-0.52314994065223552</v>
      </c>
      <c r="E4156" s="24"/>
      <c r="F4156" s="25"/>
      <c r="G4156" s="29"/>
    </row>
    <row r="4157" spans="1:7" x14ac:dyDescent="0.25">
      <c r="A4157"/>
      <c r="B4157"/>
      <c r="C4157">
        <v>21.317583411124222</v>
      </c>
      <c r="D4157">
        <v>-0.5243324299132357</v>
      </c>
      <c r="E4157" s="24"/>
      <c r="F4157" s="25"/>
      <c r="G4157" s="29"/>
    </row>
    <row r="4158" spans="1:7" x14ac:dyDescent="0.25">
      <c r="A4158"/>
      <c r="B4158"/>
      <c r="C4158">
        <v>21.308158576853334</v>
      </c>
      <c r="D4158">
        <v>-0.52551491917423498</v>
      </c>
      <c r="E4158" s="24"/>
      <c r="F4158" s="25"/>
      <c r="G4158" s="29"/>
    </row>
    <row r="4159" spans="1:7" x14ac:dyDescent="0.25">
      <c r="A4159"/>
      <c r="B4159"/>
      <c r="C4159">
        <v>21.298733742582463</v>
      </c>
      <c r="D4159">
        <v>-0.52669740843523638</v>
      </c>
      <c r="E4159" s="24"/>
      <c r="F4159" s="25"/>
      <c r="G4159" s="29"/>
    </row>
    <row r="4160" spans="1:7" x14ac:dyDescent="0.25">
      <c r="A4160"/>
      <c r="B4160"/>
      <c r="C4160">
        <v>21.289308908311583</v>
      </c>
      <c r="D4160">
        <v>-0.52787989769623622</v>
      </c>
      <c r="E4160" s="24"/>
      <c r="F4160" s="25"/>
      <c r="G4160" s="29"/>
    </row>
    <row r="4161" spans="1:7" x14ac:dyDescent="0.25">
      <c r="A4161"/>
      <c r="B4161"/>
      <c r="C4161">
        <v>21.279884074040684</v>
      </c>
      <c r="D4161">
        <v>-0.52906238695723606</v>
      </c>
      <c r="E4161" s="24"/>
      <c r="F4161" s="25"/>
      <c r="G4161" s="29"/>
    </row>
    <row r="4162" spans="1:7" x14ac:dyDescent="0.25">
      <c r="A4162"/>
      <c r="B4162"/>
      <c r="C4162">
        <v>21.270459239769806</v>
      </c>
      <c r="D4162">
        <v>-0.53024487621823635</v>
      </c>
      <c r="E4162" s="24"/>
      <c r="F4162" s="25"/>
      <c r="G4162" s="29"/>
    </row>
    <row r="4163" spans="1:7" x14ac:dyDescent="0.25">
      <c r="A4163"/>
      <c r="B4163"/>
      <c r="C4163">
        <v>21.261034405498926</v>
      </c>
      <c r="D4163">
        <v>-0.53142736547923697</v>
      </c>
      <c r="E4163" s="24"/>
      <c r="F4163" s="25"/>
      <c r="G4163" s="29"/>
    </row>
    <row r="4164" spans="1:7" x14ac:dyDescent="0.25">
      <c r="A4164"/>
      <c r="B4164"/>
      <c r="C4164">
        <v>21.251609571228062</v>
      </c>
      <c r="D4164">
        <v>-0.53260985474023659</v>
      </c>
      <c r="E4164" s="24"/>
      <c r="F4164" s="25"/>
      <c r="G4164" s="29"/>
    </row>
    <row r="4165" spans="1:7" x14ac:dyDescent="0.25">
      <c r="A4165"/>
      <c r="B4165"/>
      <c r="C4165">
        <v>21.242184736957178</v>
      </c>
      <c r="D4165">
        <v>-0.53379234400123798</v>
      </c>
      <c r="E4165" s="24"/>
      <c r="F4165" s="25"/>
      <c r="G4165" s="29"/>
    </row>
    <row r="4166" spans="1:7" x14ac:dyDescent="0.25">
      <c r="A4166"/>
      <c r="B4166"/>
      <c r="C4166">
        <v>21.232759902686293</v>
      </c>
      <c r="D4166">
        <v>-0.53497483326223838</v>
      </c>
      <c r="E4166" s="24"/>
      <c r="F4166" s="25"/>
      <c r="G4166" s="29"/>
    </row>
    <row r="4167" spans="1:7" x14ac:dyDescent="0.25">
      <c r="A4167"/>
      <c r="B4167"/>
      <c r="C4167">
        <v>21.223335068415416</v>
      </c>
      <c r="D4167">
        <v>-0.53615732252323878</v>
      </c>
      <c r="E4167" s="24"/>
      <c r="F4167" s="25"/>
      <c r="G4167" s="29"/>
    </row>
    <row r="4168" spans="1:7" x14ac:dyDescent="0.25">
      <c r="A4168"/>
      <c r="B4168"/>
      <c r="C4168">
        <v>21.213910234144542</v>
      </c>
      <c r="D4168">
        <v>-0.53733981178423906</v>
      </c>
      <c r="E4168" s="24"/>
      <c r="F4168" s="25"/>
      <c r="G4168" s="29"/>
    </row>
    <row r="4169" spans="1:7" x14ac:dyDescent="0.25">
      <c r="A4169"/>
      <c r="B4169"/>
      <c r="C4169">
        <v>21.204485399873658</v>
      </c>
      <c r="D4169">
        <v>-0.53852230104523935</v>
      </c>
      <c r="E4169" s="24"/>
      <c r="F4169" s="25"/>
      <c r="G4169" s="29"/>
    </row>
    <row r="4170" spans="1:7" x14ac:dyDescent="0.25">
      <c r="A4170"/>
      <c r="B4170"/>
      <c r="C4170">
        <v>21.195060565602788</v>
      </c>
      <c r="D4170">
        <v>-0.53970479030623897</v>
      </c>
      <c r="E4170" s="24"/>
      <c r="F4170" s="25"/>
      <c r="G4170" s="29"/>
    </row>
    <row r="4171" spans="1:7" x14ac:dyDescent="0.25">
      <c r="A4171"/>
      <c r="B4171"/>
      <c r="C4171">
        <v>21.185635731331917</v>
      </c>
      <c r="D4171">
        <v>-0.54088727956724048</v>
      </c>
      <c r="E4171" s="24"/>
      <c r="F4171" s="25"/>
      <c r="G4171" s="29"/>
    </row>
    <row r="4172" spans="1:7" x14ac:dyDescent="0.25">
      <c r="A4172"/>
      <c r="B4172"/>
      <c r="C4172">
        <v>21.176210897061022</v>
      </c>
      <c r="D4172">
        <v>-0.54206976882823998</v>
      </c>
      <c r="E4172" s="24"/>
      <c r="F4172" s="25"/>
      <c r="G4172" s="29"/>
    </row>
    <row r="4173" spans="1:7" x14ac:dyDescent="0.25">
      <c r="A4173"/>
      <c r="B4173"/>
      <c r="C4173">
        <v>21.166786062790141</v>
      </c>
      <c r="D4173">
        <v>-0.54325225808924094</v>
      </c>
      <c r="E4173" s="24"/>
      <c r="F4173" s="25"/>
      <c r="G4173" s="29"/>
    </row>
    <row r="4174" spans="1:7" x14ac:dyDescent="0.25">
      <c r="A4174"/>
      <c r="B4174"/>
      <c r="C4174">
        <v>21.157361228519253</v>
      </c>
      <c r="D4174">
        <v>-0.54443474735024056</v>
      </c>
      <c r="E4174" s="24"/>
      <c r="F4174" s="25"/>
      <c r="G4174" s="29"/>
    </row>
    <row r="4175" spans="1:7" x14ac:dyDescent="0.25">
      <c r="A4175"/>
      <c r="B4175"/>
      <c r="C4175">
        <v>21.14793639424839</v>
      </c>
      <c r="D4175">
        <v>-0.54561723661124117</v>
      </c>
      <c r="E4175" s="24"/>
      <c r="F4175" s="25"/>
      <c r="G4175" s="29"/>
    </row>
    <row r="4176" spans="1:7" x14ac:dyDescent="0.25">
      <c r="A4176"/>
      <c r="B4176"/>
      <c r="C4176">
        <v>21.138511559977495</v>
      </c>
      <c r="D4176">
        <v>-0.54679972587224102</v>
      </c>
      <c r="E4176" s="24"/>
      <c r="F4176" s="25"/>
      <c r="G4176" s="29"/>
    </row>
    <row r="4177" spans="1:7" x14ac:dyDescent="0.25">
      <c r="A4177"/>
      <c r="B4177"/>
      <c r="C4177">
        <v>21.12908672570661</v>
      </c>
      <c r="D4177">
        <v>-0.54798221513324119</v>
      </c>
      <c r="E4177" s="24"/>
      <c r="F4177" s="25"/>
      <c r="G4177" s="29"/>
    </row>
    <row r="4178" spans="1:7" x14ac:dyDescent="0.25">
      <c r="A4178"/>
      <c r="B4178"/>
      <c r="C4178">
        <v>21.119661891435733</v>
      </c>
      <c r="D4178">
        <v>-0.54916470439424148</v>
      </c>
      <c r="E4178" s="24"/>
      <c r="F4178" s="25"/>
      <c r="G4178" s="29"/>
    </row>
    <row r="4179" spans="1:7" x14ac:dyDescent="0.25">
      <c r="A4179"/>
      <c r="B4179"/>
      <c r="C4179">
        <v>21.110237057164863</v>
      </c>
      <c r="D4179">
        <v>-0.55034719365524187</v>
      </c>
      <c r="E4179" s="24"/>
      <c r="F4179" s="25"/>
      <c r="G4179" s="29"/>
    </row>
    <row r="4180" spans="1:7" x14ac:dyDescent="0.25">
      <c r="A4180"/>
      <c r="B4180"/>
      <c r="C4180">
        <v>21.100812222893968</v>
      </c>
      <c r="D4180">
        <v>-0.55152968291624271</v>
      </c>
      <c r="E4180" s="24"/>
      <c r="F4180" s="25"/>
      <c r="G4180" s="29"/>
    </row>
    <row r="4181" spans="1:7" x14ac:dyDescent="0.25">
      <c r="A4181"/>
      <c r="B4181"/>
      <c r="C4181">
        <v>21.09138738862309</v>
      </c>
      <c r="D4181">
        <v>-0.552712172177243</v>
      </c>
      <c r="E4181" s="24"/>
      <c r="F4181" s="25"/>
      <c r="G4181" s="29"/>
    </row>
    <row r="4182" spans="1:7" x14ac:dyDescent="0.25">
      <c r="A4182"/>
      <c r="B4182"/>
      <c r="C4182">
        <v>21.081962554352206</v>
      </c>
      <c r="D4182">
        <v>-0.55389466143824129</v>
      </c>
      <c r="E4182" s="24"/>
      <c r="F4182" s="25"/>
      <c r="G4182" s="29"/>
    </row>
    <row r="4183" spans="1:7" x14ac:dyDescent="0.25">
      <c r="A4183"/>
      <c r="B4183"/>
      <c r="C4183">
        <v>21.072537720081339</v>
      </c>
      <c r="D4183">
        <v>-0.55507715069924346</v>
      </c>
      <c r="E4183" s="24"/>
      <c r="F4183" s="25"/>
      <c r="G4183" s="29"/>
    </row>
    <row r="4184" spans="1:7" x14ac:dyDescent="0.25">
      <c r="A4184"/>
      <c r="B4184"/>
      <c r="C4184">
        <v>21.063112885810462</v>
      </c>
      <c r="D4184">
        <v>-0.55625963996024352</v>
      </c>
      <c r="E4184" s="24"/>
      <c r="F4184" s="25"/>
      <c r="G4184" s="29"/>
    </row>
    <row r="4185" spans="1:7" x14ac:dyDescent="0.25">
      <c r="A4185"/>
      <c r="B4185"/>
      <c r="C4185">
        <v>21.053688051539581</v>
      </c>
      <c r="D4185">
        <v>-0.5574421292212437</v>
      </c>
      <c r="E4185" s="24"/>
      <c r="F4185" s="25"/>
      <c r="G4185" s="29"/>
    </row>
    <row r="4186" spans="1:7" x14ac:dyDescent="0.25">
      <c r="A4186"/>
      <c r="B4186"/>
      <c r="C4186">
        <v>21.044263217268696</v>
      </c>
      <c r="D4186">
        <v>-0.55862461848224443</v>
      </c>
      <c r="E4186" s="24"/>
      <c r="F4186" s="25"/>
      <c r="G4186" s="29"/>
    </row>
    <row r="4187" spans="1:7" x14ac:dyDescent="0.25">
      <c r="A4187"/>
      <c r="B4187"/>
      <c r="C4187">
        <v>21.034838382997822</v>
      </c>
      <c r="D4187">
        <v>-0.55980710774324483</v>
      </c>
      <c r="E4187" s="24"/>
      <c r="F4187" s="25"/>
      <c r="G4187" s="29"/>
    </row>
    <row r="4188" spans="1:7" x14ac:dyDescent="0.25">
      <c r="A4188"/>
      <c r="B4188"/>
      <c r="C4188">
        <v>21.025413548726934</v>
      </c>
      <c r="D4188">
        <v>-0.56098959700424511</v>
      </c>
      <c r="E4188" s="24"/>
      <c r="F4188" s="25"/>
      <c r="G4188" s="29"/>
    </row>
    <row r="4189" spans="1:7" x14ac:dyDescent="0.25">
      <c r="A4189"/>
      <c r="B4189"/>
      <c r="C4189">
        <v>21.015988714456061</v>
      </c>
      <c r="D4189">
        <v>-0.56217208626524484</v>
      </c>
      <c r="E4189" s="24"/>
      <c r="F4189" s="25"/>
      <c r="G4189" s="29"/>
    </row>
    <row r="4190" spans="1:7" x14ac:dyDescent="0.25">
      <c r="A4190"/>
      <c r="B4190"/>
      <c r="C4190">
        <v>21.006563880185173</v>
      </c>
      <c r="D4190">
        <v>-0.5633545755262469</v>
      </c>
      <c r="E4190" s="24"/>
      <c r="F4190" s="25"/>
      <c r="G4190" s="29"/>
    </row>
    <row r="4191" spans="1:7" x14ac:dyDescent="0.25">
      <c r="A4191"/>
      <c r="B4191"/>
      <c r="C4191">
        <v>20.997139045914292</v>
      </c>
      <c r="D4191">
        <v>-0.56453706478724619</v>
      </c>
      <c r="E4191" s="24"/>
      <c r="F4191" s="25"/>
      <c r="G4191" s="29"/>
    </row>
    <row r="4192" spans="1:7" x14ac:dyDescent="0.25">
      <c r="A4192"/>
      <c r="B4192"/>
      <c r="C4192">
        <v>20.987714211643414</v>
      </c>
      <c r="D4192">
        <v>-0.56571955404824636</v>
      </c>
      <c r="E4192" s="24"/>
      <c r="F4192" s="25"/>
      <c r="G4192" s="29"/>
    </row>
    <row r="4193" spans="1:7" x14ac:dyDescent="0.25">
      <c r="A4193"/>
      <c r="B4193"/>
      <c r="C4193">
        <v>20.978289377372533</v>
      </c>
      <c r="D4193">
        <v>-0.56690204330924621</v>
      </c>
      <c r="E4193" s="24"/>
      <c r="F4193" s="25"/>
      <c r="G4193" s="29"/>
    </row>
    <row r="4194" spans="1:7" x14ac:dyDescent="0.25">
      <c r="A4194"/>
      <c r="B4194"/>
      <c r="C4194">
        <v>20.968864543101663</v>
      </c>
      <c r="D4194">
        <v>-0.56808453257024716</v>
      </c>
      <c r="E4194" s="24"/>
      <c r="F4194" s="25"/>
      <c r="G4194" s="29"/>
    </row>
    <row r="4195" spans="1:7" x14ac:dyDescent="0.25">
      <c r="A4195"/>
      <c r="B4195"/>
      <c r="C4195">
        <v>20.959439708830786</v>
      </c>
      <c r="D4195">
        <v>-0.569267021831246</v>
      </c>
      <c r="E4195" s="24"/>
      <c r="F4195" s="25"/>
      <c r="G4195" s="29"/>
    </row>
    <row r="4196" spans="1:7" x14ac:dyDescent="0.25">
      <c r="A4196"/>
      <c r="B4196"/>
      <c r="C4196">
        <v>20.950014874559901</v>
      </c>
      <c r="D4196">
        <v>-0.57044951109224618</v>
      </c>
      <c r="E4196" s="24"/>
      <c r="F4196" s="25"/>
      <c r="G4196" s="29"/>
    </row>
    <row r="4197" spans="1:7" x14ac:dyDescent="0.25">
      <c r="A4197"/>
      <c r="B4197"/>
      <c r="C4197">
        <v>20.94059004028902</v>
      </c>
      <c r="D4197">
        <v>-0.57163200035324768</v>
      </c>
      <c r="E4197" s="24"/>
      <c r="F4197" s="25"/>
      <c r="G4197" s="29"/>
    </row>
    <row r="4198" spans="1:7" x14ac:dyDescent="0.25">
      <c r="A4198"/>
      <c r="B4198"/>
      <c r="C4198">
        <v>20.931165206018143</v>
      </c>
      <c r="D4198">
        <v>-0.5728144896142473</v>
      </c>
      <c r="E4198" s="24"/>
      <c r="F4198" s="25"/>
      <c r="G4198" s="29"/>
    </row>
    <row r="4199" spans="1:7" x14ac:dyDescent="0.25">
      <c r="A4199"/>
      <c r="B4199"/>
      <c r="C4199">
        <v>20.921740371747262</v>
      </c>
      <c r="D4199">
        <v>-0.5739969788752487</v>
      </c>
      <c r="E4199" s="24"/>
      <c r="F4199" s="25"/>
      <c r="G4199" s="29"/>
    </row>
    <row r="4200" spans="1:7" x14ac:dyDescent="0.25">
      <c r="A4200"/>
      <c r="B4200"/>
      <c r="C4200">
        <v>20.912315537476378</v>
      </c>
      <c r="D4200">
        <v>-0.57517946813624898</v>
      </c>
      <c r="E4200" s="24"/>
      <c r="F4200" s="25"/>
      <c r="G4200" s="29"/>
    </row>
    <row r="4201" spans="1:7" x14ac:dyDescent="0.25">
      <c r="A4201"/>
      <c r="B4201"/>
      <c r="C4201">
        <v>20.902890703205493</v>
      </c>
      <c r="D4201">
        <v>-0.57636195739724905</v>
      </c>
      <c r="E4201" s="24"/>
      <c r="F4201" s="25"/>
      <c r="G4201" s="29"/>
    </row>
    <row r="4202" spans="1:7" x14ac:dyDescent="0.25">
      <c r="A4202"/>
      <c r="B4202"/>
      <c r="C4202">
        <v>20.893465868934616</v>
      </c>
      <c r="D4202">
        <v>-0.57754444665824933</v>
      </c>
      <c r="E4202" s="24"/>
      <c r="F4202" s="25"/>
      <c r="G4202" s="29"/>
    </row>
    <row r="4203" spans="1:7" x14ac:dyDescent="0.25">
      <c r="A4203"/>
      <c r="B4203"/>
      <c r="C4203">
        <v>20.884041034663749</v>
      </c>
      <c r="D4203">
        <v>-0.57872693591925017</v>
      </c>
      <c r="E4203" s="24"/>
      <c r="F4203" s="25"/>
      <c r="G4203" s="29"/>
    </row>
    <row r="4204" spans="1:7" x14ac:dyDescent="0.25">
      <c r="A4204"/>
      <c r="B4204"/>
      <c r="C4204">
        <v>20.874616200392861</v>
      </c>
      <c r="D4204">
        <v>-0.57990942518025068</v>
      </c>
      <c r="E4204" s="24"/>
      <c r="F4204" s="25"/>
      <c r="G4204" s="29"/>
    </row>
    <row r="4205" spans="1:7" x14ac:dyDescent="0.25">
      <c r="A4205"/>
      <c r="B4205"/>
      <c r="C4205">
        <v>20.865191366121984</v>
      </c>
      <c r="D4205">
        <v>-0.58109191444125052</v>
      </c>
      <c r="E4205" s="24"/>
      <c r="F4205" s="25"/>
      <c r="G4205" s="29"/>
    </row>
    <row r="4206" spans="1:7" x14ac:dyDescent="0.25">
      <c r="A4206"/>
      <c r="B4206"/>
      <c r="C4206">
        <v>20.855766531851099</v>
      </c>
      <c r="D4206">
        <v>-0.58227440370225048</v>
      </c>
      <c r="E4206" s="24"/>
      <c r="F4206" s="25"/>
      <c r="G4206" s="29"/>
    </row>
    <row r="4207" spans="1:7" x14ac:dyDescent="0.25">
      <c r="A4207"/>
      <c r="B4207"/>
      <c r="C4207">
        <v>20.846341697580225</v>
      </c>
      <c r="D4207">
        <v>-0.58345689296325087</v>
      </c>
      <c r="E4207" s="24"/>
      <c r="F4207" s="25"/>
      <c r="G4207" s="29"/>
    </row>
    <row r="4208" spans="1:7" x14ac:dyDescent="0.25">
      <c r="A4208"/>
      <c r="B4208"/>
      <c r="C4208">
        <v>20.836916863309344</v>
      </c>
      <c r="D4208">
        <v>-0.58463938222425116</v>
      </c>
      <c r="E4208" s="24"/>
      <c r="F4208" s="25"/>
      <c r="G4208" s="29"/>
    </row>
    <row r="4209" spans="1:7" x14ac:dyDescent="0.25">
      <c r="A4209"/>
      <c r="B4209"/>
      <c r="C4209">
        <v>20.827492029038467</v>
      </c>
      <c r="D4209">
        <v>-0.58582187148524989</v>
      </c>
      <c r="E4209" s="24"/>
      <c r="F4209" s="25"/>
      <c r="G4209" s="29"/>
    </row>
    <row r="4210" spans="1:7" x14ac:dyDescent="0.25">
      <c r="A4210"/>
      <c r="B4210"/>
      <c r="C4210">
        <v>20.818067194767576</v>
      </c>
      <c r="D4210">
        <v>-0.58700436074625173</v>
      </c>
      <c r="E4210" s="24"/>
      <c r="F4210" s="25"/>
      <c r="G4210" s="29"/>
    </row>
    <row r="4211" spans="1:7" x14ac:dyDescent="0.25">
      <c r="A4211"/>
      <c r="B4211"/>
      <c r="C4211">
        <v>20.808642360496691</v>
      </c>
      <c r="D4211">
        <v>-0.58818685000725157</v>
      </c>
      <c r="E4211" s="24"/>
      <c r="F4211" s="25"/>
      <c r="G4211" s="29"/>
    </row>
    <row r="4212" spans="1:7" x14ac:dyDescent="0.25">
      <c r="A4212"/>
      <c r="B4212"/>
      <c r="C4212">
        <v>20.799217526225821</v>
      </c>
      <c r="D4212">
        <v>-0.58936933926825086</v>
      </c>
      <c r="E4212" s="24"/>
      <c r="F4212" s="25"/>
      <c r="G4212" s="29"/>
    </row>
    <row r="4213" spans="1:7" x14ac:dyDescent="0.25">
      <c r="A4213"/>
      <c r="B4213"/>
      <c r="C4213">
        <v>20.789792691954936</v>
      </c>
      <c r="D4213">
        <v>-0.59055182852925259</v>
      </c>
      <c r="E4213" s="24"/>
      <c r="F4213" s="25"/>
      <c r="G4213" s="29"/>
    </row>
    <row r="4214" spans="1:7" x14ac:dyDescent="0.25">
      <c r="A4214"/>
      <c r="B4214"/>
      <c r="C4214">
        <v>20.780367857684052</v>
      </c>
      <c r="D4214">
        <v>-0.59173431779025232</v>
      </c>
      <c r="E4214" s="24"/>
      <c r="F4214" s="25"/>
      <c r="G4214" s="29"/>
    </row>
    <row r="4215" spans="1:7" x14ac:dyDescent="0.25">
      <c r="A4215"/>
      <c r="B4215"/>
      <c r="C4215">
        <v>20.770943023413174</v>
      </c>
      <c r="D4215">
        <v>-0.59291680705125349</v>
      </c>
      <c r="E4215" s="24"/>
      <c r="F4215" s="25"/>
      <c r="G4215" s="29"/>
    </row>
    <row r="4216" spans="1:7" x14ac:dyDescent="0.25">
      <c r="A4216"/>
      <c r="B4216"/>
      <c r="C4216">
        <v>20.761518189142311</v>
      </c>
      <c r="D4216">
        <v>-0.59409929631225222</v>
      </c>
      <c r="E4216" s="24"/>
      <c r="F4216" s="25"/>
      <c r="G4216" s="29"/>
    </row>
    <row r="4217" spans="1:7" x14ac:dyDescent="0.25">
      <c r="A4217"/>
      <c r="B4217"/>
      <c r="C4217">
        <v>20.752093354871423</v>
      </c>
      <c r="D4217">
        <v>-0.59528178557325362</v>
      </c>
      <c r="E4217" s="24"/>
      <c r="F4217" s="25"/>
      <c r="G4217" s="29"/>
    </row>
    <row r="4218" spans="1:7" x14ac:dyDescent="0.25">
      <c r="A4218"/>
      <c r="B4218"/>
      <c r="C4218">
        <v>20.742668520600542</v>
      </c>
      <c r="D4218">
        <v>-0.59646427483425435</v>
      </c>
      <c r="E4218" s="24"/>
      <c r="F4218" s="25"/>
      <c r="G4218" s="29"/>
    </row>
    <row r="4219" spans="1:7" x14ac:dyDescent="0.25">
      <c r="A4219"/>
      <c r="B4219"/>
      <c r="C4219">
        <v>20.733243686329658</v>
      </c>
      <c r="D4219">
        <v>-0.59764676409525375</v>
      </c>
      <c r="E4219" s="24"/>
      <c r="F4219" s="25"/>
      <c r="G4219" s="29"/>
    </row>
    <row r="4220" spans="1:7" x14ac:dyDescent="0.25">
      <c r="A4220"/>
      <c r="B4220"/>
      <c r="C4220">
        <v>20.72381885205878</v>
      </c>
      <c r="D4220">
        <v>-0.59882925335625459</v>
      </c>
      <c r="E4220" s="24"/>
      <c r="F4220" s="25"/>
      <c r="G4220" s="29"/>
    </row>
    <row r="4221" spans="1:7" x14ac:dyDescent="0.25">
      <c r="A4221"/>
      <c r="B4221"/>
      <c r="C4221">
        <v>20.714394017787896</v>
      </c>
      <c r="D4221">
        <v>-0.60001174261725432</v>
      </c>
      <c r="E4221" s="24"/>
      <c r="F4221" s="25"/>
      <c r="G4221" s="29"/>
    </row>
    <row r="4222" spans="1:7" x14ac:dyDescent="0.25">
      <c r="A4222"/>
      <c r="B4222"/>
      <c r="C4222">
        <v>20.704969183517001</v>
      </c>
      <c r="D4222">
        <v>-0.60119423187825594</v>
      </c>
      <c r="E4222" s="24"/>
      <c r="F4222" s="25"/>
      <c r="G4222" s="29"/>
    </row>
    <row r="4223" spans="1:7" x14ac:dyDescent="0.25">
      <c r="A4223"/>
      <c r="B4223"/>
      <c r="C4223">
        <v>20.695544349246141</v>
      </c>
      <c r="D4223">
        <v>-0.60237672113925622</v>
      </c>
      <c r="E4223" s="24"/>
      <c r="F4223" s="25"/>
      <c r="G4223" s="29"/>
    </row>
    <row r="4224" spans="1:7" x14ac:dyDescent="0.25">
      <c r="A4224"/>
      <c r="B4224"/>
      <c r="C4224">
        <v>20.686119514975257</v>
      </c>
      <c r="D4224">
        <v>-0.60355921040025551</v>
      </c>
      <c r="E4224" s="24"/>
      <c r="F4224" s="25"/>
      <c r="G4224" s="29"/>
    </row>
    <row r="4225" spans="1:7" x14ac:dyDescent="0.25">
      <c r="A4225"/>
      <c r="B4225"/>
      <c r="C4225">
        <v>20.676694680704376</v>
      </c>
      <c r="D4225">
        <v>-0.60474169966125613</v>
      </c>
      <c r="E4225" s="24"/>
      <c r="F4225" s="25"/>
      <c r="G4225" s="29"/>
    </row>
    <row r="4226" spans="1:7" x14ac:dyDescent="0.25">
      <c r="A4226"/>
      <c r="B4226"/>
      <c r="C4226">
        <v>20.667269846433491</v>
      </c>
      <c r="D4226">
        <v>-0.60592418892225497</v>
      </c>
      <c r="E4226" s="24"/>
      <c r="F4226" s="25"/>
      <c r="G4226" s="29"/>
    </row>
    <row r="4227" spans="1:7" x14ac:dyDescent="0.25">
      <c r="A4227"/>
      <c r="B4227"/>
      <c r="C4227">
        <v>20.657845012162625</v>
      </c>
      <c r="D4227">
        <v>-0.60710667818325614</v>
      </c>
      <c r="E4227" s="24"/>
      <c r="F4227" s="25"/>
      <c r="G4227" s="29"/>
    </row>
    <row r="4228" spans="1:7" x14ac:dyDescent="0.25">
      <c r="A4228"/>
      <c r="B4228"/>
      <c r="C4228">
        <v>20.64842017789174</v>
      </c>
      <c r="D4228">
        <v>-0.60828916744425687</v>
      </c>
      <c r="E4228" s="24"/>
      <c r="F4228" s="25"/>
      <c r="G4228" s="29"/>
    </row>
    <row r="4229" spans="1:7" x14ac:dyDescent="0.25">
      <c r="A4229"/>
      <c r="B4229"/>
      <c r="C4229">
        <v>20.63899534362087</v>
      </c>
      <c r="D4229">
        <v>-0.60947165670525605</v>
      </c>
      <c r="E4229" s="24"/>
      <c r="F4229" s="25"/>
      <c r="G4229" s="29"/>
    </row>
    <row r="4230" spans="1:7" x14ac:dyDescent="0.25">
      <c r="A4230"/>
      <c r="B4230"/>
      <c r="C4230">
        <v>20.629570509349989</v>
      </c>
      <c r="D4230">
        <v>-0.61065414596625833</v>
      </c>
      <c r="E4230" s="24"/>
      <c r="F4230" s="25"/>
      <c r="G4230" s="29"/>
    </row>
    <row r="4231" spans="1:7" x14ac:dyDescent="0.25">
      <c r="A4231"/>
      <c r="B4231"/>
      <c r="C4231">
        <v>20.620145675079112</v>
      </c>
      <c r="D4231">
        <v>-0.61183663522725729</v>
      </c>
      <c r="E4231" s="24"/>
      <c r="F4231" s="25"/>
      <c r="G4231" s="29"/>
    </row>
    <row r="4232" spans="1:7" x14ac:dyDescent="0.25">
      <c r="A4232"/>
      <c r="B4232"/>
      <c r="C4232">
        <v>20.610720840808227</v>
      </c>
      <c r="D4232">
        <v>-0.61301912448825868</v>
      </c>
      <c r="E4232" s="24"/>
      <c r="F4232" s="25"/>
      <c r="G4232" s="29"/>
    </row>
    <row r="4233" spans="1:7" x14ac:dyDescent="0.25">
      <c r="A4233"/>
      <c r="B4233"/>
      <c r="C4233">
        <v>20.601296006537343</v>
      </c>
      <c r="D4233">
        <v>-0.6142016137492583</v>
      </c>
      <c r="E4233" s="24"/>
      <c r="F4233" s="25"/>
      <c r="G4233" s="29"/>
    </row>
    <row r="4234" spans="1:7" x14ac:dyDescent="0.25">
      <c r="A4234"/>
      <c r="B4234"/>
      <c r="C4234">
        <v>20.591871172266458</v>
      </c>
      <c r="D4234">
        <v>-0.61538410301025936</v>
      </c>
      <c r="E4234" s="24"/>
      <c r="F4234" s="25"/>
      <c r="G4234" s="29"/>
    </row>
    <row r="4235" spans="1:7" x14ac:dyDescent="0.25">
      <c r="A4235"/>
      <c r="B4235"/>
      <c r="C4235">
        <v>20.582446337995599</v>
      </c>
      <c r="D4235">
        <v>-0.61656659227125854</v>
      </c>
      <c r="E4235" s="24"/>
      <c r="F4235" s="25"/>
      <c r="G4235" s="29"/>
    </row>
    <row r="4236" spans="1:7" x14ac:dyDescent="0.25">
      <c r="A4236"/>
      <c r="B4236"/>
      <c r="C4236">
        <v>20.5730215037247</v>
      </c>
      <c r="D4236">
        <v>-0.61774908153225927</v>
      </c>
      <c r="E4236" s="24"/>
      <c r="F4236" s="25"/>
      <c r="G4236" s="29"/>
    </row>
    <row r="4237" spans="1:7" x14ac:dyDescent="0.25">
      <c r="A4237"/>
      <c r="B4237"/>
      <c r="C4237">
        <v>20.563596669453826</v>
      </c>
      <c r="D4237">
        <v>-0.61893157079325911</v>
      </c>
      <c r="E4237" s="24"/>
      <c r="F4237" s="25"/>
      <c r="G4237" s="29"/>
    </row>
    <row r="4238" spans="1:7" x14ac:dyDescent="0.25">
      <c r="A4238"/>
      <c r="B4238"/>
      <c r="C4238">
        <v>20.554171835182952</v>
      </c>
      <c r="D4238">
        <v>-0.62011406005425973</v>
      </c>
      <c r="E4238" s="24"/>
      <c r="F4238" s="25"/>
      <c r="G4238" s="29"/>
    </row>
    <row r="4239" spans="1:7" x14ac:dyDescent="0.25">
      <c r="A4239"/>
      <c r="B4239"/>
      <c r="C4239">
        <v>20.544747000912057</v>
      </c>
      <c r="D4239">
        <v>-0.62129654931525946</v>
      </c>
      <c r="E4239" s="24"/>
      <c r="F4239" s="25"/>
      <c r="G4239" s="29"/>
    </row>
    <row r="4240" spans="1:7" x14ac:dyDescent="0.25">
      <c r="A4240"/>
      <c r="B4240"/>
      <c r="C4240">
        <v>20.53532216664119</v>
      </c>
      <c r="D4240">
        <v>-0.62247903857625952</v>
      </c>
      <c r="E4240" s="24"/>
      <c r="F4240" s="25"/>
      <c r="G4240" s="29"/>
    </row>
    <row r="4241" spans="1:7" x14ac:dyDescent="0.25">
      <c r="A4241"/>
      <c r="B4241"/>
      <c r="C4241">
        <v>20.525897332370288</v>
      </c>
      <c r="D4241">
        <v>-0.62366152783726114</v>
      </c>
      <c r="E4241" s="24"/>
      <c r="F4241" s="25"/>
      <c r="G4241" s="29"/>
    </row>
    <row r="4242" spans="1:7" x14ac:dyDescent="0.25">
      <c r="A4242"/>
      <c r="B4242"/>
      <c r="C4242">
        <v>20.516472498099418</v>
      </c>
      <c r="D4242">
        <v>-0.62484401709826043</v>
      </c>
      <c r="E4242" s="24"/>
      <c r="F4242" s="25"/>
      <c r="G4242" s="29"/>
    </row>
    <row r="4243" spans="1:7" x14ac:dyDescent="0.25">
      <c r="A4243"/>
      <c r="B4243"/>
      <c r="C4243">
        <v>20.507047663828541</v>
      </c>
      <c r="D4243">
        <v>-0.62602650635926138</v>
      </c>
      <c r="E4243" s="24"/>
      <c r="F4243" s="25"/>
      <c r="G4243" s="29"/>
    </row>
    <row r="4244" spans="1:7" x14ac:dyDescent="0.25">
      <c r="A4244"/>
      <c r="B4244"/>
      <c r="C4244">
        <v>20.497622829557653</v>
      </c>
      <c r="D4244">
        <v>-0.62720899562026189</v>
      </c>
      <c r="E4244" s="24"/>
      <c r="F4244" s="25"/>
      <c r="G4244" s="29"/>
    </row>
    <row r="4245" spans="1:7" x14ac:dyDescent="0.25">
      <c r="A4245"/>
      <c r="B4245"/>
      <c r="C4245">
        <v>20.488197995286786</v>
      </c>
      <c r="D4245">
        <v>-0.62839148488126173</v>
      </c>
      <c r="E4245" s="24"/>
      <c r="F4245" s="25"/>
      <c r="G4245" s="29"/>
    </row>
    <row r="4246" spans="1:7" x14ac:dyDescent="0.25">
      <c r="A4246"/>
      <c r="B4246"/>
      <c r="C4246">
        <v>20.478773161015905</v>
      </c>
      <c r="D4246">
        <v>-0.62957397414226379</v>
      </c>
      <c r="E4246" s="24"/>
      <c r="F4246" s="25"/>
      <c r="G4246" s="29"/>
    </row>
    <row r="4247" spans="1:7" x14ac:dyDescent="0.25">
      <c r="A4247"/>
      <c r="B4247"/>
      <c r="C4247">
        <v>20.469348326745028</v>
      </c>
      <c r="D4247">
        <v>-0.63075646340326275</v>
      </c>
      <c r="E4247" s="24"/>
      <c r="F4247" s="25"/>
      <c r="G4247" s="29"/>
    </row>
    <row r="4248" spans="1:7" x14ac:dyDescent="0.25">
      <c r="A4248"/>
      <c r="B4248"/>
      <c r="C4248">
        <v>20.459923492474147</v>
      </c>
      <c r="D4248">
        <v>-0.63193895266426325</v>
      </c>
      <c r="E4248" s="24"/>
      <c r="F4248" s="25"/>
      <c r="G4248" s="29"/>
    </row>
    <row r="4249" spans="1:7" x14ac:dyDescent="0.25">
      <c r="A4249"/>
      <c r="B4249"/>
      <c r="C4249">
        <v>20.450498658203255</v>
      </c>
      <c r="D4249">
        <v>-0.63312144192526265</v>
      </c>
      <c r="E4249" s="24"/>
      <c r="F4249" s="25"/>
      <c r="G4249" s="29"/>
    </row>
    <row r="4250" spans="1:7" x14ac:dyDescent="0.25">
      <c r="A4250"/>
      <c r="B4250"/>
      <c r="C4250">
        <v>20.441073823932367</v>
      </c>
      <c r="D4250">
        <v>-0.63430393118626338</v>
      </c>
      <c r="E4250" s="24"/>
      <c r="F4250" s="25"/>
      <c r="G4250" s="29"/>
    </row>
    <row r="4251" spans="1:7" x14ac:dyDescent="0.25">
      <c r="A4251"/>
      <c r="B4251"/>
      <c r="C4251">
        <v>20.431648989661504</v>
      </c>
      <c r="D4251">
        <v>-0.63548642044726289</v>
      </c>
      <c r="E4251" s="24"/>
      <c r="F4251" s="25"/>
      <c r="G4251" s="29"/>
    </row>
    <row r="4252" spans="1:7" x14ac:dyDescent="0.25">
      <c r="A4252"/>
      <c r="B4252"/>
      <c r="C4252">
        <v>20.422224155390619</v>
      </c>
      <c r="D4252">
        <v>-0.63666890970826406</v>
      </c>
      <c r="E4252" s="24"/>
      <c r="F4252" s="25"/>
      <c r="G4252" s="29"/>
    </row>
    <row r="4253" spans="1:7" x14ac:dyDescent="0.25">
      <c r="A4253"/>
      <c r="B4253"/>
      <c r="C4253">
        <v>20.412799321119731</v>
      </c>
      <c r="D4253">
        <v>-0.63785139896926413</v>
      </c>
      <c r="E4253" s="24"/>
      <c r="F4253" s="25"/>
      <c r="G4253" s="29"/>
    </row>
    <row r="4254" spans="1:7" x14ac:dyDescent="0.25">
      <c r="A4254"/>
      <c r="B4254"/>
      <c r="C4254">
        <v>20.403374486848865</v>
      </c>
      <c r="D4254">
        <v>-0.63903388823026441</v>
      </c>
      <c r="E4254" s="24"/>
      <c r="F4254" s="25"/>
      <c r="G4254" s="29"/>
    </row>
    <row r="4255" spans="1:7" x14ac:dyDescent="0.25">
      <c r="A4255"/>
      <c r="B4255"/>
      <c r="C4255">
        <v>20.39394965257798</v>
      </c>
      <c r="D4255">
        <v>-0.64021637749126503</v>
      </c>
      <c r="E4255" s="24"/>
      <c r="F4255" s="25"/>
      <c r="G4255" s="29"/>
    </row>
    <row r="4256" spans="1:7" x14ac:dyDescent="0.25">
      <c r="A4256"/>
      <c r="B4256"/>
      <c r="C4256">
        <v>20.384524818307106</v>
      </c>
      <c r="D4256">
        <v>-0.64139886675226587</v>
      </c>
      <c r="E4256" s="24"/>
      <c r="F4256" s="25"/>
      <c r="G4256" s="29"/>
    </row>
    <row r="4257" spans="1:7" x14ac:dyDescent="0.25">
      <c r="A4257"/>
      <c r="B4257"/>
      <c r="C4257">
        <v>20.375099984036229</v>
      </c>
      <c r="D4257">
        <v>-0.64258135601326538</v>
      </c>
      <c r="E4257" s="24"/>
      <c r="F4257" s="25"/>
      <c r="G4257" s="29"/>
    </row>
    <row r="4258" spans="1:7" x14ac:dyDescent="0.25">
      <c r="A4258"/>
      <c r="B4258"/>
      <c r="C4258">
        <v>20.365675149765337</v>
      </c>
      <c r="D4258">
        <v>-0.64376384527426511</v>
      </c>
      <c r="E4258" s="24"/>
      <c r="F4258" s="25"/>
      <c r="G4258" s="29"/>
    </row>
    <row r="4259" spans="1:7" x14ac:dyDescent="0.25">
      <c r="A4259"/>
      <c r="B4259"/>
      <c r="C4259">
        <v>20.356250315494453</v>
      </c>
      <c r="D4259">
        <v>-0.64494633453526684</v>
      </c>
      <c r="E4259" s="24"/>
      <c r="F4259" s="25"/>
      <c r="G4259" s="29"/>
    </row>
    <row r="4260" spans="1:7" x14ac:dyDescent="0.25">
      <c r="A4260"/>
      <c r="B4260"/>
      <c r="C4260">
        <v>20.346825481223583</v>
      </c>
      <c r="D4260">
        <v>-0.64612882379626579</v>
      </c>
      <c r="E4260" s="24"/>
      <c r="F4260" s="25"/>
      <c r="G4260" s="29"/>
    </row>
    <row r="4261" spans="1:7" x14ac:dyDescent="0.25">
      <c r="A4261"/>
      <c r="B4261"/>
      <c r="C4261">
        <v>20.337400646952691</v>
      </c>
      <c r="D4261">
        <v>-0.64731131305726608</v>
      </c>
      <c r="E4261" s="24"/>
      <c r="F4261" s="25"/>
      <c r="G4261" s="29"/>
    </row>
    <row r="4262" spans="1:7" x14ac:dyDescent="0.25">
      <c r="A4262"/>
      <c r="B4262"/>
      <c r="C4262">
        <v>20.327975812681828</v>
      </c>
      <c r="D4262">
        <v>-0.64849380231826659</v>
      </c>
      <c r="E4262" s="24"/>
      <c r="F4262" s="25"/>
      <c r="G4262" s="29"/>
    </row>
    <row r="4263" spans="1:7" x14ac:dyDescent="0.25">
      <c r="A4263"/>
      <c r="B4263"/>
      <c r="C4263">
        <v>20.318550978410933</v>
      </c>
      <c r="D4263">
        <v>-0.64967629157926776</v>
      </c>
      <c r="E4263" s="24"/>
      <c r="F4263" s="25"/>
      <c r="G4263" s="29"/>
    </row>
    <row r="4264" spans="1:7" x14ac:dyDescent="0.25">
      <c r="A4264"/>
      <c r="B4264"/>
      <c r="C4264">
        <v>20.30912614414007</v>
      </c>
      <c r="D4264">
        <v>-0.65085878084026805</v>
      </c>
      <c r="E4264" s="24"/>
      <c r="F4264" s="25"/>
      <c r="G4264" s="29"/>
    </row>
    <row r="4265" spans="1:7" x14ac:dyDescent="0.25">
      <c r="A4265"/>
      <c r="B4265"/>
      <c r="C4265">
        <v>20.299701309869175</v>
      </c>
      <c r="D4265">
        <v>-0.65204127010126811</v>
      </c>
      <c r="E4265" s="24"/>
      <c r="F4265" s="25"/>
      <c r="G4265" s="29"/>
    </row>
    <row r="4266" spans="1:7" x14ac:dyDescent="0.25">
      <c r="A4266"/>
      <c r="B4266"/>
      <c r="C4266">
        <v>20.290276475598304</v>
      </c>
      <c r="D4266">
        <v>-0.65322375936226851</v>
      </c>
      <c r="E4266" s="24"/>
      <c r="F4266" s="25"/>
      <c r="G4266" s="29"/>
    </row>
    <row r="4267" spans="1:7" x14ac:dyDescent="0.25">
      <c r="A4267"/>
      <c r="B4267"/>
      <c r="C4267">
        <v>20.280851641327427</v>
      </c>
      <c r="D4267">
        <v>-0.65440624862326802</v>
      </c>
      <c r="E4267" s="24"/>
      <c r="F4267" s="25"/>
      <c r="G4267" s="29"/>
    </row>
    <row r="4268" spans="1:7" x14ac:dyDescent="0.25">
      <c r="A4268"/>
      <c r="B4268"/>
      <c r="C4268">
        <v>20.271426807056546</v>
      </c>
      <c r="D4268">
        <v>-0.65558873788426852</v>
      </c>
      <c r="E4268" s="24"/>
      <c r="F4268" s="25"/>
      <c r="G4268" s="29"/>
    </row>
    <row r="4269" spans="1:7" x14ac:dyDescent="0.25">
      <c r="A4269"/>
      <c r="B4269"/>
      <c r="C4269">
        <v>20.262001972785679</v>
      </c>
      <c r="D4269">
        <v>-0.65677122714526892</v>
      </c>
      <c r="E4269" s="24"/>
      <c r="F4269" s="25"/>
      <c r="G4269" s="29"/>
    </row>
    <row r="4270" spans="1:7" x14ac:dyDescent="0.25">
      <c r="A4270"/>
      <c r="B4270"/>
      <c r="C4270">
        <v>20.252577138514788</v>
      </c>
      <c r="D4270">
        <v>-0.65795371640626965</v>
      </c>
      <c r="E4270" s="24"/>
      <c r="F4270" s="25"/>
      <c r="G4270" s="29"/>
    </row>
    <row r="4271" spans="1:7" x14ac:dyDescent="0.25">
      <c r="A4271"/>
      <c r="B4271"/>
      <c r="C4271">
        <v>20.243152304243907</v>
      </c>
      <c r="D4271">
        <v>-0.65913620566727005</v>
      </c>
      <c r="E4271" s="24"/>
      <c r="F4271" s="25"/>
      <c r="G4271" s="29"/>
    </row>
    <row r="4272" spans="1:7" x14ac:dyDescent="0.25">
      <c r="A4272"/>
      <c r="B4272"/>
      <c r="C4272">
        <v>20.233727469973022</v>
      </c>
      <c r="D4272">
        <v>-0.66031869492826967</v>
      </c>
      <c r="E4272" s="24"/>
      <c r="F4272" s="25"/>
      <c r="G4272" s="29"/>
    </row>
    <row r="4273" spans="1:7" x14ac:dyDescent="0.25">
      <c r="A4273"/>
      <c r="B4273"/>
      <c r="C4273">
        <v>20.224302635702138</v>
      </c>
      <c r="D4273">
        <v>-0.66150118418927062</v>
      </c>
      <c r="E4273" s="24"/>
      <c r="F4273" s="25"/>
      <c r="G4273" s="29"/>
    </row>
    <row r="4274" spans="1:7" x14ac:dyDescent="0.25">
      <c r="A4274"/>
      <c r="B4274"/>
      <c r="C4274">
        <v>20.214877801431264</v>
      </c>
      <c r="D4274">
        <v>-0.66268367345027146</v>
      </c>
      <c r="E4274" s="24"/>
      <c r="F4274" s="25"/>
      <c r="G4274" s="29"/>
    </row>
    <row r="4275" spans="1:7" x14ac:dyDescent="0.25">
      <c r="A4275"/>
      <c r="B4275"/>
      <c r="C4275">
        <v>20.205452967160376</v>
      </c>
      <c r="D4275">
        <v>-0.66386616271127064</v>
      </c>
      <c r="E4275" s="24"/>
      <c r="F4275" s="25"/>
      <c r="G4275" s="29"/>
    </row>
    <row r="4276" spans="1:7" x14ac:dyDescent="0.25">
      <c r="A4276"/>
      <c r="B4276"/>
      <c r="C4276">
        <v>20.196028132889509</v>
      </c>
      <c r="D4276">
        <v>-0.6650486519722707</v>
      </c>
      <c r="E4276" s="24"/>
      <c r="F4276" s="25"/>
      <c r="G4276" s="29"/>
    </row>
    <row r="4277" spans="1:7" x14ac:dyDescent="0.25">
      <c r="A4277"/>
      <c r="B4277"/>
      <c r="C4277">
        <v>20.186603298618621</v>
      </c>
      <c r="D4277">
        <v>-0.66623114123327121</v>
      </c>
      <c r="E4277" s="24"/>
      <c r="F4277" s="25"/>
      <c r="G4277" s="29"/>
    </row>
    <row r="4278" spans="1:7" x14ac:dyDescent="0.25">
      <c r="A4278"/>
      <c r="B4278"/>
      <c r="C4278">
        <v>20.177178464347733</v>
      </c>
      <c r="D4278">
        <v>-0.66741363049427249</v>
      </c>
      <c r="E4278" s="24"/>
      <c r="F4278" s="25"/>
      <c r="G4278" s="29"/>
    </row>
    <row r="4279" spans="1:7" x14ac:dyDescent="0.25">
      <c r="A4279"/>
      <c r="B4279"/>
      <c r="C4279">
        <v>20.167753630076859</v>
      </c>
      <c r="D4279">
        <v>-0.668596119755272</v>
      </c>
      <c r="E4279" s="24"/>
      <c r="F4279" s="25"/>
      <c r="G4279" s="29"/>
    </row>
    <row r="4280" spans="1:7" x14ac:dyDescent="0.25">
      <c r="A4280"/>
      <c r="B4280"/>
      <c r="C4280">
        <v>20.158328795805993</v>
      </c>
      <c r="D4280">
        <v>-0.66977860901627151</v>
      </c>
      <c r="E4280" s="24"/>
      <c r="F4280" s="25"/>
      <c r="G4280" s="29"/>
    </row>
    <row r="4281" spans="1:7" x14ac:dyDescent="0.25">
      <c r="A4281"/>
      <c r="B4281"/>
      <c r="C4281">
        <v>20.148903961535108</v>
      </c>
      <c r="D4281">
        <v>-0.67096109827727279</v>
      </c>
      <c r="E4281" s="24"/>
      <c r="F4281" s="25"/>
      <c r="G4281" s="29"/>
    </row>
    <row r="4282" spans="1:7" x14ac:dyDescent="0.25">
      <c r="A4282"/>
      <c r="B4282"/>
      <c r="C4282">
        <v>20.13947912726422</v>
      </c>
      <c r="D4282">
        <v>-0.67214358753827319</v>
      </c>
      <c r="E4282" s="24"/>
      <c r="F4282" s="25"/>
      <c r="G4282" s="29"/>
    </row>
    <row r="4283" spans="1:7" x14ac:dyDescent="0.25">
      <c r="A4283"/>
      <c r="B4283"/>
      <c r="C4283">
        <v>20.130054292993332</v>
      </c>
      <c r="D4283">
        <v>-0.67332607679927314</v>
      </c>
      <c r="E4283" s="24"/>
      <c r="F4283" s="25"/>
      <c r="G4283" s="29"/>
    </row>
    <row r="4284" spans="1:7" x14ac:dyDescent="0.25">
      <c r="A4284"/>
      <c r="B4284"/>
      <c r="C4284">
        <v>20.120629458722476</v>
      </c>
      <c r="D4284">
        <v>-0.67450856606027387</v>
      </c>
      <c r="E4284" s="24"/>
      <c r="F4284" s="25"/>
      <c r="G4284" s="29"/>
    </row>
    <row r="4285" spans="1:7" x14ac:dyDescent="0.25">
      <c r="A4285"/>
      <c r="B4285"/>
      <c r="C4285">
        <v>20.111204624451588</v>
      </c>
      <c r="D4285">
        <v>-0.67569105532127449</v>
      </c>
      <c r="E4285" s="24"/>
      <c r="F4285" s="25"/>
      <c r="G4285" s="29"/>
    </row>
    <row r="4286" spans="1:7" x14ac:dyDescent="0.25">
      <c r="A4286"/>
      <c r="B4286"/>
      <c r="C4286">
        <v>20.1017797901807</v>
      </c>
      <c r="D4286">
        <v>-0.67687354458227456</v>
      </c>
      <c r="E4286" s="24"/>
      <c r="F4286" s="25"/>
      <c r="G4286" s="29"/>
    </row>
    <row r="4287" spans="1:7" x14ac:dyDescent="0.25">
      <c r="A4287"/>
      <c r="B4287"/>
      <c r="C4287">
        <v>20.092354955909826</v>
      </c>
      <c r="D4287">
        <v>-0.6780560338432754</v>
      </c>
      <c r="E4287" s="24"/>
      <c r="F4287" s="25"/>
      <c r="G4287" s="29"/>
    </row>
    <row r="4288" spans="1:7" x14ac:dyDescent="0.25">
      <c r="A4288"/>
      <c r="B4288"/>
      <c r="C4288">
        <v>20.082930121638942</v>
      </c>
      <c r="D4288">
        <v>-0.67923852310427557</v>
      </c>
      <c r="E4288" s="24"/>
      <c r="F4288" s="25"/>
      <c r="G4288" s="29"/>
    </row>
    <row r="4289" spans="1:7" x14ac:dyDescent="0.25">
      <c r="A4289"/>
      <c r="B4289"/>
      <c r="C4289">
        <v>20.073505287368061</v>
      </c>
      <c r="D4289">
        <v>-0.68042101236527597</v>
      </c>
      <c r="E4289" s="24"/>
      <c r="F4289" s="25"/>
      <c r="G4289" s="29"/>
    </row>
    <row r="4290" spans="1:7" x14ac:dyDescent="0.25">
      <c r="A4290"/>
      <c r="B4290"/>
      <c r="C4290">
        <v>20.06408045309718</v>
      </c>
      <c r="D4290">
        <v>-0.68160350162627537</v>
      </c>
      <c r="E4290" s="24"/>
      <c r="F4290" s="25"/>
      <c r="G4290" s="29"/>
    </row>
    <row r="4291" spans="1:7" x14ac:dyDescent="0.25">
      <c r="A4291"/>
      <c r="B4291"/>
      <c r="C4291">
        <v>20.05465561882631</v>
      </c>
      <c r="D4291">
        <v>-0.68278599088727543</v>
      </c>
      <c r="E4291" s="24"/>
      <c r="F4291" s="25"/>
      <c r="G4291" s="29"/>
    </row>
    <row r="4292" spans="1:7" x14ac:dyDescent="0.25">
      <c r="A4292"/>
      <c r="B4292"/>
      <c r="C4292">
        <v>20.045230784555425</v>
      </c>
      <c r="D4292">
        <v>-0.68396848014827571</v>
      </c>
      <c r="E4292" s="24"/>
      <c r="F4292" s="25"/>
      <c r="G4292" s="29"/>
    </row>
    <row r="4293" spans="1:7" x14ac:dyDescent="0.25">
      <c r="A4293"/>
      <c r="B4293"/>
      <c r="C4293">
        <v>20.035805950284551</v>
      </c>
      <c r="D4293">
        <v>-0.68515096940927667</v>
      </c>
      <c r="E4293" s="24"/>
      <c r="F4293" s="25"/>
      <c r="G4293" s="29"/>
    </row>
    <row r="4294" spans="1:7" x14ac:dyDescent="0.25">
      <c r="A4294"/>
      <c r="B4294"/>
      <c r="C4294">
        <v>20.026381116013663</v>
      </c>
      <c r="D4294">
        <v>-0.68633345867027551</v>
      </c>
      <c r="E4294" s="24"/>
      <c r="F4294" s="25"/>
      <c r="G4294" s="29"/>
    </row>
    <row r="4295" spans="1:7" x14ac:dyDescent="0.25">
      <c r="A4295"/>
      <c r="B4295"/>
      <c r="C4295">
        <v>20.016956281742775</v>
      </c>
      <c r="D4295">
        <v>-0.68751594793127535</v>
      </c>
      <c r="E4295" s="24"/>
      <c r="F4295" s="25"/>
      <c r="G4295" s="29"/>
    </row>
    <row r="4296" spans="1:7" x14ac:dyDescent="0.25">
      <c r="A4296"/>
      <c r="B4296"/>
      <c r="C4296">
        <v>20.007531447471905</v>
      </c>
      <c r="D4296">
        <v>-0.68869843719227752</v>
      </c>
      <c r="E4296" s="24"/>
      <c r="F4296" s="25"/>
      <c r="G4296" s="29"/>
    </row>
    <row r="4297" spans="1:7" x14ac:dyDescent="0.25">
      <c r="A4297"/>
      <c r="B4297"/>
      <c r="C4297">
        <v>19.998106613201024</v>
      </c>
      <c r="D4297">
        <v>-0.68988092645327626</v>
      </c>
      <c r="E4297" s="24"/>
      <c r="F4297" s="25"/>
      <c r="G4297" s="29"/>
    </row>
    <row r="4298" spans="1:7" x14ac:dyDescent="0.25">
      <c r="A4298"/>
      <c r="B4298"/>
      <c r="C4298">
        <v>19.988681778930136</v>
      </c>
      <c r="D4298">
        <v>-0.69106341571427721</v>
      </c>
      <c r="E4298" s="24"/>
      <c r="F4298" s="25"/>
      <c r="G4298" s="29"/>
    </row>
    <row r="4299" spans="1:7" x14ac:dyDescent="0.25">
      <c r="A4299"/>
      <c r="B4299"/>
      <c r="C4299">
        <v>19.979256944659266</v>
      </c>
      <c r="D4299">
        <v>-0.69224590497527783</v>
      </c>
      <c r="E4299" s="24"/>
      <c r="F4299" s="25"/>
      <c r="G4299" s="29"/>
    </row>
    <row r="4300" spans="1:7" x14ac:dyDescent="0.25">
      <c r="A4300"/>
      <c r="B4300"/>
      <c r="C4300">
        <v>19.969832110388392</v>
      </c>
      <c r="D4300">
        <v>-0.69342839423627822</v>
      </c>
      <c r="E4300" s="24"/>
      <c r="F4300" s="25"/>
      <c r="G4300" s="29"/>
    </row>
    <row r="4301" spans="1:7" x14ac:dyDescent="0.25">
      <c r="A4301"/>
      <c r="B4301"/>
      <c r="C4301">
        <v>19.9604072761175</v>
      </c>
      <c r="D4301">
        <v>-0.69461088349727884</v>
      </c>
      <c r="E4301" s="24"/>
      <c r="F4301" s="25"/>
      <c r="G4301" s="29"/>
    </row>
    <row r="4302" spans="1:7" x14ac:dyDescent="0.25">
      <c r="A4302"/>
      <c r="B4302"/>
      <c r="C4302">
        <v>19.950982441846627</v>
      </c>
      <c r="D4302">
        <v>-0.69579337275827913</v>
      </c>
      <c r="E4302" s="24"/>
      <c r="F4302" s="25"/>
      <c r="G4302" s="29"/>
    </row>
    <row r="4303" spans="1:7" x14ac:dyDescent="0.25">
      <c r="A4303"/>
      <c r="B4303"/>
      <c r="C4303">
        <v>19.941557607575749</v>
      </c>
      <c r="D4303">
        <v>-0.69697586201927952</v>
      </c>
      <c r="E4303" s="24"/>
      <c r="F4303" s="25"/>
      <c r="G4303" s="29"/>
    </row>
    <row r="4304" spans="1:7" x14ac:dyDescent="0.25">
      <c r="A4304"/>
      <c r="B4304"/>
      <c r="C4304">
        <v>19.932132773304868</v>
      </c>
      <c r="D4304">
        <v>-0.69815835128027814</v>
      </c>
      <c r="E4304" s="24"/>
      <c r="F4304" s="25"/>
      <c r="G4304" s="29"/>
    </row>
    <row r="4305" spans="1:7" x14ac:dyDescent="0.25">
      <c r="A4305"/>
      <c r="B4305"/>
      <c r="C4305">
        <v>19.922707939033995</v>
      </c>
      <c r="D4305">
        <v>-0.69934084054128065</v>
      </c>
      <c r="E4305" s="24"/>
      <c r="F4305" s="25"/>
      <c r="G4305" s="29"/>
    </row>
    <row r="4306" spans="1:7" x14ac:dyDescent="0.25">
      <c r="A4306"/>
      <c r="B4306"/>
      <c r="C4306">
        <v>19.91328310476311</v>
      </c>
      <c r="D4306">
        <v>-0.70052332980227983</v>
      </c>
      <c r="E4306" s="24"/>
      <c r="F4306" s="25"/>
      <c r="G4306" s="29"/>
    </row>
    <row r="4307" spans="1:7" x14ac:dyDescent="0.25">
      <c r="A4307"/>
      <c r="B4307"/>
      <c r="C4307">
        <v>19.903858270492229</v>
      </c>
      <c r="D4307">
        <v>-0.70170581906327956</v>
      </c>
      <c r="E4307" s="24"/>
      <c r="F4307" s="25"/>
      <c r="G4307" s="29"/>
    </row>
    <row r="4308" spans="1:7" x14ac:dyDescent="0.25">
      <c r="A4308"/>
      <c r="B4308"/>
      <c r="C4308">
        <v>19.894433436221348</v>
      </c>
      <c r="D4308">
        <v>-0.70288830832428006</v>
      </c>
      <c r="E4308" s="24"/>
      <c r="F4308" s="25"/>
      <c r="G4308" s="29"/>
    </row>
    <row r="4309" spans="1:7" x14ac:dyDescent="0.25">
      <c r="A4309"/>
      <c r="B4309"/>
      <c r="C4309">
        <v>19.885008601950471</v>
      </c>
      <c r="D4309">
        <v>-0.70407079758528124</v>
      </c>
      <c r="E4309" s="24"/>
      <c r="F4309" s="25"/>
      <c r="G4309" s="29"/>
    </row>
    <row r="4310" spans="1:7" x14ac:dyDescent="0.25">
      <c r="A4310"/>
      <c r="B4310"/>
      <c r="C4310">
        <v>19.875583767679569</v>
      </c>
      <c r="D4310">
        <v>-0.70525328684628208</v>
      </c>
      <c r="E4310" s="24"/>
      <c r="F4310" s="25"/>
      <c r="G4310" s="29"/>
    </row>
    <row r="4311" spans="1:7" x14ac:dyDescent="0.25">
      <c r="A4311"/>
      <c r="B4311"/>
      <c r="C4311">
        <v>19.866158933408709</v>
      </c>
      <c r="D4311">
        <v>-0.7064357761072797</v>
      </c>
      <c r="E4311" s="24"/>
      <c r="F4311" s="25"/>
      <c r="G4311" s="29"/>
    </row>
    <row r="4312" spans="1:7" x14ac:dyDescent="0.25">
      <c r="A4312"/>
      <c r="B4312"/>
      <c r="C4312">
        <v>19.856734099137817</v>
      </c>
      <c r="D4312">
        <v>-0.70761826536828187</v>
      </c>
      <c r="E4312" s="24"/>
      <c r="F4312" s="25"/>
      <c r="G4312" s="29"/>
    </row>
    <row r="4313" spans="1:7" x14ac:dyDescent="0.25">
      <c r="A4313"/>
      <c r="B4313"/>
      <c r="C4313">
        <v>19.847309264866944</v>
      </c>
      <c r="D4313">
        <v>-0.70880075462928172</v>
      </c>
      <c r="E4313" s="24"/>
      <c r="F4313" s="25"/>
      <c r="G4313" s="29"/>
    </row>
    <row r="4314" spans="1:7" x14ac:dyDescent="0.25">
      <c r="A4314"/>
      <c r="B4314"/>
      <c r="C4314">
        <v>19.837884430596066</v>
      </c>
      <c r="D4314">
        <v>-0.70998324389028333</v>
      </c>
      <c r="E4314" s="24"/>
      <c r="F4314" s="25"/>
      <c r="G4314" s="29"/>
    </row>
    <row r="4315" spans="1:7" x14ac:dyDescent="0.25">
      <c r="A4315"/>
      <c r="B4315"/>
      <c r="C4315">
        <v>19.828459596325185</v>
      </c>
      <c r="D4315">
        <v>-0.71116573315128329</v>
      </c>
      <c r="E4315" s="24"/>
      <c r="F4315" s="25"/>
      <c r="G4315" s="29"/>
    </row>
    <row r="4316" spans="1:7" x14ac:dyDescent="0.25">
      <c r="A4316"/>
      <c r="B4316"/>
      <c r="C4316">
        <v>19.819034762054311</v>
      </c>
      <c r="D4316">
        <v>-0.71234822241228302</v>
      </c>
      <c r="E4316" s="24"/>
      <c r="F4316" s="25"/>
      <c r="G4316" s="29"/>
    </row>
    <row r="4317" spans="1:7" x14ac:dyDescent="0.25">
      <c r="A4317"/>
      <c r="B4317"/>
      <c r="C4317">
        <v>19.809609927783427</v>
      </c>
      <c r="D4317">
        <v>-0.71353071167328319</v>
      </c>
      <c r="E4317" s="24"/>
      <c r="F4317" s="25"/>
      <c r="G4317" s="29"/>
    </row>
    <row r="4318" spans="1:7" x14ac:dyDescent="0.25">
      <c r="A4318"/>
      <c r="B4318"/>
      <c r="C4318">
        <v>19.80018509351255</v>
      </c>
      <c r="D4318">
        <v>-0.71471320093428481</v>
      </c>
      <c r="E4318" s="24"/>
      <c r="F4318" s="25"/>
      <c r="G4318" s="29"/>
    </row>
    <row r="4319" spans="1:7" x14ac:dyDescent="0.25">
      <c r="A4319"/>
      <c r="B4319"/>
      <c r="C4319">
        <v>19.790760259241665</v>
      </c>
      <c r="D4319">
        <v>-0.71589569019528376</v>
      </c>
      <c r="E4319" s="24"/>
      <c r="F4319" s="25"/>
      <c r="G4319" s="29"/>
    </row>
    <row r="4320" spans="1:7" x14ac:dyDescent="0.25">
      <c r="A4320"/>
      <c r="B4320"/>
      <c r="C4320">
        <v>19.781335424970791</v>
      </c>
      <c r="D4320">
        <v>-0.71707817945628383</v>
      </c>
      <c r="E4320" s="24"/>
      <c r="F4320" s="25"/>
      <c r="G4320" s="29"/>
    </row>
    <row r="4321" spans="1:7" x14ac:dyDescent="0.25">
      <c r="A4321"/>
      <c r="B4321"/>
      <c r="C4321">
        <v>19.77191059069991</v>
      </c>
      <c r="D4321">
        <v>-0.71826066871728522</v>
      </c>
      <c r="E4321" s="24"/>
      <c r="F4321" s="25"/>
      <c r="G4321" s="29"/>
    </row>
    <row r="4322" spans="1:7" x14ac:dyDescent="0.25">
      <c r="A4322"/>
      <c r="B4322"/>
      <c r="C4322">
        <v>19.762485756429022</v>
      </c>
      <c r="D4322">
        <v>-0.71944315797828373</v>
      </c>
      <c r="E4322" s="24"/>
      <c r="F4322" s="25"/>
      <c r="G4322" s="29"/>
    </row>
    <row r="4323" spans="1:7" x14ac:dyDescent="0.25">
      <c r="A4323"/>
      <c r="B4323"/>
      <c r="C4323">
        <v>19.753060922158131</v>
      </c>
      <c r="D4323">
        <v>-0.72062564723928524</v>
      </c>
      <c r="E4323" s="24"/>
      <c r="F4323" s="25"/>
      <c r="G4323" s="29"/>
    </row>
    <row r="4324" spans="1:7" x14ac:dyDescent="0.25">
      <c r="A4324"/>
      <c r="B4324"/>
      <c r="C4324">
        <v>19.743636087887271</v>
      </c>
      <c r="D4324">
        <v>-0.72180813650028497</v>
      </c>
      <c r="E4324" s="24"/>
      <c r="F4324" s="25"/>
      <c r="G4324" s="29"/>
    </row>
    <row r="4325" spans="1:7" x14ac:dyDescent="0.25">
      <c r="A4325"/>
      <c r="B4325"/>
      <c r="C4325">
        <v>19.734211253616383</v>
      </c>
      <c r="D4325">
        <v>-0.72299062576128548</v>
      </c>
      <c r="E4325" s="24"/>
      <c r="F4325" s="25"/>
      <c r="G4325" s="29"/>
    </row>
    <row r="4326" spans="1:7" x14ac:dyDescent="0.25">
      <c r="A4326"/>
      <c r="B4326"/>
      <c r="C4326">
        <v>19.724786419345502</v>
      </c>
      <c r="D4326">
        <v>-0.72417311502228632</v>
      </c>
      <c r="E4326" s="24"/>
      <c r="F4326" s="25"/>
      <c r="G4326" s="29"/>
    </row>
    <row r="4327" spans="1:7" x14ac:dyDescent="0.25">
      <c r="A4327"/>
      <c r="B4327"/>
      <c r="C4327">
        <v>19.715361585074621</v>
      </c>
      <c r="D4327">
        <v>-0.72535560428328638</v>
      </c>
      <c r="E4327" s="24"/>
      <c r="F4327" s="25"/>
      <c r="G4327" s="29"/>
    </row>
    <row r="4328" spans="1:7" x14ac:dyDescent="0.25">
      <c r="A4328"/>
      <c r="B4328"/>
      <c r="C4328">
        <v>19.705936750803748</v>
      </c>
      <c r="D4328">
        <v>-0.72653809354428744</v>
      </c>
      <c r="E4328" s="24"/>
      <c r="F4328" s="25"/>
      <c r="G4328" s="29"/>
    </row>
    <row r="4329" spans="1:7" x14ac:dyDescent="0.25">
      <c r="A4329"/>
      <c r="B4329"/>
      <c r="C4329">
        <v>19.69651191653287</v>
      </c>
      <c r="D4329">
        <v>-0.72772058280528651</v>
      </c>
      <c r="E4329" s="24"/>
      <c r="F4329" s="25"/>
      <c r="G4329" s="29"/>
    </row>
    <row r="4330" spans="1:7" x14ac:dyDescent="0.25">
      <c r="A4330"/>
      <c r="B4330"/>
      <c r="C4330">
        <v>19.687087082261986</v>
      </c>
      <c r="D4330">
        <v>-0.7289030720662879</v>
      </c>
      <c r="E4330" s="24"/>
      <c r="F4330" s="25"/>
      <c r="G4330" s="29"/>
    </row>
    <row r="4331" spans="1:7" x14ac:dyDescent="0.25">
      <c r="A4331"/>
      <c r="B4331"/>
      <c r="C4331">
        <v>19.677662247991105</v>
      </c>
      <c r="D4331">
        <v>-0.73008556132728708</v>
      </c>
      <c r="E4331" s="24"/>
      <c r="F4331" s="25"/>
      <c r="G4331" s="29"/>
    </row>
    <row r="4332" spans="1:7" x14ac:dyDescent="0.25">
      <c r="A4332"/>
      <c r="B4332"/>
      <c r="C4332">
        <v>19.668237413720234</v>
      </c>
      <c r="D4332">
        <v>-0.73126805058828737</v>
      </c>
      <c r="E4332" s="24"/>
      <c r="F4332" s="25"/>
      <c r="G4332" s="29"/>
    </row>
    <row r="4333" spans="1:7" x14ac:dyDescent="0.25">
      <c r="A4333"/>
      <c r="B4333"/>
      <c r="C4333">
        <v>19.658812579449346</v>
      </c>
      <c r="D4333">
        <v>-0.73245053984928887</v>
      </c>
      <c r="E4333" s="24"/>
      <c r="F4333" s="25"/>
      <c r="G4333" s="29"/>
    </row>
    <row r="4334" spans="1:7" x14ac:dyDescent="0.25">
      <c r="A4334"/>
      <c r="B4334"/>
      <c r="C4334">
        <v>19.649387745178473</v>
      </c>
      <c r="D4334">
        <v>-0.73363302911028894</v>
      </c>
      <c r="E4334" s="24"/>
      <c r="F4334" s="25"/>
      <c r="G4334" s="29"/>
    </row>
    <row r="4335" spans="1:7" x14ac:dyDescent="0.25">
      <c r="A4335"/>
      <c r="B4335"/>
      <c r="C4335">
        <v>19.639962910907581</v>
      </c>
      <c r="D4335">
        <v>-0.73481551837128933</v>
      </c>
      <c r="E4335" s="24"/>
      <c r="F4335" s="25"/>
      <c r="G4335" s="29"/>
    </row>
    <row r="4336" spans="1:7" x14ac:dyDescent="0.25">
      <c r="A4336"/>
      <c r="B4336"/>
      <c r="C4336">
        <v>19.630538076636718</v>
      </c>
      <c r="D4336">
        <v>-0.7359980076322884</v>
      </c>
      <c r="E4336" s="24"/>
      <c r="F4336" s="25"/>
      <c r="G4336" s="29"/>
    </row>
    <row r="4337" spans="1:7" x14ac:dyDescent="0.25">
      <c r="A4337"/>
      <c r="B4337"/>
      <c r="C4337">
        <v>19.621113242365841</v>
      </c>
      <c r="D4337">
        <v>-0.73718049689328935</v>
      </c>
      <c r="E4337" s="24"/>
      <c r="F4337" s="25"/>
      <c r="G4337" s="29"/>
    </row>
    <row r="4338" spans="1:7" x14ac:dyDescent="0.25">
      <c r="A4338"/>
      <c r="B4338"/>
      <c r="C4338">
        <v>19.611688408094949</v>
      </c>
      <c r="D4338">
        <v>-0.73836298615428964</v>
      </c>
      <c r="E4338" s="24"/>
      <c r="F4338" s="25"/>
      <c r="G4338" s="29"/>
    </row>
    <row r="4339" spans="1:7" x14ac:dyDescent="0.25">
      <c r="A4339"/>
      <c r="B4339"/>
      <c r="C4339">
        <v>19.602263573824064</v>
      </c>
      <c r="D4339">
        <v>-0.7395454754152897</v>
      </c>
      <c r="E4339" s="24"/>
      <c r="F4339" s="25"/>
      <c r="G4339" s="29"/>
    </row>
    <row r="4340" spans="1:7" x14ac:dyDescent="0.25">
      <c r="A4340"/>
      <c r="B4340"/>
      <c r="C4340">
        <v>19.592838739553194</v>
      </c>
      <c r="D4340">
        <v>-0.74072796467628932</v>
      </c>
      <c r="E4340" s="24"/>
      <c r="F4340" s="25"/>
      <c r="G4340" s="29"/>
    </row>
    <row r="4341" spans="1:7" x14ac:dyDescent="0.25">
      <c r="A4341"/>
      <c r="B4341"/>
      <c r="C4341">
        <v>19.583413905282303</v>
      </c>
      <c r="D4341">
        <v>-0.74191045393729094</v>
      </c>
      <c r="E4341" s="24"/>
      <c r="F4341" s="25"/>
      <c r="G4341" s="29"/>
    </row>
    <row r="4342" spans="1:7" x14ac:dyDescent="0.25">
      <c r="A4342"/>
      <c r="B4342"/>
      <c r="C4342">
        <v>19.573989071011415</v>
      </c>
      <c r="D4342">
        <v>-0.743092943198291</v>
      </c>
      <c r="E4342" s="24"/>
      <c r="F4342" s="25"/>
      <c r="G4342" s="29"/>
    </row>
    <row r="4343" spans="1:7" x14ac:dyDescent="0.25">
      <c r="A4343"/>
      <c r="B4343"/>
      <c r="C4343">
        <v>19.564564236740551</v>
      </c>
      <c r="D4343">
        <v>-0.74427543245929151</v>
      </c>
      <c r="E4343" s="24"/>
      <c r="F4343" s="25"/>
      <c r="G4343" s="29"/>
    </row>
    <row r="4344" spans="1:7" x14ac:dyDescent="0.25">
      <c r="A4344"/>
      <c r="B4344"/>
      <c r="C4344">
        <v>19.555139402469663</v>
      </c>
      <c r="D4344">
        <v>-0.74545792172029179</v>
      </c>
      <c r="E4344" s="24"/>
      <c r="F4344" s="25"/>
      <c r="G4344" s="29"/>
    </row>
    <row r="4345" spans="1:7" x14ac:dyDescent="0.25">
      <c r="A4345"/>
      <c r="B4345"/>
      <c r="C4345">
        <v>19.54571456819879</v>
      </c>
      <c r="D4345">
        <v>-0.74664041098129297</v>
      </c>
      <c r="E4345" s="24"/>
      <c r="F4345" s="25"/>
      <c r="G4345" s="29"/>
    </row>
    <row r="4346" spans="1:7" x14ac:dyDescent="0.25">
      <c r="A4346"/>
      <c r="B4346"/>
      <c r="C4346">
        <v>19.536289733927916</v>
      </c>
      <c r="D4346">
        <v>-0.74782290024229181</v>
      </c>
      <c r="E4346" s="24"/>
      <c r="F4346" s="25"/>
      <c r="G4346" s="29"/>
    </row>
    <row r="4347" spans="1:7" x14ac:dyDescent="0.25">
      <c r="A4347"/>
      <c r="B4347"/>
      <c r="C4347">
        <v>19.526864899657017</v>
      </c>
      <c r="D4347">
        <v>-0.74900538950329365</v>
      </c>
      <c r="E4347" s="24"/>
      <c r="F4347" s="25"/>
      <c r="G4347" s="29"/>
    </row>
    <row r="4348" spans="1:7" x14ac:dyDescent="0.25">
      <c r="A4348"/>
      <c r="B4348"/>
      <c r="C4348">
        <v>19.51744006538614</v>
      </c>
      <c r="D4348">
        <v>-0.7501878787642926</v>
      </c>
      <c r="E4348" s="24"/>
      <c r="F4348" s="25"/>
      <c r="G4348" s="29"/>
    </row>
    <row r="4349" spans="1:7" x14ac:dyDescent="0.25">
      <c r="A4349"/>
      <c r="B4349"/>
      <c r="C4349">
        <v>19.508015231115269</v>
      </c>
      <c r="D4349">
        <v>-0.75137036802529333</v>
      </c>
      <c r="E4349" s="24"/>
      <c r="F4349" s="25"/>
      <c r="G4349" s="29"/>
    </row>
    <row r="4350" spans="1:7" x14ac:dyDescent="0.25">
      <c r="A4350"/>
      <c r="B4350"/>
      <c r="C4350">
        <v>19.498590396844385</v>
      </c>
      <c r="D4350">
        <v>-0.75255285728629295</v>
      </c>
      <c r="E4350" s="24"/>
      <c r="F4350" s="25"/>
      <c r="G4350" s="29"/>
    </row>
    <row r="4351" spans="1:7" x14ac:dyDescent="0.25">
      <c r="A4351"/>
      <c r="B4351"/>
      <c r="C4351">
        <v>19.489165562573501</v>
      </c>
      <c r="D4351">
        <v>-0.75373534654729368</v>
      </c>
      <c r="E4351" s="24"/>
      <c r="F4351" s="25"/>
      <c r="G4351" s="29"/>
    </row>
    <row r="4352" spans="1:7" x14ac:dyDescent="0.25">
      <c r="A4352"/>
      <c r="B4352"/>
      <c r="C4352">
        <v>19.479740728302627</v>
      </c>
      <c r="D4352">
        <v>-0.75491783580829441</v>
      </c>
      <c r="E4352" s="24"/>
      <c r="F4352" s="25"/>
      <c r="G4352" s="29"/>
    </row>
    <row r="4353" spans="1:7" x14ac:dyDescent="0.25">
      <c r="A4353"/>
      <c r="B4353"/>
      <c r="C4353">
        <v>19.470315894031739</v>
      </c>
      <c r="D4353">
        <v>-0.75610032506929381</v>
      </c>
      <c r="E4353" s="24"/>
      <c r="F4353" s="25"/>
      <c r="G4353" s="29"/>
    </row>
    <row r="4354" spans="1:7" x14ac:dyDescent="0.25">
      <c r="A4354"/>
      <c r="B4354"/>
      <c r="C4354">
        <v>19.460891059760872</v>
      </c>
      <c r="D4354">
        <v>-0.75728281433029365</v>
      </c>
      <c r="E4354" s="24"/>
      <c r="F4354" s="25"/>
      <c r="G4354" s="29"/>
    </row>
    <row r="4355" spans="1:7" x14ac:dyDescent="0.25">
      <c r="A4355"/>
      <c r="B4355"/>
      <c r="C4355">
        <v>19.451466225489991</v>
      </c>
      <c r="D4355">
        <v>-0.75846530359129471</v>
      </c>
      <c r="E4355" s="24"/>
      <c r="F4355" s="25"/>
      <c r="G4355" s="29"/>
    </row>
    <row r="4356" spans="1:7" x14ac:dyDescent="0.25">
      <c r="A4356"/>
      <c r="B4356"/>
      <c r="C4356">
        <v>19.44204139121911</v>
      </c>
      <c r="D4356">
        <v>-0.75964779285229467</v>
      </c>
      <c r="E4356" s="24"/>
      <c r="F4356" s="25"/>
      <c r="G4356" s="29"/>
    </row>
    <row r="4357" spans="1:7" x14ac:dyDescent="0.25">
      <c r="A4357"/>
      <c r="B4357"/>
      <c r="C4357">
        <v>19.432616556948219</v>
      </c>
      <c r="D4357">
        <v>-0.76083028211329473</v>
      </c>
      <c r="E4357" s="24"/>
      <c r="F4357" s="25"/>
      <c r="G4357" s="29"/>
    </row>
    <row r="4358" spans="1:7" x14ac:dyDescent="0.25">
      <c r="A4358"/>
      <c r="B4358"/>
      <c r="C4358">
        <v>19.423191722677345</v>
      </c>
      <c r="D4358">
        <v>-0.76201277137429602</v>
      </c>
      <c r="E4358" s="24"/>
      <c r="F4358" s="25"/>
      <c r="G4358" s="29"/>
    </row>
    <row r="4359" spans="1:7" x14ac:dyDescent="0.25">
      <c r="A4359"/>
      <c r="B4359"/>
      <c r="C4359">
        <v>19.413766888406467</v>
      </c>
      <c r="D4359">
        <v>-0.76319526063529564</v>
      </c>
      <c r="E4359" s="24"/>
      <c r="F4359" s="25"/>
      <c r="G4359" s="29"/>
    </row>
    <row r="4360" spans="1:7" x14ac:dyDescent="0.25">
      <c r="A4360"/>
      <c r="B4360"/>
      <c r="C4360">
        <v>19.404342054135597</v>
      </c>
      <c r="D4360">
        <v>-0.76437774989629637</v>
      </c>
      <c r="E4360" s="24"/>
      <c r="F4360" s="25"/>
      <c r="G4360" s="29"/>
    </row>
    <row r="4361" spans="1:7" x14ac:dyDescent="0.25">
      <c r="A4361"/>
      <c r="B4361"/>
      <c r="C4361">
        <v>19.39491721986472</v>
      </c>
      <c r="D4361">
        <v>-0.76556023915729554</v>
      </c>
      <c r="E4361" s="24"/>
      <c r="F4361" s="25"/>
      <c r="G4361" s="29"/>
    </row>
    <row r="4362" spans="1:7" x14ac:dyDescent="0.25">
      <c r="A4362"/>
      <c r="B4362"/>
      <c r="C4362">
        <v>19.385492385593825</v>
      </c>
      <c r="D4362">
        <v>-0.76674272841829627</v>
      </c>
      <c r="E4362" s="24"/>
      <c r="F4362" s="25"/>
      <c r="G4362" s="29"/>
    </row>
    <row r="4363" spans="1:7" x14ac:dyDescent="0.25">
      <c r="A4363"/>
      <c r="B4363"/>
      <c r="C4363">
        <v>19.376067551322947</v>
      </c>
      <c r="D4363">
        <v>-0.76792521767929589</v>
      </c>
      <c r="E4363" s="24"/>
      <c r="F4363" s="25"/>
      <c r="G4363" s="29"/>
    </row>
    <row r="4364" spans="1:7" x14ac:dyDescent="0.25">
      <c r="A4364"/>
      <c r="B4364"/>
      <c r="C4364">
        <v>19.366642717052077</v>
      </c>
      <c r="D4364">
        <v>-0.76910770694029762</v>
      </c>
      <c r="E4364" s="24"/>
      <c r="F4364" s="25"/>
      <c r="G4364" s="29"/>
    </row>
    <row r="4365" spans="1:7" x14ac:dyDescent="0.25">
      <c r="A4365"/>
      <c r="B4365"/>
      <c r="C4365">
        <v>19.357217882781189</v>
      </c>
      <c r="D4365">
        <v>-0.77029019620129757</v>
      </c>
      <c r="E4365" s="24"/>
      <c r="F4365" s="25"/>
      <c r="G4365" s="29"/>
    </row>
    <row r="4366" spans="1:7" x14ac:dyDescent="0.25">
      <c r="A4366"/>
      <c r="B4366"/>
      <c r="C4366">
        <v>19.347793048510308</v>
      </c>
      <c r="D4366">
        <v>-0.77147268546229852</v>
      </c>
      <c r="E4366" s="24"/>
      <c r="F4366" s="25"/>
      <c r="G4366" s="29"/>
    </row>
    <row r="4367" spans="1:7" x14ac:dyDescent="0.25">
      <c r="A4367"/>
      <c r="B4367"/>
      <c r="C4367">
        <v>19.338368214239431</v>
      </c>
      <c r="D4367">
        <v>-0.77265517472329848</v>
      </c>
      <c r="E4367" s="24"/>
      <c r="F4367" s="25"/>
      <c r="G4367" s="29"/>
    </row>
    <row r="4368" spans="1:7" x14ac:dyDescent="0.25">
      <c r="A4368"/>
      <c r="B4368"/>
      <c r="C4368">
        <v>19.32894337996855</v>
      </c>
      <c r="D4368">
        <v>-0.77383766398429965</v>
      </c>
      <c r="E4368" s="24"/>
      <c r="F4368" s="25"/>
      <c r="G4368" s="29"/>
    </row>
    <row r="4369" spans="1:7" x14ac:dyDescent="0.25">
      <c r="A4369"/>
      <c r="B4369"/>
      <c r="C4369">
        <v>19.31951854569769</v>
      </c>
      <c r="D4369">
        <v>-0.77502015324529905</v>
      </c>
      <c r="E4369" s="24"/>
      <c r="F4369" s="25"/>
      <c r="G4369" s="29"/>
    </row>
    <row r="4370" spans="1:7" x14ac:dyDescent="0.25">
      <c r="A4370"/>
      <c r="B4370"/>
      <c r="C4370">
        <v>19.310093711426788</v>
      </c>
      <c r="D4370">
        <v>-0.77620264250629911</v>
      </c>
      <c r="E4370" s="24"/>
      <c r="F4370" s="25"/>
      <c r="G4370" s="29"/>
    </row>
    <row r="4371" spans="1:7" x14ac:dyDescent="0.25">
      <c r="A4371"/>
      <c r="B4371"/>
      <c r="C4371">
        <v>19.300668877155903</v>
      </c>
      <c r="D4371">
        <v>-0.77738513176729829</v>
      </c>
      <c r="E4371" s="24"/>
      <c r="F4371" s="25"/>
      <c r="G4371" s="29"/>
    </row>
    <row r="4372" spans="1:7" x14ac:dyDescent="0.25">
      <c r="A4372"/>
      <c r="B4372"/>
      <c r="C4372">
        <v>19.291244042885005</v>
      </c>
      <c r="D4372">
        <v>-0.77856762102829802</v>
      </c>
      <c r="E4372" s="24"/>
      <c r="F4372" s="25"/>
      <c r="G4372" s="29"/>
    </row>
    <row r="4373" spans="1:7" x14ac:dyDescent="0.25">
      <c r="A4373"/>
      <c r="B4373"/>
      <c r="C4373">
        <v>19.281819208614152</v>
      </c>
      <c r="D4373">
        <v>-0.77975011028929975</v>
      </c>
      <c r="E4373" s="24"/>
      <c r="F4373" s="25"/>
      <c r="G4373" s="29"/>
    </row>
    <row r="4374" spans="1:7" x14ac:dyDescent="0.25">
      <c r="A4374"/>
      <c r="B4374"/>
      <c r="C4374">
        <v>19.272394374343268</v>
      </c>
      <c r="D4374">
        <v>-0.78093259955030048</v>
      </c>
      <c r="E4374" s="24"/>
      <c r="F4374" s="25"/>
      <c r="G4374" s="29"/>
    </row>
    <row r="4375" spans="1:7" x14ac:dyDescent="0.25">
      <c r="A4375"/>
      <c r="B4375"/>
      <c r="C4375">
        <v>19.262969540072387</v>
      </c>
      <c r="D4375">
        <v>-0.78211508881130132</v>
      </c>
      <c r="E4375" s="24"/>
      <c r="F4375" s="25"/>
      <c r="G4375" s="29"/>
    </row>
    <row r="4376" spans="1:7" x14ac:dyDescent="0.25">
      <c r="A4376"/>
      <c r="B4376"/>
      <c r="C4376">
        <v>19.253544705801506</v>
      </c>
      <c r="D4376">
        <v>-0.78329757807230083</v>
      </c>
      <c r="E4376" s="24"/>
      <c r="F4376" s="25"/>
      <c r="G4376" s="29"/>
    </row>
    <row r="4377" spans="1:7" x14ac:dyDescent="0.25">
      <c r="A4377"/>
      <c r="B4377"/>
      <c r="C4377">
        <v>19.244119871530629</v>
      </c>
      <c r="D4377">
        <v>-0.78448006733330033</v>
      </c>
      <c r="E4377" s="24"/>
      <c r="F4377" s="25"/>
      <c r="G4377" s="29"/>
    </row>
    <row r="4378" spans="1:7" x14ac:dyDescent="0.25">
      <c r="A4378"/>
      <c r="B4378"/>
      <c r="C4378">
        <v>19.234695037259737</v>
      </c>
      <c r="D4378">
        <v>-0.78566255659430129</v>
      </c>
      <c r="E4378" s="24"/>
      <c r="F4378" s="25"/>
      <c r="G4378" s="29"/>
    </row>
    <row r="4379" spans="1:7" x14ac:dyDescent="0.25">
      <c r="A4379"/>
      <c r="B4379"/>
      <c r="C4379">
        <v>19.22527020298887</v>
      </c>
      <c r="D4379">
        <v>-0.78684504585530224</v>
      </c>
      <c r="E4379" s="24"/>
      <c r="F4379" s="25"/>
      <c r="G4379" s="29"/>
    </row>
    <row r="4380" spans="1:7" x14ac:dyDescent="0.25">
      <c r="A4380"/>
      <c r="B4380"/>
      <c r="C4380">
        <v>19.215845368717986</v>
      </c>
      <c r="D4380">
        <v>-0.78802753511630197</v>
      </c>
      <c r="E4380" s="24"/>
      <c r="F4380" s="25"/>
      <c r="G4380" s="29"/>
    </row>
    <row r="4381" spans="1:7" x14ac:dyDescent="0.25">
      <c r="A4381"/>
      <c r="B4381"/>
      <c r="C4381">
        <v>19.206420534447108</v>
      </c>
      <c r="D4381">
        <v>-0.78921002437730248</v>
      </c>
      <c r="E4381" s="24"/>
      <c r="F4381" s="25"/>
      <c r="G4381" s="29"/>
    </row>
    <row r="4382" spans="1:7" x14ac:dyDescent="0.25">
      <c r="A4382"/>
      <c r="B4382"/>
      <c r="C4382">
        <v>19.196995700176238</v>
      </c>
      <c r="D4382">
        <v>-0.79039251363830243</v>
      </c>
      <c r="E4382" s="24"/>
      <c r="F4382" s="25"/>
      <c r="G4382" s="29"/>
    </row>
    <row r="4383" spans="1:7" x14ac:dyDescent="0.25">
      <c r="A4383"/>
      <c r="B4383"/>
      <c r="C4383">
        <v>19.187570865905343</v>
      </c>
      <c r="D4383">
        <v>-0.7915750028993046</v>
      </c>
      <c r="E4383" s="24"/>
      <c r="F4383" s="25"/>
      <c r="G4383" s="29"/>
    </row>
    <row r="4384" spans="1:7" x14ac:dyDescent="0.25">
      <c r="A4384"/>
      <c r="B4384"/>
      <c r="C4384">
        <v>19.178146031634455</v>
      </c>
      <c r="D4384">
        <v>-0.79275749216030367</v>
      </c>
      <c r="E4384" s="24"/>
      <c r="F4384" s="25"/>
      <c r="G4384" s="29"/>
    </row>
    <row r="4385" spans="1:7" x14ac:dyDescent="0.25">
      <c r="A4385"/>
      <c r="B4385"/>
      <c r="C4385">
        <v>19.168721197363588</v>
      </c>
      <c r="D4385">
        <v>-0.79393998142130418</v>
      </c>
      <c r="E4385" s="24"/>
      <c r="F4385" s="25"/>
      <c r="G4385" s="29"/>
    </row>
    <row r="4386" spans="1:7" x14ac:dyDescent="0.25">
      <c r="A4386"/>
      <c r="B4386"/>
      <c r="C4386">
        <v>19.159296363092707</v>
      </c>
      <c r="D4386">
        <v>-0.79512247068230457</v>
      </c>
      <c r="E4386" s="24"/>
      <c r="F4386" s="25"/>
      <c r="G4386" s="29"/>
    </row>
    <row r="4387" spans="1:7" x14ac:dyDescent="0.25">
      <c r="A4387"/>
      <c r="B4387"/>
      <c r="C4387">
        <v>19.149871528821826</v>
      </c>
      <c r="D4387">
        <v>-0.79630495994330641</v>
      </c>
      <c r="E4387" s="24"/>
      <c r="F4387" s="25"/>
      <c r="G4387" s="29"/>
    </row>
    <row r="4388" spans="1:7" x14ac:dyDescent="0.25">
      <c r="A4388"/>
      <c r="B4388"/>
      <c r="C4388">
        <v>19.140446694550953</v>
      </c>
      <c r="D4388">
        <v>-0.79748744920430503</v>
      </c>
      <c r="E4388" s="24"/>
      <c r="F4388" s="25"/>
      <c r="G4388" s="29"/>
    </row>
    <row r="4389" spans="1:7" x14ac:dyDescent="0.25">
      <c r="A4389"/>
      <c r="B4389"/>
      <c r="C4389">
        <v>19.131021860280082</v>
      </c>
      <c r="D4389">
        <v>-0.79866993846530498</v>
      </c>
      <c r="E4389" s="24"/>
      <c r="F4389" s="25"/>
      <c r="G4389" s="29"/>
    </row>
    <row r="4390" spans="1:7" x14ac:dyDescent="0.25">
      <c r="A4390"/>
      <c r="B4390"/>
      <c r="C4390">
        <v>19.121597026009191</v>
      </c>
      <c r="D4390">
        <v>-0.79985242772630616</v>
      </c>
      <c r="E4390" s="24"/>
      <c r="F4390" s="25"/>
      <c r="G4390" s="29"/>
    </row>
    <row r="4391" spans="1:7" x14ac:dyDescent="0.25">
      <c r="A4391"/>
      <c r="B4391"/>
      <c r="C4391">
        <v>19.112172191738306</v>
      </c>
      <c r="D4391">
        <v>-0.80103491698730489</v>
      </c>
      <c r="E4391" s="24"/>
      <c r="F4391" s="25"/>
      <c r="G4391" s="29"/>
    </row>
    <row r="4392" spans="1:7" x14ac:dyDescent="0.25">
      <c r="A4392"/>
      <c r="B4392"/>
      <c r="C4392">
        <v>19.102747357467429</v>
      </c>
      <c r="D4392">
        <v>-0.80221740624830562</v>
      </c>
      <c r="E4392" s="24"/>
      <c r="F4392" s="25"/>
      <c r="G4392" s="29"/>
    </row>
    <row r="4393" spans="1:7" x14ac:dyDescent="0.25">
      <c r="A4393"/>
      <c r="B4393"/>
      <c r="C4393">
        <v>19.093322523196555</v>
      </c>
      <c r="D4393">
        <v>-0.80339989550930624</v>
      </c>
      <c r="E4393" s="24"/>
      <c r="F4393" s="25"/>
      <c r="G4393" s="29"/>
    </row>
    <row r="4394" spans="1:7" x14ac:dyDescent="0.25">
      <c r="A4394"/>
      <c r="B4394"/>
      <c r="C4394">
        <v>19.083897688925667</v>
      </c>
      <c r="D4394">
        <v>-0.8045823847703063</v>
      </c>
      <c r="E4394" s="24"/>
      <c r="F4394" s="25"/>
      <c r="G4394" s="29"/>
    </row>
    <row r="4395" spans="1:7" x14ac:dyDescent="0.25">
      <c r="A4395"/>
      <c r="B4395"/>
      <c r="C4395">
        <v>19.074472854654793</v>
      </c>
      <c r="D4395">
        <v>-0.80576487403130548</v>
      </c>
      <c r="E4395" s="24"/>
      <c r="F4395" s="25"/>
      <c r="G4395" s="29"/>
    </row>
    <row r="4396" spans="1:7" x14ac:dyDescent="0.25">
      <c r="A4396"/>
      <c r="B4396"/>
      <c r="C4396">
        <v>19.065048020383919</v>
      </c>
      <c r="D4396">
        <v>-0.80694736329230687</v>
      </c>
      <c r="E4396" s="24"/>
      <c r="F4396" s="25"/>
      <c r="G4396" s="29"/>
    </row>
    <row r="4397" spans="1:7" x14ac:dyDescent="0.25">
      <c r="A4397"/>
      <c r="B4397"/>
      <c r="C4397">
        <v>19.055623186113031</v>
      </c>
      <c r="D4397">
        <v>-0.80812985255330694</v>
      </c>
      <c r="E4397" s="24"/>
      <c r="F4397" s="25"/>
      <c r="G4397" s="29"/>
    </row>
    <row r="4398" spans="1:7" x14ac:dyDescent="0.25">
      <c r="A4398"/>
      <c r="B4398"/>
      <c r="C4398">
        <v>19.046198351842161</v>
      </c>
      <c r="D4398">
        <v>-0.80931234181430878</v>
      </c>
      <c r="E4398" s="24"/>
      <c r="F4398" s="25"/>
      <c r="G4398" s="29"/>
    </row>
    <row r="4399" spans="1:7" x14ac:dyDescent="0.25">
      <c r="A4399"/>
      <c r="B4399"/>
      <c r="C4399">
        <v>19.036773517571273</v>
      </c>
      <c r="D4399">
        <v>-0.81049483107530906</v>
      </c>
      <c r="E4399" s="24"/>
      <c r="F4399" s="25"/>
      <c r="G4399" s="29"/>
    </row>
    <row r="4400" spans="1:7" x14ac:dyDescent="0.25">
      <c r="A4400"/>
      <c r="B4400"/>
      <c r="C4400">
        <v>19.027348683300385</v>
      </c>
      <c r="D4400">
        <v>-0.81167732033630913</v>
      </c>
      <c r="E4400" s="24"/>
      <c r="F4400" s="25"/>
      <c r="G4400" s="29"/>
    </row>
    <row r="4401" spans="1:7" x14ac:dyDescent="0.25">
      <c r="A4401"/>
      <c r="B4401"/>
      <c r="C4401">
        <v>19.017923849029515</v>
      </c>
      <c r="D4401">
        <v>-0.81285980959730908</v>
      </c>
      <c r="E4401" s="24"/>
      <c r="F4401" s="25"/>
      <c r="G4401" s="29"/>
    </row>
    <row r="4402" spans="1:7" x14ac:dyDescent="0.25">
      <c r="A4402"/>
      <c r="B4402"/>
      <c r="C4402">
        <v>19.008499014758616</v>
      </c>
      <c r="D4402">
        <v>-0.8140422988583087</v>
      </c>
      <c r="E4402" s="24"/>
      <c r="F4402" s="25"/>
      <c r="G4402" s="29"/>
    </row>
    <row r="4403" spans="1:7" x14ac:dyDescent="0.25">
      <c r="A4403"/>
      <c r="B4403"/>
      <c r="C4403">
        <v>18.99907418048776</v>
      </c>
      <c r="D4403">
        <v>-0.81522478811931021</v>
      </c>
      <c r="E4403" s="24"/>
      <c r="F4403" s="25"/>
      <c r="G4403" s="29"/>
    </row>
    <row r="4404" spans="1:7" x14ac:dyDescent="0.25">
      <c r="A4404"/>
      <c r="B4404"/>
      <c r="C4404">
        <v>18.989649346216872</v>
      </c>
      <c r="D4404">
        <v>-0.8164072773803086</v>
      </c>
      <c r="E4404" s="24"/>
      <c r="F4404" s="25"/>
      <c r="G4404" s="29"/>
    </row>
    <row r="4405" spans="1:7" x14ac:dyDescent="0.25">
      <c r="A4405"/>
      <c r="B4405"/>
      <c r="C4405">
        <v>18.98022451194598</v>
      </c>
      <c r="D4405">
        <v>-0.81758976664130945</v>
      </c>
      <c r="E4405" s="24"/>
      <c r="F4405" s="25"/>
      <c r="G4405" s="29"/>
    </row>
    <row r="4406" spans="1:7" x14ac:dyDescent="0.25">
      <c r="A4406"/>
      <c r="B4406"/>
      <c r="C4406">
        <v>18.970799677675107</v>
      </c>
      <c r="D4406">
        <v>-0.81877225590231095</v>
      </c>
      <c r="E4406" s="24"/>
      <c r="F4406" s="25"/>
      <c r="G4406" s="29"/>
    </row>
    <row r="4407" spans="1:7" x14ac:dyDescent="0.25">
      <c r="A4407"/>
      <c r="B4407"/>
      <c r="C4407">
        <v>18.961374843404226</v>
      </c>
      <c r="D4407">
        <v>-0.81995474516331013</v>
      </c>
      <c r="E4407" s="24"/>
      <c r="F4407" s="25"/>
      <c r="G4407" s="29"/>
    </row>
    <row r="4408" spans="1:7" x14ac:dyDescent="0.25">
      <c r="A4408"/>
      <c r="B4408"/>
      <c r="C4408">
        <v>18.951950009133341</v>
      </c>
      <c r="D4408">
        <v>-0.82113723442431064</v>
      </c>
      <c r="E4408" s="24"/>
      <c r="F4408" s="25"/>
      <c r="G4408" s="29"/>
    </row>
    <row r="4409" spans="1:7" x14ac:dyDescent="0.25">
      <c r="A4409"/>
      <c r="B4409"/>
      <c r="C4409">
        <v>18.942525174862464</v>
      </c>
      <c r="D4409">
        <v>-0.82231972368531114</v>
      </c>
      <c r="E4409" s="24"/>
      <c r="F4409" s="25"/>
      <c r="G4409" s="29"/>
    </row>
    <row r="4410" spans="1:7" x14ac:dyDescent="0.25">
      <c r="A4410"/>
      <c r="B4410"/>
      <c r="C4410">
        <v>18.933100340591587</v>
      </c>
      <c r="D4410">
        <v>-0.82350221294631187</v>
      </c>
      <c r="E4410" s="24"/>
      <c r="F4410" s="25"/>
      <c r="G4410" s="29"/>
    </row>
    <row r="4411" spans="1:7" x14ac:dyDescent="0.25">
      <c r="A4411"/>
      <c r="B4411"/>
      <c r="C4411">
        <v>18.923675506320702</v>
      </c>
      <c r="D4411">
        <v>-0.82468470220731216</v>
      </c>
      <c r="E4411" s="24"/>
      <c r="F4411" s="25"/>
      <c r="G4411" s="29"/>
    </row>
    <row r="4412" spans="1:7" x14ac:dyDescent="0.25">
      <c r="A4412"/>
      <c r="B4412"/>
      <c r="C4412">
        <v>18.914250672049828</v>
      </c>
      <c r="D4412">
        <v>-0.82586719146831233</v>
      </c>
      <c r="E4412" s="24"/>
      <c r="F4412" s="25"/>
      <c r="G4412" s="29"/>
    </row>
    <row r="4413" spans="1:7" x14ac:dyDescent="0.25">
      <c r="A4413"/>
      <c r="B4413"/>
      <c r="C4413">
        <v>18.904825837778944</v>
      </c>
      <c r="D4413">
        <v>-0.82704968072931373</v>
      </c>
      <c r="E4413" s="24"/>
      <c r="F4413" s="25"/>
      <c r="G4413" s="29"/>
    </row>
    <row r="4414" spans="1:7" x14ac:dyDescent="0.25">
      <c r="A4414"/>
      <c r="B4414"/>
      <c r="C4414">
        <v>18.89540100350807</v>
      </c>
      <c r="D4414">
        <v>-0.82823216999031313</v>
      </c>
      <c r="E4414" s="24"/>
      <c r="F4414" s="25"/>
      <c r="G4414" s="29"/>
    </row>
    <row r="4415" spans="1:7" x14ac:dyDescent="0.25">
      <c r="A4415"/>
      <c r="B4415"/>
      <c r="C4415">
        <v>18.885976169237196</v>
      </c>
      <c r="D4415">
        <v>-0.82941465925131364</v>
      </c>
      <c r="E4415" s="24"/>
      <c r="F4415" s="25"/>
      <c r="G4415" s="29"/>
    </row>
    <row r="4416" spans="1:7" x14ac:dyDescent="0.25">
      <c r="A4416"/>
      <c r="B4416"/>
      <c r="C4416">
        <v>18.876551334966305</v>
      </c>
      <c r="D4416">
        <v>-0.83059714851231281</v>
      </c>
      <c r="E4416" s="24"/>
      <c r="F4416" s="25"/>
      <c r="G4416" s="29"/>
    </row>
    <row r="4417" spans="1:7" x14ac:dyDescent="0.25">
      <c r="A4417"/>
      <c r="B4417"/>
      <c r="C4417">
        <v>18.867126500695434</v>
      </c>
      <c r="D4417">
        <v>-0.83177963777331343</v>
      </c>
      <c r="E4417" s="24"/>
      <c r="F4417" s="25"/>
      <c r="G4417" s="29"/>
    </row>
    <row r="4418" spans="1:7" x14ac:dyDescent="0.25">
      <c r="A4418"/>
      <c r="B4418"/>
      <c r="C4418">
        <v>18.85770166642455</v>
      </c>
      <c r="D4418">
        <v>-0.83296212703431338</v>
      </c>
      <c r="E4418" s="24"/>
      <c r="F4418" s="25"/>
      <c r="G4418" s="29"/>
    </row>
    <row r="4419" spans="1:7" x14ac:dyDescent="0.25">
      <c r="A4419"/>
      <c r="B4419"/>
      <c r="C4419">
        <v>18.848276832153676</v>
      </c>
      <c r="D4419">
        <v>-0.83414461629531345</v>
      </c>
      <c r="E4419" s="24"/>
      <c r="F4419" s="25"/>
      <c r="G4419" s="29"/>
    </row>
    <row r="4420" spans="1:7" x14ac:dyDescent="0.25">
      <c r="A4420"/>
      <c r="B4420"/>
      <c r="C4420">
        <v>18.838851997882799</v>
      </c>
      <c r="D4420">
        <v>-0.83532710555631429</v>
      </c>
      <c r="E4420" s="24"/>
      <c r="F4420" s="25"/>
      <c r="G4420" s="29"/>
    </row>
    <row r="4421" spans="1:7" x14ac:dyDescent="0.25">
      <c r="A4421"/>
      <c r="B4421"/>
      <c r="C4421">
        <v>18.829427163611928</v>
      </c>
      <c r="D4421">
        <v>-0.83650959481731502</v>
      </c>
      <c r="E4421" s="24"/>
      <c r="F4421" s="25"/>
      <c r="G4421" s="29"/>
    </row>
    <row r="4422" spans="1:7" x14ac:dyDescent="0.25">
      <c r="A4422"/>
      <c r="B4422"/>
      <c r="C4422">
        <v>18.820002329341037</v>
      </c>
      <c r="D4422">
        <v>-0.83769208407831508</v>
      </c>
      <c r="E4422" s="24"/>
      <c r="F4422" s="25"/>
      <c r="G4422" s="29"/>
    </row>
    <row r="4423" spans="1:7" x14ac:dyDescent="0.25">
      <c r="A4423"/>
      <c r="B4423"/>
      <c r="C4423">
        <v>18.810577495070152</v>
      </c>
      <c r="D4423">
        <v>-0.83887457333931492</v>
      </c>
      <c r="E4423" s="24"/>
      <c r="F4423" s="25"/>
      <c r="G4423" s="29"/>
    </row>
    <row r="4424" spans="1:7" x14ac:dyDescent="0.25">
      <c r="A4424"/>
      <c r="B4424"/>
      <c r="C4424">
        <v>18.801152660799268</v>
      </c>
      <c r="D4424">
        <v>-0.84005706260031565</v>
      </c>
      <c r="E4424" s="24"/>
      <c r="F4424" s="25"/>
      <c r="G4424" s="29"/>
    </row>
    <row r="4425" spans="1:7" x14ac:dyDescent="0.25">
      <c r="A4425"/>
      <c r="B4425"/>
      <c r="C4425">
        <v>18.79172782652839</v>
      </c>
      <c r="D4425">
        <v>-0.84123955186131572</v>
      </c>
      <c r="E4425" s="24"/>
      <c r="F4425" s="25"/>
      <c r="G4425" s="29"/>
    </row>
    <row r="4426" spans="1:7" x14ac:dyDescent="0.25">
      <c r="A4426"/>
      <c r="B4426"/>
      <c r="C4426">
        <v>18.782302992257524</v>
      </c>
      <c r="D4426">
        <v>-0.84242204112231545</v>
      </c>
      <c r="E4426" s="24"/>
      <c r="F4426" s="25"/>
      <c r="G4426" s="29"/>
    </row>
    <row r="4427" spans="1:7" x14ac:dyDescent="0.25">
      <c r="A4427"/>
      <c r="B4427"/>
      <c r="C4427">
        <v>18.772878157986632</v>
      </c>
      <c r="D4427">
        <v>-0.84360453038331717</v>
      </c>
      <c r="E4427" s="24"/>
      <c r="F4427" s="25"/>
      <c r="G4427" s="29"/>
    </row>
    <row r="4428" spans="1:7" x14ac:dyDescent="0.25">
      <c r="A4428"/>
      <c r="B4428"/>
      <c r="C4428">
        <v>18.763453323715755</v>
      </c>
      <c r="D4428">
        <v>-0.84478701964431713</v>
      </c>
      <c r="E4428" s="24"/>
      <c r="F4428" s="25"/>
      <c r="G4428" s="29"/>
    </row>
    <row r="4429" spans="1:7" x14ac:dyDescent="0.25">
      <c r="A4429"/>
      <c r="B4429"/>
      <c r="C4429">
        <v>18.754028489444881</v>
      </c>
      <c r="D4429">
        <v>-0.84596950890531786</v>
      </c>
      <c r="E4429" s="24"/>
      <c r="F4429" s="25"/>
      <c r="G4429" s="29"/>
    </row>
    <row r="4430" spans="1:7" x14ac:dyDescent="0.25">
      <c r="A4430"/>
      <c r="B4430"/>
      <c r="C4430">
        <v>18.744603655173997</v>
      </c>
      <c r="D4430">
        <v>-0.84715199816631659</v>
      </c>
      <c r="E4430" s="24"/>
      <c r="F4430" s="25"/>
      <c r="G4430" s="29"/>
    </row>
    <row r="4431" spans="1:7" x14ac:dyDescent="0.25">
      <c r="A4431"/>
      <c r="B4431"/>
      <c r="C4431">
        <v>18.735178820903119</v>
      </c>
      <c r="D4431">
        <v>-0.84833448742731821</v>
      </c>
      <c r="E4431" s="24"/>
      <c r="F4431" s="25"/>
      <c r="G4431" s="29"/>
    </row>
    <row r="4432" spans="1:7" x14ac:dyDescent="0.25">
      <c r="A4432"/>
      <c r="B4432"/>
      <c r="C4432">
        <v>18.725753986632235</v>
      </c>
      <c r="D4432">
        <v>-0.84951697668831827</v>
      </c>
      <c r="E4432" s="24"/>
      <c r="F4432" s="25"/>
      <c r="G4432" s="29"/>
    </row>
    <row r="4433" spans="1:7" x14ac:dyDescent="0.25">
      <c r="A4433"/>
      <c r="B4433"/>
      <c r="C4433">
        <v>18.716329152361357</v>
      </c>
      <c r="D4433">
        <v>-0.85069946594931756</v>
      </c>
      <c r="E4433" s="24"/>
      <c r="F4433" s="25"/>
      <c r="G4433" s="29"/>
    </row>
    <row r="4434" spans="1:7" x14ac:dyDescent="0.25">
      <c r="A4434"/>
      <c r="B4434"/>
      <c r="C4434">
        <v>18.70690431809048</v>
      </c>
      <c r="D4434">
        <v>-0.85188195521031862</v>
      </c>
      <c r="E4434" s="24"/>
      <c r="F4434" s="25"/>
      <c r="G4434" s="29"/>
    </row>
    <row r="4435" spans="1:7" x14ac:dyDescent="0.25">
      <c r="A4435"/>
      <c r="B4435"/>
      <c r="C4435">
        <v>18.697479483819599</v>
      </c>
      <c r="D4435">
        <v>-0.85306444447131857</v>
      </c>
      <c r="E4435" s="24"/>
      <c r="F4435" s="25"/>
      <c r="G4435" s="29"/>
    </row>
    <row r="4436" spans="1:7" x14ac:dyDescent="0.25">
      <c r="A4436"/>
      <c r="B4436"/>
      <c r="C4436">
        <v>18.688054649548711</v>
      </c>
      <c r="D4436">
        <v>-0.85424693373231897</v>
      </c>
      <c r="E4436" s="24"/>
      <c r="F4436" s="25"/>
      <c r="G4436" s="29"/>
    </row>
    <row r="4437" spans="1:7" x14ac:dyDescent="0.25">
      <c r="A4437"/>
      <c r="B4437"/>
      <c r="C4437">
        <v>18.67862981527783</v>
      </c>
      <c r="D4437">
        <v>-0.85542942299331837</v>
      </c>
      <c r="E4437" s="24"/>
      <c r="F4437" s="25"/>
      <c r="G4437" s="29"/>
    </row>
    <row r="4438" spans="1:7" x14ac:dyDescent="0.25">
      <c r="A4438"/>
      <c r="B4438"/>
      <c r="C4438">
        <v>18.669204981006946</v>
      </c>
      <c r="D4438">
        <v>-0.8566119122543191</v>
      </c>
      <c r="E4438" s="24"/>
      <c r="F4438" s="25"/>
      <c r="G4438" s="29"/>
    </row>
    <row r="4439" spans="1:7" x14ac:dyDescent="0.25">
      <c r="A4439"/>
      <c r="B4439"/>
      <c r="C4439">
        <v>18.659780146736065</v>
      </c>
      <c r="D4439">
        <v>-0.85779440151531894</v>
      </c>
      <c r="E4439" s="24"/>
      <c r="F4439" s="25"/>
      <c r="G4439" s="29"/>
    </row>
    <row r="4440" spans="1:7" x14ac:dyDescent="0.25">
      <c r="A4440"/>
      <c r="B4440"/>
      <c r="C4440">
        <v>18.650355312465177</v>
      </c>
      <c r="D4440">
        <v>-0.85897689077631956</v>
      </c>
      <c r="E4440" s="24"/>
      <c r="F4440" s="25"/>
      <c r="G4440" s="29"/>
    </row>
    <row r="4441" spans="1:7" x14ac:dyDescent="0.25">
      <c r="A4441"/>
      <c r="B4441"/>
      <c r="C4441">
        <v>18.640930478194306</v>
      </c>
      <c r="D4441">
        <v>-0.86015938003732029</v>
      </c>
      <c r="E4441" s="24"/>
      <c r="F4441" s="25"/>
      <c r="G4441" s="29"/>
    </row>
    <row r="4442" spans="1:7" x14ac:dyDescent="0.25">
      <c r="A4442"/>
      <c r="B4442"/>
      <c r="C4442">
        <v>18.631505643923429</v>
      </c>
      <c r="D4442">
        <v>-0.86134186929832102</v>
      </c>
      <c r="E4442" s="24"/>
      <c r="F4442" s="25"/>
      <c r="G4442" s="29"/>
    </row>
    <row r="4443" spans="1:7" x14ac:dyDescent="0.25">
      <c r="A4443"/>
      <c r="B4443"/>
      <c r="C4443">
        <v>18.622080809652552</v>
      </c>
      <c r="D4443">
        <v>-0.8625243585593213</v>
      </c>
      <c r="E4443" s="24"/>
      <c r="F4443" s="25"/>
      <c r="G4443" s="29"/>
    </row>
    <row r="4444" spans="1:7" x14ac:dyDescent="0.25">
      <c r="A4444"/>
      <c r="B4444"/>
      <c r="C4444">
        <v>18.61265597538166</v>
      </c>
      <c r="D4444">
        <v>-0.86370684782032137</v>
      </c>
      <c r="E4444" s="24"/>
      <c r="F4444" s="25"/>
      <c r="G4444" s="29"/>
    </row>
    <row r="4445" spans="1:7" x14ac:dyDescent="0.25">
      <c r="A4445"/>
      <c r="B4445"/>
      <c r="C4445">
        <v>18.603231141110786</v>
      </c>
      <c r="D4445">
        <v>-0.86488933708132187</v>
      </c>
      <c r="E4445" s="24"/>
      <c r="F4445" s="25"/>
      <c r="G4445" s="29"/>
    </row>
    <row r="4446" spans="1:7" x14ac:dyDescent="0.25">
      <c r="A4446"/>
      <c r="B4446"/>
      <c r="C4446">
        <v>18.593806306839909</v>
      </c>
      <c r="D4446">
        <v>-0.86607182634232194</v>
      </c>
      <c r="E4446" s="24"/>
      <c r="F4446" s="25"/>
      <c r="G4446" s="29"/>
    </row>
    <row r="4447" spans="1:7" x14ac:dyDescent="0.25">
      <c r="A4447"/>
      <c r="B4447"/>
      <c r="C4447">
        <v>18.584381472569039</v>
      </c>
      <c r="D4447">
        <v>-0.86725431560332078</v>
      </c>
      <c r="E4447" s="24"/>
      <c r="F4447" s="25"/>
      <c r="G4447" s="29"/>
    </row>
    <row r="4448" spans="1:7" x14ac:dyDescent="0.25">
      <c r="A4448"/>
      <c r="B4448"/>
      <c r="C4448">
        <v>18.574956638298143</v>
      </c>
      <c r="D4448">
        <v>-0.86843680486432295</v>
      </c>
      <c r="E4448" s="24"/>
      <c r="F4448" s="25"/>
      <c r="G4448" s="29"/>
    </row>
    <row r="4449" spans="1:7" x14ac:dyDescent="0.25">
      <c r="A4449"/>
      <c r="B4449"/>
      <c r="C4449">
        <v>18.56553180402727</v>
      </c>
      <c r="D4449">
        <v>-0.86961929412532335</v>
      </c>
      <c r="E4449" s="24"/>
      <c r="F4449" s="25"/>
      <c r="G4449" s="29"/>
    </row>
    <row r="4450" spans="1:7" x14ac:dyDescent="0.25">
      <c r="A4450"/>
      <c r="B4450"/>
      <c r="C4450">
        <v>18.556106969756403</v>
      </c>
      <c r="D4450">
        <v>-0.87080178338632341</v>
      </c>
      <c r="E4450" s="24"/>
      <c r="F4450" s="25"/>
      <c r="G4450" s="29"/>
    </row>
    <row r="4451" spans="1:7" x14ac:dyDescent="0.25">
      <c r="A4451"/>
      <c r="B4451"/>
      <c r="C4451">
        <v>18.546682135485515</v>
      </c>
      <c r="D4451">
        <v>-0.87198427264732326</v>
      </c>
      <c r="E4451" s="24"/>
      <c r="F4451" s="25"/>
      <c r="G4451" s="29"/>
    </row>
    <row r="4452" spans="1:7" x14ac:dyDescent="0.25">
      <c r="A4452"/>
      <c r="B4452"/>
      <c r="C4452">
        <v>18.537257301214641</v>
      </c>
      <c r="D4452">
        <v>-0.87316676190832532</v>
      </c>
      <c r="E4452" s="24"/>
      <c r="F4452" s="25"/>
      <c r="G4452" s="29"/>
    </row>
    <row r="4453" spans="1:7" x14ac:dyDescent="0.25">
      <c r="A4453"/>
      <c r="B4453"/>
      <c r="C4453">
        <v>18.52783246694375</v>
      </c>
      <c r="D4453">
        <v>-0.87434925116932438</v>
      </c>
      <c r="E4453" s="24"/>
      <c r="F4453" s="25"/>
      <c r="G4453" s="29"/>
    </row>
    <row r="4454" spans="1:7" x14ac:dyDescent="0.25">
      <c r="A4454"/>
      <c r="B4454"/>
      <c r="C4454">
        <v>18.518407632672876</v>
      </c>
      <c r="D4454">
        <v>-0.875531740430325</v>
      </c>
      <c r="E4454" s="24"/>
      <c r="F4454" s="25"/>
      <c r="G4454" s="29"/>
    </row>
    <row r="4455" spans="1:7" x14ac:dyDescent="0.25">
      <c r="A4455"/>
      <c r="B4455"/>
      <c r="C4455">
        <v>18.508982798401988</v>
      </c>
      <c r="D4455">
        <v>-0.87671422969132418</v>
      </c>
      <c r="E4455" s="24"/>
      <c r="F4455" s="25"/>
      <c r="G4455" s="29"/>
    </row>
    <row r="4456" spans="1:7" x14ac:dyDescent="0.25">
      <c r="A4456"/>
      <c r="B4456"/>
      <c r="C4456">
        <v>18.499557964131117</v>
      </c>
      <c r="D4456">
        <v>-0.87789671895232591</v>
      </c>
      <c r="E4456" s="24"/>
      <c r="F4456" s="25"/>
      <c r="G4456" s="29"/>
    </row>
    <row r="4457" spans="1:7" x14ac:dyDescent="0.25">
      <c r="A4457"/>
      <c r="B4457"/>
      <c r="C4457">
        <v>18.490133129860229</v>
      </c>
      <c r="D4457">
        <v>-0.87907920821332564</v>
      </c>
      <c r="E4457" s="24"/>
      <c r="F4457" s="25"/>
      <c r="G4457" s="29"/>
    </row>
    <row r="4458" spans="1:7" x14ac:dyDescent="0.25">
      <c r="A4458"/>
      <c r="B4458"/>
      <c r="C4458">
        <v>18.480708295589359</v>
      </c>
      <c r="D4458">
        <v>-0.88026169747432537</v>
      </c>
      <c r="E4458" s="24"/>
      <c r="F4458" s="25"/>
      <c r="G4458" s="29"/>
    </row>
    <row r="4459" spans="1:7" x14ac:dyDescent="0.25">
      <c r="A4459"/>
      <c r="B4459"/>
      <c r="C4459">
        <v>18.471283461318464</v>
      </c>
      <c r="D4459">
        <v>-0.88144418673532521</v>
      </c>
      <c r="E4459" s="24"/>
      <c r="F4459" s="25"/>
      <c r="G4459" s="29"/>
    </row>
    <row r="4460" spans="1:7" x14ac:dyDescent="0.25">
      <c r="A4460"/>
      <c r="B4460"/>
      <c r="C4460">
        <v>18.461858627047597</v>
      </c>
      <c r="D4460">
        <v>-0.8826266759963266</v>
      </c>
      <c r="E4460" s="24"/>
      <c r="F4460" s="25"/>
      <c r="G4460" s="29"/>
    </row>
    <row r="4461" spans="1:7" x14ac:dyDescent="0.25">
      <c r="A4461"/>
      <c r="B4461"/>
      <c r="C4461">
        <v>18.452433792776716</v>
      </c>
      <c r="D4461">
        <v>-0.88380916525732689</v>
      </c>
      <c r="E4461" s="24"/>
      <c r="F4461" s="25"/>
      <c r="G4461" s="29"/>
    </row>
    <row r="4462" spans="1:7" x14ac:dyDescent="0.25">
      <c r="A4462"/>
      <c r="B4462"/>
      <c r="C4462">
        <v>18.443008958505828</v>
      </c>
      <c r="D4462">
        <v>-0.8849916545183264</v>
      </c>
      <c r="E4462" s="24"/>
      <c r="F4462" s="25"/>
      <c r="G4462" s="29"/>
    </row>
    <row r="4463" spans="1:7" x14ac:dyDescent="0.25">
      <c r="A4463"/>
      <c r="B4463"/>
      <c r="C4463">
        <v>18.433584124234958</v>
      </c>
      <c r="D4463">
        <v>-0.88617414377932735</v>
      </c>
      <c r="E4463" s="24"/>
      <c r="F4463" s="25"/>
      <c r="G4463" s="29"/>
    </row>
    <row r="4464" spans="1:7" x14ac:dyDescent="0.25">
      <c r="A4464"/>
      <c r="B4464"/>
      <c r="C4464">
        <v>18.424159289964066</v>
      </c>
      <c r="D4464">
        <v>-0.88735663304032752</v>
      </c>
      <c r="E4464" s="24"/>
      <c r="F4464" s="25"/>
      <c r="G4464" s="29"/>
    </row>
    <row r="4465" spans="1:7" x14ac:dyDescent="0.25">
      <c r="A4465"/>
      <c r="B4465"/>
      <c r="C4465">
        <v>18.414734455693203</v>
      </c>
      <c r="D4465">
        <v>-0.88853912230132714</v>
      </c>
      <c r="E4465" s="24"/>
      <c r="F4465" s="25"/>
      <c r="G4465" s="29"/>
    </row>
    <row r="4466" spans="1:7" x14ac:dyDescent="0.25">
      <c r="A4466"/>
      <c r="B4466"/>
      <c r="C4466">
        <v>18.405309621422322</v>
      </c>
      <c r="D4466">
        <v>-0.88972161156232743</v>
      </c>
      <c r="E4466" s="24"/>
      <c r="F4466" s="25"/>
      <c r="G4466" s="29"/>
    </row>
    <row r="4467" spans="1:7" x14ac:dyDescent="0.25">
      <c r="A4467"/>
      <c r="B4467"/>
      <c r="C4467">
        <v>18.395884787151434</v>
      </c>
      <c r="D4467">
        <v>-0.8909041008233286</v>
      </c>
      <c r="E4467" s="24"/>
      <c r="F4467" s="25"/>
      <c r="G4467" s="29"/>
    </row>
    <row r="4468" spans="1:7" x14ac:dyDescent="0.25">
      <c r="A4468"/>
      <c r="B4468"/>
      <c r="C4468">
        <v>18.386459952880557</v>
      </c>
      <c r="D4468">
        <v>-0.89208659008432822</v>
      </c>
      <c r="E4468" s="24"/>
      <c r="F4468" s="25"/>
      <c r="G4468" s="29"/>
    </row>
    <row r="4469" spans="1:7" x14ac:dyDescent="0.25">
      <c r="A4469"/>
      <c r="B4469"/>
      <c r="C4469">
        <v>18.377035118609669</v>
      </c>
      <c r="D4469">
        <v>-0.89326907934532873</v>
      </c>
      <c r="E4469" s="24"/>
      <c r="F4469" s="25"/>
      <c r="G4469" s="29"/>
    </row>
    <row r="4470" spans="1:7" x14ac:dyDescent="0.25">
      <c r="A4470"/>
      <c r="B4470"/>
      <c r="C4470">
        <v>18.367610284338802</v>
      </c>
      <c r="D4470">
        <v>-0.89445156860632857</v>
      </c>
      <c r="E4470" s="24"/>
      <c r="F4470" s="25"/>
      <c r="G4470" s="29"/>
    </row>
    <row r="4471" spans="1:7" x14ac:dyDescent="0.25">
      <c r="A4471"/>
      <c r="B4471"/>
      <c r="C4471">
        <v>18.358185450067914</v>
      </c>
      <c r="D4471">
        <v>-0.89563405786733008</v>
      </c>
      <c r="E4471" s="24"/>
      <c r="F4471" s="25"/>
      <c r="G4471" s="29"/>
    </row>
    <row r="4472" spans="1:7" x14ac:dyDescent="0.25">
      <c r="A4472"/>
      <c r="B4472"/>
      <c r="C4472">
        <v>18.34876061579703</v>
      </c>
      <c r="D4472">
        <v>-0.89681654712833025</v>
      </c>
      <c r="E4472" s="24"/>
      <c r="F4472" s="25"/>
      <c r="G4472" s="29"/>
    </row>
    <row r="4473" spans="1:7" x14ac:dyDescent="0.25">
      <c r="A4473"/>
      <c r="B4473"/>
      <c r="C4473">
        <v>18.339335781526142</v>
      </c>
      <c r="D4473">
        <v>-0.89799903638932976</v>
      </c>
      <c r="E4473" s="24"/>
      <c r="F4473" s="25"/>
      <c r="G4473" s="29"/>
    </row>
    <row r="4474" spans="1:7" x14ac:dyDescent="0.25">
      <c r="A4474"/>
      <c r="B4474"/>
      <c r="C4474">
        <v>18.329910947255261</v>
      </c>
      <c r="D4474">
        <v>-0.89918152565033005</v>
      </c>
      <c r="E4474" s="24"/>
      <c r="F4474" s="25"/>
      <c r="G4474" s="29"/>
    </row>
    <row r="4475" spans="1:7" x14ac:dyDescent="0.25">
      <c r="A4475"/>
      <c r="B4475"/>
      <c r="C4475">
        <v>18.320486112984398</v>
      </c>
      <c r="D4475">
        <v>-0.90036401491133011</v>
      </c>
      <c r="E4475" s="24"/>
      <c r="F4475" s="25"/>
      <c r="G4475" s="29"/>
    </row>
    <row r="4476" spans="1:7" x14ac:dyDescent="0.25">
      <c r="A4476"/>
      <c r="B4476"/>
      <c r="C4476">
        <v>18.311061278713517</v>
      </c>
      <c r="D4476">
        <v>-0.90154650417233129</v>
      </c>
      <c r="E4476" s="24"/>
      <c r="F4476" s="25"/>
      <c r="G4476" s="29"/>
    </row>
    <row r="4477" spans="1:7" x14ac:dyDescent="0.25">
      <c r="A4477"/>
      <c r="B4477"/>
      <c r="C4477">
        <v>18.301636444442629</v>
      </c>
      <c r="D4477">
        <v>-0.90272899343333135</v>
      </c>
      <c r="E4477" s="24"/>
      <c r="F4477" s="25"/>
      <c r="G4477" s="29"/>
    </row>
    <row r="4478" spans="1:7" x14ac:dyDescent="0.25">
      <c r="A4478"/>
      <c r="B4478"/>
      <c r="C4478">
        <v>18.292211610171755</v>
      </c>
      <c r="D4478">
        <v>-0.90391148269433275</v>
      </c>
      <c r="E4478" s="24"/>
      <c r="F4478" s="25"/>
      <c r="G4478" s="29"/>
    </row>
    <row r="4479" spans="1:7" x14ac:dyDescent="0.25">
      <c r="A4479"/>
      <c r="B4479"/>
      <c r="C4479">
        <v>18.282786775900878</v>
      </c>
      <c r="D4479">
        <v>-0.90509397195533137</v>
      </c>
      <c r="E4479" s="24"/>
      <c r="F4479" s="25"/>
      <c r="G4479" s="29"/>
    </row>
    <row r="4480" spans="1:7" x14ac:dyDescent="0.25">
      <c r="A4480"/>
      <c r="B4480"/>
      <c r="C4480">
        <v>18.27336194162999</v>
      </c>
      <c r="D4480">
        <v>-0.90627646121633243</v>
      </c>
      <c r="E4480" s="24"/>
      <c r="F4480" s="25"/>
      <c r="G4480" s="29"/>
    </row>
    <row r="4481" spans="1:7" x14ac:dyDescent="0.25">
      <c r="A4481"/>
      <c r="B4481"/>
      <c r="C4481">
        <v>18.263937107359112</v>
      </c>
      <c r="D4481">
        <v>-0.90745895047733283</v>
      </c>
      <c r="E4481" s="24"/>
      <c r="F4481" s="25"/>
      <c r="G4481" s="29"/>
    </row>
    <row r="4482" spans="1:7" x14ac:dyDescent="0.25">
      <c r="A4482"/>
      <c r="B4482"/>
      <c r="C4482">
        <v>18.254512273088231</v>
      </c>
      <c r="D4482">
        <v>-0.90864143973833322</v>
      </c>
      <c r="E4482" s="24"/>
      <c r="F4482" s="25"/>
      <c r="G4482" s="29"/>
    </row>
    <row r="4483" spans="1:7" x14ac:dyDescent="0.25">
      <c r="A4483"/>
      <c r="B4483"/>
      <c r="C4483">
        <v>18.24508743881735</v>
      </c>
      <c r="D4483">
        <v>-0.90982392899933306</v>
      </c>
      <c r="E4483" s="24"/>
      <c r="F4483" s="25"/>
      <c r="G4483" s="29"/>
    </row>
    <row r="4484" spans="1:7" x14ac:dyDescent="0.25">
      <c r="A4484"/>
      <c r="B4484"/>
      <c r="C4484">
        <v>18.235662604546487</v>
      </c>
      <c r="D4484">
        <v>-0.91100641826033357</v>
      </c>
      <c r="E4484" s="24"/>
      <c r="F4484" s="25"/>
      <c r="G4484" s="29"/>
    </row>
    <row r="4485" spans="1:7" x14ac:dyDescent="0.25">
      <c r="A4485"/>
      <c r="B4485"/>
      <c r="C4485">
        <v>18.226237770275588</v>
      </c>
      <c r="D4485">
        <v>-0.91218890752133464</v>
      </c>
      <c r="E4485" s="24"/>
      <c r="F4485" s="25"/>
      <c r="G4485" s="29"/>
    </row>
    <row r="4486" spans="1:7" x14ac:dyDescent="0.25">
      <c r="A4486"/>
      <c r="B4486"/>
      <c r="C4486">
        <v>18.216812936004722</v>
      </c>
      <c r="D4486">
        <v>-0.91337139678233414</v>
      </c>
      <c r="E4486" s="24"/>
      <c r="F4486" s="25"/>
      <c r="G4486" s="29"/>
    </row>
    <row r="4487" spans="1:7" x14ac:dyDescent="0.25">
      <c r="A4487"/>
      <c r="B4487"/>
      <c r="C4487">
        <v>18.207388101733841</v>
      </c>
      <c r="D4487">
        <v>-0.91455388604333465</v>
      </c>
      <c r="E4487" s="24"/>
      <c r="F4487" s="25"/>
      <c r="G4487" s="29"/>
    </row>
    <row r="4488" spans="1:7" x14ac:dyDescent="0.25">
      <c r="A4488"/>
      <c r="B4488"/>
      <c r="C4488">
        <v>18.197963267462953</v>
      </c>
      <c r="D4488">
        <v>-0.91573637530433483</v>
      </c>
      <c r="E4488" s="24"/>
      <c r="F4488" s="25"/>
      <c r="G4488" s="29"/>
    </row>
    <row r="4489" spans="1:7" x14ac:dyDescent="0.25">
      <c r="A4489"/>
      <c r="B4489"/>
      <c r="C4489">
        <v>18.188538433192075</v>
      </c>
      <c r="D4489">
        <v>-0.91691886456533434</v>
      </c>
      <c r="E4489" s="24"/>
      <c r="F4489" s="25"/>
      <c r="G4489" s="29"/>
    </row>
    <row r="4490" spans="1:7" x14ac:dyDescent="0.25">
      <c r="A4490"/>
      <c r="B4490"/>
      <c r="C4490">
        <v>18.179113598921187</v>
      </c>
      <c r="D4490">
        <v>-0.9181013538263344</v>
      </c>
      <c r="E4490" s="24"/>
      <c r="F4490" s="25"/>
      <c r="G4490" s="29"/>
    </row>
    <row r="4491" spans="1:7" x14ac:dyDescent="0.25">
      <c r="A4491"/>
      <c r="B4491"/>
      <c r="C4491">
        <v>18.169688764650321</v>
      </c>
      <c r="D4491">
        <v>-0.91928384308733491</v>
      </c>
      <c r="E4491" s="24"/>
      <c r="F4491" s="25"/>
      <c r="G4491" s="29"/>
    </row>
    <row r="4492" spans="1:7" x14ac:dyDescent="0.25">
      <c r="A4492"/>
      <c r="B4492"/>
      <c r="C4492">
        <v>18.160263930379426</v>
      </c>
      <c r="D4492">
        <v>-0.92046633234833541</v>
      </c>
      <c r="E4492" s="24"/>
      <c r="F4492" s="25"/>
      <c r="G4492" s="29"/>
    </row>
    <row r="4493" spans="1:7" x14ac:dyDescent="0.25">
      <c r="A4493"/>
      <c r="B4493"/>
      <c r="C4493">
        <v>18.150839096108555</v>
      </c>
      <c r="D4493">
        <v>-0.9216488216093357</v>
      </c>
      <c r="E4493" s="24"/>
      <c r="F4493" s="25"/>
      <c r="G4493" s="29"/>
    </row>
    <row r="4494" spans="1:7" x14ac:dyDescent="0.25">
      <c r="A4494"/>
      <c r="B4494"/>
      <c r="C4494">
        <v>18.141414261837685</v>
      </c>
      <c r="D4494">
        <v>-0.92283131087033654</v>
      </c>
      <c r="E4494" s="24"/>
      <c r="F4494" s="25"/>
      <c r="G4494" s="29"/>
    </row>
    <row r="4495" spans="1:7" x14ac:dyDescent="0.25">
      <c r="A4495"/>
      <c r="B4495"/>
      <c r="C4495">
        <v>18.131989427566793</v>
      </c>
      <c r="D4495">
        <v>-0.92401380013133694</v>
      </c>
      <c r="E4495" s="24"/>
      <c r="F4495" s="25"/>
      <c r="G4495" s="29"/>
    </row>
    <row r="4496" spans="1:7" x14ac:dyDescent="0.25">
      <c r="A4496"/>
      <c r="B4496"/>
      <c r="C4496">
        <v>18.122564593295927</v>
      </c>
      <c r="D4496">
        <v>-0.925196289392336</v>
      </c>
      <c r="E4496" s="24"/>
      <c r="F4496" s="25"/>
      <c r="G4496" s="29"/>
    </row>
    <row r="4497" spans="1:7" x14ac:dyDescent="0.25">
      <c r="A4497"/>
      <c r="B4497"/>
      <c r="C4497">
        <v>18.113139759025039</v>
      </c>
      <c r="D4497">
        <v>-0.92637877865333762</v>
      </c>
      <c r="E4497" s="24"/>
      <c r="F4497" s="25"/>
      <c r="G4497" s="29"/>
    </row>
    <row r="4498" spans="1:7" x14ac:dyDescent="0.25">
      <c r="A4498"/>
      <c r="B4498"/>
      <c r="C4498">
        <v>18.103714924754161</v>
      </c>
      <c r="D4498">
        <v>-0.92756126791433757</v>
      </c>
      <c r="E4498" s="24"/>
      <c r="F4498" s="25"/>
      <c r="G4498" s="29"/>
    </row>
    <row r="4499" spans="1:7" x14ac:dyDescent="0.25">
      <c r="A4499"/>
      <c r="B4499"/>
      <c r="C4499">
        <v>18.094290090483291</v>
      </c>
      <c r="D4499">
        <v>-0.92874375717533675</v>
      </c>
      <c r="E4499" s="24"/>
      <c r="F4499" s="25"/>
      <c r="G4499" s="29"/>
    </row>
    <row r="4500" spans="1:7" x14ac:dyDescent="0.25">
      <c r="A4500"/>
      <c r="B4500"/>
      <c r="C4500">
        <v>18.084865256212399</v>
      </c>
      <c r="D4500">
        <v>-0.92992624643633892</v>
      </c>
      <c r="E4500" s="24"/>
      <c r="F4500" s="25"/>
      <c r="G4500" s="29"/>
    </row>
    <row r="4501" spans="1:7" x14ac:dyDescent="0.25">
      <c r="A4501"/>
      <c r="B4501"/>
      <c r="C4501">
        <v>18.075440421941511</v>
      </c>
      <c r="D4501">
        <v>-0.93110873569733876</v>
      </c>
      <c r="E4501" s="24"/>
      <c r="F4501" s="25"/>
      <c r="G4501" s="29"/>
    </row>
    <row r="4502" spans="1:7" x14ac:dyDescent="0.25">
      <c r="A4502"/>
      <c r="B4502"/>
      <c r="C4502">
        <v>18.066015587670648</v>
      </c>
      <c r="D4502">
        <v>-0.93229122495833883</v>
      </c>
      <c r="E4502" s="24"/>
      <c r="F4502" s="25"/>
      <c r="G4502" s="29"/>
    </row>
    <row r="4503" spans="1:7" x14ac:dyDescent="0.25">
      <c r="A4503"/>
      <c r="B4503"/>
      <c r="C4503">
        <v>18.056590753399757</v>
      </c>
      <c r="D4503">
        <v>-0.93347371421933867</v>
      </c>
      <c r="E4503" s="24"/>
      <c r="F4503" s="25"/>
      <c r="G4503" s="29"/>
    </row>
    <row r="4504" spans="1:7" x14ac:dyDescent="0.25">
      <c r="A4504"/>
      <c r="B4504"/>
      <c r="C4504">
        <v>18.047165919128872</v>
      </c>
      <c r="D4504">
        <v>-0.9346562034803394</v>
      </c>
      <c r="E4504" s="24"/>
      <c r="F4504" s="25"/>
      <c r="G4504" s="29"/>
    </row>
    <row r="4505" spans="1:7" x14ac:dyDescent="0.25">
      <c r="A4505"/>
      <c r="B4505"/>
      <c r="C4505">
        <v>18.037741084857988</v>
      </c>
      <c r="D4505">
        <v>-0.93583869274133913</v>
      </c>
      <c r="E4505" s="24"/>
      <c r="F4505" s="25"/>
      <c r="G4505" s="29"/>
    </row>
    <row r="4506" spans="1:7" x14ac:dyDescent="0.25">
      <c r="A4506"/>
      <c r="B4506"/>
      <c r="C4506">
        <v>18.028316250587121</v>
      </c>
      <c r="D4506">
        <v>-0.93702118200233964</v>
      </c>
      <c r="E4506" s="24"/>
      <c r="F4506" s="25"/>
      <c r="G4506" s="29"/>
    </row>
    <row r="4507" spans="1:7" x14ac:dyDescent="0.25">
      <c r="A4507"/>
      <c r="B4507"/>
      <c r="C4507">
        <v>18.018891416316233</v>
      </c>
      <c r="D4507">
        <v>-0.93820367126333837</v>
      </c>
      <c r="E4507" s="24"/>
      <c r="F4507" s="25"/>
      <c r="G4507" s="29"/>
    </row>
    <row r="4508" spans="1:7" x14ac:dyDescent="0.25">
      <c r="A4508"/>
      <c r="B4508"/>
      <c r="C4508">
        <v>18.009466582045349</v>
      </c>
      <c r="D4508">
        <v>-0.9393861605243411</v>
      </c>
      <c r="E4508" s="24"/>
      <c r="F4508" s="25"/>
      <c r="G4508" s="29"/>
    </row>
    <row r="4509" spans="1:7" x14ac:dyDescent="0.25">
      <c r="A4509"/>
      <c r="B4509"/>
      <c r="C4509">
        <v>18.000041747774471</v>
      </c>
      <c r="D4509">
        <v>-0.94056864978534183</v>
      </c>
      <c r="E4509" s="24"/>
      <c r="F4509" s="25"/>
      <c r="G4509" s="29"/>
    </row>
    <row r="4510" spans="1:7" x14ac:dyDescent="0.25">
      <c r="A4510"/>
      <c r="B4510"/>
      <c r="C4510">
        <v>17.990616913503601</v>
      </c>
      <c r="D4510">
        <v>-0.94175113904634167</v>
      </c>
      <c r="E4510" s="24"/>
      <c r="F4510" s="25"/>
      <c r="G4510" s="29"/>
    </row>
    <row r="4511" spans="1:7" x14ac:dyDescent="0.25">
      <c r="A4511"/>
      <c r="B4511"/>
      <c r="C4511">
        <v>17.981192079232724</v>
      </c>
      <c r="D4511">
        <v>-0.94293362830734173</v>
      </c>
      <c r="E4511" s="24"/>
      <c r="F4511" s="25"/>
      <c r="G4511" s="29"/>
    </row>
    <row r="4512" spans="1:7" x14ac:dyDescent="0.25">
      <c r="A4512"/>
      <c r="B4512"/>
      <c r="C4512">
        <v>17.971767244961843</v>
      </c>
      <c r="D4512">
        <v>-0.94411611756834179</v>
      </c>
      <c r="E4512" s="24"/>
      <c r="F4512" s="25"/>
      <c r="G4512" s="29"/>
    </row>
    <row r="4513" spans="1:7" x14ac:dyDescent="0.25">
      <c r="A4513"/>
      <c r="B4513"/>
      <c r="C4513">
        <v>17.962342410690958</v>
      </c>
      <c r="D4513">
        <v>-0.94529860682934297</v>
      </c>
      <c r="E4513" s="24"/>
      <c r="F4513" s="25"/>
      <c r="G4513" s="29"/>
    </row>
    <row r="4514" spans="1:7" x14ac:dyDescent="0.25">
      <c r="A4514"/>
      <c r="B4514"/>
      <c r="C4514">
        <v>17.952917576420074</v>
      </c>
      <c r="D4514">
        <v>-0.94648109609034226</v>
      </c>
      <c r="E4514" s="24"/>
      <c r="F4514" s="25"/>
      <c r="G4514" s="29"/>
    </row>
    <row r="4515" spans="1:7" x14ac:dyDescent="0.25">
      <c r="A4515"/>
      <c r="B4515"/>
      <c r="C4515">
        <v>17.943492742149196</v>
      </c>
      <c r="D4515">
        <v>-0.94766358535134232</v>
      </c>
      <c r="E4515" s="24"/>
      <c r="F4515" s="25"/>
      <c r="G4515" s="29"/>
    </row>
    <row r="4516" spans="1:7" x14ac:dyDescent="0.25">
      <c r="A4516"/>
      <c r="B4516"/>
      <c r="C4516">
        <v>17.934067907878319</v>
      </c>
      <c r="D4516">
        <v>-0.94884607461234349</v>
      </c>
      <c r="E4516" s="24"/>
      <c r="F4516" s="25"/>
      <c r="G4516" s="29"/>
    </row>
    <row r="4517" spans="1:7" x14ac:dyDescent="0.25">
      <c r="A4517"/>
      <c r="B4517"/>
      <c r="C4517">
        <v>17.924643073607434</v>
      </c>
      <c r="D4517">
        <v>-0.95002856387334422</v>
      </c>
      <c r="E4517" s="24"/>
      <c r="F4517" s="25"/>
      <c r="G4517" s="29"/>
    </row>
    <row r="4518" spans="1:7" x14ac:dyDescent="0.25">
      <c r="A4518"/>
      <c r="B4518"/>
      <c r="C4518">
        <v>17.915218239336564</v>
      </c>
      <c r="D4518">
        <v>-0.95121105313434451</v>
      </c>
      <c r="E4518" s="24"/>
      <c r="F4518" s="25"/>
      <c r="G4518" s="29"/>
    </row>
    <row r="4519" spans="1:7" x14ac:dyDescent="0.25">
      <c r="A4519"/>
      <c r="B4519"/>
      <c r="C4519">
        <v>17.905793405065676</v>
      </c>
      <c r="D4519">
        <v>-0.95239354239534435</v>
      </c>
      <c r="E4519" s="24"/>
      <c r="F4519" s="25"/>
      <c r="G4519" s="29"/>
    </row>
    <row r="4520" spans="1:7" x14ac:dyDescent="0.25">
      <c r="A4520"/>
      <c r="B4520"/>
      <c r="C4520">
        <v>17.896368570794792</v>
      </c>
      <c r="D4520">
        <v>-0.95357603165634441</v>
      </c>
      <c r="E4520" s="24"/>
      <c r="F4520" s="25"/>
      <c r="G4520" s="29"/>
    </row>
    <row r="4521" spans="1:7" x14ac:dyDescent="0.25">
      <c r="A4521"/>
      <c r="B4521"/>
      <c r="C4521">
        <v>17.886943736523921</v>
      </c>
      <c r="D4521">
        <v>-0.9547585209173447</v>
      </c>
      <c r="E4521" s="24"/>
      <c r="F4521" s="25"/>
      <c r="G4521" s="29"/>
    </row>
    <row r="4522" spans="1:7" x14ac:dyDescent="0.25">
      <c r="A4522"/>
      <c r="B4522"/>
      <c r="C4522">
        <v>17.877518902253033</v>
      </c>
      <c r="D4522">
        <v>-0.95594101017834499</v>
      </c>
      <c r="E4522" s="24"/>
      <c r="F4522" s="25"/>
      <c r="G4522" s="29"/>
    </row>
    <row r="4523" spans="1:7" x14ac:dyDescent="0.25">
      <c r="A4523"/>
      <c r="B4523"/>
      <c r="C4523">
        <v>17.868094067982149</v>
      </c>
      <c r="D4523">
        <v>-0.95712349943934505</v>
      </c>
      <c r="E4523" s="24"/>
      <c r="F4523" s="25"/>
      <c r="G4523" s="29"/>
    </row>
    <row r="4524" spans="1:7" x14ac:dyDescent="0.25">
      <c r="A4524"/>
      <c r="B4524"/>
      <c r="C4524">
        <v>17.858669233711282</v>
      </c>
      <c r="D4524">
        <v>-0.95830598870034556</v>
      </c>
      <c r="E4524" s="24"/>
      <c r="F4524" s="25"/>
      <c r="G4524" s="29"/>
    </row>
    <row r="4525" spans="1:7" x14ac:dyDescent="0.25">
      <c r="A4525"/>
      <c r="B4525"/>
      <c r="C4525">
        <v>17.849244399440412</v>
      </c>
      <c r="D4525">
        <v>-0.9594884779613464</v>
      </c>
      <c r="E4525" s="24"/>
      <c r="F4525" s="25"/>
      <c r="G4525" s="29"/>
    </row>
    <row r="4526" spans="1:7" x14ac:dyDescent="0.25">
      <c r="A4526"/>
      <c r="B4526"/>
      <c r="C4526">
        <v>17.839819565169527</v>
      </c>
      <c r="D4526">
        <v>-0.96067096722234624</v>
      </c>
      <c r="E4526" s="24"/>
      <c r="F4526" s="25"/>
      <c r="G4526" s="29"/>
    </row>
    <row r="4527" spans="1:7" x14ac:dyDescent="0.25">
      <c r="A4527"/>
      <c r="B4527"/>
      <c r="C4527">
        <v>17.830394730898647</v>
      </c>
      <c r="D4527">
        <v>-0.96185345648334697</v>
      </c>
      <c r="E4527" s="24"/>
      <c r="F4527" s="25"/>
      <c r="G4527" s="29"/>
    </row>
    <row r="4528" spans="1:7" x14ac:dyDescent="0.25">
      <c r="A4528"/>
      <c r="B4528"/>
      <c r="C4528">
        <v>17.820969896627755</v>
      </c>
      <c r="D4528">
        <v>-0.96303594574434725</v>
      </c>
      <c r="E4528" s="24"/>
      <c r="F4528" s="25"/>
      <c r="G4528" s="29"/>
    </row>
    <row r="4529" spans="1:7" x14ac:dyDescent="0.25">
      <c r="A4529"/>
      <c r="B4529"/>
      <c r="C4529">
        <v>17.811545062356885</v>
      </c>
      <c r="D4529">
        <v>-0.96421843500534843</v>
      </c>
      <c r="E4529" s="24"/>
      <c r="F4529" s="25"/>
      <c r="G4529" s="29"/>
    </row>
    <row r="4530" spans="1:7" x14ac:dyDescent="0.25">
      <c r="A4530"/>
      <c r="B4530"/>
      <c r="C4530">
        <v>17.802120228085997</v>
      </c>
      <c r="D4530">
        <v>-0.96540092426634716</v>
      </c>
      <c r="E4530" s="24"/>
      <c r="F4530" s="25"/>
      <c r="G4530" s="29"/>
    </row>
    <row r="4531" spans="1:7" x14ac:dyDescent="0.25">
      <c r="A4531"/>
      <c r="B4531"/>
      <c r="C4531">
        <v>17.792695393815116</v>
      </c>
      <c r="D4531">
        <v>-0.96658341352734722</v>
      </c>
      <c r="E4531" s="24"/>
      <c r="F4531" s="25"/>
      <c r="G4531" s="29"/>
    </row>
    <row r="4532" spans="1:7" x14ac:dyDescent="0.25">
      <c r="A4532"/>
      <c r="B4532"/>
      <c r="C4532">
        <v>17.783270559544246</v>
      </c>
      <c r="D4532">
        <v>-0.96776590278834884</v>
      </c>
      <c r="E4532" s="24"/>
      <c r="F4532" s="25"/>
      <c r="G4532" s="29"/>
    </row>
    <row r="4533" spans="1:7" x14ac:dyDescent="0.25">
      <c r="A4533"/>
      <c r="B4533"/>
      <c r="C4533">
        <v>17.773845725273354</v>
      </c>
      <c r="D4533">
        <v>-0.96894839204934868</v>
      </c>
      <c r="E4533" s="24"/>
      <c r="F4533" s="25"/>
      <c r="G4533" s="29"/>
    </row>
    <row r="4534" spans="1:7" x14ac:dyDescent="0.25">
      <c r="A4534"/>
      <c r="B4534"/>
      <c r="C4534">
        <v>17.764420891002473</v>
      </c>
      <c r="D4534">
        <v>-0.97013088131034864</v>
      </c>
      <c r="E4534" s="24"/>
      <c r="F4534" s="25"/>
      <c r="G4534" s="29"/>
    </row>
    <row r="4535" spans="1:7" x14ac:dyDescent="0.25">
      <c r="A4535"/>
      <c r="B4535"/>
      <c r="C4535">
        <v>17.754996056731596</v>
      </c>
      <c r="D4535">
        <v>-0.97131337057134826</v>
      </c>
      <c r="E4535" s="24"/>
      <c r="F4535" s="25"/>
      <c r="G4535" s="29"/>
    </row>
    <row r="4536" spans="1:7" x14ac:dyDescent="0.25">
      <c r="A4536"/>
      <c r="B4536"/>
      <c r="C4536">
        <v>17.745571222460718</v>
      </c>
      <c r="D4536">
        <v>-0.97249585983234987</v>
      </c>
      <c r="E4536" s="24"/>
      <c r="F4536" s="25"/>
      <c r="G4536" s="29"/>
    </row>
    <row r="4537" spans="1:7" x14ac:dyDescent="0.25">
      <c r="A4537"/>
      <c r="B4537"/>
      <c r="C4537">
        <v>17.736146388189844</v>
      </c>
      <c r="D4537">
        <v>-0.97367834909334861</v>
      </c>
      <c r="E4537" s="24"/>
      <c r="F4537" s="25"/>
      <c r="G4537" s="29"/>
    </row>
    <row r="4538" spans="1:7" x14ac:dyDescent="0.25">
      <c r="A4538"/>
      <c r="B4538"/>
      <c r="C4538">
        <v>17.726721553918949</v>
      </c>
      <c r="D4538">
        <v>-0.97486083835434978</v>
      </c>
      <c r="E4538" s="24"/>
      <c r="F4538" s="25"/>
      <c r="G4538" s="29"/>
    </row>
    <row r="4539" spans="1:7" x14ac:dyDescent="0.25">
      <c r="A4539"/>
      <c r="B4539"/>
      <c r="C4539">
        <v>17.717296719648076</v>
      </c>
      <c r="D4539">
        <v>-0.97604332761534895</v>
      </c>
      <c r="E4539" s="24"/>
      <c r="F4539" s="25"/>
      <c r="G4539" s="29"/>
    </row>
    <row r="4540" spans="1:7" x14ac:dyDescent="0.25">
      <c r="A4540"/>
      <c r="B4540"/>
      <c r="C4540">
        <v>17.707871885377198</v>
      </c>
      <c r="D4540">
        <v>-0.97722581687635079</v>
      </c>
      <c r="E4540" s="24"/>
      <c r="F4540" s="25"/>
      <c r="G4540" s="29"/>
    </row>
    <row r="4541" spans="1:7" x14ac:dyDescent="0.25">
      <c r="A4541"/>
      <c r="B4541"/>
      <c r="C4541">
        <v>17.698447051106324</v>
      </c>
      <c r="D4541">
        <v>-0.97840830613735175</v>
      </c>
      <c r="E4541" s="24"/>
      <c r="F4541" s="25"/>
      <c r="G4541" s="29"/>
    </row>
    <row r="4542" spans="1:7" x14ac:dyDescent="0.25">
      <c r="A4542"/>
      <c r="B4542"/>
      <c r="C4542">
        <v>17.689022216835433</v>
      </c>
      <c r="D4542">
        <v>-0.9795907953983507</v>
      </c>
      <c r="E4542" s="24"/>
      <c r="F4542" s="25"/>
      <c r="G4542" s="29"/>
    </row>
    <row r="4543" spans="1:7" x14ac:dyDescent="0.25">
      <c r="A4543"/>
      <c r="B4543"/>
      <c r="C4543">
        <v>17.679597382564562</v>
      </c>
      <c r="D4543">
        <v>-0.98077328465935198</v>
      </c>
      <c r="E4543" s="24"/>
      <c r="F4543" s="25"/>
      <c r="G4543" s="29"/>
    </row>
    <row r="4544" spans="1:7" x14ac:dyDescent="0.25">
      <c r="A4544"/>
      <c r="B4544"/>
      <c r="C4544">
        <v>17.670172548293671</v>
      </c>
      <c r="D4544">
        <v>-0.98195577392035116</v>
      </c>
      <c r="E4544" s="24"/>
      <c r="F4544" s="25"/>
      <c r="G4544" s="29"/>
    </row>
    <row r="4545" spans="1:7" x14ac:dyDescent="0.25">
      <c r="A4545"/>
      <c r="B4545"/>
      <c r="C4545">
        <v>17.660747714022801</v>
      </c>
      <c r="D4545">
        <v>-0.98313826318135233</v>
      </c>
      <c r="E4545" s="24"/>
      <c r="F4545" s="25"/>
      <c r="G4545" s="29"/>
    </row>
    <row r="4546" spans="1:7" x14ac:dyDescent="0.25">
      <c r="A4546"/>
      <c r="B4546"/>
      <c r="C4546">
        <v>17.65132287975192</v>
      </c>
      <c r="D4546">
        <v>-0.98432075244235262</v>
      </c>
      <c r="E4546" s="24"/>
      <c r="F4546" s="25"/>
      <c r="G4546" s="29"/>
    </row>
    <row r="4547" spans="1:7" x14ac:dyDescent="0.25">
      <c r="A4547"/>
      <c r="B4547"/>
      <c r="C4547">
        <v>17.641898045481035</v>
      </c>
      <c r="D4547">
        <v>-0.98550324170335224</v>
      </c>
      <c r="E4547" s="24"/>
      <c r="F4547" s="25"/>
      <c r="G4547" s="29"/>
    </row>
    <row r="4548" spans="1:7" x14ac:dyDescent="0.25">
      <c r="A4548"/>
      <c r="B4548"/>
      <c r="C4548">
        <v>17.632473211210154</v>
      </c>
      <c r="D4548">
        <v>-0.98668573096435142</v>
      </c>
      <c r="E4548" s="24"/>
      <c r="F4548" s="25"/>
      <c r="G4548" s="29"/>
    </row>
    <row r="4549" spans="1:7" x14ac:dyDescent="0.25">
      <c r="A4549"/>
      <c r="B4549"/>
      <c r="C4549">
        <v>17.623048376939281</v>
      </c>
      <c r="D4549">
        <v>-0.98786822022535414</v>
      </c>
      <c r="E4549" s="24"/>
      <c r="F4549" s="25"/>
      <c r="G4549" s="29"/>
    </row>
    <row r="4550" spans="1:7" x14ac:dyDescent="0.25">
      <c r="A4550"/>
      <c r="B4550"/>
      <c r="C4550">
        <v>17.613623542668392</v>
      </c>
      <c r="D4550">
        <v>-0.98905070948635332</v>
      </c>
      <c r="E4550" s="24"/>
      <c r="F4550" s="25"/>
      <c r="G4550" s="29"/>
    </row>
    <row r="4551" spans="1:7" x14ac:dyDescent="0.25">
      <c r="A4551"/>
      <c r="B4551"/>
      <c r="C4551">
        <v>17.604198708397522</v>
      </c>
      <c r="D4551">
        <v>-0.99023319874735383</v>
      </c>
      <c r="E4551" s="24"/>
      <c r="F4551" s="25"/>
      <c r="G4551" s="29"/>
    </row>
    <row r="4552" spans="1:7" x14ac:dyDescent="0.25">
      <c r="A4552"/>
      <c r="B4552"/>
      <c r="C4552">
        <v>17.594773874126645</v>
      </c>
      <c r="D4552">
        <v>-0.99141568800835356</v>
      </c>
      <c r="E4552" s="24"/>
      <c r="F4552" s="25"/>
      <c r="G4552" s="29"/>
    </row>
    <row r="4553" spans="1:7" x14ac:dyDescent="0.25">
      <c r="A4553"/>
      <c r="B4553"/>
      <c r="C4553">
        <v>17.585349039855753</v>
      </c>
      <c r="D4553">
        <v>-0.99259817726935429</v>
      </c>
      <c r="E4553" s="24"/>
      <c r="F4553" s="25"/>
      <c r="G4553" s="29"/>
    </row>
    <row r="4554" spans="1:7" x14ac:dyDescent="0.25">
      <c r="A4554"/>
      <c r="B4554"/>
      <c r="C4554">
        <v>17.575924205584876</v>
      </c>
      <c r="D4554">
        <v>-0.99378066653035502</v>
      </c>
      <c r="E4554" s="24"/>
      <c r="F4554" s="25"/>
      <c r="G4554" s="29"/>
    </row>
    <row r="4555" spans="1:7" x14ac:dyDescent="0.25">
      <c r="A4555"/>
      <c r="B4555"/>
      <c r="C4555">
        <v>17.566499371314002</v>
      </c>
      <c r="D4555">
        <v>-0.99496315579135552</v>
      </c>
      <c r="E4555" s="24"/>
      <c r="F4555" s="25"/>
      <c r="G4555" s="29"/>
    </row>
    <row r="4556" spans="1:7" x14ac:dyDescent="0.25">
      <c r="A4556"/>
      <c r="B4556"/>
      <c r="C4556">
        <v>17.557074537043128</v>
      </c>
      <c r="D4556">
        <v>-0.9961456450523547</v>
      </c>
      <c r="E4556" s="24"/>
      <c r="F4556" s="25"/>
      <c r="G4556" s="29"/>
    </row>
    <row r="4557" spans="1:7" x14ac:dyDescent="0.25">
      <c r="A4557"/>
      <c r="B4557"/>
      <c r="C4557">
        <v>17.547649702772233</v>
      </c>
      <c r="D4557">
        <v>-0.99732813431335565</v>
      </c>
      <c r="E4557" s="24"/>
      <c r="F4557" s="25"/>
      <c r="G4557" s="29"/>
    </row>
    <row r="4558" spans="1:7" x14ac:dyDescent="0.25">
      <c r="A4558"/>
      <c r="B4558"/>
      <c r="C4558">
        <v>17.538224868501349</v>
      </c>
      <c r="D4558">
        <v>-0.99851062357435549</v>
      </c>
      <c r="E4558" s="24"/>
      <c r="F4558" s="25"/>
      <c r="G4558" s="29"/>
    </row>
    <row r="4559" spans="1:7" x14ac:dyDescent="0.25">
      <c r="A4559"/>
      <c r="B4559"/>
      <c r="C4559">
        <v>17.528800034230475</v>
      </c>
      <c r="D4559">
        <v>-0.999693112835356</v>
      </c>
      <c r="E4559" s="24"/>
      <c r="F4559" s="25"/>
      <c r="G4559" s="29"/>
    </row>
    <row r="4560" spans="1:7" x14ac:dyDescent="0.25">
      <c r="A4560"/>
      <c r="B4560"/>
      <c r="C4560">
        <v>17.519375199959612</v>
      </c>
      <c r="D4560">
        <v>-1.0008756020963563</v>
      </c>
      <c r="E4560" s="24"/>
      <c r="F4560" s="25"/>
      <c r="G4560" s="29"/>
    </row>
    <row r="4561" spans="1:7" x14ac:dyDescent="0.25">
      <c r="A4561"/>
      <c r="B4561"/>
      <c r="C4561">
        <v>17.509950365688727</v>
      </c>
      <c r="D4561">
        <v>-1.0020580913573558</v>
      </c>
      <c r="E4561" s="24"/>
      <c r="F4561" s="25"/>
      <c r="G4561" s="29"/>
    </row>
    <row r="4562" spans="1:7" x14ac:dyDescent="0.25">
      <c r="A4562"/>
      <c r="B4562"/>
      <c r="C4562">
        <v>17.500525531417839</v>
      </c>
      <c r="D4562">
        <v>-1.0032405806183566</v>
      </c>
      <c r="E4562" s="24"/>
      <c r="F4562" s="25"/>
      <c r="G4562" s="29"/>
    </row>
    <row r="4563" spans="1:7" x14ac:dyDescent="0.25">
      <c r="A4563"/>
      <c r="B4563"/>
      <c r="C4563">
        <v>17.491100697146958</v>
      </c>
      <c r="D4563">
        <v>-1.004423069879357</v>
      </c>
      <c r="E4563" s="24"/>
      <c r="F4563" s="25"/>
      <c r="G4563" s="29"/>
    </row>
    <row r="4564" spans="1:7" x14ac:dyDescent="0.25">
      <c r="A4564"/>
      <c r="B4564"/>
      <c r="C4564">
        <v>17.481675862876092</v>
      </c>
      <c r="D4564">
        <v>-1.0056055591403579</v>
      </c>
      <c r="E4564" s="24"/>
      <c r="F4564" s="25"/>
      <c r="G4564" s="29"/>
    </row>
    <row r="4565" spans="1:7" x14ac:dyDescent="0.25">
      <c r="A4565"/>
      <c r="B4565"/>
      <c r="C4565">
        <v>17.472251028605189</v>
      </c>
      <c r="D4565">
        <v>-1.0067880484013561</v>
      </c>
      <c r="E4565" s="24"/>
      <c r="F4565" s="25"/>
      <c r="G4565" s="29"/>
    </row>
    <row r="4566" spans="1:7" x14ac:dyDescent="0.25">
      <c r="A4566"/>
      <c r="B4566"/>
      <c r="C4566">
        <v>17.462826194334323</v>
      </c>
      <c r="D4566">
        <v>-1.0079705376623576</v>
      </c>
      <c r="E4566" s="24"/>
      <c r="F4566" s="25"/>
      <c r="G4566" s="29"/>
    </row>
    <row r="4567" spans="1:7" x14ac:dyDescent="0.25">
      <c r="A4567"/>
      <c r="B4567"/>
      <c r="C4567">
        <v>17.453401360063452</v>
      </c>
      <c r="D4567">
        <v>-1.0091530269233573</v>
      </c>
      <c r="E4567" s="24"/>
      <c r="F4567" s="25"/>
      <c r="G4567" s="29"/>
    </row>
    <row r="4568" spans="1:7" x14ac:dyDescent="0.25">
      <c r="A4568"/>
      <c r="B4568"/>
      <c r="C4568">
        <v>17.443976525792564</v>
      </c>
      <c r="D4568">
        <v>-1.0103355161843597</v>
      </c>
      <c r="E4568" s="24"/>
      <c r="F4568" s="25"/>
      <c r="G4568" s="29"/>
    </row>
    <row r="4569" spans="1:7" x14ac:dyDescent="0.25">
      <c r="A4569"/>
      <c r="B4569"/>
      <c r="C4569">
        <v>17.43455169152168</v>
      </c>
      <c r="D4569">
        <v>-1.0115180054453579</v>
      </c>
      <c r="E4569" s="24"/>
      <c r="F4569" s="25"/>
      <c r="G4569" s="29"/>
    </row>
    <row r="4570" spans="1:7" x14ac:dyDescent="0.25">
      <c r="A4570"/>
      <c r="B4570"/>
      <c r="C4570">
        <v>17.425126857250799</v>
      </c>
      <c r="D4570">
        <v>-1.0127004947063589</v>
      </c>
      <c r="E4570" s="24"/>
      <c r="F4570" s="25"/>
      <c r="G4570" s="29"/>
    </row>
    <row r="4571" spans="1:7" x14ac:dyDescent="0.25">
      <c r="A4571"/>
      <c r="B4571"/>
      <c r="C4571">
        <v>17.415702022979914</v>
      </c>
      <c r="D4571">
        <v>-1.0138829839673587</v>
      </c>
      <c r="E4571" s="24"/>
      <c r="F4571" s="25"/>
      <c r="G4571" s="29"/>
    </row>
    <row r="4572" spans="1:7" x14ac:dyDescent="0.25">
      <c r="A4572"/>
      <c r="B4572"/>
      <c r="C4572">
        <v>17.406277188709037</v>
      </c>
      <c r="D4572">
        <v>-1.0150654732283599</v>
      </c>
      <c r="E4572" s="24"/>
      <c r="F4572" s="25"/>
      <c r="G4572" s="29"/>
    </row>
    <row r="4573" spans="1:7" x14ac:dyDescent="0.25">
      <c r="A4573"/>
      <c r="B4573"/>
      <c r="C4573">
        <v>17.396852354438153</v>
      </c>
      <c r="D4573">
        <v>-1.0162479624893599</v>
      </c>
      <c r="E4573" s="24"/>
      <c r="F4573" s="25"/>
      <c r="G4573" s="29"/>
    </row>
    <row r="4574" spans="1:7" x14ac:dyDescent="0.25">
      <c r="A4574"/>
      <c r="B4574"/>
      <c r="C4574">
        <v>17.387427520167286</v>
      </c>
      <c r="D4574">
        <v>-1.0174304517503614</v>
      </c>
      <c r="E4574" s="24"/>
      <c r="F4574" s="25"/>
      <c r="G4574" s="29"/>
    </row>
    <row r="4575" spans="1:7" x14ac:dyDescent="0.25">
      <c r="A4575"/>
      <c r="B4575"/>
      <c r="C4575">
        <v>17.378002685896394</v>
      </c>
      <c r="D4575">
        <v>-1.018612941011362</v>
      </c>
      <c r="E4575" s="24"/>
      <c r="F4575" s="25"/>
      <c r="G4575" s="29"/>
    </row>
    <row r="4576" spans="1:7" x14ac:dyDescent="0.25">
      <c r="A4576"/>
      <c r="B4576"/>
      <c r="C4576">
        <v>17.368577851625517</v>
      </c>
      <c r="D4576">
        <v>-1.0197954302723606</v>
      </c>
      <c r="E4576" s="24"/>
      <c r="F4576" s="25"/>
      <c r="G4576" s="29"/>
    </row>
    <row r="4577" spans="1:7" x14ac:dyDescent="0.25">
      <c r="A4577"/>
      <c r="B4577"/>
      <c r="C4577">
        <v>17.359153017354643</v>
      </c>
      <c r="D4577">
        <v>-1.020977919533361</v>
      </c>
      <c r="E4577" s="24"/>
      <c r="F4577" s="25"/>
      <c r="G4577" s="29"/>
    </row>
    <row r="4578" spans="1:7" x14ac:dyDescent="0.25">
      <c r="A4578"/>
      <c r="B4578"/>
      <c r="C4578">
        <v>17.349728183083766</v>
      </c>
      <c r="D4578">
        <v>-1.0221604087943619</v>
      </c>
      <c r="E4578" s="24"/>
      <c r="F4578" s="25"/>
      <c r="G4578" s="29"/>
    </row>
    <row r="4579" spans="1:7" x14ac:dyDescent="0.25">
      <c r="A4579"/>
      <c r="B4579"/>
      <c r="C4579">
        <v>17.340303348812888</v>
      </c>
      <c r="D4579">
        <v>-1.0233428980553623</v>
      </c>
      <c r="E4579" s="24"/>
      <c r="F4579" s="25"/>
      <c r="G4579" s="29"/>
    </row>
    <row r="4580" spans="1:7" x14ac:dyDescent="0.25">
      <c r="A4580"/>
      <c r="B4580"/>
      <c r="C4580">
        <v>17.330878514542</v>
      </c>
      <c r="D4580">
        <v>-1.024525387316362</v>
      </c>
      <c r="E4580" s="24"/>
      <c r="F4580" s="25"/>
      <c r="G4580" s="29"/>
    </row>
    <row r="4581" spans="1:7" x14ac:dyDescent="0.25">
      <c r="A4581"/>
      <c r="B4581"/>
      <c r="C4581">
        <v>17.321453680271123</v>
      </c>
      <c r="D4581">
        <v>-1.0257078765773622</v>
      </c>
      <c r="E4581" s="24"/>
      <c r="F4581" s="25"/>
      <c r="G4581" s="29"/>
    </row>
    <row r="4582" spans="1:7" x14ac:dyDescent="0.25">
      <c r="A4582"/>
      <c r="B4582"/>
      <c r="C4582">
        <v>17.312028846000242</v>
      </c>
      <c r="D4582">
        <v>-1.0268903658383637</v>
      </c>
      <c r="E4582" s="24"/>
      <c r="F4582" s="25"/>
      <c r="G4582" s="29"/>
    </row>
    <row r="4583" spans="1:7" x14ac:dyDescent="0.25">
      <c r="A4583"/>
      <c r="B4583"/>
      <c r="C4583">
        <v>17.302604011729354</v>
      </c>
      <c r="D4583">
        <v>-1.0280728550993636</v>
      </c>
      <c r="E4583" s="24"/>
      <c r="F4583" s="25"/>
      <c r="G4583" s="29"/>
    </row>
    <row r="4584" spans="1:7" x14ac:dyDescent="0.25">
      <c r="A4584"/>
      <c r="B4584"/>
      <c r="C4584">
        <v>17.293179177458477</v>
      </c>
      <c r="D4584">
        <v>-1.0292553443603629</v>
      </c>
      <c r="E4584" s="24"/>
      <c r="F4584" s="25"/>
      <c r="G4584" s="29"/>
    </row>
    <row r="4585" spans="1:7" x14ac:dyDescent="0.25">
      <c r="A4585"/>
      <c r="B4585"/>
      <c r="C4585">
        <v>17.28375434318761</v>
      </c>
      <c r="D4585">
        <v>-1.030437833621364</v>
      </c>
      <c r="E4585" s="24"/>
      <c r="F4585" s="25"/>
      <c r="G4585" s="29"/>
    </row>
    <row r="4586" spans="1:7" x14ac:dyDescent="0.25">
      <c r="A4586"/>
      <c r="B4586"/>
      <c r="C4586">
        <v>17.274329508916729</v>
      </c>
      <c r="D4586">
        <v>-1.0316203228823642</v>
      </c>
      <c r="E4586" s="24"/>
      <c r="F4586" s="25"/>
      <c r="G4586" s="29"/>
    </row>
    <row r="4587" spans="1:7" x14ac:dyDescent="0.25">
      <c r="A4587"/>
      <c r="B4587"/>
      <c r="C4587">
        <v>17.264904674645841</v>
      </c>
      <c r="D4587">
        <v>-1.0328028121433643</v>
      </c>
      <c r="E4587" s="24"/>
      <c r="F4587" s="25"/>
      <c r="G4587" s="29"/>
    </row>
    <row r="4588" spans="1:7" x14ac:dyDescent="0.25">
      <c r="A4588"/>
      <c r="B4588"/>
      <c r="C4588">
        <v>17.25547984037496</v>
      </c>
      <c r="D4588">
        <v>-1.0339853014043647</v>
      </c>
      <c r="E4588" s="24"/>
      <c r="F4588" s="25"/>
      <c r="G4588" s="29"/>
    </row>
    <row r="4589" spans="1:7" x14ac:dyDescent="0.25">
      <c r="A4589"/>
      <c r="B4589"/>
      <c r="C4589">
        <v>17.24605500610409</v>
      </c>
      <c r="D4589">
        <v>-1.0351677906653656</v>
      </c>
      <c r="E4589" s="24"/>
      <c r="F4589" s="25"/>
      <c r="G4589" s="29"/>
    </row>
    <row r="4590" spans="1:7" x14ac:dyDescent="0.25">
      <c r="A4590"/>
      <c r="B4590"/>
      <c r="C4590">
        <v>17.236630171833195</v>
      </c>
      <c r="D4590">
        <v>-1.0363502799263653</v>
      </c>
      <c r="E4590" s="24"/>
      <c r="F4590" s="25"/>
      <c r="G4590" s="29"/>
    </row>
    <row r="4591" spans="1:7" x14ac:dyDescent="0.25">
      <c r="A4591"/>
      <c r="B4591"/>
      <c r="C4591">
        <v>17.227205337562321</v>
      </c>
      <c r="D4591">
        <v>-1.0375327691873648</v>
      </c>
      <c r="E4591" s="24"/>
      <c r="F4591" s="25"/>
      <c r="G4591" s="29"/>
    </row>
    <row r="4592" spans="1:7" x14ac:dyDescent="0.25">
      <c r="A4592"/>
      <c r="B4592"/>
      <c r="C4592">
        <v>17.217780503291451</v>
      </c>
      <c r="D4592">
        <v>-1.038715258448365</v>
      </c>
      <c r="E4592" s="24"/>
      <c r="F4592" s="25"/>
      <c r="G4592" s="29"/>
    </row>
    <row r="4593" spans="1:7" x14ac:dyDescent="0.25">
      <c r="A4593"/>
      <c r="B4593"/>
      <c r="C4593">
        <v>17.208355669020555</v>
      </c>
      <c r="D4593">
        <v>-1.0398977477093663</v>
      </c>
      <c r="E4593" s="24"/>
      <c r="F4593" s="25"/>
      <c r="G4593" s="29"/>
    </row>
    <row r="4594" spans="1:7" x14ac:dyDescent="0.25">
      <c r="A4594"/>
      <c r="B4594"/>
      <c r="C4594">
        <v>17.198930834749685</v>
      </c>
      <c r="D4594">
        <v>-1.041080236970366</v>
      </c>
      <c r="E4594" s="24"/>
      <c r="F4594" s="25"/>
      <c r="G4594" s="29"/>
    </row>
    <row r="4595" spans="1:7" x14ac:dyDescent="0.25">
      <c r="A4595"/>
      <c r="B4595"/>
      <c r="C4595">
        <v>17.189506000478797</v>
      </c>
      <c r="D4595">
        <v>-1.0422627262313671</v>
      </c>
      <c r="E4595" s="24"/>
      <c r="F4595" s="25"/>
      <c r="G4595" s="29"/>
    </row>
    <row r="4596" spans="1:7" x14ac:dyDescent="0.25">
      <c r="A4596"/>
      <c r="B4596"/>
      <c r="C4596">
        <v>17.18008116620792</v>
      </c>
      <c r="D4596">
        <v>-1.0434452154923672</v>
      </c>
      <c r="E4596" s="24"/>
      <c r="F4596" s="25"/>
      <c r="G4596" s="29"/>
    </row>
    <row r="4597" spans="1:7" x14ac:dyDescent="0.25">
      <c r="A4597"/>
      <c r="B4597"/>
      <c r="C4597">
        <v>17.170656331937039</v>
      </c>
      <c r="D4597">
        <v>-1.0446277047533681</v>
      </c>
      <c r="E4597" s="24"/>
      <c r="F4597" s="25"/>
      <c r="G4597" s="29"/>
    </row>
    <row r="4598" spans="1:7" x14ac:dyDescent="0.25">
      <c r="A4598"/>
      <c r="B4598"/>
      <c r="C4598">
        <v>17.161231497666162</v>
      </c>
      <c r="D4598">
        <v>-1.0458101940143685</v>
      </c>
      <c r="E4598" s="24"/>
      <c r="F4598" s="25"/>
      <c r="G4598" s="29"/>
    </row>
    <row r="4599" spans="1:7" x14ac:dyDescent="0.25">
      <c r="A4599"/>
      <c r="B4599"/>
      <c r="C4599">
        <v>17.151806663395291</v>
      </c>
      <c r="D4599">
        <v>-1.0469926832753682</v>
      </c>
      <c r="E4599" s="24"/>
      <c r="F4599" s="25"/>
      <c r="G4599" s="29"/>
    </row>
    <row r="4600" spans="1:7" x14ac:dyDescent="0.25">
      <c r="A4600"/>
      <c r="B4600"/>
      <c r="C4600">
        <v>17.14238182912441</v>
      </c>
      <c r="D4600">
        <v>-1.0481751725363677</v>
      </c>
      <c r="E4600" s="24"/>
      <c r="F4600" s="25"/>
      <c r="G4600" s="29"/>
    </row>
    <row r="4601" spans="1:7" x14ac:dyDescent="0.25">
      <c r="A4601"/>
      <c r="B4601"/>
      <c r="C4601">
        <v>17.132956994853526</v>
      </c>
      <c r="D4601">
        <v>-1.0493576617973688</v>
      </c>
      <c r="E4601" s="24"/>
      <c r="F4601" s="25"/>
      <c r="G4601" s="29"/>
    </row>
    <row r="4602" spans="1:7" x14ac:dyDescent="0.25">
      <c r="A4602"/>
      <c r="B4602"/>
      <c r="C4602">
        <v>17.123532160582634</v>
      </c>
      <c r="D4602">
        <v>-1.050540151058369</v>
      </c>
      <c r="E4602" s="24"/>
      <c r="F4602" s="25"/>
      <c r="G4602" s="29"/>
    </row>
    <row r="4603" spans="1:7" x14ac:dyDescent="0.25">
      <c r="A4603"/>
      <c r="B4603"/>
      <c r="C4603">
        <v>17.11410732631176</v>
      </c>
      <c r="D4603">
        <v>-1.0517226403193689</v>
      </c>
      <c r="E4603" s="24"/>
      <c r="F4603" s="25"/>
      <c r="G4603" s="29"/>
    </row>
    <row r="4604" spans="1:7" x14ac:dyDescent="0.25">
      <c r="A4604"/>
      <c r="B4604"/>
      <c r="C4604">
        <v>17.104682492040887</v>
      </c>
      <c r="D4604">
        <v>-1.0529051295803686</v>
      </c>
      <c r="E4604" s="24"/>
      <c r="F4604" s="25"/>
      <c r="G4604" s="29"/>
    </row>
    <row r="4605" spans="1:7" x14ac:dyDescent="0.25">
      <c r="A4605"/>
      <c r="B4605"/>
      <c r="C4605">
        <v>17.095257657769995</v>
      </c>
      <c r="D4605">
        <v>-1.0540876188413695</v>
      </c>
      <c r="E4605" s="24"/>
      <c r="F4605" s="25"/>
      <c r="G4605" s="29"/>
    </row>
    <row r="4606" spans="1:7" x14ac:dyDescent="0.25">
      <c r="A4606"/>
      <c r="B4606"/>
      <c r="C4606">
        <v>17.085832823499118</v>
      </c>
      <c r="D4606">
        <v>-1.0552701081023703</v>
      </c>
      <c r="E4606" s="24"/>
      <c r="F4606" s="25"/>
      <c r="G4606" s="29"/>
    </row>
    <row r="4607" spans="1:7" x14ac:dyDescent="0.25">
      <c r="A4607"/>
      <c r="B4607"/>
      <c r="C4607">
        <v>17.076407989228237</v>
      </c>
      <c r="D4607">
        <v>-1.05645259736337</v>
      </c>
      <c r="E4607" s="24"/>
      <c r="F4607" s="25"/>
      <c r="G4607" s="29"/>
    </row>
    <row r="4608" spans="1:7" x14ac:dyDescent="0.25">
      <c r="A4608"/>
      <c r="B4608"/>
      <c r="C4608">
        <v>17.066983154957356</v>
      </c>
      <c r="D4608">
        <v>-1.0576350866243702</v>
      </c>
      <c r="E4608" s="24"/>
      <c r="F4608" s="25"/>
      <c r="G4608" s="29"/>
    </row>
    <row r="4609" spans="1:7" x14ac:dyDescent="0.25">
      <c r="A4609"/>
      <c r="B4609"/>
      <c r="C4609">
        <v>17.057558320686478</v>
      </c>
      <c r="D4609">
        <v>-1.0588175758853706</v>
      </c>
      <c r="E4609" s="24"/>
      <c r="F4609" s="25"/>
      <c r="G4609" s="29"/>
    </row>
    <row r="4610" spans="1:7" x14ac:dyDescent="0.25">
      <c r="A4610"/>
      <c r="B4610"/>
      <c r="C4610">
        <v>17.048133486415605</v>
      </c>
      <c r="D4610">
        <v>-1.0600000651463712</v>
      </c>
      <c r="E4610" s="24"/>
      <c r="F4610" s="25"/>
      <c r="G4610" s="29"/>
    </row>
    <row r="4611" spans="1:7" x14ac:dyDescent="0.25">
      <c r="A4611"/>
      <c r="B4611"/>
      <c r="C4611">
        <v>17.038708652144724</v>
      </c>
      <c r="D4611">
        <v>-1.061182554407371</v>
      </c>
      <c r="E4611" s="24"/>
      <c r="F4611" s="25"/>
      <c r="G4611" s="29"/>
    </row>
    <row r="4612" spans="1:7" x14ac:dyDescent="0.25">
      <c r="A4612"/>
      <c r="B4612"/>
      <c r="C4612">
        <v>17.029283817873836</v>
      </c>
      <c r="D4612">
        <v>-1.0623650436683718</v>
      </c>
      <c r="E4612" s="24"/>
      <c r="F4612" s="25"/>
      <c r="G4612" s="29"/>
    </row>
    <row r="4613" spans="1:7" x14ac:dyDescent="0.25">
      <c r="A4613"/>
      <c r="B4613"/>
      <c r="C4613">
        <v>17.019858983602962</v>
      </c>
      <c r="D4613">
        <v>-1.0635475329293718</v>
      </c>
      <c r="E4613" s="24"/>
      <c r="F4613" s="25"/>
      <c r="G4613" s="29"/>
    </row>
    <row r="4614" spans="1:7" x14ac:dyDescent="0.25">
      <c r="A4614"/>
      <c r="B4614"/>
      <c r="C4614">
        <v>17.010434149332085</v>
      </c>
      <c r="D4614">
        <v>-1.0647300221903717</v>
      </c>
      <c r="E4614" s="24"/>
      <c r="F4614" s="25"/>
      <c r="G4614" s="29"/>
    </row>
    <row r="4615" spans="1:7" x14ac:dyDescent="0.25">
      <c r="A4615"/>
      <c r="B4615"/>
      <c r="C4615">
        <v>17.001009315061204</v>
      </c>
      <c r="D4615">
        <v>-1.065912511451373</v>
      </c>
      <c r="E4615" s="24"/>
      <c r="F4615" s="25"/>
      <c r="G4615" s="29"/>
    </row>
    <row r="4616" spans="1:7" x14ac:dyDescent="0.25">
      <c r="A4616"/>
      <c r="B4616"/>
      <c r="C4616">
        <v>16.991584480790326</v>
      </c>
      <c r="D4616">
        <v>-1.0670950007123732</v>
      </c>
      <c r="E4616" s="24"/>
      <c r="F4616" s="25"/>
      <c r="G4616" s="29"/>
    </row>
    <row r="4617" spans="1:7" x14ac:dyDescent="0.25">
      <c r="A4617"/>
      <c r="B4617"/>
      <c r="C4617">
        <v>16.982159646519452</v>
      </c>
      <c r="D4617">
        <v>-1.0682774899733731</v>
      </c>
      <c r="E4617" s="24"/>
      <c r="F4617" s="25"/>
      <c r="G4617" s="29"/>
    </row>
    <row r="4618" spans="1:7" x14ac:dyDescent="0.25">
      <c r="A4618"/>
      <c r="B4618"/>
      <c r="C4618">
        <v>16.972734812248561</v>
      </c>
      <c r="D4618">
        <v>-1.0694599792343735</v>
      </c>
      <c r="E4618" s="24"/>
      <c r="F4618" s="25"/>
      <c r="G4618" s="29"/>
    </row>
    <row r="4619" spans="1:7" x14ac:dyDescent="0.25">
      <c r="A4619"/>
      <c r="B4619"/>
      <c r="C4619">
        <v>16.963309977977683</v>
      </c>
      <c r="D4619">
        <v>-1.0706424684953728</v>
      </c>
      <c r="E4619" s="24"/>
      <c r="F4619" s="25"/>
      <c r="G4619" s="29"/>
    </row>
    <row r="4620" spans="1:7" x14ac:dyDescent="0.25">
      <c r="A4620"/>
      <c r="B4620"/>
      <c r="C4620">
        <v>16.953885143706803</v>
      </c>
      <c r="D4620">
        <v>-1.0718249577563741</v>
      </c>
      <c r="E4620" s="24"/>
      <c r="F4620" s="25"/>
      <c r="G4620" s="29"/>
    </row>
    <row r="4621" spans="1:7" x14ac:dyDescent="0.25">
      <c r="A4621"/>
      <c r="B4621"/>
      <c r="C4621">
        <v>16.944460309435911</v>
      </c>
      <c r="D4621">
        <v>-1.0730074470173745</v>
      </c>
      <c r="E4621" s="24"/>
      <c r="F4621" s="25"/>
      <c r="G4621" s="29"/>
    </row>
    <row r="4622" spans="1:7" x14ac:dyDescent="0.25">
      <c r="A4622"/>
      <c r="B4622"/>
      <c r="C4622">
        <v>16.935035475165051</v>
      </c>
      <c r="D4622">
        <v>-1.074189936278374</v>
      </c>
      <c r="E4622" s="24"/>
      <c r="F4622" s="25"/>
      <c r="G4622" s="29"/>
    </row>
    <row r="4623" spans="1:7" x14ac:dyDescent="0.25">
      <c r="A4623"/>
      <c r="B4623"/>
      <c r="C4623">
        <v>16.925610640894149</v>
      </c>
      <c r="D4623">
        <v>-1.0753724255393748</v>
      </c>
      <c r="E4623" s="24"/>
      <c r="F4623" s="25"/>
      <c r="G4623" s="29"/>
    </row>
    <row r="4624" spans="1:7" x14ac:dyDescent="0.25">
      <c r="A4624"/>
      <c r="B4624"/>
      <c r="C4624">
        <v>16.916185806623293</v>
      </c>
      <c r="D4624">
        <v>-1.076554914800375</v>
      </c>
      <c r="E4624" s="24"/>
      <c r="F4624" s="25"/>
      <c r="G4624" s="29"/>
    </row>
    <row r="4625" spans="1:7" x14ac:dyDescent="0.25">
      <c r="A4625"/>
      <c r="B4625"/>
      <c r="C4625">
        <v>16.906760972352401</v>
      </c>
      <c r="D4625">
        <v>-1.0777374040613752</v>
      </c>
      <c r="E4625" s="24"/>
      <c r="F4625" s="25"/>
      <c r="G4625" s="29"/>
    </row>
    <row r="4626" spans="1:7" x14ac:dyDescent="0.25">
      <c r="A4626"/>
      <c r="B4626"/>
      <c r="C4626">
        <v>16.897336138081531</v>
      </c>
      <c r="D4626">
        <v>-1.0789198933223765</v>
      </c>
      <c r="E4626" s="24"/>
      <c r="F4626" s="25"/>
      <c r="G4626" s="29"/>
    </row>
    <row r="4627" spans="1:7" x14ac:dyDescent="0.25">
      <c r="A4627"/>
      <c r="B4627"/>
      <c r="C4627">
        <v>16.887911303810643</v>
      </c>
      <c r="D4627">
        <v>-1.0801023825833769</v>
      </c>
      <c r="E4627" s="24"/>
      <c r="F4627" s="25"/>
      <c r="G4627" s="29"/>
    </row>
    <row r="4628" spans="1:7" x14ac:dyDescent="0.25">
      <c r="A4628"/>
      <c r="B4628"/>
      <c r="C4628">
        <v>16.878486469539773</v>
      </c>
      <c r="D4628">
        <v>-1.0812848718443768</v>
      </c>
      <c r="E4628" s="24"/>
      <c r="F4628" s="25"/>
      <c r="G4628" s="29"/>
    </row>
    <row r="4629" spans="1:7" x14ac:dyDescent="0.25">
      <c r="A4629"/>
      <c r="B4629"/>
      <c r="C4629">
        <v>16.869061635268899</v>
      </c>
      <c r="D4629">
        <v>-1.0824673611053766</v>
      </c>
      <c r="E4629" s="24"/>
      <c r="F4629" s="25"/>
      <c r="G4629" s="29"/>
    </row>
    <row r="4630" spans="1:7" x14ac:dyDescent="0.25">
      <c r="A4630"/>
      <c r="B4630"/>
      <c r="C4630">
        <v>16.859636800998008</v>
      </c>
      <c r="D4630">
        <v>-1.0836498503663772</v>
      </c>
      <c r="E4630" s="24"/>
      <c r="F4630" s="25"/>
      <c r="G4630" s="29"/>
    </row>
    <row r="4631" spans="1:7" x14ac:dyDescent="0.25">
      <c r="A4631"/>
      <c r="B4631"/>
      <c r="C4631">
        <v>16.850211966727127</v>
      </c>
      <c r="D4631">
        <v>-1.0848323396273774</v>
      </c>
      <c r="E4631" s="24"/>
      <c r="F4631" s="25"/>
      <c r="G4631" s="29"/>
    </row>
    <row r="4632" spans="1:7" x14ac:dyDescent="0.25">
      <c r="A4632"/>
      <c r="B4632"/>
      <c r="C4632">
        <v>16.840787132456242</v>
      </c>
      <c r="D4632">
        <v>-1.0860148288883771</v>
      </c>
      <c r="E4632" s="24"/>
      <c r="F4632" s="25"/>
      <c r="G4632" s="29"/>
    </row>
    <row r="4633" spans="1:7" x14ac:dyDescent="0.25">
      <c r="A4633"/>
      <c r="B4633"/>
      <c r="C4633">
        <v>16.831362298185361</v>
      </c>
      <c r="D4633">
        <v>-1.0871973181493784</v>
      </c>
      <c r="E4633" s="24"/>
      <c r="F4633" s="25"/>
      <c r="G4633" s="29"/>
    </row>
    <row r="4634" spans="1:7" x14ac:dyDescent="0.25">
      <c r="A4634"/>
      <c r="B4634"/>
      <c r="C4634">
        <v>16.82193746391448</v>
      </c>
      <c r="D4634">
        <v>-1.0883798074103777</v>
      </c>
      <c r="E4634" s="24"/>
      <c r="F4634" s="25"/>
      <c r="G4634" s="29"/>
    </row>
    <row r="4635" spans="1:7" x14ac:dyDescent="0.25">
      <c r="A4635"/>
      <c r="B4635"/>
      <c r="C4635">
        <v>16.812512629643614</v>
      </c>
      <c r="D4635">
        <v>-1.0895622966713785</v>
      </c>
      <c r="E4635" s="24"/>
      <c r="F4635" s="25"/>
      <c r="G4635" s="29"/>
    </row>
    <row r="4636" spans="1:7" x14ac:dyDescent="0.25">
      <c r="A4636"/>
      <c r="B4636"/>
      <c r="C4636">
        <v>16.803087795372726</v>
      </c>
      <c r="D4636">
        <v>-1.0907447859323784</v>
      </c>
      <c r="E4636" s="24"/>
      <c r="F4636" s="25"/>
      <c r="G4636" s="29"/>
    </row>
    <row r="4637" spans="1:7" x14ac:dyDescent="0.25">
      <c r="A4637"/>
      <c r="B4637"/>
      <c r="C4637">
        <v>16.793662961101838</v>
      </c>
      <c r="D4637">
        <v>-1.0919272751933797</v>
      </c>
      <c r="E4637" s="24"/>
      <c r="F4637" s="25"/>
      <c r="G4637" s="29"/>
    </row>
    <row r="4638" spans="1:7" x14ac:dyDescent="0.25">
      <c r="A4638"/>
      <c r="B4638"/>
      <c r="C4638">
        <v>16.784238126830967</v>
      </c>
      <c r="D4638">
        <v>-1.0931097644543792</v>
      </c>
      <c r="E4638" s="24"/>
      <c r="F4638" s="25"/>
      <c r="G4638" s="29"/>
    </row>
    <row r="4639" spans="1:7" x14ac:dyDescent="0.25">
      <c r="A4639"/>
      <c r="B4639"/>
      <c r="C4639">
        <v>16.77481329256009</v>
      </c>
      <c r="D4639">
        <v>-1.0942922537153801</v>
      </c>
      <c r="E4639" s="24"/>
      <c r="F4639" s="25"/>
      <c r="G4639" s="29"/>
    </row>
    <row r="4640" spans="1:7" x14ac:dyDescent="0.25">
      <c r="A4640"/>
      <c r="B4640"/>
      <c r="C4640">
        <v>16.765388458289202</v>
      </c>
      <c r="D4640">
        <v>-1.0954747429763796</v>
      </c>
      <c r="E4640" s="24"/>
      <c r="F4640" s="25"/>
      <c r="G4640" s="29"/>
    </row>
    <row r="4641" spans="1:7" x14ac:dyDescent="0.25">
      <c r="A4641"/>
      <c r="B4641"/>
      <c r="C4641">
        <v>16.755963624018325</v>
      </c>
      <c r="D4641">
        <v>-1.09665723223738</v>
      </c>
      <c r="E4641" s="24"/>
      <c r="F4641" s="25"/>
      <c r="G4641" s="29"/>
    </row>
    <row r="4642" spans="1:7" x14ac:dyDescent="0.25">
      <c r="A4642"/>
      <c r="B4642"/>
      <c r="C4642">
        <v>16.746538789747436</v>
      </c>
      <c r="D4642">
        <v>-1.0978397214983808</v>
      </c>
      <c r="E4642" s="24"/>
      <c r="F4642" s="25"/>
      <c r="G4642" s="29"/>
    </row>
    <row r="4643" spans="1:7" x14ac:dyDescent="0.25">
      <c r="A4643"/>
      <c r="B4643"/>
      <c r="C4643">
        <v>16.737113955476566</v>
      </c>
      <c r="D4643">
        <v>-1.0990222107593819</v>
      </c>
      <c r="E4643" s="24"/>
      <c r="F4643" s="25"/>
      <c r="G4643" s="29"/>
    </row>
    <row r="4644" spans="1:7" x14ac:dyDescent="0.25">
      <c r="A4644"/>
      <c r="B4644"/>
      <c r="C4644">
        <v>16.727689121205689</v>
      </c>
      <c r="D4644">
        <v>-1.1002047000203812</v>
      </c>
      <c r="E4644" s="24"/>
      <c r="F4644" s="25"/>
      <c r="G4644" s="29"/>
    </row>
    <row r="4645" spans="1:7" x14ac:dyDescent="0.25">
      <c r="A4645"/>
      <c r="B4645"/>
      <c r="C4645">
        <v>16.718264286934801</v>
      </c>
      <c r="D4645">
        <v>-1.1013871892813807</v>
      </c>
      <c r="E4645" s="24"/>
      <c r="F4645" s="25"/>
      <c r="G4645" s="29"/>
    </row>
    <row r="4646" spans="1:7" x14ac:dyDescent="0.25">
      <c r="A4646"/>
      <c r="B4646"/>
      <c r="C4646">
        <v>16.708839452663931</v>
      </c>
      <c r="D4646">
        <v>-1.1025696785423815</v>
      </c>
      <c r="E4646" s="24"/>
      <c r="F4646" s="25"/>
      <c r="G4646" s="29"/>
    </row>
    <row r="4647" spans="1:7" x14ac:dyDescent="0.25">
      <c r="A4647"/>
      <c r="B4647"/>
      <c r="C4647">
        <v>16.699414618393057</v>
      </c>
      <c r="D4647">
        <v>-1.1037521678033817</v>
      </c>
      <c r="E4647" s="24"/>
      <c r="F4647" s="25"/>
      <c r="G4647" s="29"/>
    </row>
    <row r="4648" spans="1:7" x14ac:dyDescent="0.25">
      <c r="A4648"/>
      <c r="B4648"/>
      <c r="C4648">
        <v>16.689989784122165</v>
      </c>
      <c r="D4648">
        <v>-1.1049346570643834</v>
      </c>
      <c r="E4648" s="24"/>
      <c r="F4648" s="25"/>
      <c r="G4648" s="29"/>
    </row>
    <row r="4649" spans="1:7" x14ac:dyDescent="0.25">
      <c r="A4649"/>
      <c r="B4649"/>
      <c r="C4649">
        <v>16.680564949851277</v>
      </c>
      <c r="D4649">
        <v>-1.1061171463253821</v>
      </c>
      <c r="E4649" s="24"/>
      <c r="F4649" s="25"/>
      <c r="G4649" s="29"/>
    </row>
    <row r="4650" spans="1:7" x14ac:dyDescent="0.25">
      <c r="A4650"/>
      <c r="B4650"/>
      <c r="C4650">
        <v>16.671140115580407</v>
      </c>
      <c r="D4650">
        <v>-1.1072996355863829</v>
      </c>
      <c r="E4650" s="24"/>
      <c r="F4650" s="25"/>
      <c r="G4650" s="29"/>
    </row>
    <row r="4651" spans="1:7" x14ac:dyDescent="0.25">
      <c r="A4651"/>
      <c r="B4651"/>
      <c r="C4651">
        <v>16.661715281309515</v>
      </c>
      <c r="D4651">
        <v>-1.108482124847384</v>
      </c>
      <c r="E4651" s="24"/>
      <c r="F4651" s="25"/>
      <c r="G4651" s="29"/>
    </row>
    <row r="4652" spans="1:7" x14ac:dyDescent="0.25">
      <c r="A4652"/>
      <c r="B4652"/>
      <c r="C4652">
        <v>16.652290447038641</v>
      </c>
      <c r="D4652">
        <v>-1.1096646141083846</v>
      </c>
      <c r="E4652" s="24"/>
      <c r="F4652" s="25"/>
      <c r="G4652" s="29"/>
    </row>
    <row r="4653" spans="1:7" x14ac:dyDescent="0.25">
      <c r="A4653"/>
      <c r="B4653"/>
      <c r="C4653">
        <v>16.642865612767768</v>
      </c>
      <c r="D4653">
        <v>-1.1108471033693843</v>
      </c>
      <c r="E4653" s="24"/>
      <c r="F4653" s="25"/>
      <c r="G4653" s="29"/>
    </row>
    <row r="4654" spans="1:7" x14ac:dyDescent="0.25">
      <c r="A4654"/>
      <c r="B4654"/>
      <c r="C4654">
        <v>16.633440778496887</v>
      </c>
      <c r="D4654">
        <v>-1.1120295926303843</v>
      </c>
      <c r="E4654" s="24"/>
      <c r="F4654" s="25"/>
      <c r="G4654" s="29"/>
    </row>
    <row r="4655" spans="1:7" x14ac:dyDescent="0.25">
      <c r="A4655"/>
      <c r="B4655"/>
      <c r="C4655">
        <v>16.624015944226002</v>
      </c>
      <c r="D4655">
        <v>-1.1132120818913853</v>
      </c>
      <c r="E4655" s="24"/>
      <c r="F4655" s="25"/>
      <c r="G4655" s="29"/>
    </row>
    <row r="4656" spans="1:7" x14ac:dyDescent="0.25">
      <c r="A4656"/>
      <c r="B4656"/>
      <c r="C4656">
        <v>16.614591109955121</v>
      </c>
      <c r="D4656">
        <v>-1.1143945711523857</v>
      </c>
      <c r="E4656" s="24"/>
      <c r="F4656" s="25"/>
      <c r="G4656" s="29"/>
    </row>
    <row r="4657" spans="1:7" x14ac:dyDescent="0.25">
      <c r="A4657"/>
      <c r="B4657"/>
      <c r="C4657">
        <v>16.605166275684244</v>
      </c>
      <c r="D4657">
        <v>-1.1155770604133854</v>
      </c>
      <c r="E4657" s="24"/>
      <c r="F4657" s="25"/>
      <c r="G4657" s="29"/>
    </row>
    <row r="4658" spans="1:7" x14ac:dyDescent="0.25">
      <c r="A4658"/>
      <c r="B4658"/>
      <c r="C4658">
        <v>16.595741441413352</v>
      </c>
      <c r="D4658">
        <v>-1.1167595496743858</v>
      </c>
      <c r="E4658" s="24"/>
      <c r="F4658" s="25"/>
      <c r="G4658" s="29"/>
    </row>
    <row r="4659" spans="1:7" x14ac:dyDescent="0.25">
      <c r="A4659"/>
      <c r="B4659"/>
      <c r="C4659">
        <v>16.586316607142486</v>
      </c>
      <c r="D4659">
        <v>-1.1179420389353851</v>
      </c>
      <c r="E4659" s="24"/>
      <c r="F4659" s="25"/>
      <c r="G4659" s="29"/>
    </row>
    <row r="4660" spans="1:7" x14ac:dyDescent="0.25">
      <c r="A4660"/>
      <c r="B4660"/>
      <c r="C4660">
        <v>16.576891772871608</v>
      </c>
      <c r="D4660">
        <v>-1.1191245281963864</v>
      </c>
      <c r="E4660" s="24"/>
      <c r="F4660" s="25"/>
      <c r="G4660" s="29"/>
    </row>
    <row r="4661" spans="1:7" x14ac:dyDescent="0.25">
      <c r="A4661"/>
      <c r="B4661"/>
      <c r="C4661">
        <v>16.567466938600734</v>
      </c>
      <c r="D4661">
        <v>-1.1203070174573855</v>
      </c>
      <c r="E4661" s="24"/>
      <c r="F4661" s="25"/>
      <c r="G4661" s="29"/>
    </row>
    <row r="4662" spans="1:7" x14ac:dyDescent="0.25">
      <c r="A4662"/>
      <c r="B4662"/>
      <c r="C4662">
        <v>16.558042104329843</v>
      </c>
      <c r="D4662">
        <v>-1.1214895067183868</v>
      </c>
      <c r="E4662" s="24"/>
      <c r="F4662" s="25"/>
      <c r="G4662" s="29"/>
    </row>
    <row r="4663" spans="1:7" x14ac:dyDescent="0.25">
      <c r="A4663"/>
      <c r="B4663"/>
      <c r="C4663">
        <v>16.548617270058969</v>
      </c>
      <c r="D4663">
        <v>-1.1226719959793863</v>
      </c>
      <c r="E4663" s="24"/>
      <c r="F4663" s="25"/>
      <c r="G4663" s="29"/>
    </row>
    <row r="4664" spans="1:7" x14ac:dyDescent="0.25">
      <c r="A4664"/>
      <c r="B4664"/>
      <c r="C4664">
        <v>16.539192435788088</v>
      </c>
      <c r="D4664">
        <v>-1.1238544852403873</v>
      </c>
      <c r="E4664" s="24"/>
      <c r="F4664" s="25"/>
      <c r="G4664" s="29"/>
    </row>
    <row r="4665" spans="1:7" x14ac:dyDescent="0.25">
      <c r="A4665"/>
      <c r="B4665"/>
      <c r="C4665">
        <v>16.529767601517211</v>
      </c>
      <c r="D4665">
        <v>-1.1250369745013873</v>
      </c>
      <c r="E4665" s="24"/>
      <c r="F4665" s="25"/>
      <c r="G4665" s="29"/>
    </row>
    <row r="4666" spans="1:7" x14ac:dyDescent="0.25">
      <c r="A4666"/>
      <c r="B4666"/>
      <c r="C4666">
        <v>16.52034276724633</v>
      </c>
      <c r="D4666">
        <v>-1.126219463762387</v>
      </c>
      <c r="E4666" s="24"/>
      <c r="F4666" s="25"/>
      <c r="G4666" s="29"/>
    </row>
    <row r="4667" spans="1:7" x14ac:dyDescent="0.25">
      <c r="A4667"/>
      <c r="B4667"/>
      <c r="C4667">
        <v>16.510917932975442</v>
      </c>
      <c r="D4667">
        <v>-1.1274019530233887</v>
      </c>
      <c r="E4667" s="24"/>
      <c r="F4667" s="25"/>
      <c r="G4667" s="29"/>
    </row>
    <row r="4668" spans="1:7" x14ac:dyDescent="0.25">
      <c r="A4668"/>
      <c r="B4668"/>
      <c r="C4668">
        <v>16.501493098704557</v>
      </c>
      <c r="D4668">
        <v>-1.1285844422843883</v>
      </c>
      <c r="E4668" s="24"/>
      <c r="F4668" s="25"/>
      <c r="G4668" s="29"/>
    </row>
    <row r="4669" spans="1:7" x14ac:dyDescent="0.25">
      <c r="A4669"/>
      <c r="B4669"/>
      <c r="C4669">
        <v>16.492068264433691</v>
      </c>
      <c r="D4669">
        <v>-1.1297669315453884</v>
      </c>
      <c r="E4669" s="24"/>
      <c r="F4669" s="25"/>
      <c r="G4669" s="29"/>
    </row>
    <row r="4670" spans="1:7" x14ac:dyDescent="0.25">
      <c r="A4670"/>
      <c r="B4670"/>
      <c r="C4670">
        <v>16.482643430162796</v>
      </c>
      <c r="D4670">
        <v>-1.130949420806389</v>
      </c>
      <c r="E4670" s="24"/>
      <c r="F4670" s="25"/>
      <c r="G4670" s="29"/>
    </row>
    <row r="4671" spans="1:7" x14ac:dyDescent="0.25">
      <c r="A4671"/>
      <c r="B4671"/>
      <c r="C4671">
        <v>16.473218595891929</v>
      </c>
      <c r="D4671">
        <v>-1.1321319100673906</v>
      </c>
      <c r="E4671" s="24"/>
      <c r="F4671" s="25"/>
      <c r="G4671" s="29"/>
    </row>
    <row r="4672" spans="1:7" x14ac:dyDescent="0.25">
      <c r="A4672"/>
      <c r="B4672"/>
      <c r="C4672">
        <v>16.463793761621041</v>
      </c>
      <c r="D4672">
        <v>-1.1333143993283896</v>
      </c>
      <c r="E4672" s="24"/>
      <c r="F4672" s="25"/>
      <c r="G4672" s="29"/>
    </row>
    <row r="4673" spans="1:7" x14ac:dyDescent="0.25">
      <c r="A4673"/>
      <c r="B4673"/>
      <c r="C4673">
        <v>16.45436892735016</v>
      </c>
      <c r="D4673">
        <v>-1.1344968885893896</v>
      </c>
      <c r="E4673" s="24"/>
      <c r="F4673" s="25"/>
      <c r="G4673" s="29"/>
    </row>
    <row r="4674" spans="1:7" x14ac:dyDescent="0.25">
      <c r="A4674"/>
      <c r="B4674"/>
      <c r="C4674">
        <v>16.44494409307929</v>
      </c>
      <c r="D4674">
        <v>-1.1356793778503897</v>
      </c>
      <c r="E4674" s="24"/>
      <c r="F4674" s="25"/>
      <c r="G4674" s="29"/>
    </row>
    <row r="4675" spans="1:7" x14ac:dyDescent="0.25">
      <c r="A4675"/>
      <c r="B4675"/>
      <c r="C4675">
        <v>16.435519258808412</v>
      </c>
      <c r="D4675">
        <v>-1.1368618671113908</v>
      </c>
      <c r="E4675" s="24"/>
      <c r="F4675" s="25"/>
      <c r="G4675" s="29"/>
    </row>
    <row r="4676" spans="1:7" x14ac:dyDescent="0.25">
      <c r="A4676"/>
      <c r="B4676"/>
      <c r="C4676">
        <v>16.426094424537528</v>
      </c>
      <c r="D4676">
        <v>-1.138044356372391</v>
      </c>
      <c r="E4676" s="24"/>
      <c r="F4676" s="25"/>
      <c r="G4676" s="29"/>
    </row>
    <row r="4677" spans="1:7" x14ac:dyDescent="0.25">
      <c r="A4677"/>
      <c r="B4677"/>
      <c r="C4677">
        <v>16.416669590266643</v>
      </c>
      <c r="D4677">
        <v>-1.1392268456333918</v>
      </c>
      <c r="E4677" s="24"/>
      <c r="F4677" s="25"/>
      <c r="G4677" s="29"/>
    </row>
    <row r="4678" spans="1:7" x14ac:dyDescent="0.25">
      <c r="A4678"/>
      <c r="B4678"/>
      <c r="C4678">
        <v>16.407244755995766</v>
      </c>
      <c r="D4678">
        <v>-1.1404093348943909</v>
      </c>
      <c r="E4678" s="24"/>
      <c r="F4678" s="25"/>
      <c r="G4678" s="29"/>
    </row>
    <row r="4679" spans="1:7" x14ac:dyDescent="0.25">
      <c r="A4679"/>
      <c r="B4679"/>
      <c r="C4679">
        <v>16.397819921724892</v>
      </c>
      <c r="D4679">
        <v>-1.1415918241553922</v>
      </c>
      <c r="E4679" s="24"/>
      <c r="F4679" s="25"/>
      <c r="G4679" s="29"/>
    </row>
    <row r="4680" spans="1:7" x14ac:dyDescent="0.25">
      <c r="A4680"/>
      <c r="B4680"/>
      <c r="C4680">
        <v>16.388395087454001</v>
      </c>
      <c r="D4680">
        <v>-1.1427743134163921</v>
      </c>
      <c r="E4680" s="24"/>
      <c r="F4680" s="25"/>
      <c r="G4680" s="29"/>
    </row>
    <row r="4681" spans="1:7" x14ac:dyDescent="0.25">
      <c r="A4681"/>
      <c r="B4681"/>
      <c r="C4681">
        <v>16.378970253183127</v>
      </c>
      <c r="D4681">
        <v>-1.1439568026773923</v>
      </c>
      <c r="E4681" s="24"/>
      <c r="F4681" s="25"/>
      <c r="G4681" s="29"/>
    </row>
    <row r="4682" spans="1:7" x14ac:dyDescent="0.25">
      <c r="A4682"/>
      <c r="B4682"/>
      <c r="C4682">
        <v>16.369545418912249</v>
      </c>
      <c r="D4682">
        <v>-1.1451392919383927</v>
      </c>
      <c r="E4682" s="24"/>
      <c r="F4682" s="25"/>
      <c r="G4682" s="29"/>
    </row>
    <row r="4683" spans="1:7" x14ac:dyDescent="0.25">
      <c r="A4683"/>
      <c r="B4683"/>
      <c r="C4683">
        <v>16.360120584641368</v>
      </c>
      <c r="D4683">
        <v>-1.1463217811993931</v>
      </c>
      <c r="E4683" s="24"/>
      <c r="F4683" s="25"/>
      <c r="G4683" s="29"/>
    </row>
    <row r="4684" spans="1:7" x14ac:dyDescent="0.25">
      <c r="A4684"/>
      <c r="B4684"/>
      <c r="C4684">
        <v>16.350695750370488</v>
      </c>
      <c r="D4684">
        <v>-1.1475042704603928</v>
      </c>
      <c r="E4684" s="24"/>
      <c r="F4684" s="25"/>
      <c r="G4684" s="29"/>
    </row>
    <row r="4685" spans="1:7" x14ac:dyDescent="0.25">
      <c r="A4685"/>
      <c r="B4685"/>
      <c r="C4685">
        <v>16.341270916099607</v>
      </c>
      <c r="D4685">
        <v>-1.1486867597213932</v>
      </c>
      <c r="E4685" s="24"/>
      <c r="F4685" s="25"/>
      <c r="G4685" s="29"/>
    </row>
    <row r="4686" spans="1:7" x14ac:dyDescent="0.25">
      <c r="A4686"/>
      <c r="B4686"/>
      <c r="C4686">
        <v>16.331846081828722</v>
      </c>
      <c r="D4686">
        <v>-1.1498692489823952</v>
      </c>
      <c r="E4686" s="24"/>
      <c r="F4686" s="25"/>
      <c r="G4686" s="29"/>
    </row>
    <row r="4687" spans="1:7" x14ac:dyDescent="0.25">
      <c r="A4687"/>
      <c r="B4687"/>
      <c r="C4687">
        <v>16.322421247557845</v>
      </c>
      <c r="D4687">
        <v>-1.1510517382433942</v>
      </c>
      <c r="E4687" s="24"/>
      <c r="F4687" s="25"/>
      <c r="G4687" s="29"/>
    </row>
    <row r="4688" spans="1:7" x14ac:dyDescent="0.25">
      <c r="A4688"/>
      <c r="B4688"/>
      <c r="C4688">
        <v>16.312996413286967</v>
      </c>
      <c r="D4688">
        <v>-1.1522342275043942</v>
      </c>
      <c r="E4688" s="24"/>
      <c r="F4688" s="25"/>
      <c r="G4688" s="29"/>
    </row>
    <row r="4689" spans="1:7" x14ac:dyDescent="0.25">
      <c r="A4689"/>
      <c r="B4689"/>
      <c r="C4689">
        <v>16.30357157901609</v>
      </c>
      <c r="D4689">
        <v>-1.1534167167653946</v>
      </c>
      <c r="E4689" s="24"/>
      <c r="F4689" s="25"/>
      <c r="G4689" s="29"/>
    </row>
    <row r="4690" spans="1:7" x14ac:dyDescent="0.25">
      <c r="A4690"/>
      <c r="B4690"/>
      <c r="C4690">
        <v>16.294146744745209</v>
      </c>
      <c r="D4690">
        <v>-1.154599206026395</v>
      </c>
      <c r="E4690" s="24"/>
      <c r="F4690" s="25"/>
      <c r="G4690" s="29"/>
    </row>
    <row r="4691" spans="1:7" x14ac:dyDescent="0.25">
      <c r="A4691"/>
      <c r="B4691"/>
      <c r="C4691">
        <v>16.284721910474325</v>
      </c>
      <c r="D4691">
        <v>-1.1557816952873952</v>
      </c>
      <c r="E4691" s="24"/>
      <c r="F4691" s="25"/>
      <c r="G4691" s="29"/>
    </row>
    <row r="4692" spans="1:7" x14ac:dyDescent="0.25">
      <c r="A4692"/>
      <c r="B4692"/>
      <c r="C4692">
        <v>16.275297076203447</v>
      </c>
      <c r="D4692">
        <v>-1.1569641845483953</v>
      </c>
      <c r="E4692" s="24"/>
      <c r="F4692" s="25"/>
      <c r="G4692" s="29"/>
    </row>
    <row r="4693" spans="1:7" x14ac:dyDescent="0.25">
      <c r="A4693"/>
      <c r="B4693"/>
      <c r="C4693">
        <v>16.26587224193257</v>
      </c>
      <c r="D4693">
        <v>-1.1581466738093957</v>
      </c>
      <c r="E4693" s="24"/>
      <c r="F4693" s="25"/>
      <c r="G4693" s="29"/>
    </row>
    <row r="4694" spans="1:7" x14ac:dyDescent="0.25">
      <c r="A4694"/>
      <c r="B4694"/>
      <c r="C4694">
        <v>16.256447407661692</v>
      </c>
      <c r="D4694">
        <v>-1.159329163070397</v>
      </c>
      <c r="E4694" s="24"/>
      <c r="F4694" s="25"/>
      <c r="G4694" s="29"/>
    </row>
    <row r="4695" spans="1:7" x14ac:dyDescent="0.25">
      <c r="A4695"/>
      <c r="B4695"/>
      <c r="C4695">
        <v>16.247022573390808</v>
      </c>
      <c r="D4695">
        <v>-1.1605116523313963</v>
      </c>
      <c r="E4695" s="24"/>
      <c r="F4695" s="25"/>
      <c r="G4695" s="29"/>
    </row>
    <row r="4696" spans="1:7" x14ac:dyDescent="0.25">
      <c r="A4696"/>
      <c r="B4696"/>
      <c r="C4696">
        <v>16.237597739119927</v>
      </c>
      <c r="D4696">
        <v>-1.1616941415923967</v>
      </c>
      <c r="E4696" s="24"/>
      <c r="F4696" s="25"/>
      <c r="G4696" s="29"/>
    </row>
    <row r="4697" spans="1:7" x14ac:dyDescent="0.25">
      <c r="A4697"/>
      <c r="B4697"/>
      <c r="C4697">
        <v>16.228172904849046</v>
      </c>
      <c r="D4697">
        <v>-1.1628766308533975</v>
      </c>
      <c r="E4697" s="24"/>
      <c r="F4697" s="25"/>
      <c r="G4697" s="29"/>
    </row>
    <row r="4698" spans="1:7" x14ac:dyDescent="0.25">
      <c r="A4698"/>
      <c r="B4698"/>
      <c r="C4698">
        <v>16.218748070578165</v>
      </c>
      <c r="D4698">
        <v>-1.1640591201143979</v>
      </c>
      <c r="E4698" s="24"/>
      <c r="F4698" s="25"/>
      <c r="G4698" s="29"/>
    </row>
    <row r="4699" spans="1:7" x14ac:dyDescent="0.25">
      <c r="A4699"/>
      <c r="B4699"/>
      <c r="C4699">
        <v>16.209323236307299</v>
      </c>
      <c r="D4699">
        <v>-1.165241609375399</v>
      </c>
      <c r="E4699" s="24"/>
      <c r="F4699" s="25"/>
      <c r="G4699" s="29"/>
    </row>
    <row r="4700" spans="1:7" x14ac:dyDescent="0.25">
      <c r="A4700"/>
      <c r="B4700"/>
      <c r="C4700">
        <v>16.199898402036407</v>
      </c>
      <c r="D4700">
        <v>-1.1664240986363985</v>
      </c>
      <c r="E4700" s="24"/>
      <c r="F4700" s="25"/>
      <c r="G4700" s="29"/>
    </row>
    <row r="4701" spans="1:7" x14ac:dyDescent="0.25">
      <c r="A4701"/>
      <c r="B4701"/>
      <c r="C4701">
        <v>16.19047356776553</v>
      </c>
      <c r="D4701">
        <v>-1.1676065878973982</v>
      </c>
      <c r="E4701" s="24"/>
      <c r="F4701" s="25"/>
      <c r="G4701" s="29"/>
    </row>
    <row r="4702" spans="1:7" x14ac:dyDescent="0.25">
      <c r="A4702"/>
      <c r="B4702"/>
      <c r="C4702">
        <v>16.181048733494645</v>
      </c>
      <c r="D4702">
        <v>-1.1687890771583991</v>
      </c>
      <c r="E4702" s="24"/>
      <c r="F4702" s="25"/>
      <c r="G4702" s="29"/>
    </row>
    <row r="4703" spans="1:7" x14ac:dyDescent="0.25">
      <c r="A4703"/>
      <c r="B4703"/>
      <c r="C4703">
        <v>16.171623899223775</v>
      </c>
      <c r="D4703">
        <v>-1.1699715664193981</v>
      </c>
      <c r="E4703" s="24"/>
      <c r="F4703" s="25"/>
      <c r="G4703" s="29"/>
    </row>
    <row r="4704" spans="1:7" x14ac:dyDescent="0.25">
      <c r="A4704"/>
      <c r="B4704"/>
      <c r="C4704">
        <v>16.162199064952883</v>
      </c>
      <c r="D4704">
        <v>-1.1711540556803997</v>
      </c>
      <c r="E4704" s="24"/>
      <c r="F4704" s="25"/>
      <c r="G4704" s="29"/>
    </row>
    <row r="4705" spans="1:7" x14ac:dyDescent="0.25">
      <c r="A4705"/>
      <c r="B4705"/>
      <c r="C4705">
        <v>16.152774230682013</v>
      </c>
      <c r="D4705">
        <v>-1.1723365449413992</v>
      </c>
      <c r="E4705" s="24"/>
      <c r="F4705" s="25"/>
      <c r="G4705" s="29"/>
    </row>
    <row r="4706" spans="1:7" x14ac:dyDescent="0.25">
      <c r="A4706"/>
      <c r="B4706"/>
      <c r="C4706">
        <v>16.143349396411121</v>
      </c>
      <c r="D4706">
        <v>-1.1735190342024002</v>
      </c>
      <c r="E4706" s="24"/>
      <c r="F4706" s="25"/>
      <c r="G4706" s="29"/>
    </row>
    <row r="4707" spans="1:7" x14ac:dyDescent="0.25">
      <c r="A4707"/>
      <c r="B4707"/>
      <c r="C4707">
        <v>16.133924562140244</v>
      </c>
      <c r="D4707">
        <v>-1.1747015234633991</v>
      </c>
      <c r="E4707" s="24"/>
      <c r="F4707" s="25"/>
      <c r="G4707" s="29"/>
    </row>
    <row r="4708" spans="1:7" x14ac:dyDescent="0.25">
      <c r="A4708"/>
      <c r="B4708"/>
      <c r="C4708">
        <v>16.124499727869367</v>
      </c>
      <c r="D4708">
        <v>-1.1758840127243999</v>
      </c>
      <c r="E4708" s="24"/>
      <c r="F4708" s="25"/>
      <c r="G4708" s="29"/>
    </row>
    <row r="4709" spans="1:7" x14ac:dyDescent="0.25">
      <c r="A4709"/>
      <c r="B4709"/>
      <c r="C4709">
        <v>16.115074893598493</v>
      </c>
      <c r="D4709">
        <v>-1.1770665019854005</v>
      </c>
      <c r="E4709" s="24"/>
      <c r="F4709" s="25"/>
      <c r="G4709" s="29"/>
    </row>
    <row r="4710" spans="1:7" x14ac:dyDescent="0.25">
      <c r="A4710"/>
      <c r="B4710"/>
      <c r="C4710">
        <v>16.105650059327612</v>
      </c>
      <c r="D4710">
        <v>-1.1782489912464003</v>
      </c>
      <c r="E4710" s="24"/>
      <c r="F4710" s="25"/>
      <c r="G4710" s="29"/>
    </row>
    <row r="4711" spans="1:7" x14ac:dyDescent="0.25">
      <c r="A4711"/>
      <c r="B4711"/>
      <c r="C4711">
        <v>16.096225225056727</v>
      </c>
      <c r="D4711">
        <v>-1.1794314805074011</v>
      </c>
      <c r="E4711" s="24"/>
      <c r="F4711" s="25"/>
      <c r="G4711" s="29"/>
    </row>
    <row r="4712" spans="1:7" x14ac:dyDescent="0.25">
      <c r="A4712"/>
      <c r="B4712"/>
      <c r="C4712">
        <v>16.086800390785847</v>
      </c>
      <c r="D4712">
        <v>-1.1806139697684017</v>
      </c>
      <c r="E4712" s="24"/>
      <c r="F4712" s="25"/>
      <c r="G4712" s="29"/>
    </row>
    <row r="4713" spans="1:7" x14ac:dyDescent="0.25">
      <c r="A4713"/>
      <c r="B4713"/>
      <c r="C4713">
        <v>16.077375556514973</v>
      </c>
      <c r="D4713">
        <v>-1.1817964590294026</v>
      </c>
      <c r="E4713" s="24"/>
      <c r="F4713" s="25"/>
      <c r="G4713" s="29"/>
    </row>
    <row r="4714" spans="1:7" x14ac:dyDescent="0.25">
      <c r="A4714"/>
      <c r="B4714"/>
      <c r="C4714">
        <v>16.067950722244092</v>
      </c>
      <c r="D4714">
        <v>-1.1829789482904027</v>
      </c>
      <c r="E4714" s="24"/>
      <c r="F4714" s="25"/>
      <c r="G4714" s="29"/>
    </row>
    <row r="4715" spans="1:7" x14ac:dyDescent="0.25">
      <c r="A4715"/>
      <c r="B4715"/>
      <c r="C4715">
        <v>16.058525887973207</v>
      </c>
      <c r="D4715">
        <v>-1.1841614375514027</v>
      </c>
      <c r="E4715" s="24"/>
      <c r="F4715" s="25"/>
      <c r="G4715" s="29"/>
    </row>
    <row r="4716" spans="1:7" x14ac:dyDescent="0.25">
      <c r="A4716"/>
      <c r="B4716"/>
      <c r="C4716">
        <v>16.049101053702323</v>
      </c>
      <c r="D4716">
        <v>-1.1853439268124033</v>
      </c>
      <c r="E4716" s="24"/>
      <c r="F4716" s="25"/>
      <c r="G4716" s="29"/>
    </row>
    <row r="4717" spans="1:7" x14ac:dyDescent="0.25">
      <c r="A4717"/>
      <c r="B4717"/>
      <c r="C4717">
        <v>16.039676219431453</v>
      </c>
      <c r="D4717">
        <v>-1.1865264160734033</v>
      </c>
      <c r="E4717" s="24"/>
      <c r="F4717" s="25"/>
      <c r="G4717" s="29"/>
    </row>
    <row r="4718" spans="1:7" x14ac:dyDescent="0.25">
      <c r="A4718"/>
      <c r="B4718"/>
      <c r="C4718">
        <v>16.030251385160568</v>
      </c>
      <c r="D4718">
        <v>-1.1877089053344032</v>
      </c>
      <c r="E4718" s="24"/>
      <c r="F4718" s="25"/>
      <c r="G4718" s="29"/>
    </row>
    <row r="4719" spans="1:7" x14ac:dyDescent="0.25">
      <c r="A4719"/>
      <c r="B4719"/>
      <c r="C4719">
        <v>16.020826550889691</v>
      </c>
      <c r="D4719">
        <v>-1.1888913945954038</v>
      </c>
      <c r="E4719" s="24"/>
      <c r="F4719" s="25"/>
      <c r="G4719" s="29"/>
    </row>
    <row r="4720" spans="1:7" x14ac:dyDescent="0.25">
      <c r="A4720"/>
      <c r="B4720"/>
      <c r="C4720">
        <v>16.011401716618813</v>
      </c>
      <c r="D4720">
        <v>-1.1900738838564044</v>
      </c>
      <c r="E4720" s="24"/>
      <c r="F4720" s="25"/>
      <c r="G4720" s="29"/>
    </row>
    <row r="4721" spans="1:7" x14ac:dyDescent="0.25">
      <c r="A4721"/>
      <c r="B4721"/>
      <c r="C4721">
        <v>16.001976882347932</v>
      </c>
      <c r="D4721">
        <v>-1.1912563731174044</v>
      </c>
      <c r="E4721" s="24"/>
      <c r="F4721" s="25"/>
      <c r="G4721" s="29"/>
    </row>
    <row r="4722" spans="1:7" x14ac:dyDescent="0.25">
      <c r="A4722"/>
      <c r="B4722"/>
      <c r="C4722">
        <v>15.99255204807705</v>
      </c>
      <c r="D4722">
        <v>-1.192438862378405</v>
      </c>
      <c r="E4722" s="24"/>
      <c r="F4722" s="25"/>
      <c r="G4722" s="29"/>
    </row>
    <row r="4723" spans="1:7" x14ac:dyDescent="0.25">
      <c r="A4723"/>
      <c r="B4723"/>
      <c r="C4723">
        <v>15.983127213806167</v>
      </c>
      <c r="D4723">
        <v>-1.1936213516394059</v>
      </c>
      <c r="E4723" s="24"/>
      <c r="F4723" s="25"/>
      <c r="G4723" s="29"/>
    </row>
    <row r="4724" spans="1:7" x14ac:dyDescent="0.25">
      <c r="A4724"/>
      <c r="B4724"/>
      <c r="C4724">
        <v>15.973702379535288</v>
      </c>
      <c r="D4724">
        <v>-1.1948038409004056</v>
      </c>
      <c r="E4724" s="24"/>
      <c r="F4724" s="25"/>
      <c r="G4724" s="29"/>
    </row>
    <row r="4725" spans="1:7" x14ac:dyDescent="0.25">
      <c r="A4725"/>
      <c r="B4725"/>
      <c r="C4725">
        <v>15.9642775452644</v>
      </c>
      <c r="D4725">
        <v>-1.1959863301614058</v>
      </c>
      <c r="E4725" s="24"/>
      <c r="F4725" s="25"/>
      <c r="G4725" s="29"/>
    </row>
    <row r="4726" spans="1:7" x14ac:dyDescent="0.25">
      <c r="A4726"/>
      <c r="B4726"/>
      <c r="C4726">
        <v>15.954852710993526</v>
      </c>
      <c r="D4726">
        <v>-1.1971688194224062</v>
      </c>
      <c r="E4726" s="24"/>
      <c r="F4726" s="25"/>
      <c r="G4726" s="29"/>
    </row>
    <row r="4727" spans="1:7" x14ac:dyDescent="0.25">
      <c r="A4727"/>
      <c r="B4727"/>
      <c r="C4727">
        <v>15.945427876722654</v>
      </c>
      <c r="D4727">
        <v>-1.1983513086834063</v>
      </c>
      <c r="E4727" s="24"/>
      <c r="F4727" s="25"/>
      <c r="G4727" s="29"/>
    </row>
    <row r="4728" spans="1:7" x14ac:dyDescent="0.25">
      <c r="A4728"/>
      <c r="B4728"/>
      <c r="C4728">
        <v>15.936003042451773</v>
      </c>
      <c r="D4728">
        <v>-1.1995337979444067</v>
      </c>
      <c r="E4728" s="24"/>
      <c r="F4728" s="25"/>
      <c r="G4728" s="29"/>
    </row>
    <row r="4729" spans="1:7" x14ac:dyDescent="0.25">
      <c r="A4729"/>
      <c r="B4729"/>
      <c r="C4729">
        <v>15.926578208180892</v>
      </c>
      <c r="D4729">
        <v>-1.2007162872054067</v>
      </c>
      <c r="E4729" s="24"/>
      <c r="F4729" s="25"/>
      <c r="G4729" s="29"/>
    </row>
    <row r="4730" spans="1:7" x14ac:dyDescent="0.25">
      <c r="A4730"/>
      <c r="B4730"/>
      <c r="C4730">
        <v>15.917153373910002</v>
      </c>
      <c r="D4730">
        <v>-1.2018987764664071</v>
      </c>
      <c r="E4730" s="24"/>
      <c r="F4730" s="25"/>
      <c r="G4730" s="29"/>
    </row>
    <row r="4731" spans="1:7" x14ac:dyDescent="0.25">
      <c r="A4731"/>
      <c r="B4731"/>
      <c r="C4731">
        <v>15.90772853963913</v>
      </c>
      <c r="D4731">
        <v>-1.2030812657274075</v>
      </c>
      <c r="E4731" s="24"/>
      <c r="F4731" s="25"/>
      <c r="G4731" s="29"/>
    </row>
    <row r="4732" spans="1:7" x14ac:dyDescent="0.25">
      <c r="A4732"/>
      <c r="B4732"/>
      <c r="C4732">
        <v>15.898303705368244</v>
      </c>
      <c r="D4732">
        <v>-1.2042637549884077</v>
      </c>
      <c r="E4732" s="24"/>
      <c r="F4732" s="25"/>
      <c r="G4732" s="29"/>
    </row>
    <row r="4733" spans="1:7" x14ac:dyDescent="0.25">
      <c r="A4733"/>
      <c r="B4733"/>
      <c r="C4733">
        <v>15.888878871097374</v>
      </c>
      <c r="D4733">
        <v>-1.2054462442494076</v>
      </c>
      <c r="E4733" s="24"/>
      <c r="F4733" s="25"/>
      <c r="G4733" s="29"/>
    </row>
    <row r="4734" spans="1:7" x14ac:dyDescent="0.25">
      <c r="A4734"/>
      <c r="B4734"/>
      <c r="C4734">
        <v>15.879454036826488</v>
      </c>
      <c r="D4734">
        <v>-1.2066287335104084</v>
      </c>
      <c r="E4734" s="24"/>
      <c r="F4734" s="25"/>
      <c r="G4734" s="29"/>
    </row>
    <row r="4735" spans="1:7" x14ac:dyDescent="0.25">
      <c r="A4735"/>
      <c r="B4735"/>
      <c r="C4735">
        <v>15.870029202555607</v>
      </c>
      <c r="D4735">
        <v>-1.2078112227714095</v>
      </c>
      <c r="E4735" s="24"/>
      <c r="F4735" s="25"/>
      <c r="G4735" s="29"/>
    </row>
    <row r="4736" spans="1:7" x14ac:dyDescent="0.25">
      <c r="A4736"/>
      <c r="B4736"/>
      <c r="C4736">
        <v>15.860604368284729</v>
      </c>
      <c r="D4736">
        <v>-1.2089937120324092</v>
      </c>
      <c r="E4736" s="24"/>
      <c r="F4736" s="25"/>
      <c r="G4736" s="29"/>
    </row>
    <row r="4737" spans="1:7" x14ac:dyDescent="0.25">
      <c r="A4737"/>
      <c r="B4737"/>
      <c r="C4737">
        <v>15.851179534013859</v>
      </c>
      <c r="D4737">
        <v>-1.2101762012934092</v>
      </c>
      <c r="E4737" s="24"/>
      <c r="F4737" s="25"/>
      <c r="G4737" s="29"/>
    </row>
    <row r="4738" spans="1:7" x14ac:dyDescent="0.25">
      <c r="A4738"/>
      <c r="B4738"/>
      <c r="C4738">
        <v>15.841754699742973</v>
      </c>
      <c r="D4738">
        <v>-1.21135869055441</v>
      </c>
      <c r="E4738" s="24"/>
      <c r="F4738" s="25"/>
      <c r="G4738" s="29"/>
    </row>
    <row r="4739" spans="1:7" x14ac:dyDescent="0.25">
      <c r="A4739"/>
      <c r="B4739"/>
      <c r="C4739">
        <v>15.83232986547209</v>
      </c>
      <c r="D4739">
        <v>-1.21254117981541</v>
      </c>
      <c r="E4739" s="24"/>
      <c r="F4739" s="25"/>
      <c r="G4739" s="29"/>
    </row>
    <row r="4740" spans="1:7" x14ac:dyDescent="0.25">
      <c r="A4740"/>
      <c r="B4740"/>
      <c r="C4740">
        <v>15.822905031201213</v>
      </c>
      <c r="D4740">
        <v>-1.2137236690764106</v>
      </c>
      <c r="E4740" s="24"/>
      <c r="F4740" s="25"/>
      <c r="G4740" s="29"/>
    </row>
    <row r="4741" spans="1:7" x14ac:dyDescent="0.25">
      <c r="A4741"/>
      <c r="B4741"/>
      <c r="C4741">
        <v>15.813480196930332</v>
      </c>
      <c r="D4741">
        <v>-1.2149061583374099</v>
      </c>
      <c r="E4741" s="24"/>
      <c r="F4741" s="25"/>
      <c r="G4741" s="29"/>
    </row>
    <row r="4742" spans="1:7" x14ac:dyDescent="0.25">
      <c r="A4742"/>
      <c r="B4742"/>
      <c r="C4742">
        <v>15.804055362659447</v>
      </c>
      <c r="D4742">
        <v>-1.2160886475984105</v>
      </c>
      <c r="E4742" s="24"/>
      <c r="F4742" s="25"/>
      <c r="G4742" s="29"/>
    </row>
    <row r="4743" spans="1:7" x14ac:dyDescent="0.25">
      <c r="A4743"/>
      <c r="B4743"/>
      <c r="C4743">
        <v>15.794630528388565</v>
      </c>
      <c r="D4743">
        <v>-1.2172711368594102</v>
      </c>
      <c r="E4743" s="24"/>
      <c r="F4743" s="25"/>
      <c r="G4743" s="29"/>
    </row>
    <row r="4744" spans="1:7" x14ac:dyDescent="0.25">
      <c r="A4744"/>
      <c r="B4744"/>
      <c r="C4744">
        <v>15.785205694117687</v>
      </c>
      <c r="D4744">
        <v>-1.2184536261204111</v>
      </c>
      <c r="E4744" s="24"/>
      <c r="F4744" s="25"/>
      <c r="G4744" s="29"/>
    </row>
    <row r="4745" spans="1:7" x14ac:dyDescent="0.25">
      <c r="A4745"/>
      <c r="B4745"/>
      <c r="C4745">
        <v>15.775780859846815</v>
      </c>
      <c r="D4745">
        <v>-1.2196361153814119</v>
      </c>
      <c r="E4745" s="24"/>
      <c r="F4745" s="25"/>
      <c r="G4745" s="29"/>
    </row>
    <row r="4746" spans="1:7" x14ac:dyDescent="0.25">
      <c r="A4746"/>
      <c r="B4746"/>
      <c r="C4746">
        <v>15.766356025575929</v>
      </c>
      <c r="D4746">
        <v>-1.2208186046424128</v>
      </c>
      <c r="E4746" s="24"/>
      <c r="F4746" s="25"/>
      <c r="G4746" s="29"/>
    </row>
    <row r="4747" spans="1:7" x14ac:dyDescent="0.25">
      <c r="A4747"/>
      <c r="B4747"/>
      <c r="C4747">
        <v>15.756931191305053</v>
      </c>
      <c r="D4747">
        <v>-1.2220010939034116</v>
      </c>
      <c r="E4747" s="24"/>
      <c r="F4747" s="25"/>
      <c r="G4747" s="29"/>
    </row>
    <row r="4748" spans="1:7" x14ac:dyDescent="0.25">
      <c r="A4748"/>
      <c r="B4748"/>
      <c r="C4748">
        <v>15.747506357034178</v>
      </c>
      <c r="D4748">
        <v>-1.2231835831644129</v>
      </c>
      <c r="E4748" s="24"/>
      <c r="F4748" s="25"/>
      <c r="G4748" s="29"/>
    </row>
    <row r="4749" spans="1:7" x14ac:dyDescent="0.25">
      <c r="A4749"/>
      <c r="B4749"/>
      <c r="C4749">
        <v>15.738081522763292</v>
      </c>
      <c r="D4749">
        <v>-1.2243660724254126</v>
      </c>
      <c r="E4749" s="24"/>
      <c r="F4749" s="25"/>
      <c r="G4749" s="29"/>
    </row>
    <row r="4750" spans="1:7" x14ac:dyDescent="0.25">
      <c r="A4750"/>
      <c r="B4750"/>
      <c r="C4750">
        <v>15.728656688492412</v>
      </c>
      <c r="D4750">
        <v>-1.225548561686413</v>
      </c>
      <c r="E4750" s="24"/>
      <c r="F4750" s="25"/>
      <c r="G4750" s="29"/>
    </row>
    <row r="4751" spans="1:7" x14ac:dyDescent="0.25">
      <c r="A4751"/>
      <c r="B4751"/>
      <c r="C4751">
        <v>15.719231854221528</v>
      </c>
      <c r="D4751">
        <v>-1.2267310509474134</v>
      </c>
      <c r="E4751" s="24"/>
      <c r="F4751" s="25"/>
      <c r="G4751" s="29"/>
    </row>
    <row r="4752" spans="1:7" x14ac:dyDescent="0.25">
      <c r="A4752"/>
      <c r="B4752"/>
      <c r="C4752">
        <v>15.709807019950658</v>
      </c>
      <c r="D4752">
        <v>-1.2279135402084129</v>
      </c>
      <c r="E4752" s="24"/>
      <c r="F4752" s="25"/>
      <c r="G4752" s="29"/>
    </row>
    <row r="4753" spans="1:7" x14ac:dyDescent="0.25">
      <c r="A4753"/>
      <c r="B4753"/>
      <c r="C4753">
        <v>15.700382185679773</v>
      </c>
      <c r="D4753">
        <v>-1.2290960294694142</v>
      </c>
      <c r="E4753" s="24"/>
      <c r="F4753" s="25"/>
      <c r="G4753" s="29"/>
    </row>
    <row r="4754" spans="1:7" x14ac:dyDescent="0.25">
      <c r="A4754"/>
      <c r="B4754"/>
      <c r="C4754">
        <v>15.69095735140889</v>
      </c>
      <c r="D4754">
        <v>-1.2302785187304144</v>
      </c>
      <c r="E4754" s="24"/>
      <c r="F4754" s="25"/>
      <c r="G4754" s="29"/>
    </row>
    <row r="4755" spans="1:7" x14ac:dyDescent="0.25">
      <c r="A4755"/>
      <c r="B4755"/>
      <c r="C4755">
        <v>15.68153251713801</v>
      </c>
      <c r="D4755">
        <v>-1.231461007991415</v>
      </c>
      <c r="E4755" s="24"/>
      <c r="F4755" s="25"/>
      <c r="G4755" s="29"/>
    </row>
    <row r="4756" spans="1:7" x14ac:dyDescent="0.25">
      <c r="A4756"/>
      <c r="B4756"/>
      <c r="C4756">
        <v>15.672107682867125</v>
      </c>
      <c r="D4756">
        <v>-1.2326434972524145</v>
      </c>
      <c r="E4756" s="24"/>
      <c r="F4756" s="25"/>
      <c r="G4756" s="29"/>
    </row>
    <row r="4757" spans="1:7" x14ac:dyDescent="0.25">
      <c r="A4757"/>
      <c r="B4757"/>
      <c r="C4757">
        <v>15.662682848596251</v>
      </c>
      <c r="D4757">
        <v>-1.2338259865134147</v>
      </c>
      <c r="E4757" s="24"/>
      <c r="F4757" s="25"/>
      <c r="G4757" s="29"/>
    </row>
    <row r="4758" spans="1:7" x14ac:dyDescent="0.25">
      <c r="A4758"/>
      <c r="B4758"/>
      <c r="C4758">
        <v>15.653258014325372</v>
      </c>
      <c r="D4758">
        <v>-1.2350084757744155</v>
      </c>
      <c r="E4758" s="24"/>
      <c r="F4758" s="25"/>
      <c r="G4758" s="29"/>
    </row>
    <row r="4759" spans="1:7" x14ac:dyDescent="0.25">
      <c r="A4759"/>
      <c r="B4759"/>
      <c r="C4759">
        <v>15.643833180054489</v>
      </c>
      <c r="D4759">
        <v>-1.2361909650354161</v>
      </c>
      <c r="E4759" s="24"/>
      <c r="F4759" s="25"/>
      <c r="G4759" s="29"/>
    </row>
    <row r="4760" spans="1:7" x14ac:dyDescent="0.25">
      <c r="A4760"/>
      <c r="B4760"/>
      <c r="C4760">
        <v>15.634408345783605</v>
      </c>
      <c r="D4760">
        <v>-1.2373734542964157</v>
      </c>
      <c r="E4760" s="24"/>
      <c r="F4760" s="25"/>
      <c r="G4760" s="29"/>
    </row>
    <row r="4761" spans="1:7" x14ac:dyDescent="0.25">
      <c r="A4761"/>
      <c r="B4761"/>
      <c r="C4761">
        <v>15.624983511512731</v>
      </c>
      <c r="D4761">
        <v>-1.2385559435574163</v>
      </c>
      <c r="E4761" s="24"/>
      <c r="F4761" s="25"/>
      <c r="G4761" s="29"/>
    </row>
    <row r="4762" spans="1:7" x14ac:dyDescent="0.25">
      <c r="A4762"/>
      <c r="B4762"/>
      <c r="C4762">
        <v>15.615558677241852</v>
      </c>
      <c r="D4762">
        <v>-1.2397384328184162</v>
      </c>
      <c r="E4762" s="24"/>
      <c r="F4762" s="25"/>
      <c r="G4762" s="29"/>
    </row>
    <row r="4763" spans="1:7" x14ac:dyDescent="0.25">
      <c r="A4763"/>
      <c r="B4763"/>
      <c r="C4763">
        <v>15.606133842970975</v>
      </c>
      <c r="D4763">
        <v>-1.2409209220794168</v>
      </c>
      <c r="E4763" s="24"/>
      <c r="F4763" s="25"/>
      <c r="G4763" s="29"/>
    </row>
    <row r="4764" spans="1:7" x14ac:dyDescent="0.25">
      <c r="A4764"/>
      <c r="B4764"/>
      <c r="C4764">
        <v>15.596709008700088</v>
      </c>
      <c r="D4764">
        <v>-1.2421034113404175</v>
      </c>
      <c r="E4764" s="24"/>
      <c r="F4764" s="25"/>
      <c r="G4764" s="29"/>
    </row>
    <row r="4765" spans="1:7" x14ac:dyDescent="0.25">
      <c r="A4765"/>
      <c r="B4765"/>
      <c r="C4765">
        <v>15.587284174429204</v>
      </c>
      <c r="D4765">
        <v>-1.2432859006014181</v>
      </c>
      <c r="E4765" s="24"/>
      <c r="F4765" s="25"/>
      <c r="G4765" s="29"/>
    </row>
    <row r="4766" spans="1:7" x14ac:dyDescent="0.25">
      <c r="A4766"/>
      <c r="B4766"/>
      <c r="C4766">
        <v>15.57785934015833</v>
      </c>
      <c r="D4766">
        <v>-1.244468389862418</v>
      </c>
      <c r="E4766" s="24"/>
      <c r="F4766" s="25"/>
      <c r="G4766" s="29"/>
    </row>
    <row r="4767" spans="1:7" x14ac:dyDescent="0.25">
      <c r="A4767"/>
      <c r="B4767"/>
      <c r="C4767">
        <v>15.568434505887458</v>
      </c>
      <c r="D4767">
        <v>-1.2456508791234182</v>
      </c>
      <c r="E4767" s="24"/>
      <c r="F4767" s="25"/>
      <c r="G4767" s="29"/>
    </row>
    <row r="4768" spans="1:7" x14ac:dyDescent="0.25">
      <c r="A4768"/>
      <c r="B4768"/>
      <c r="C4768">
        <v>15.55900967161657</v>
      </c>
      <c r="D4768">
        <v>-1.2468333683844182</v>
      </c>
      <c r="E4768" s="24"/>
      <c r="F4768" s="25"/>
      <c r="G4768" s="29"/>
    </row>
    <row r="4769" spans="1:7" x14ac:dyDescent="0.25">
      <c r="A4769"/>
      <c r="B4769"/>
      <c r="C4769">
        <v>15.549584837345694</v>
      </c>
      <c r="D4769">
        <v>-1.2480158576454183</v>
      </c>
      <c r="E4769" s="24"/>
      <c r="F4769" s="25"/>
      <c r="G4769" s="29"/>
    </row>
    <row r="4770" spans="1:7" x14ac:dyDescent="0.25">
      <c r="A4770"/>
      <c r="B4770"/>
      <c r="C4770">
        <v>15.540160003074813</v>
      </c>
      <c r="D4770">
        <v>-1.2491983469064187</v>
      </c>
      <c r="E4770" s="24"/>
      <c r="F4770" s="25"/>
      <c r="G4770" s="29"/>
    </row>
    <row r="4771" spans="1:7" x14ac:dyDescent="0.25">
      <c r="A4771"/>
      <c r="B4771"/>
      <c r="C4771">
        <v>15.530735168803933</v>
      </c>
      <c r="D4771">
        <v>-1.2503808361674196</v>
      </c>
      <c r="E4771" s="24"/>
      <c r="F4771" s="25"/>
      <c r="G4771" s="29"/>
    </row>
    <row r="4772" spans="1:7" x14ac:dyDescent="0.25">
      <c r="A4772"/>
      <c r="B4772"/>
      <c r="C4772">
        <v>15.52131033453305</v>
      </c>
      <c r="D4772">
        <v>-1.2515633254284193</v>
      </c>
      <c r="E4772" s="24"/>
      <c r="F4772" s="25"/>
      <c r="G4772" s="29"/>
    </row>
    <row r="4773" spans="1:7" x14ac:dyDescent="0.25">
      <c r="A4773"/>
      <c r="B4773"/>
      <c r="C4773">
        <v>15.511885500262165</v>
      </c>
      <c r="D4773">
        <v>-1.2527458146894201</v>
      </c>
      <c r="E4773" s="24"/>
      <c r="F4773" s="25"/>
      <c r="G4773" s="29"/>
    </row>
    <row r="4774" spans="1:7" x14ac:dyDescent="0.25">
      <c r="A4774"/>
      <c r="B4774"/>
      <c r="C4774">
        <v>15.502460665991292</v>
      </c>
      <c r="D4774">
        <v>-1.2539283039504201</v>
      </c>
      <c r="E4774" s="24"/>
      <c r="F4774" s="25"/>
      <c r="G4774" s="29"/>
    </row>
    <row r="4775" spans="1:7" x14ac:dyDescent="0.25">
      <c r="A4775"/>
      <c r="B4775"/>
      <c r="C4775">
        <v>15.493035831720412</v>
      </c>
      <c r="D4775">
        <v>-1.2551107932114203</v>
      </c>
      <c r="E4775" s="24"/>
      <c r="F4775" s="25"/>
      <c r="G4775" s="29"/>
    </row>
    <row r="4776" spans="1:7" x14ac:dyDescent="0.25">
      <c r="A4776"/>
      <c r="B4776"/>
      <c r="C4776">
        <v>15.483610997449532</v>
      </c>
      <c r="D4776">
        <v>-1.2562932824724211</v>
      </c>
      <c r="E4776" s="24"/>
      <c r="F4776" s="25"/>
      <c r="G4776" s="29"/>
    </row>
    <row r="4777" spans="1:7" x14ac:dyDescent="0.25">
      <c r="A4777"/>
      <c r="B4777"/>
      <c r="C4777">
        <v>15.474186163178654</v>
      </c>
      <c r="D4777">
        <v>-1.2574757717334215</v>
      </c>
      <c r="E4777" s="24"/>
      <c r="F4777" s="25"/>
      <c r="G4777" s="29"/>
    </row>
    <row r="4778" spans="1:7" x14ac:dyDescent="0.25">
      <c r="A4778"/>
      <c r="B4778"/>
      <c r="C4778">
        <v>15.464761328907775</v>
      </c>
      <c r="D4778">
        <v>-1.2586582609944215</v>
      </c>
      <c r="E4778" s="24"/>
      <c r="F4778" s="25"/>
      <c r="G4778" s="29"/>
    </row>
    <row r="4779" spans="1:7" x14ac:dyDescent="0.25">
      <c r="A4779"/>
      <c r="B4779"/>
      <c r="C4779">
        <v>15.455336494636891</v>
      </c>
      <c r="D4779">
        <v>-1.2598407502554219</v>
      </c>
      <c r="E4779" s="24"/>
      <c r="F4779" s="25"/>
      <c r="G4779" s="29"/>
    </row>
    <row r="4780" spans="1:7" x14ac:dyDescent="0.25">
      <c r="A4780"/>
      <c r="B4780"/>
      <c r="C4780">
        <v>15.445911660366017</v>
      </c>
      <c r="D4780">
        <v>-1.2610232395164218</v>
      </c>
      <c r="E4780" s="24"/>
      <c r="F4780" s="25"/>
      <c r="G4780" s="29"/>
    </row>
    <row r="4781" spans="1:7" x14ac:dyDescent="0.25">
      <c r="A4781"/>
      <c r="B4781"/>
      <c r="C4781">
        <v>15.436486826095132</v>
      </c>
      <c r="D4781">
        <v>-1.2622057287774222</v>
      </c>
      <c r="E4781" s="24"/>
      <c r="F4781" s="25"/>
      <c r="G4781" s="29"/>
    </row>
    <row r="4782" spans="1:7" x14ac:dyDescent="0.25">
      <c r="A4782"/>
      <c r="B4782"/>
      <c r="C4782">
        <v>15.427061991824251</v>
      </c>
      <c r="D4782">
        <v>-1.2633882180384224</v>
      </c>
      <c r="E4782" s="24"/>
      <c r="F4782" s="25"/>
      <c r="G4782" s="29"/>
    </row>
    <row r="4783" spans="1:7" x14ac:dyDescent="0.25">
      <c r="A4783"/>
      <c r="B4783"/>
      <c r="C4783">
        <v>15.417637157553377</v>
      </c>
      <c r="D4783">
        <v>-1.264570707299423</v>
      </c>
      <c r="E4783" s="24"/>
      <c r="F4783" s="25"/>
      <c r="G4783" s="29"/>
    </row>
    <row r="4784" spans="1:7" x14ac:dyDescent="0.25">
      <c r="A4784"/>
      <c r="B4784"/>
      <c r="C4784">
        <v>15.408212323282493</v>
      </c>
      <c r="D4784">
        <v>-1.2657531965604234</v>
      </c>
      <c r="E4784" s="24"/>
      <c r="F4784" s="25"/>
      <c r="G4784" s="29"/>
    </row>
    <row r="4785" spans="1:7" x14ac:dyDescent="0.25">
      <c r="A4785"/>
      <c r="B4785"/>
      <c r="C4785">
        <v>15.398787489011621</v>
      </c>
      <c r="D4785">
        <v>-1.2669356858214236</v>
      </c>
      <c r="E4785" s="24"/>
      <c r="F4785" s="25"/>
      <c r="G4785" s="29"/>
    </row>
    <row r="4786" spans="1:7" x14ac:dyDescent="0.25">
      <c r="A4786"/>
      <c r="B4786"/>
      <c r="C4786">
        <v>15.389362654740737</v>
      </c>
      <c r="D4786">
        <v>-1.268118175082424</v>
      </c>
      <c r="E4786" s="24"/>
      <c r="F4786" s="25"/>
      <c r="G4786" s="29"/>
    </row>
    <row r="4787" spans="1:7" x14ac:dyDescent="0.25">
      <c r="A4787"/>
      <c r="B4787"/>
      <c r="C4787">
        <v>15.379937820469848</v>
      </c>
      <c r="D4787">
        <v>-1.2693006643434241</v>
      </c>
      <c r="E4787" s="24"/>
      <c r="F4787" s="25"/>
      <c r="G4787" s="29"/>
    </row>
    <row r="4788" spans="1:7" x14ac:dyDescent="0.25">
      <c r="A4788"/>
      <c r="B4788"/>
      <c r="C4788">
        <v>15.370512986198975</v>
      </c>
      <c r="D4788">
        <v>-1.2704831536044245</v>
      </c>
      <c r="E4788" s="24"/>
      <c r="F4788" s="25"/>
      <c r="G4788" s="29"/>
    </row>
    <row r="4789" spans="1:7" x14ac:dyDescent="0.25">
      <c r="A4789"/>
      <c r="B4789"/>
      <c r="C4789">
        <v>15.361088151928094</v>
      </c>
      <c r="D4789">
        <v>-1.2716656428654245</v>
      </c>
      <c r="E4789" s="24"/>
      <c r="F4789" s="25"/>
      <c r="G4789" s="29"/>
    </row>
    <row r="4790" spans="1:7" x14ac:dyDescent="0.25">
      <c r="A4790"/>
      <c r="B4790"/>
      <c r="C4790">
        <v>15.351663317657215</v>
      </c>
      <c r="D4790">
        <v>-1.2728481321264249</v>
      </c>
      <c r="E4790" s="24"/>
      <c r="F4790" s="25"/>
      <c r="G4790" s="29"/>
    </row>
    <row r="4791" spans="1:7" x14ac:dyDescent="0.25">
      <c r="A4791"/>
      <c r="B4791"/>
      <c r="C4791">
        <v>15.34223848338633</v>
      </c>
      <c r="D4791">
        <v>-1.2740306213874253</v>
      </c>
      <c r="E4791" s="24"/>
      <c r="F4791" s="25"/>
      <c r="G4791" s="29"/>
    </row>
    <row r="4792" spans="1:7" x14ac:dyDescent="0.25">
      <c r="A4792"/>
      <c r="B4792"/>
      <c r="C4792">
        <v>15.332813649115453</v>
      </c>
      <c r="D4792">
        <v>-1.275213110648425</v>
      </c>
      <c r="E4792" s="24"/>
      <c r="F4792" s="25"/>
      <c r="G4792" s="29"/>
    </row>
    <row r="4793" spans="1:7" x14ac:dyDescent="0.25">
      <c r="A4793"/>
      <c r="B4793"/>
      <c r="C4793">
        <v>15.323388814844574</v>
      </c>
      <c r="D4793">
        <v>-1.2763955999094256</v>
      </c>
      <c r="E4793" s="24"/>
      <c r="F4793" s="25"/>
      <c r="G4793" s="29"/>
    </row>
    <row r="4794" spans="1:7" x14ac:dyDescent="0.25">
      <c r="A4794"/>
      <c r="B4794"/>
      <c r="C4794">
        <v>15.313963980573693</v>
      </c>
      <c r="D4794">
        <v>-1.2775780891704269</v>
      </c>
      <c r="E4794" s="24"/>
      <c r="F4794" s="25"/>
      <c r="G4794" s="29"/>
    </row>
    <row r="4795" spans="1:7" x14ac:dyDescent="0.25">
      <c r="A4795"/>
      <c r="B4795"/>
      <c r="C4795">
        <v>15.304539146302812</v>
      </c>
      <c r="D4795">
        <v>-1.278760578431426</v>
      </c>
      <c r="E4795" s="24"/>
      <c r="F4795" s="25"/>
      <c r="G4795" s="29"/>
    </row>
    <row r="4796" spans="1:7" x14ac:dyDescent="0.25">
      <c r="A4796"/>
      <c r="B4796"/>
      <c r="C4796">
        <v>15.295114312031941</v>
      </c>
      <c r="D4796">
        <v>-1.2799430676924271</v>
      </c>
      <c r="E4796" s="24"/>
      <c r="F4796" s="25"/>
      <c r="G4796" s="29"/>
    </row>
    <row r="4797" spans="1:7" x14ac:dyDescent="0.25">
      <c r="A4797"/>
      <c r="B4797"/>
      <c r="C4797">
        <v>15.285689477761057</v>
      </c>
      <c r="D4797">
        <v>-1.281125556953427</v>
      </c>
      <c r="E4797" s="24"/>
      <c r="F4797" s="25"/>
      <c r="G4797" s="29"/>
    </row>
    <row r="4798" spans="1:7" x14ac:dyDescent="0.25">
      <c r="A4798"/>
      <c r="B4798"/>
      <c r="C4798">
        <v>15.276264643490174</v>
      </c>
      <c r="D4798">
        <v>-1.282308046214427</v>
      </c>
      <c r="E4798" s="24"/>
      <c r="F4798" s="25"/>
      <c r="G4798" s="29"/>
    </row>
    <row r="4799" spans="1:7" x14ac:dyDescent="0.25">
      <c r="A4799"/>
      <c r="B4799"/>
      <c r="C4799">
        <v>15.26683980921929</v>
      </c>
      <c r="D4799">
        <v>-1.283490535475428</v>
      </c>
      <c r="E4799" s="24"/>
      <c r="F4799" s="25"/>
      <c r="G4799" s="29"/>
    </row>
    <row r="4800" spans="1:7" x14ac:dyDescent="0.25">
      <c r="A4800"/>
      <c r="B4800"/>
      <c r="C4800">
        <v>15.257414974948416</v>
      </c>
      <c r="D4800">
        <v>-1.2846730247364282</v>
      </c>
      <c r="E4800" s="24"/>
      <c r="F4800" s="25"/>
      <c r="G4800" s="29"/>
    </row>
    <row r="4801" spans="1:7" x14ac:dyDescent="0.25">
      <c r="A4801"/>
      <c r="B4801"/>
      <c r="C4801">
        <v>15.247990140677532</v>
      </c>
      <c r="D4801">
        <v>-1.2858555139974284</v>
      </c>
      <c r="E4801" s="24"/>
      <c r="F4801" s="25"/>
      <c r="G4801" s="29"/>
    </row>
    <row r="4802" spans="1:7" x14ac:dyDescent="0.25">
      <c r="A4802"/>
      <c r="B4802"/>
      <c r="C4802">
        <v>15.238565306406656</v>
      </c>
      <c r="D4802">
        <v>-1.2870380032584292</v>
      </c>
      <c r="E4802" s="24"/>
      <c r="F4802" s="25"/>
      <c r="G4802" s="29"/>
    </row>
    <row r="4803" spans="1:7" x14ac:dyDescent="0.25">
      <c r="A4803"/>
      <c r="B4803"/>
      <c r="C4803">
        <v>15.229140472135775</v>
      </c>
      <c r="D4803">
        <v>-1.2882204925194287</v>
      </c>
      <c r="E4803" s="24"/>
      <c r="F4803" s="25"/>
      <c r="G4803" s="29"/>
    </row>
    <row r="4804" spans="1:7" x14ac:dyDescent="0.25">
      <c r="A4804"/>
      <c r="B4804"/>
      <c r="C4804">
        <v>15.219715637864891</v>
      </c>
      <c r="D4804">
        <v>-1.2894029817804298</v>
      </c>
      <c r="E4804" s="24"/>
      <c r="F4804" s="25"/>
      <c r="G4804" s="29"/>
    </row>
    <row r="4805" spans="1:7" x14ac:dyDescent="0.25">
      <c r="A4805"/>
      <c r="B4805"/>
      <c r="C4805">
        <v>15.210290803594008</v>
      </c>
      <c r="D4805">
        <v>-1.29058547104143</v>
      </c>
      <c r="E4805" s="24"/>
      <c r="F4805" s="25"/>
      <c r="G4805" s="29"/>
    </row>
    <row r="4806" spans="1:7" x14ac:dyDescent="0.25">
      <c r="A4806"/>
      <c r="B4806"/>
      <c r="C4806">
        <v>15.200865969323127</v>
      </c>
      <c r="D4806">
        <v>-1.2917679603024301</v>
      </c>
      <c r="E4806" s="24"/>
      <c r="F4806" s="25"/>
      <c r="G4806" s="29"/>
    </row>
    <row r="4807" spans="1:7" x14ac:dyDescent="0.25">
      <c r="A4807"/>
      <c r="B4807"/>
      <c r="C4807">
        <v>15.191441135052255</v>
      </c>
      <c r="D4807">
        <v>-1.2929504495634301</v>
      </c>
      <c r="E4807" s="24"/>
      <c r="F4807" s="25"/>
      <c r="G4807" s="29"/>
    </row>
    <row r="4808" spans="1:7" x14ac:dyDescent="0.25">
      <c r="A4808"/>
      <c r="B4808"/>
      <c r="C4808">
        <v>15.182016300781376</v>
      </c>
      <c r="D4808">
        <v>-1.2941329388244305</v>
      </c>
      <c r="E4808" s="24"/>
      <c r="F4808" s="25"/>
      <c r="G4808" s="29"/>
    </row>
    <row r="4809" spans="1:7" x14ac:dyDescent="0.25">
      <c r="A4809"/>
      <c r="B4809"/>
      <c r="C4809">
        <v>15.17259146651049</v>
      </c>
      <c r="D4809">
        <v>-1.2953154280854307</v>
      </c>
      <c r="E4809" s="24"/>
      <c r="F4809" s="25"/>
      <c r="G4809" s="29"/>
    </row>
    <row r="4810" spans="1:7" x14ac:dyDescent="0.25">
      <c r="A4810"/>
      <c r="B4810"/>
      <c r="C4810">
        <v>15.163166632239621</v>
      </c>
      <c r="D4810">
        <v>-1.2964979173464304</v>
      </c>
      <c r="E4810" s="24"/>
      <c r="F4810" s="25"/>
      <c r="G4810" s="29"/>
    </row>
    <row r="4811" spans="1:7" x14ac:dyDescent="0.25">
      <c r="A4811"/>
      <c r="B4811"/>
      <c r="C4811">
        <v>15.153741797968737</v>
      </c>
      <c r="D4811">
        <v>-1.2976804066074312</v>
      </c>
      <c r="E4811" s="24"/>
      <c r="F4811" s="25"/>
      <c r="G4811" s="29"/>
    </row>
    <row r="4812" spans="1:7" x14ac:dyDescent="0.25">
      <c r="A4812"/>
      <c r="B4812"/>
      <c r="C4812">
        <v>15.144316963697859</v>
      </c>
      <c r="D4812">
        <v>-1.298862895868431</v>
      </c>
      <c r="E4812" s="24"/>
      <c r="F4812" s="25"/>
      <c r="G4812" s="29"/>
    </row>
    <row r="4813" spans="1:7" x14ac:dyDescent="0.25">
      <c r="A4813"/>
      <c r="B4813"/>
      <c r="C4813">
        <v>15.134892129426973</v>
      </c>
      <c r="D4813">
        <v>-1.300045385129432</v>
      </c>
      <c r="E4813" s="24"/>
      <c r="F4813" s="25"/>
      <c r="G4813" s="29"/>
    </row>
    <row r="4814" spans="1:7" x14ac:dyDescent="0.25">
      <c r="A4814"/>
      <c r="B4814"/>
      <c r="C4814">
        <v>15.125467295156101</v>
      </c>
      <c r="D4814">
        <v>-1.3012278743904324</v>
      </c>
      <c r="E4814" s="24"/>
      <c r="F4814" s="25"/>
      <c r="G4814" s="29"/>
    </row>
    <row r="4815" spans="1:7" x14ac:dyDescent="0.25">
      <c r="A4815"/>
      <c r="B4815"/>
      <c r="C4815">
        <v>15.116042460885218</v>
      </c>
      <c r="D4815">
        <v>-1.3024103636514328</v>
      </c>
      <c r="E4815" s="24"/>
      <c r="F4815" s="25"/>
      <c r="G4815" s="29"/>
    </row>
    <row r="4816" spans="1:7" x14ac:dyDescent="0.25">
      <c r="A4816"/>
      <c r="B4816"/>
      <c r="C4816">
        <v>15.106617626614337</v>
      </c>
      <c r="D4816">
        <v>-1.3035928529124339</v>
      </c>
      <c r="E4816" s="24"/>
      <c r="F4816" s="25"/>
      <c r="G4816" s="29"/>
    </row>
    <row r="4817" spans="1:7" x14ac:dyDescent="0.25">
      <c r="A4817"/>
      <c r="B4817"/>
      <c r="C4817">
        <v>15.09719279234346</v>
      </c>
      <c r="D4817">
        <v>-1.3047753421734338</v>
      </c>
      <c r="E4817" s="24"/>
      <c r="F4817" s="25"/>
      <c r="G4817" s="29"/>
    </row>
    <row r="4818" spans="1:7" x14ac:dyDescent="0.25">
      <c r="A4818"/>
      <c r="B4818"/>
      <c r="C4818">
        <v>15.087767958072574</v>
      </c>
      <c r="D4818">
        <v>-1.3059578314344329</v>
      </c>
      <c r="E4818" s="24"/>
      <c r="F4818" s="25"/>
      <c r="G4818" s="29"/>
    </row>
    <row r="4819" spans="1:7" x14ac:dyDescent="0.25">
      <c r="A4819"/>
      <c r="B4819"/>
      <c r="C4819">
        <v>15.078343123801695</v>
      </c>
      <c r="D4819">
        <v>-1.3071403206954335</v>
      </c>
      <c r="E4819" s="24"/>
      <c r="F4819" s="25"/>
      <c r="G4819" s="29"/>
    </row>
    <row r="4820" spans="1:7" x14ac:dyDescent="0.25">
      <c r="A4820"/>
      <c r="B4820"/>
      <c r="C4820">
        <v>15.068918289530819</v>
      </c>
      <c r="D4820">
        <v>-1.3083228099564344</v>
      </c>
      <c r="E4820" s="24"/>
      <c r="F4820" s="25"/>
      <c r="G4820" s="29"/>
    </row>
    <row r="4821" spans="1:7" x14ac:dyDescent="0.25">
      <c r="A4821"/>
      <c r="B4821"/>
      <c r="C4821">
        <v>15.05949345525994</v>
      </c>
      <c r="D4821">
        <v>-1.3095052992174341</v>
      </c>
      <c r="E4821" s="24"/>
      <c r="F4821" s="25"/>
      <c r="G4821" s="29"/>
    </row>
    <row r="4822" spans="1:7" x14ac:dyDescent="0.25">
      <c r="A4822"/>
      <c r="B4822"/>
      <c r="C4822">
        <v>15.050068620989048</v>
      </c>
      <c r="D4822">
        <v>-1.310687788478434</v>
      </c>
      <c r="E4822" s="24"/>
      <c r="F4822" s="25"/>
      <c r="G4822" s="29"/>
    </row>
    <row r="4823" spans="1:7" x14ac:dyDescent="0.25">
      <c r="A4823"/>
      <c r="B4823"/>
      <c r="C4823">
        <v>15.040643786718174</v>
      </c>
      <c r="D4823">
        <v>-1.3118702777394349</v>
      </c>
      <c r="E4823" s="24"/>
      <c r="F4823" s="25"/>
      <c r="G4823" s="29"/>
    </row>
    <row r="4824" spans="1:7" x14ac:dyDescent="0.25">
      <c r="A4824"/>
      <c r="B4824"/>
      <c r="C4824">
        <v>15.031218952447297</v>
      </c>
      <c r="D4824">
        <v>-1.3130527670004353</v>
      </c>
      <c r="E4824" s="24"/>
      <c r="F4824" s="25"/>
      <c r="G4824" s="29"/>
    </row>
    <row r="4825" spans="1:7" x14ac:dyDescent="0.25">
      <c r="A4825"/>
      <c r="B4825"/>
      <c r="C4825">
        <v>15.021794118176416</v>
      </c>
      <c r="D4825">
        <v>-1.3142352562614352</v>
      </c>
      <c r="E4825" s="24"/>
      <c r="F4825" s="25"/>
      <c r="G4825" s="29"/>
    </row>
    <row r="4826" spans="1:7" x14ac:dyDescent="0.25">
      <c r="A4826"/>
      <c r="B4826"/>
      <c r="C4826">
        <v>15.012369283905533</v>
      </c>
      <c r="D4826">
        <v>-1.3154177455224356</v>
      </c>
      <c r="E4826" s="24"/>
      <c r="F4826" s="25"/>
      <c r="G4826" s="29"/>
    </row>
    <row r="4827" spans="1:7" x14ac:dyDescent="0.25">
      <c r="A4827"/>
      <c r="B4827"/>
      <c r="C4827">
        <v>15.002944449634654</v>
      </c>
      <c r="D4827">
        <v>-1.316600234783436</v>
      </c>
      <c r="E4827" s="24"/>
      <c r="F4827" s="25"/>
      <c r="G4827" s="29"/>
    </row>
    <row r="4828" spans="1:7" x14ac:dyDescent="0.25">
      <c r="A4828"/>
      <c r="B4828"/>
      <c r="C4828">
        <v>14.99351961536378</v>
      </c>
      <c r="D4828">
        <v>-1.3177827240444366</v>
      </c>
      <c r="E4828" s="24"/>
      <c r="F4828" s="25"/>
      <c r="G4828" s="29"/>
    </row>
    <row r="4829" spans="1:7" x14ac:dyDescent="0.25">
      <c r="A4829"/>
      <c r="B4829"/>
      <c r="C4829">
        <v>14.984094781092894</v>
      </c>
      <c r="D4829">
        <v>-1.3189652133054368</v>
      </c>
      <c r="E4829" s="24"/>
      <c r="F4829" s="25"/>
      <c r="G4829" s="29"/>
    </row>
    <row r="4830" spans="1:7" x14ac:dyDescent="0.25">
      <c r="A4830"/>
      <c r="B4830"/>
      <c r="C4830">
        <v>14.974669946822013</v>
      </c>
      <c r="D4830">
        <v>-1.320147702566437</v>
      </c>
      <c r="E4830" s="24"/>
      <c r="F4830" s="25"/>
      <c r="G4830" s="29"/>
    </row>
    <row r="4831" spans="1:7" x14ac:dyDescent="0.25">
      <c r="A4831"/>
      <c r="B4831"/>
      <c r="C4831">
        <v>14.965245112551138</v>
      </c>
      <c r="D4831">
        <v>-1.3213301918274376</v>
      </c>
      <c r="E4831" s="24"/>
      <c r="F4831" s="25"/>
      <c r="G4831" s="29"/>
    </row>
    <row r="4832" spans="1:7" x14ac:dyDescent="0.25">
      <c r="A4832"/>
      <c r="B4832"/>
      <c r="C4832">
        <v>14.95582027828025</v>
      </c>
      <c r="D4832">
        <v>-1.3225126810884378</v>
      </c>
      <c r="E4832" s="24"/>
      <c r="F4832" s="25"/>
      <c r="G4832" s="29"/>
    </row>
    <row r="4833" spans="1:7" x14ac:dyDescent="0.25">
      <c r="A4833"/>
      <c r="B4833"/>
      <c r="C4833">
        <v>14.946395444009376</v>
      </c>
      <c r="D4833">
        <v>-1.3236951703494386</v>
      </c>
      <c r="E4833" s="24"/>
      <c r="F4833" s="25"/>
      <c r="G4833" s="29"/>
    </row>
    <row r="4834" spans="1:7" x14ac:dyDescent="0.25">
      <c r="A4834"/>
      <c r="B4834"/>
      <c r="C4834">
        <v>14.936970609738498</v>
      </c>
      <c r="D4834">
        <v>-1.3248776596104386</v>
      </c>
      <c r="E4834" s="24"/>
      <c r="F4834" s="25"/>
      <c r="G4834" s="29"/>
    </row>
    <row r="4835" spans="1:7" x14ac:dyDescent="0.25">
      <c r="A4835"/>
      <c r="B4835"/>
      <c r="C4835">
        <v>14.927545775467618</v>
      </c>
      <c r="D4835">
        <v>-1.3260601488714383</v>
      </c>
      <c r="E4835" s="24"/>
      <c r="F4835" s="25"/>
      <c r="G4835" s="29"/>
    </row>
    <row r="4836" spans="1:7" x14ac:dyDescent="0.25">
      <c r="A4836"/>
      <c r="B4836"/>
      <c r="C4836">
        <v>14.918120941196744</v>
      </c>
      <c r="D4836">
        <v>-1.3272426381324387</v>
      </c>
      <c r="E4836" s="24"/>
      <c r="F4836" s="25"/>
      <c r="G4836" s="29"/>
    </row>
    <row r="4837" spans="1:7" x14ac:dyDescent="0.25">
      <c r="A4837"/>
      <c r="B4837"/>
      <c r="C4837">
        <v>14.908696106925859</v>
      </c>
      <c r="D4837">
        <v>-1.3284251273934389</v>
      </c>
      <c r="E4837" s="24"/>
      <c r="F4837" s="25"/>
      <c r="G4837" s="29"/>
    </row>
    <row r="4838" spans="1:7" x14ac:dyDescent="0.25">
      <c r="A4838"/>
      <c r="B4838"/>
      <c r="C4838">
        <v>14.899271272654978</v>
      </c>
      <c r="D4838">
        <v>-1.3296076166544393</v>
      </c>
      <c r="E4838" s="24"/>
      <c r="F4838" s="25"/>
      <c r="G4838" s="29"/>
    </row>
    <row r="4839" spans="1:7" x14ac:dyDescent="0.25">
      <c r="A4839"/>
      <c r="B4839"/>
      <c r="C4839">
        <v>14.889846438384094</v>
      </c>
      <c r="D4839">
        <v>-1.3307901059154397</v>
      </c>
      <c r="E4839" s="24"/>
      <c r="F4839" s="25"/>
      <c r="G4839" s="29"/>
    </row>
    <row r="4840" spans="1:7" x14ac:dyDescent="0.25">
      <c r="A4840"/>
      <c r="B4840"/>
      <c r="C4840">
        <v>14.880421604113216</v>
      </c>
      <c r="D4840">
        <v>-1.3319725951764405</v>
      </c>
      <c r="E4840" s="24"/>
      <c r="F4840" s="25"/>
      <c r="G4840" s="29"/>
    </row>
    <row r="4841" spans="1:7" x14ac:dyDescent="0.25">
      <c r="A4841"/>
      <c r="B4841"/>
      <c r="C4841">
        <v>14.870996769842334</v>
      </c>
      <c r="D4841">
        <v>-1.33315508443744</v>
      </c>
      <c r="E4841" s="24"/>
      <c r="F4841" s="25"/>
      <c r="G4841" s="29"/>
    </row>
    <row r="4842" spans="1:7" x14ac:dyDescent="0.25">
      <c r="A4842"/>
      <c r="B4842"/>
      <c r="C4842">
        <v>14.861571935571455</v>
      </c>
      <c r="D4842">
        <v>-1.3343375736984406</v>
      </c>
      <c r="E4842" s="24"/>
      <c r="F4842" s="25"/>
      <c r="G4842" s="29"/>
    </row>
    <row r="4843" spans="1:7" x14ac:dyDescent="0.25">
      <c r="A4843"/>
      <c r="B4843"/>
      <c r="C4843">
        <v>14.852147101300579</v>
      </c>
      <c r="D4843">
        <v>-1.3355200629594413</v>
      </c>
      <c r="E4843" s="24"/>
      <c r="F4843" s="25"/>
      <c r="G4843" s="29"/>
    </row>
    <row r="4844" spans="1:7" x14ac:dyDescent="0.25">
      <c r="A4844"/>
      <c r="B4844"/>
      <c r="C4844">
        <v>14.842722267029695</v>
      </c>
      <c r="D4844">
        <v>-1.3367025522204417</v>
      </c>
      <c r="E4844" s="24"/>
      <c r="F4844" s="25"/>
      <c r="G4844" s="29"/>
    </row>
    <row r="4845" spans="1:7" x14ac:dyDescent="0.25">
      <c r="A4845"/>
      <c r="B4845"/>
      <c r="C4845">
        <v>14.833297432758812</v>
      </c>
      <c r="D4845">
        <v>-1.3378850414814414</v>
      </c>
      <c r="E4845" s="24"/>
      <c r="F4845" s="25"/>
      <c r="G4845" s="29"/>
    </row>
    <row r="4846" spans="1:7" x14ac:dyDescent="0.25">
      <c r="A4846"/>
      <c r="B4846"/>
      <c r="C4846">
        <v>14.823872598487938</v>
      </c>
      <c r="D4846">
        <v>-1.3390675307424411</v>
      </c>
      <c r="E4846" s="24"/>
      <c r="F4846" s="25"/>
      <c r="G4846" s="29"/>
    </row>
    <row r="4847" spans="1:7" x14ac:dyDescent="0.25">
      <c r="A4847"/>
      <c r="B4847"/>
      <c r="C4847">
        <v>14.814447764217055</v>
      </c>
      <c r="D4847">
        <v>-1.3402500200034424</v>
      </c>
      <c r="E4847" s="24"/>
      <c r="F4847" s="25"/>
      <c r="G4847" s="29"/>
    </row>
    <row r="4848" spans="1:7" x14ac:dyDescent="0.25">
      <c r="A4848"/>
      <c r="B4848"/>
      <c r="C4848">
        <v>14.805022929946176</v>
      </c>
      <c r="D4848">
        <v>-1.3414325092644426</v>
      </c>
      <c r="E4848" s="24"/>
      <c r="F4848" s="25"/>
      <c r="G4848" s="29"/>
    </row>
    <row r="4849" spans="1:7" x14ac:dyDescent="0.25">
      <c r="A4849"/>
      <c r="B4849"/>
      <c r="C4849">
        <v>14.795598095675306</v>
      </c>
      <c r="D4849">
        <v>-1.3426149985254425</v>
      </c>
      <c r="E4849" s="24"/>
      <c r="F4849" s="25"/>
      <c r="G4849" s="29"/>
    </row>
    <row r="4850" spans="1:7" x14ac:dyDescent="0.25">
      <c r="A4850"/>
      <c r="B4850"/>
      <c r="C4850">
        <v>14.786173261404425</v>
      </c>
      <c r="D4850">
        <v>-1.3437974877864427</v>
      </c>
      <c r="E4850" s="24"/>
      <c r="F4850" s="25"/>
      <c r="G4850" s="29"/>
    </row>
    <row r="4851" spans="1:7" x14ac:dyDescent="0.25">
      <c r="A4851"/>
      <c r="B4851"/>
      <c r="C4851">
        <v>14.776748427133537</v>
      </c>
      <c r="D4851">
        <v>-1.3449799770474431</v>
      </c>
      <c r="E4851" s="24"/>
      <c r="F4851" s="25"/>
      <c r="G4851" s="29"/>
    </row>
    <row r="4852" spans="1:7" x14ac:dyDescent="0.25">
      <c r="A4852"/>
      <c r="B4852"/>
      <c r="C4852">
        <v>14.767323592862653</v>
      </c>
      <c r="D4852">
        <v>-1.3461624663084433</v>
      </c>
      <c r="E4852" s="24"/>
      <c r="F4852" s="25"/>
      <c r="G4852" s="29"/>
    </row>
    <row r="4853" spans="1:7" x14ac:dyDescent="0.25">
      <c r="A4853"/>
      <c r="B4853"/>
      <c r="C4853">
        <v>14.757898758591786</v>
      </c>
      <c r="D4853">
        <v>-1.3473449555694437</v>
      </c>
      <c r="E4853" s="24"/>
      <c r="F4853" s="25"/>
      <c r="G4853" s="29"/>
    </row>
    <row r="4854" spans="1:7" x14ac:dyDescent="0.25">
      <c r="A4854"/>
      <c r="B4854"/>
      <c r="C4854">
        <v>14.748473924320898</v>
      </c>
      <c r="D4854">
        <v>-1.3485274448304441</v>
      </c>
      <c r="E4854" s="24"/>
      <c r="F4854" s="25"/>
      <c r="G4854" s="29"/>
    </row>
    <row r="4855" spans="1:7" x14ac:dyDescent="0.25">
      <c r="A4855"/>
      <c r="B4855"/>
      <c r="C4855">
        <v>14.739049090050012</v>
      </c>
      <c r="D4855">
        <v>-1.3497099340914447</v>
      </c>
      <c r="E4855" s="24"/>
      <c r="F4855" s="25"/>
      <c r="G4855" s="29"/>
    </row>
    <row r="4856" spans="1:7" x14ac:dyDescent="0.25">
      <c r="A4856"/>
      <c r="B4856"/>
      <c r="C4856">
        <v>14.729624255779132</v>
      </c>
      <c r="D4856">
        <v>-1.3508924233524449</v>
      </c>
      <c r="E4856" s="24"/>
      <c r="F4856" s="25"/>
      <c r="G4856" s="29"/>
    </row>
    <row r="4857" spans="1:7" x14ac:dyDescent="0.25">
      <c r="A4857"/>
      <c r="B4857"/>
      <c r="C4857">
        <v>14.720199421508255</v>
      </c>
      <c r="D4857">
        <v>-1.352074912613445</v>
      </c>
      <c r="E4857" s="24"/>
      <c r="F4857" s="25"/>
      <c r="G4857" s="29"/>
    </row>
    <row r="4858" spans="1:7" x14ac:dyDescent="0.25">
      <c r="A4858"/>
      <c r="B4858"/>
      <c r="C4858">
        <v>14.710774587237374</v>
      </c>
      <c r="D4858">
        <v>-1.3532574018744459</v>
      </c>
      <c r="E4858" s="24"/>
      <c r="F4858" s="25"/>
      <c r="G4858" s="29"/>
    </row>
    <row r="4859" spans="1:7" x14ac:dyDescent="0.25">
      <c r="A4859"/>
      <c r="B4859"/>
      <c r="C4859">
        <v>14.701349752966493</v>
      </c>
      <c r="D4859">
        <v>-1.3544398911354456</v>
      </c>
      <c r="E4859" s="24"/>
      <c r="F4859" s="25"/>
      <c r="G4859" s="29"/>
    </row>
    <row r="4860" spans="1:7" x14ac:dyDescent="0.25">
      <c r="A4860"/>
      <c r="B4860"/>
      <c r="C4860">
        <v>14.691924918695623</v>
      </c>
      <c r="D4860">
        <v>-1.355622380396446</v>
      </c>
      <c r="E4860" s="24"/>
      <c r="F4860" s="25"/>
      <c r="G4860" s="29"/>
    </row>
    <row r="4861" spans="1:7" x14ac:dyDescent="0.25">
      <c r="A4861"/>
      <c r="B4861"/>
      <c r="C4861">
        <v>14.682500084424735</v>
      </c>
      <c r="D4861">
        <v>-1.3568048696574466</v>
      </c>
      <c r="E4861" s="24"/>
      <c r="F4861" s="25"/>
      <c r="G4861" s="29"/>
    </row>
    <row r="4862" spans="1:7" x14ac:dyDescent="0.25">
      <c r="A4862"/>
      <c r="B4862"/>
      <c r="C4862">
        <v>14.673075250153856</v>
      </c>
      <c r="D4862">
        <v>-1.3579873589184461</v>
      </c>
      <c r="E4862" s="24"/>
      <c r="F4862" s="25"/>
      <c r="G4862" s="29"/>
    </row>
    <row r="4863" spans="1:7" x14ac:dyDescent="0.25">
      <c r="A4863"/>
      <c r="B4863"/>
      <c r="C4863">
        <v>14.663650415882975</v>
      </c>
      <c r="D4863">
        <v>-1.3591698481794481</v>
      </c>
      <c r="E4863" s="24"/>
      <c r="F4863" s="25"/>
      <c r="G4863" s="29"/>
    </row>
    <row r="4864" spans="1:7" x14ac:dyDescent="0.25">
      <c r="A4864"/>
      <c r="B4864"/>
      <c r="C4864">
        <v>14.654225581612096</v>
      </c>
      <c r="D4864">
        <v>-1.3603523374404467</v>
      </c>
      <c r="E4864" s="24"/>
      <c r="F4864" s="25"/>
      <c r="G4864" s="29"/>
    </row>
    <row r="4865" spans="1:7" x14ac:dyDescent="0.25">
      <c r="A4865"/>
      <c r="B4865"/>
      <c r="C4865">
        <v>14.644800747341224</v>
      </c>
      <c r="D4865">
        <v>-1.3615348267014473</v>
      </c>
      <c r="E4865" s="24"/>
      <c r="F4865" s="25"/>
      <c r="G4865" s="29"/>
    </row>
    <row r="4866" spans="1:7" x14ac:dyDescent="0.25">
      <c r="A4866"/>
      <c r="B4866"/>
      <c r="C4866">
        <v>14.635375913070336</v>
      </c>
      <c r="D4866">
        <v>-1.3627173159624473</v>
      </c>
      <c r="E4866" s="24"/>
      <c r="F4866" s="25"/>
      <c r="G4866" s="29"/>
    </row>
    <row r="4867" spans="1:7" x14ac:dyDescent="0.25">
      <c r="A4867"/>
      <c r="B4867"/>
      <c r="C4867">
        <v>14.625951078799456</v>
      </c>
      <c r="D4867">
        <v>-1.3638998052234483</v>
      </c>
      <c r="E4867" s="24"/>
      <c r="F4867" s="25"/>
      <c r="G4867" s="29"/>
    </row>
    <row r="4868" spans="1:7" x14ac:dyDescent="0.25">
      <c r="A4868"/>
      <c r="B4868"/>
      <c r="C4868">
        <v>14.616526244528577</v>
      </c>
      <c r="D4868">
        <v>-1.3650822944844487</v>
      </c>
      <c r="E4868" s="24"/>
      <c r="F4868" s="25"/>
      <c r="G4868" s="29"/>
    </row>
    <row r="4869" spans="1:7" x14ac:dyDescent="0.25">
      <c r="A4869"/>
      <c r="B4869"/>
      <c r="C4869">
        <v>14.607101410257702</v>
      </c>
      <c r="D4869">
        <v>-1.3662647837454491</v>
      </c>
      <c r="E4869" s="24"/>
      <c r="F4869" s="25"/>
      <c r="G4869" s="29"/>
    </row>
    <row r="4870" spans="1:7" x14ac:dyDescent="0.25">
      <c r="A4870"/>
      <c r="B4870"/>
      <c r="C4870">
        <v>14.597676575986807</v>
      </c>
      <c r="D4870">
        <v>-1.3674472730064491</v>
      </c>
      <c r="E4870" s="24"/>
      <c r="F4870" s="25"/>
      <c r="G4870" s="29"/>
    </row>
    <row r="4871" spans="1:7" x14ac:dyDescent="0.25">
      <c r="A4871"/>
      <c r="B4871"/>
      <c r="C4871">
        <v>14.588251741715936</v>
      </c>
      <c r="D4871">
        <v>-1.368629762267449</v>
      </c>
      <c r="E4871" s="24"/>
      <c r="F4871" s="25"/>
      <c r="G4871" s="29"/>
    </row>
    <row r="4872" spans="1:7" x14ac:dyDescent="0.25">
      <c r="A4872"/>
      <c r="B4872"/>
      <c r="C4872">
        <v>14.578826907445052</v>
      </c>
      <c r="D4872">
        <v>-1.3698122515284497</v>
      </c>
      <c r="E4872" s="24"/>
      <c r="F4872" s="25"/>
      <c r="G4872" s="29"/>
    </row>
    <row r="4873" spans="1:7" x14ac:dyDescent="0.25">
      <c r="A4873"/>
      <c r="B4873"/>
      <c r="C4873">
        <v>14.569402073174174</v>
      </c>
      <c r="D4873">
        <v>-1.3709947407894489</v>
      </c>
      <c r="E4873" s="24"/>
      <c r="F4873" s="25"/>
      <c r="G4873" s="29"/>
    </row>
    <row r="4874" spans="1:7" x14ac:dyDescent="0.25">
      <c r="A4874"/>
      <c r="B4874"/>
      <c r="C4874">
        <v>14.559977238903292</v>
      </c>
      <c r="D4874">
        <v>-1.37217723005045</v>
      </c>
      <c r="E4874" s="24"/>
      <c r="F4874" s="25"/>
      <c r="G4874" s="29"/>
    </row>
    <row r="4875" spans="1:7" x14ac:dyDescent="0.25">
      <c r="A4875"/>
      <c r="B4875"/>
      <c r="C4875">
        <v>14.550552404632423</v>
      </c>
      <c r="D4875">
        <v>-1.3733597193114502</v>
      </c>
      <c r="E4875" s="24"/>
      <c r="F4875" s="25"/>
      <c r="G4875" s="29"/>
    </row>
    <row r="4876" spans="1:7" x14ac:dyDescent="0.25">
      <c r="A4876"/>
      <c r="B4876"/>
      <c r="C4876">
        <v>14.541127570361539</v>
      </c>
      <c r="D4876">
        <v>-1.3745422085724517</v>
      </c>
      <c r="E4876" s="24"/>
      <c r="F4876" s="25"/>
      <c r="G4876" s="29"/>
    </row>
    <row r="4877" spans="1:7" x14ac:dyDescent="0.25">
      <c r="A4877"/>
      <c r="B4877"/>
      <c r="C4877">
        <v>14.531702736090661</v>
      </c>
      <c r="D4877">
        <v>-1.3757246978334514</v>
      </c>
      <c r="E4877" s="24"/>
      <c r="F4877" s="25"/>
      <c r="G4877" s="29"/>
    </row>
    <row r="4878" spans="1:7" x14ac:dyDescent="0.25">
      <c r="A4878"/>
      <c r="B4878"/>
      <c r="C4878">
        <v>14.522277901819781</v>
      </c>
      <c r="D4878">
        <v>-1.3769071870944518</v>
      </c>
      <c r="E4878" s="24"/>
      <c r="F4878" s="25"/>
      <c r="G4878" s="29"/>
    </row>
    <row r="4879" spans="1:7" x14ac:dyDescent="0.25">
      <c r="A4879"/>
      <c r="B4879"/>
      <c r="C4879">
        <v>14.512853067548905</v>
      </c>
      <c r="D4879">
        <v>-1.3780896763554518</v>
      </c>
      <c r="E4879" s="24"/>
      <c r="F4879" s="25"/>
      <c r="G4879" s="29"/>
    </row>
    <row r="4880" spans="1:7" x14ac:dyDescent="0.25">
      <c r="A4880"/>
      <c r="B4880"/>
      <c r="C4880">
        <v>14.503428233278015</v>
      </c>
      <c r="D4880">
        <v>-1.3792721656164519</v>
      </c>
      <c r="E4880" s="24"/>
      <c r="F4880" s="25"/>
      <c r="G4880" s="29"/>
    </row>
    <row r="4881" spans="1:7" x14ac:dyDescent="0.25">
      <c r="A4881"/>
      <c r="B4881"/>
      <c r="C4881">
        <v>14.494003399007132</v>
      </c>
      <c r="D4881">
        <v>-1.3804546548774521</v>
      </c>
      <c r="E4881" s="24"/>
      <c r="F4881" s="25"/>
      <c r="G4881" s="29"/>
    </row>
    <row r="4882" spans="1:7" x14ac:dyDescent="0.25">
      <c r="A4882"/>
      <c r="B4882"/>
      <c r="C4882">
        <v>14.484578564736255</v>
      </c>
      <c r="D4882">
        <v>-1.3816371441384516</v>
      </c>
      <c r="E4882" s="24"/>
      <c r="F4882" s="25"/>
      <c r="G4882" s="29"/>
    </row>
    <row r="4883" spans="1:7" x14ac:dyDescent="0.25">
      <c r="A4883"/>
      <c r="B4883"/>
      <c r="C4883">
        <v>14.475153730465381</v>
      </c>
      <c r="D4883">
        <v>-1.3828196333994531</v>
      </c>
      <c r="E4883" s="24"/>
      <c r="F4883" s="25"/>
      <c r="G4883" s="29"/>
    </row>
    <row r="4884" spans="1:7" x14ac:dyDescent="0.25">
      <c r="A4884"/>
      <c r="B4884"/>
      <c r="C4884">
        <v>14.465728896194497</v>
      </c>
      <c r="D4884">
        <v>-1.384002122660454</v>
      </c>
      <c r="E4884" s="24"/>
      <c r="F4884" s="25"/>
      <c r="G4884" s="29"/>
    </row>
    <row r="4885" spans="1:7" x14ac:dyDescent="0.25">
      <c r="A4885"/>
      <c r="B4885"/>
      <c r="C4885">
        <v>14.456304061923621</v>
      </c>
      <c r="D4885">
        <v>-1.3851846119214539</v>
      </c>
      <c r="E4885" s="24"/>
      <c r="F4885" s="25"/>
      <c r="G4885" s="29"/>
    </row>
    <row r="4886" spans="1:7" x14ac:dyDescent="0.25">
      <c r="A4886"/>
      <c r="B4886"/>
      <c r="C4886">
        <v>14.44687922765274</v>
      </c>
      <c r="D4886">
        <v>-1.3863671011824539</v>
      </c>
      <c r="E4886" s="24"/>
      <c r="F4886" s="25"/>
      <c r="G4886" s="29"/>
    </row>
    <row r="4887" spans="1:7" x14ac:dyDescent="0.25">
      <c r="A4887"/>
      <c r="B4887"/>
      <c r="C4887">
        <v>14.437454393381863</v>
      </c>
      <c r="D4887">
        <v>-1.3875495904434543</v>
      </c>
      <c r="E4887" s="24"/>
      <c r="F4887" s="25"/>
      <c r="G4887" s="29"/>
    </row>
    <row r="4888" spans="1:7" x14ac:dyDescent="0.25">
      <c r="A4888"/>
      <c r="B4888"/>
      <c r="C4888">
        <v>14.428029559110973</v>
      </c>
      <c r="D4888">
        <v>-1.3887320797044544</v>
      </c>
      <c r="E4888" s="24"/>
      <c r="F4888" s="25"/>
      <c r="G4888" s="29"/>
    </row>
    <row r="4889" spans="1:7" x14ac:dyDescent="0.25">
      <c r="A4889"/>
      <c r="B4889"/>
      <c r="C4889">
        <v>14.418604724840099</v>
      </c>
      <c r="D4889">
        <v>-1.3899145689654537</v>
      </c>
      <c r="E4889" s="24"/>
      <c r="F4889" s="25"/>
      <c r="G4889" s="29"/>
    </row>
    <row r="4890" spans="1:7" x14ac:dyDescent="0.25">
      <c r="A4890"/>
      <c r="B4890"/>
      <c r="C4890">
        <v>14.409179890569225</v>
      </c>
      <c r="D4890">
        <v>-1.391097058226455</v>
      </c>
      <c r="E4890" s="24"/>
      <c r="F4890" s="25"/>
      <c r="G4890" s="29"/>
    </row>
    <row r="4891" spans="1:7" x14ac:dyDescent="0.25">
      <c r="A4891"/>
      <c r="B4891"/>
      <c r="C4891">
        <v>14.399755056298337</v>
      </c>
      <c r="D4891">
        <v>-1.3922795474874559</v>
      </c>
      <c r="E4891" s="24"/>
      <c r="F4891" s="25"/>
      <c r="G4891" s="29"/>
    </row>
    <row r="4892" spans="1:7" x14ac:dyDescent="0.25">
      <c r="A4892"/>
      <c r="B4892"/>
      <c r="C4892">
        <v>14.39033022202746</v>
      </c>
      <c r="D4892">
        <v>-1.3934620367484558</v>
      </c>
      <c r="E4892" s="24"/>
      <c r="F4892" s="25"/>
      <c r="G4892" s="29"/>
    </row>
    <row r="4893" spans="1:7" x14ac:dyDescent="0.25">
      <c r="A4893"/>
      <c r="B4893"/>
      <c r="C4893">
        <v>14.380905387756574</v>
      </c>
      <c r="D4893">
        <v>-1.3946445260094551</v>
      </c>
      <c r="E4893" s="24"/>
      <c r="F4893" s="25"/>
      <c r="G4893" s="29"/>
    </row>
    <row r="4894" spans="1:7" x14ac:dyDescent="0.25">
      <c r="A4894"/>
      <c r="B4894"/>
      <c r="C4894">
        <v>14.3714805534857</v>
      </c>
      <c r="D4894">
        <v>-1.3958270152704557</v>
      </c>
      <c r="E4894" s="24"/>
      <c r="F4894" s="25"/>
      <c r="G4894" s="29"/>
    </row>
    <row r="4895" spans="1:7" x14ac:dyDescent="0.25">
      <c r="A4895"/>
      <c r="B4895"/>
      <c r="C4895">
        <v>14.362055719214821</v>
      </c>
      <c r="D4895">
        <v>-1.3970095045314557</v>
      </c>
      <c r="E4895" s="24"/>
      <c r="F4895" s="25"/>
      <c r="G4895" s="29"/>
    </row>
    <row r="4896" spans="1:7" x14ac:dyDescent="0.25">
      <c r="A4896"/>
      <c r="B4896"/>
      <c r="C4896">
        <v>14.352630884943935</v>
      </c>
      <c r="D4896">
        <v>-1.3981919937924567</v>
      </c>
      <c r="E4896" s="24"/>
      <c r="F4896" s="25"/>
      <c r="G4896" s="29"/>
    </row>
    <row r="4897" spans="1:7" x14ac:dyDescent="0.25">
      <c r="A4897"/>
      <c r="B4897"/>
      <c r="C4897">
        <v>14.343206050673061</v>
      </c>
      <c r="D4897">
        <v>-1.3993744830534567</v>
      </c>
      <c r="E4897" s="24"/>
      <c r="F4897" s="25"/>
      <c r="G4897" s="29"/>
    </row>
    <row r="4898" spans="1:7" x14ac:dyDescent="0.25">
      <c r="A4898"/>
      <c r="B4898"/>
      <c r="C4898">
        <v>14.333781216402178</v>
      </c>
      <c r="D4898">
        <v>-1.4005569723144569</v>
      </c>
      <c r="E4898" s="24"/>
      <c r="F4898" s="25"/>
      <c r="G4898" s="29"/>
    </row>
    <row r="4899" spans="1:7" x14ac:dyDescent="0.25">
      <c r="A4899"/>
      <c r="B4899"/>
      <c r="C4899">
        <v>14.324356382131304</v>
      </c>
      <c r="D4899">
        <v>-1.4017394615754575</v>
      </c>
      <c r="E4899" s="24"/>
      <c r="F4899" s="25"/>
      <c r="G4899" s="29"/>
    </row>
    <row r="4900" spans="1:7" x14ac:dyDescent="0.25">
      <c r="A4900"/>
      <c r="B4900"/>
      <c r="C4900">
        <v>14.31493154786042</v>
      </c>
      <c r="D4900">
        <v>-1.4029219508364579</v>
      </c>
      <c r="E4900" s="24"/>
      <c r="F4900" s="25"/>
      <c r="G4900" s="29"/>
    </row>
    <row r="4901" spans="1:7" x14ac:dyDescent="0.25">
      <c r="A4901"/>
      <c r="B4901"/>
      <c r="C4901">
        <v>14.305506713589539</v>
      </c>
      <c r="D4901">
        <v>-1.4041044400974589</v>
      </c>
      <c r="E4901" s="24"/>
      <c r="F4901" s="25"/>
      <c r="G4901" s="29"/>
    </row>
    <row r="4902" spans="1:7" x14ac:dyDescent="0.25">
      <c r="A4902"/>
      <c r="B4902"/>
      <c r="C4902">
        <v>14.296081879318658</v>
      </c>
      <c r="D4902">
        <v>-1.4052869293584582</v>
      </c>
      <c r="E4902" s="24"/>
      <c r="F4902" s="25"/>
      <c r="G4902" s="29"/>
    </row>
    <row r="4903" spans="1:7" x14ac:dyDescent="0.25">
      <c r="A4903"/>
      <c r="B4903"/>
      <c r="C4903">
        <v>14.286657045047788</v>
      </c>
      <c r="D4903">
        <v>-1.4064694186194593</v>
      </c>
      <c r="E4903" s="24"/>
      <c r="F4903" s="25"/>
      <c r="G4903" s="29"/>
    </row>
    <row r="4904" spans="1:7" x14ac:dyDescent="0.25">
      <c r="A4904"/>
      <c r="B4904"/>
      <c r="C4904">
        <v>14.2772322107769</v>
      </c>
      <c r="D4904">
        <v>-1.4076519078804592</v>
      </c>
      <c r="E4904" s="24"/>
      <c r="F4904" s="25"/>
      <c r="G4904" s="29"/>
    </row>
    <row r="4905" spans="1:7" x14ac:dyDescent="0.25">
      <c r="A4905"/>
      <c r="B4905"/>
      <c r="C4905">
        <v>14.267807376506017</v>
      </c>
      <c r="D4905">
        <v>-1.4088343971414601</v>
      </c>
      <c r="E4905" s="24"/>
      <c r="F4905" s="25"/>
      <c r="G4905" s="29"/>
    </row>
    <row r="4906" spans="1:7" x14ac:dyDescent="0.25">
      <c r="A4906"/>
      <c r="B4906"/>
      <c r="C4906">
        <v>14.258382542235136</v>
      </c>
      <c r="D4906">
        <v>-1.41001688640246</v>
      </c>
      <c r="E4906" s="24"/>
      <c r="F4906" s="25"/>
      <c r="G4906" s="29"/>
    </row>
    <row r="4907" spans="1:7" x14ac:dyDescent="0.25">
      <c r="A4907"/>
      <c r="B4907"/>
      <c r="C4907">
        <v>14.24895770796425</v>
      </c>
      <c r="D4907">
        <v>-1.4111993756634604</v>
      </c>
      <c r="E4907" s="24"/>
      <c r="F4907" s="25"/>
      <c r="G4907" s="29"/>
    </row>
    <row r="4908" spans="1:7" x14ac:dyDescent="0.25">
      <c r="A4908"/>
      <c r="B4908"/>
      <c r="C4908">
        <v>14.239532873693381</v>
      </c>
      <c r="D4908">
        <v>-1.4123818649244599</v>
      </c>
      <c r="E4908" s="24"/>
      <c r="F4908" s="25"/>
      <c r="G4908" s="29"/>
    </row>
    <row r="4909" spans="1:7" x14ac:dyDescent="0.25">
      <c r="A4909"/>
      <c r="B4909"/>
      <c r="C4909">
        <v>14.230108039422502</v>
      </c>
      <c r="D4909">
        <v>-1.4135643541854603</v>
      </c>
      <c r="E4909" s="24"/>
      <c r="F4909" s="25"/>
      <c r="G4909" s="29"/>
    </row>
    <row r="4910" spans="1:7" x14ac:dyDescent="0.25">
      <c r="A4910"/>
      <c r="B4910"/>
      <c r="C4910">
        <v>14.220683205151621</v>
      </c>
      <c r="D4910">
        <v>-1.414746843446461</v>
      </c>
      <c r="E4910" s="24"/>
      <c r="F4910" s="25"/>
      <c r="G4910" s="29"/>
    </row>
    <row r="4911" spans="1:7" x14ac:dyDescent="0.25">
      <c r="A4911"/>
      <c r="B4911"/>
      <c r="C4911">
        <v>14.211258370880742</v>
      </c>
      <c r="D4911">
        <v>-1.4159293327074605</v>
      </c>
      <c r="E4911" s="24"/>
      <c r="F4911" s="25"/>
      <c r="G4911" s="29"/>
    </row>
    <row r="4912" spans="1:7" x14ac:dyDescent="0.25">
      <c r="A4912"/>
      <c r="B4912"/>
      <c r="C4912">
        <v>14.201833536609856</v>
      </c>
      <c r="D4912">
        <v>-1.4171118219684615</v>
      </c>
      <c r="E4912" s="24"/>
      <c r="F4912" s="25"/>
      <c r="G4912" s="29"/>
    </row>
    <row r="4913" spans="1:7" x14ac:dyDescent="0.25">
      <c r="A4913"/>
      <c r="B4913"/>
      <c r="C4913">
        <v>14.192408702338984</v>
      </c>
      <c r="D4913">
        <v>-1.4182943112294621</v>
      </c>
      <c r="E4913" s="24"/>
      <c r="F4913" s="25"/>
      <c r="G4913" s="29"/>
    </row>
    <row r="4914" spans="1:7" x14ac:dyDescent="0.25">
      <c r="A4914"/>
      <c r="B4914"/>
      <c r="C4914">
        <v>14.182983868068101</v>
      </c>
      <c r="D4914">
        <v>-1.4194768004904625</v>
      </c>
      <c r="E4914" s="24"/>
      <c r="F4914" s="25"/>
      <c r="G4914" s="29"/>
    </row>
    <row r="4915" spans="1:7" x14ac:dyDescent="0.25">
      <c r="A4915"/>
      <c r="B4915"/>
      <c r="C4915">
        <v>14.173559033797227</v>
      </c>
      <c r="D4915">
        <v>-1.4206592897514625</v>
      </c>
      <c r="E4915" s="24"/>
      <c r="F4915" s="25"/>
      <c r="G4915" s="29"/>
    </row>
    <row r="4916" spans="1:7" x14ac:dyDescent="0.25">
      <c r="A4916"/>
      <c r="B4916"/>
      <c r="C4916">
        <v>14.164134199526343</v>
      </c>
      <c r="D4916">
        <v>-1.4218417790124622</v>
      </c>
      <c r="E4916" s="24"/>
      <c r="F4916" s="25"/>
      <c r="G4916" s="29"/>
    </row>
    <row r="4917" spans="1:7" x14ac:dyDescent="0.25">
      <c r="A4917"/>
      <c r="B4917"/>
      <c r="C4917">
        <v>14.154709365255467</v>
      </c>
      <c r="D4917">
        <v>-1.4230242682734626</v>
      </c>
      <c r="E4917" s="24"/>
      <c r="F4917" s="25"/>
      <c r="G4917" s="29"/>
    </row>
    <row r="4918" spans="1:7" x14ac:dyDescent="0.25">
      <c r="A4918"/>
      <c r="B4918"/>
      <c r="C4918">
        <v>14.145284530984583</v>
      </c>
      <c r="D4918">
        <v>-1.4242067575344635</v>
      </c>
      <c r="E4918" s="24"/>
      <c r="F4918" s="25"/>
      <c r="G4918" s="29"/>
    </row>
    <row r="4919" spans="1:7" x14ac:dyDescent="0.25">
      <c r="A4919"/>
      <c r="B4919"/>
      <c r="C4919">
        <v>14.135859696713705</v>
      </c>
      <c r="D4919">
        <v>-1.4253892467954639</v>
      </c>
      <c r="E4919" s="24"/>
      <c r="F4919" s="25"/>
      <c r="G4919" s="29"/>
    </row>
    <row r="4920" spans="1:7" x14ac:dyDescent="0.25">
      <c r="A4920"/>
      <c r="B4920"/>
      <c r="C4920">
        <v>14.126434862442823</v>
      </c>
      <c r="D4920">
        <v>-1.4265717360564634</v>
      </c>
      <c r="E4920" s="24"/>
      <c r="F4920" s="25"/>
      <c r="G4920" s="29"/>
    </row>
    <row r="4921" spans="1:7" x14ac:dyDescent="0.25">
      <c r="A4921"/>
      <c r="B4921"/>
      <c r="C4921">
        <v>14.117010028171936</v>
      </c>
      <c r="D4921">
        <v>-1.4277542253174651</v>
      </c>
      <c r="E4921" s="24"/>
      <c r="F4921" s="25"/>
      <c r="G4921" s="29"/>
    </row>
    <row r="4922" spans="1:7" x14ac:dyDescent="0.25">
      <c r="A4922"/>
      <c r="B4922"/>
      <c r="C4922">
        <v>14.107585193901061</v>
      </c>
      <c r="D4922">
        <v>-1.4289367145784644</v>
      </c>
      <c r="E4922" s="24"/>
      <c r="F4922" s="25"/>
      <c r="G4922" s="29"/>
    </row>
    <row r="4923" spans="1:7" x14ac:dyDescent="0.25">
      <c r="A4923"/>
      <c r="B4923"/>
      <c r="C4923">
        <v>14.098160359630178</v>
      </c>
      <c r="D4923">
        <v>-1.4301192038394646</v>
      </c>
      <c r="E4923" s="24"/>
      <c r="F4923" s="25"/>
      <c r="G4923" s="29"/>
    </row>
    <row r="4924" spans="1:7" x14ac:dyDescent="0.25">
      <c r="A4924"/>
      <c r="B4924"/>
      <c r="C4924">
        <v>14.088735525359304</v>
      </c>
      <c r="D4924">
        <v>-1.4313016931004654</v>
      </c>
      <c r="E4924" s="24"/>
      <c r="F4924" s="25"/>
      <c r="G4924" s="29"/>
    </row>
    <row r="4925" spans="1:7" x14ac:dyDescent="0.25">
      <c r="A4925"/>
      <c r="B4925"/>
      <c r="C4925">
        <v>14.079310691088425</v>
      </c>
      <c r="D4925">
        <v>-1.4324841823614658</v>
      </c>
      <c r="E4925" s="24"/>
      <c r="F4925" s="25"/>
      <c r="G4925" s="29"/>
    </row>
    <row r="4926" spans="1:7" x14ac:dyDescent="0.25">
      <c r="A4926"/>
      <c r="B4926"/>
      <c r="C4926">
        <v>14.069885856817534</v>
      </c>
      <c r="D4926">
        <v>-1.4336666716224662</v>
      </c>
      <c r="E4926" s="24"/>
      <c r="F4926" s="25"/>
      <c r="G4926" s="29"/>
    </row>
    <row r="4927" spans="1:7" x14ac:dyDescent="0.25">
      <c r="A4927"/>
      <c r="B4927"/>
      <c r="C4927">
        <v>14.060461022546667</v>
      </c>
      <c r="D4927">
        <v>-1.4348491608834661</v>
      </c>
      <c r="E4927" s="24"/>
      <c r="F4927" s="25"/>
      <c r="G4927" s="29"/>
    </row>
    <row r="4928" spans="1:7" x14ac:dyDescent="0.25">
      <c r="A4928"/>
      <c r="B4928"/>
      <c r="C4928">
        <v>14.051036188275782</v>
      </c>
      <c r="D4928">
        <v>-1.4360316501444674</v>
      </c>
      <c r="E4928" s="24"/>
      <c r="F4928" s="25"/>
      <c r="G4928" s="29"/>
    </row>
    <row r="4929" spans="1:7" x14ac:dyDescent="0.25">
      <c r="A4929"/>
      <c r="B4929"/>
      <c r="C4929">
        <v>14.041611354004912</v>
      </c>
      <c r="D4929">
        <v>-1.4372141394054665</v>
      </c>
      <c r="E4929" s="24"/>
      <c r="F4929" s="25"/>
      <c r="G4929" s="29"/>
    </row>
    <row r="4930" spans="1:7" x14ac:dyDescent="0.25">
      <c r="A4930"/>
      <c r="B4930"/>
      <c r="C4930">
        <v>14.032186519734019</v>
      </c>
      <c r="D4930">
        <v>-1.4383966286664667</v>
      </c>
      <c r="E4930" s="24"/>
      <c r="F4930" s="25"/>
      <c r="G4930" s="29"/>
    </row>
    <row r="4931" spans="1:7" x14ac:dyDescent="0.25">
      <c r="A4931"/>
      <c r="B4931"/>
      <c r="C4931">
        <v>14.022761685463136</v>
      </c>
      <c r="D4931">
        <v>-1.4395791179274671</v>
      </c>
      <c r="E4931" s="24"/>
      <c r="F4931" s="25"/>
      <c r="G4931" s="29"/>
    </row>
    <row r="4932" spans="1:7" x14ac:dyDescent="0.25">
      <c r="A4932"/>
      <c r="B4932"/>
      <c r="C4932">
        <v>14.013336851192262</v>
      </c>
      <c r="D4932">
        <v>-1.4407616071884679</v>
      </c>
      <c r="E4932" s="24"/>
      <c r="F4932" s="25"/>
      <c r="G4932" s="29"/>
    </row>
    <row r="4933" spans="1:7" x14ac:dyDescent="0.25">
      <c r="A4933"/>
      <c r="B4933"/>
      <c r="C4933">
        <v>14.003912016921387</v>
      </c>
      <c r="D4933">
        <v>-1.4419440964494683</v>
      </c>
      <c r="E4933" s="24"/>
      <c r="F4933" s="25"/>
      <c r="G4933" s="29"/>
    </row>
    <row r="4934" spans="1:7" x14ac:dyDescent="0.25">
      <c r="A4934"/>
      <c r="B4934"/>
      <c r="C4934">
        <v>13.994487182650504</v>
      </c>
      <c r="D4934">
        <v>-1.4431265857104676</v>
      </c>
      <c r="E4934" s="24"/>
      <c r="F4934" s="25"/>
      <c r="G4934" s="29"/>
    </row>
    <row r="4935" spans="1:7" x14ac:dyDescent="0.25">
      <c r="A4935"/>
      <c r="B4935"/>
      <c r="C4935">
        <v>13.985062348379621</v>
      </c>
      <c r="D4935">
        <v>-1.4443090749714687</v>
      </c>
      <c r="E4935" s="24"/>
      <c r="F4935" s="25"/>
      <c r="G4935" s="29"/>
    </row>
    <row r="4936" spans="1:7" x14ac:dyDescent="0.25">
      <c r="A4936"/>
      <c r="B4936"/>
      <c r="C4936">
        <v>13.975637514108739</v>
      </c>
      <c r="D4936">
        <v>-1.4454915642324688</v>
      </c>
      <c r="E4936" s="24"/>
      <c r="F4936" s="25"/>
      <c r="G4936" s="29"/>
    </row>
    <row r="4937" spans="1:7" x14ac:dyDescent="0.25">
      <c r="A4937"/>
      <c r="B4937"/>
      <c r="C4937">
        <v>13.966212679837856</v>
      </c>
      <c r="D4937">
        <v>-1.4466740534934692</v>
      </c>
      <c r="E4937" s="24"/>
      <c r="F4937" s="25"/>
      <c r="G4937" s="29"/>
    </row>
    <row r="4938" spans="1:7" x14ac:dyDescent="0.25">
      <c r="A4938"/>
      <c r="B4938"/>
      <c r="C4938">
        <v>13.956787845566978</v>
      </c>
      <c r="D4938">
        <v>-1.4478565427544692</v>
      </c>
      <c r="E4938" s="24"/>
      <c r="F4938" s="25"/>
      <c r="G4938" s="29"/>
    </row>
    <row r="4939" spans="1:7" x14ac:dyDescent="0.25">
      <c r="A4939"/>
      <c r="B4939"/>
      <c r="C4939">
        <v>13.947363011296105</v>
      </c>
      <c r="D4939">
        <v>-1.4490390320154694</v>
      </c>
      <c r="E4939" s="24"/>
      <c r="F4939" s="25"/>
      <c r="G4939" s="29"/>
    </row>
    <row r="4940" spans="1:7" x14ac:dyDescent="0.25">
      <c r="A4940"/>
      <c r="B4940"/>
      <c r="C4940">
        <v>13.937938177025218</v>
      </c>
      <c r="D4940">
        <v>-1.4502215212764704</v>
      </c>
      <c r="E4940" s="24"/>
      <c r="F4940" s="25"/>
      <c r="G4940" s="29"/>
    </row>
    <row r="4941" spans="1:7" x14ac:dyDescent="0.25">
      <c r="A4941"/>
      <c r="B4941"/>
      <c r="C4941">
        <v>13.928513342754339</v>
      </c>
      <c r="D4941">
        <v>-1.4514040105374704</v>
      </c>
      <c r="E4941" s="24"/>
      <c r="F4941" s="25"/>
      <c r="G4941" s="29"/>
    </row>
    <row r="4942" spans="1:7" x14ac:dyDescent="0.25">
      <c r="A4942"/>
      <c r="B4942"/>
      <c r="C4942">
        <v>13.919088508483462</v>
      </c>
      <c r="D4942">
        <v>-1.4525864997984708</v>
      </c>
      <c r="E4942" s="24"/>
      <c r="F4942" s="25"/>
      <c r="G4942" s="29"/>
    </row>
    <row r="4943" spans="1:7" x14ac:dyDescent="0.25">
      <c r="A4943"/>
      <c r="B4943"/>
      <c r="C4943">
        <v>13.909663674212592</v>
      </c>
      <c r="D4943">
        <v>-1.4537689890594705</v>
      </c>
      <c r="E4943" s="24"/>
      <c r="F4943" s="25"/>
      <c r="G4943" s="29"/>
    </row>
    <row r="4944" spans="1:7" x14ac:dyDescent="0.25">
      <c r="A4944"/>
      <c r="B4944"/>
      <c r="C4944">
        <v>13.900238839941704</v>
      </c>
      <c r="D4944">
        <v>-1.4549514783204711</v>
      </c>
      <c r="E4944" s="24"/>
      <c r="F4944" s="25"/>
      <c r="G4944" s="29"/>
    </row>
    <row r="4945" spans="1:7" x14ac:dyDescent="0.25">
      <c r="A4945"/>
      <c r="B4945"/>
      <c r="C4945">
        <v>13.890814005670824</v>
      </c>
      <c r="D4945">
        <v>-1.456133967581472</v>
      </c>
      <c r="E4945" s="24"/>
      <c r="F4945" s="25"/>
      <c r="G4945" s="29"/>
    </row>
    <row r="4946" spans="1:7" x14ac:dyDescent="0.25">
      <c r="A4946"/>
      <c r="B4946"/>
      <c r="C4946">
        <v>13.88138917139994</v>
      </c>
      <c r="D4946">
        <v>-1.4573164568424719</v>
      </c>
      <c r="E4946" s="24"/>
      <c r="F4946" s="25"/>
      <c r="G4946" s="29"/>
    </row>
    <row r="4947" spans="1:7" x14ac:dyDescent="0.25">
      <c r="A4947"/>
      <c r="B4947"/>
      <c r="C4947">
        <v>13.871964337129063</v>
      </c>
      <c r="D4947">
        <v>-1.4584989461034721</v>
      </c>
      <c r="E4947" s="24"/>
      <c r="F4947" s="25"/>
      <c r="G4947" s="29"/>
    </row>
    <row r="4948" spans="1:7" x14ac:dyDescent="0.25">
      <c r="A4948"/>
      <c r="B4948"/>
      <c r="C4948">
        <v>13.862539502858183</v>
      </c>
      <c r="D4948">
        <v>-1.4596814353644727</v>
      </c>
      <c r="E4948" s="24"/>
      <c r="F4948" s="25"/>
      <c r="G4948" s="29"/>
    </row>
    <row r="4949" spans="1:7" x14ac:dyDescent="0.25">
      <c r="A4949"/>
      <c r="B4949"/>
      <c r="C4949">
        <v>13.853114668587303</v>
      </c>
      <c r="D4949">
        <v>-1.4608639246254727</v>
      </c>
      <c r="E4949" s="24"/>
      <c r="F4949" s="25"/>
      <c r="G4949" s="29"/>
    </row>
    <row r="4950" spans="1:7" x14ac:dyDescent="0.25">
      <c r="A4950"/>
      <c r="B4950"/>
      <c r="C4950">
        <v>13.843689834316425</v>
      </c>
      <c r="D4950">
        <v>-1.4620464138864726</v>
      </c>
      <c r="E4950" s="24"/>
      <c r="F4950" s="25"/>
      <c r="G4950" s="29"/>
    </row>
    <row r="4951" spans="1:7" x14ac:dyDescent="0.25">
      <c r="A4951"/>
      <c r="B4951"/>
      <c r="C4951">
        <v>13.834265000045548</v>
      </c>
      <c r="D4951">
        <v>-1.4632289031474737</v>
      </c>
      <c r="E4951" s="24"/>
      <c r="F4951" s="25"/>
      <c r="G4951" s="29"/>
    </row>
    <row r="4952" spans="1:7" x14ac:dyDescent="0.25">
      <c r="A4952"/>
      <c r="B4952"/>
      <c r="C4952">
        <v>13.824840165774667</v>
      </c>
      <c r="D4952">
        <v>-1.4644113924084734</v>
      </c>
      <c r="E4952" s="24"/>
      <c r="F4952" s="25"/>
      <c r="G4952" s="29"/>
    </row>
    <row r="4953" spans="1:7" x14ac:dyDescent="0.25">
      <c r="A4953"/>
      <c r="B4953"/>
      <c r="C4953">
        <v>13.815415331503782</v>
      </c>
      <c r="D4953">
        <v>-1.465593881669474</v>
      </c>
      <c r="E4953" s="24"/>
      <c r="F4953" s="25"/>
      <c r="G4953" s="29"/>
    </row>
    <row r="4954" spans="1:7" x14ac:dyDescent="0.25">
      <c r="A4954"/>
      <c r="B4954"/>
      <c r="C4954">
        <v>13.805990497232898</v>
      </c>
      <c r="D4954">
        <v>-1.466776370930474</v>
      </c>
      <c r="E4954" s="24"/>
      <c r="F4954" s="25"/>
      <c r="G4954" s="29"/>
    </row>
    <row r="4955" spans="1:7" x14ac:dyDescent="0.25">
      <c r="A4955"/>
      <c r="B4955"/>
      <c r="C4955">
        <v>13.796565662962017</v>
      </c>
      <c r="D4955">
        <v>-1.4679588601914755</v>
      </c>
      <c r="E4955" s="24"/>
      <c r="F4955" s="25"/>
      <c r="G4955" s="29"/>
    </row>
    <row r="4956" spans="1:7" x14ac:dyDescent="0.25">
      <c r="A4956"/>
      <c r="B4956"/>
      <c r="C4956">
        <v>13.787140828691141</v>
      </c>
      <c r="D4956">
        <v>-1.4691413494524741</v>
      </c>
      <c r="E4956" s="24"/>
      <c r="F4956" s="25"/>
      <c r="G4956" s="29"/>
    </row>
    <row r="4957" spans="1:7" x14ac:dyDescent="0.25">
      <c r="A4957"/>
      <c r="B4957"/>
      <c r="C4957">
        <v>13.777715994420259</v>
      </c>
      <c r="D4957">
        <v>-1.4703238387134752</v>
      </c>
      <c r="E4957" s="24"/>
      <c r="F4957" s="25"/>
      <c r="G4957" s="29"/>
    </row>
    <row r="4958" spans="1:7" x14ac:dyDescent="0.25">
      <c r="A4958"/>
      <c r="B4958"/>
      <c r="C4958">
        <v>13.768291160149387</v>
      </c>
      <c r="D4958">
        <v>-1.4715063279744758</v>
      </c>
      <c r="E4958" s="24"/>
      <c r="F4958" s="25"/>
      <c r="G4958" s="29"/>
    </row>
    <row r="4959" spans="1:7" x14ac:dyDescent="0.25">
      <c r="A4959"/>
      <c r="B4959"/>
      <c r="C4959">
        <v>13.7588663258785</v>
      </c>
      <c r="D4959">
        <v>-1.4726888172354757</v>
      </c>
      <c r="E4959" s="24"/>
      <c r="F4959" s="25"/>
      <c r="G4959" s="29"/>
    </row>
    <row r="4960" spans="1:7" x14ac:dyDescent="0.25">
      <c r="A4960"/>
      <c r="B4960"/>
      <c r="C4960">
        <v>13.749441491607625</v>
      </c>
      <c r="D4960">
        <v>-1.4738713064964761</v>
      </c>
      <c r="E4960" s="24"/>
      <c r="F4960" s="25"/>
      <c r="G4960" s="29"/>
    </row>
    <row r="4961" spans="1:7" x14ac:dyDescent="0.25">
      <c r="A4961"/>
      <c r="B4961"/>
      <c r="C4961">
        <v>13.740016657336744</v>
      </c>
      <c r="D4961">
        <v>-1.4750537957574761</v>
      </c>
      <c r="E4961" s="24"/>
      <c r="F4961" s="25"/>
      <c r="G4961" s="29"/>
    </row>
    <row r="4962" spans="1:7" x14ac:dyDescent="0.25">
      <c r="A4962"/>
      <c r="B4962"/>
      <c r="C4962">
        <v>13.730591823065868</v>
      </c>
      <c r="D4962">
        <v>-1.4762362850184765</v>
      </c>
      <c r="E4962" s="24"/>
      <c r="F4962" s="25"/>
      <c r="G4962" s="29"/>
    </row>
    <row r="4963" spans="1:7" x14ac:dyDescent="0.25">
      <c r="A4963"/>
      <c r="B4963"/>
      <c r="C4963">
        <v>13.72116698879498</v>
      </c>
      <c r="D4963">
        <v>-1.4774187742794764</v>
      </c>
      <c r="E4963" s="24"/>
      <c r="F4963" s="25"/>
      <c r="G4963" s="29"/>
    </row>
    <row r="4964" spans="1:7" x14ac:dyDescent="0.25">
      <c r="A4964"/>
      <c r="B4964"/>
      <c r="C4964">
        <v>13.711742154524105</v>
      </c>
      <c r="D4964">
        <v>-1.4786012635404771</v>
      </c>
      <c r="E4964" s="24"/>
      <c r="F4964" s="25"/>
      <c r="G4964" s="29"/>
    </row>
    <row r="4965" spans="1:7" x14ac:dyDescent="0.25">
      <c r="A4965"/>
      <c r="B4965"/>
      <c r="C4965">
        <v>13.702317320253217</v>
      </c>
      <c r="D4965">
        <v>-1.479783752801477</v>
      </c>
      <c r="E4965" s="24"/>
      <c r="F4965" s="25"/>
      <c r="G4965" s="29"/>
    </row>
    <row r="4966" spans="1:7" x14ac:dyDescent="0.25">
      <c r="A4966"/>
      <c r="B4966"/>
      <c r="C4966">
        <v>13.692892485982345</v>
      </c>
      <c r="D4966">
        <v>-1.4809662420624776</v>
      </c>
      <c r="E4966" s="24"/>
      <c r="F4966" s="25"/>
      <c r="G4966" s="29"/>
    </row>
    <row r="4967" spans="1:7" x14ac:dyDescent="0.25">
      <c r="A4967"/>
      <c r="B4967"/>
      <c r="C4967">
        <v>13.683467651711464</v>
      </c>
      <c r="D4967">
        <v>-1.482148731323478</v>
      </c>
      <c r="E4967" s="24"/>
      <c r="F4967" s="25"/>
      <c r="G4967" s="29"/>
    </row>
    <row r="4968" spans="1:7" x14ac:dyDescent="0.25">
      <c r="A4968"/>
      <c r="B4968"/>
      <c r="C4968">
        <v>13.674042817440583</v>
      </c>
      <c r="D4968">
        <v>-1.4833312205844784</v>
      </c>
      <c r="E4968" s="24"/>
      <c r="F4968" s="25"/>
      <c r="G4968" s="29"/>
    </row>
    <row r="4969" spans="1:7" x14ac:dyDescent="0.25">
      <c r="A4969"/>
      <c r="B4969"/>
      <c r="C4969">
        <v>13.664617983169698</v>
      </c>
      <c r="D4969">
        <v>-1.4845137098454786</v>
      </c>
      <c r="E4969" s="24"/>
      <c r="F4969" s="25"/>
      <c r="G4969" s="29"/>
    </row>
    <row r="4970" spans="1:7" x14ac:dyDescent="0.25">
      <c r="A4970"/>
      <c r="B4970"/>
      <c r="C4970">
        <v>13.655193148898826</v>
      </c>
      <c r="D4970">
        <v>-1.4856961991064785</v>
      </c>
      <c r="E4970" s="24"/>
      <c r="F4970" s="25"/>
      <c r="G4970" s="29"/>
    </row>
    <row r="4971" spans="1:7" x14ac:dyDescent="0.25">
      <c r="A4971"/>
      <c r="B4971"/>
      <c r="C4971">
        <v>13.645768314627942</v>
      </c>
      <c r="D4971">
        <v>-1.4868786883674794</v>
      </c>
      <c r="E4971" s="24"/>
      <c r="F4971" s="25"/>
      <c r="G4971" s="29"/>
    </row>
    <row r="4972" spans="1:7" x14ac:dyDescent="0.25">
      <c r="A4972"/>
      <c r="B4972"/>
      <c r="C4972">
        <v>13.636343480357061</v>
      </c>
      <c r="D4972">
        <v>-1.4880611776284793</v>
      </c>
      <c r="E4972" s="24"/>
      <c r="F4972" s="25"/>
      <c r="G4972" s="29"/>
    </row>
    <row r="4973" spans="1:7" x14ac:dyDescent="0.25">
      <c r="A4973"/>
      <c r="B4973"/>
      <c r="C4973">
        <v>13.626918646086187</v>
      </c>
      <c r="D4973">
        <v>-1.4892436668894804</v>
      </c>
      <c r="E4973" s="24"/>
      <c r="F4973" s="25"/>
      <c r="G4973" s="29"/>
    </row>
    <row r="4974" spans="1:7" x14ac:dyDescent="0.25">
      <c r="A4974"/>
      <c r="B4974"/>
      <c r="C4974">
        <v>13.617493811815299</v>
      </c>
      <c r="D4974">
        <v>-1.4904261561504808</v>
      </c>
      <c r="E4974" s="24"/>
      <c r="F4974" s="25"/>
      <c r="G4974" s="29"/>
    </row>
    <row r="4975" spans="1:7" x14ac:dyDescent="0.25">
      <c r="A4975"/>
      <c r="B4975"/>
      <c r="C4975">
        <v>13.608068977544423</v>
      </c>
      <c r="D4975">
        <v>-1.4916086454114805</v>
      </c>
      <c r="E4975" s="24"/>
      <c r="F4975" s="25"/>
      <c r="G4975" s="29"/>
    </row>
    <row r="4976" spans="1:7" x14ac:dyDescent="0.25">
      <c r="A4976"/>
      <c r="B4976"/>
      <c r="C4976">
        <v>13.598644143273541</v>
      </c>
      <c r="D4976">
        <v>-1.4927911346724809</v>
      </c>
      <c r="E4976" s="24"/>
      <c r="F4976" s="25"/>
      <c r="G4976" s="29"/>
    </row>
    <row r="4977" spans="1:7" x14ac:dyDescent="0.25">
      <c r="A4977"/>
      <c r="B4977"/>
      <c r="C4977">
        <v>13.589219309002663</v>
      </c>
      <c r="D4977">
        <v>-1.4939736239334807</v>
      </c>
      <c r="E4977" s="24"/>
      <c r="F4977" s="25"/>
      <c r="G4977" s="29"/>
    </row>
    <row r="4978" spans="1:7" x14ac:dyDescent="0.25">
      <c r="A4978"/>
      <c r="B4978"/>
      <c r="C4978">
        <v>13.579794474731786</v>
      </c>
      <c r="D4978">
        <v>-1.4951561131944808</v>
      </c>
      <c r="E4978" s="24"/>
      <c r="F4978" s="25"/>
      <c r="G4978" s="29"/>
    </row>
    <row r="4979" spans="1:7" x14ac:dyDescent="0.25">
      <c r="A4979"/>
      <c r="B4979"/>
      <c r="C4979">
        <v>13.570369640460898</v>
      </c>
      <c r="D4979">
        <v>-1.4963386024554814</v>
      </c>
      <c r="E4979" s="24"/>
      <c r="F4979" s="25"/>
      <c r="G4979" s="29"/>
    </row>
    <row r="4980" spans="1:7" x14ac:dyDescent="0.25">
      <c r="A4980"/>
      <c r="B4980"/>
      <c r="C4980">
        <v>13.560944806190024</v>
      </c>
      <c r="D4980">
        <v>-1.4975210917164823</v>
      </c>
      <c r="E4980" s="24"/>
      <c r="F4980" s="25"/>
      <c r="G4980" s="29"/>
    </row>
    <row r="4981" spans="1:7" x14ac:dyDescent="0.25">
      <c r="A4981"/>
      <c r="B4981"/>
      <c r="C4981">
        <v>13.55151997191914</v>
      </c>
      <c r="D4981">
        <v>-1.4987035809774822</v>
      </c>
      <c r="E4981" s="24"/>
      <c r="F4981" s="25"/>
      <c r="G4981" s="29"/>
    </row>
    <row r="4982" spans="1:7" x14ac:dyDescent="0.25">
      <c r="A4982"/>
      <c r="B4982"/>
      <c r="C4982">
        <v>13.542095137648271</v>
      </c>
      <c r="D4982">
        <v>-1.4998860702384833</v>
      </c>
      <c r="E4982" s="24"/>
      <c r="F4982" s="25"/>
      <c r="G4982" s="29"/>
    </row>
    <row r="4983" spans="1:7" x14ac:dyDescent="0.25">
      <c r="A4983"/>
      <c r="B4983"/>
      <c r="C4983">
        <v>13.532670303377387</v>
      </c>
      <c r="D4983">
        <v>-1.5010685594994828</v>
      </c>
      <c r="E4983" s="24"/>
      <c r="F4983" s="25"/>
      <c r="G4983" s="29"/>
    </row>
    <row r="4984" spans="1:7" x14ac:dyDescent="0.25">
      <c r="A4984"/>
      <c r="B4984"/>
      <c r="C4984">
        <v>13.523245469106508</v>
      </c>
      <c r="D4984">
        <v>-1.5022510487604837</v>
      </c>
      <c r="E4984" s="24"/>
      <c r="F4984" s="25"/>
      <c r="G4984" s="29"/>
    </row>
    <row r="4985" spans="1:7" x14ac:dyDescent="0.25">
      <c r="A4985"/>
      <c r="B4985"/>
      <c r="C4985">
        <v>13.513820634835623</v>
      </c>
      <c r="D4985">
        <v>-1.5034335380214827</v>
      </c>
      <c r="E4985" s="24"/>
      <c r="F4985" s="25"/>
      <c r="G4985" s="29"/>
    </row>
    <row r="4986" spans="1:7" x14ac:dyDescent="0.25">
      <c r="A4986"/>
      <c r="B4986"/>
      <c r="C4986">
        <v>13.504395800564742</v>
      </c>
      <c r="D4986">
        <v>-1.5046160272824831</v>
      </c>
      <c r="E4986" s="24"/>
      <c r="F4986" s="25"/>
      <c r="G4986" s="29"/>
    </row>
    <row r="4987" spans="1:7" x14ac:dyDescent="0.25">
      <c r="A4987"/>
      <c r="B4987"/>
      <c r="C4987">
        <v>13.494970966293865</v>
      </c>
      <c r="D4987">
        <v>-1.5057985165434835</v>
      </c>
      <c r="E4987" s="24"/>
      <c r="F4987" s="25"/>
      <c r="G4987" s="29"/>
    </row>
    <row r="4988" spans="1:7" x14ac:dyDescent="0.25">
      <c r="A4988"/>
      <c r="B4988"/>
      <c r="C4988">
        <v>13.485546132022984</v>
      </c>
      <c r="D4988">
        <v>-1.506981005804485</v>
      </c>
      <c r="E4988" s="24"/>
      <c r="F4988" s="25"/>
      <c r="G4988" s="29"/>
    </row>
    <row r="4989" spans="1:7" x14ac:dyDescent="0.25">
      <c r="A4989"/>
      <c r="B4989"/>
      <c r="C4989">
        <v>13.476121297752105</v>
      </c>
      <c r="D4989">
        <v>-1.508163495065485</v>
      </c>
      <c r="E4989" s="24"/>
      <c r="F4989" s="25"/>
      <c r="G4989" s="29"/>
    </row>
    <row r="4990" spans="1:7" x14ac:dyDescent="0.25">
      <c r="A4990"/>
      <c r="B4990"/>
      <c r="C4990">
        <v>13.466696463481224</v>
      </c>
      <c r="D4990">
        <v>-1.5093459843264854</v>
      </c>
      <c r="E4990" s="24"/>
      <c r="F4990" s="25"/>
      <c r="G4990" s="29"/>
    </row>
    <row r="4991" spans="1:7" x14ac:dyDescent="0.25">
      <c r="A4991"/>
      <c r="B4991"/>
      <c r="C4991">
        <v>13.457271629210339</v>
      </c>
      <c r="D4991">
        <v>-1.5105284735874858</v>
      </c>
      <c r="E4991" s="24"/>
      <c r="F4991" s="25"/>
      <c r="G4991" s="29"/>
    </row>
    <row r="4992" spans="1:7" x14ac:dyDescent="0.25">
      <c r="A4992"/>
      <c r="B4992"/>
      <c r="C4992">
        <v>13.447846794939469</v>
      </c>
      <c r="D4992">
        <v>-1.5117109628484862</v>
      </c>
      <c r="E4992" s="24"/>
      <c r="F4992" s="25"/>
      <c r="G4992" s="29"/>
    </row>
    <row r="4993" spans="1:7" x14ac:dyDescent="0.25">
      <c r="A4993"/>
      <c r="B4993"/>
      <c r="C4993">
        <v>13.438421960668586</v>
      </c>
      <c r="D4993">
        <v>-1.5128934521094859</v>
      </c>
      <c r="E4993" s="24"/>
      <c r="F4993" s="25"/>
      <c r="G4993" s="29"/>
    </row>
    <row r="4994" spans="1:7" x14ac:dyDescent="0.25">
      <c r="A4994"/>
      <c r="B4994"/>
      <c r="C4994">
        <v>13.4289971263977</v>
      </c>
      <c r="D4994">
        <v>-1.5140759413704861</v>
      </c>
      <c r="E4994" s="24"/>
      <c r="F4994" s="25"/>
      <c r="G4994" s="29"/>
    </row>
    <row r="4995" spans="1:7" x14ac:dyDescent="0.25">
      <c r="A4995"/>
      <c r="B4995"/>
      <c r="C4995">
        <v>13.419572292126825</v>
      </c>
      <c r="D4995">
        <v>-1.5152584306314867</v>
      </c>
      <c r="E4995" s="24"/>
      <c r="F4995" s="25"/>
      <c r="G4995" s="29"/>
    </row>
    <row r="4996" spans="1:7" x14ac:dyDescent="0.25">
      <c r="A4996"/>
      <c r="B4996"/>
      <c r="C4996">
        <v>13.410147457855945</v>
      </c>
      <c r="D4996">
        <v>-1.5164409198924862</v>
      </c>
      <c r="E4996" s="24"/>
      <c r="F4996" s="25"/>
      <c r="G4996" s="29"/>
    </row>
    <row r="4997" spans="1:7" x14ac:dyDescent="0.25">
      <c r="A4997"/>
      <c r="B4997"/>
      <c r="C4997">
        <v>13.400722623585072</v>
      </c>
      <c r="D4997">
        <v>-1.5176234091534866</v>
      </c>
      <c r="E4997" s="24"/>
      <c r="F4997" s="25"/>
      <c r="G4997" s="29"/>
    </row>
    <row r="4998" spans="1:7" x14ac:dyDescent="0.25">
      <c r="A4998"/>
      <c r="B4998"/>
      <c r="C4998">
        <v>13.391297789314187</v>
      </c>
      <c r="D4998">
        <v>-1.5188058984144874</v>
      </c>
      <c r="E4998" s="24"/>
      <c r="F4998" s="25"/>
      <c r="G4998" s="29"/>
    </row>
    <row r="4999" spans="1:7" x14ac:dyDescent="0.25">
      <c r="A4999"/>
      <c r="B4999"/>
      <c r="C4999">
        <v>13.381872955043308</v>
      </c>
      <c r="D4999">
        <v>-1.5199883876754881</v>
      </c>
      <c r="E4999" s="24"/>
      <c r="F4999" s="25"/>
      <c r="G4999" s="29"/>
    </row>
    <row r="5000" spans="1:7" x14ac:dyDescent="0.25">
      <c r="A5000"/>
      <c r="B5000"/>
      <c r="C5000">
        <v>13.372448120772425</v>
      </c>
      <c r="D5000">
        <v>-1.5211708769364878</v>
      </c>
      <c r="E5000" s="24"/>
      <c r="F5000" s="25"/>
      <c r="G5000" s="29"/>
    </row>
    <row r="5001" spans="1:7" x14ac:dyDescent="0.25">
      <c r="A5001"/>
      <c r="B5001"/>
      <c r="C5001">
        <v>13.363023286501551</v>
      </c>
      <c r="D5001">
        <v>-1.5223533661974877</v>
      </c>
      <c r="E5001" s="24"/>
      <c r="F5001" s="25"/>
      <c r="G5001" s="29"/>
    </row>
    <row r="5002" spans="1:7" x14ac:dyDescent="0.25">
      <c r="A5002"/>
      <c r="B5002"/>
      <c r="C5002">
        <v>13.35359845223066</v>
      </c>
      <c r="D5002">
        <v>-1.5235358554584886</v>
      </c>
      <c r="E5002" s="24"/>
      <c r="F5002" s="25"/>
      <c r="G5002" s="29"/>
    </row>
    <row r="5003" spans="1:7" x14ac:dyDescent="0.25">
      <c r="A5003"/>
      <c r="B5003"/>
      <c r="C5003">
        <v>13.344173617959786</v>
      </c>
      <c r="D5003">
        <v>-1.524718344719489</v>
      </c>
      <c r="E5003" s="24"/>
      <c r="F5003" s="25"/>
      <c r="G5003" s="29"/>
    </row>
    <row r="5004" spans="1:7" x14ac:dyDescent="0.25">
      <c r="A5004"/>
      <c r="B5004"/>
      <c r="C5004">
        <v>13.334748783688907</v>
      </c>
      <c r="D5004">
        <v>-1.5259008339804889</v>
      </c>
      <c r="E5004" s="24"/>
      <c r="F5004" s="25"/>
      <c r="G5004" s="29"/>
    </row>
    <row r="5005" spans="1:7" x14ac:dyDescent="0.25">
      <c r="A5005"/>
      <c r="B5005"/>
      <c r="C5005">
        <v>13.325323949418021</v>
      </c>
      <c r="D5005">
        <v>-1.5270833232414893</v>
      </c>
      <c r="E5005" s="24"/>
      <c r="F5005" s="25"/>
      <c r="G5005" s="29"/>
    </row>
    <row r="5006" spans="1:7" x14ac:dyDescent="0.25">
      <c r="A5006"/>
      <c r="B5006"/>
      <c r="C5006">
        <v>13.315899115147143</v>
      </c>
      <c r="D5006">
        <v>-1.5282658125024899</v>
      </c>
      <c r="E5006" s="24"/>
      <c r="F5006" s="25"/>
      <c r="G5006" s="29"/>
    </row>
    <row r="5007" spans="1:7" x14ac:dyDescent="0.25">
      <c r="A5007"/>
      <c r="B5007"/>
      <c r="C5007">
        <v>13.306474280876264</v>
      </c>
      <c r="D5007">
        <v>-1.5294483017634894</v>
      </c>
      <c r="E5007" s="24"/>
      <c r="F5007" s="25"/>
      <c r="G5007" s="29"/>
    </row>
    <row r="5008" spans="1:7" x14ac:dyDescent="0.25">
      <c r="A5008"/>
      <c r="B5008"/>
      <c r="C5008">
        <v>13.297049446605389</v>
      </c>
      <c r="D5008">
        <v>-1.5306307910244901</v>
      </c>
      <c r="E5008" s="24"/>
      <c r="F5008" s="25"/>
      <c r="G5008" s="29"/>
    </row>
    <row r="5009" spans="1:7" x14ac:dyDescent="0.25">
      <c r="A5009"/>
      <c r="B5009"/>
      <c r="C5009">
        <v>13.287624612334501</v>
      </c>
      <c r="D5009">
        <v>-1.5318132802854914</v>
      </c>
      <c r="E5009" s="24"/>
      <c r="F5009" s="25"/>
      <c r="G5009" s="29"/>
    </row>
    <row r="5010" spans="1:7" x14ac:dyDescent="0.25">
      <c r="A5010"/>
      <c r="B5010"/>
      <c r="C5010">
        <v>13.278199778063632</v>
      </c>
      <c r="D5010">
        <v>-1.5329957695464913</v>
      </c>
      <c r="E5010" s="24"/>
      <c r="F5010" s="25"/>
      <c r="G5010" s="29"/>
    </row>
    <row r="5011" spans="1:7" x14ac:dyDescent="0.25">
      <c r="A5011"/>
      <c r="B5011"/>
      <c r="C5011">
        <v>13.268774943792744</v>
      </c>
      <c r="D5011">
        <v>-1.5341782588074917</v>
      </c>
      <c r="E5011" s="24"/>
      <c r="F5011" s="25"/>
      <c r="G5011" s="29"/>
    </row>
    <row r="5012" spans="1:7" x14ac:dyDescent="0.25">
      <c r="A5012"/>
      <c r="B5012"/>
      <c r="C5012">
        <v>13.259350109521867</v>
      </c>
      <c r="D5012">
        <v>-1.5353607480684914</v>
      </c>
      <c r="E5012" s="24"/>
      <c r="F5012" s="25"/>
      <c r="G5012" s="29"/>
    </row>
    <row r="5013" spans="1:7" x14ac:dyDescent="0.25">
      <c r="A5013"/>
      <c r="B5013"/>
      <c r="C5013">
        <v>13.249925275250982</v>
      </c>
      <c r="D5013">
        <v>-1.5365432373294914</v>
      </c>
      <c r="E5013" s="24"/>
      <c r="F5013" s="25"/>
      <c r="G5013" s="29"/>
    </row>
    <row r="5014" spans="1:7" x14ac:dyDescent="0.25">
      <c r="A5014"/>
      <c r="B5014"/>
      <c r="C5014">
        <v>13.240500440980108</v>
      </c>
      <c r="D5014">
        <v>-1.5377257265904922</v>
      </c>
      <c r="E5014" s="24"/>
      <c r="F5014" s="25"/>
      <c r="G5014" s="29"/>
    </row>
    <row r="5015" spans="1:7" x14ac:dyDescent="0.25">
      <c r="A5015"/>
      <c r="B5015"/>
      <c r="C5015">
        <v>13.231075606709233</v>
      </c>
      <c r="D5015">
        <v>-1.5389082158514922</v>
      </c>
      <c r="E5015" s="24"/>
      <c r="F5015" s="25"/>
      <c r="G5015" s="29"/>
    </row>
    <row r="5016" spans="1:7" x14ac:dyDescent="0.25">
      <c r="A5016"/>
      <c r="B5016"/>
      <c r="C5016">
        <v>13.221650772438343</v>
      </c>
      <c r="D5016">
        <v>-1.5400907051124919</v>
      </c>
      <c r="E5016" s="24"/>
      <c r="F5016" s="25"/>
      <c r="G5016" s="29"/>
    </row>
    <row r="5017" spans="1:7" x14ac:dyDescent="0.25">
      <c r="A5017"/>
      <c r="B5017"/>
      <c r="C5017">
        <v>13.212225938167467</v>
      </c>
      <c r="D5017">
        <v>-1.5412731943734927</v>
      </c>
      <c r="E5017" s="24"/>
      <c r="F5017" s="25"/>
      <c r="G5017" s="29"/>
    </row>
    <row r="5018" spans="1:7" x14ac:dyDescent="0.25">
      <c r="A5018"/>
      <c r="B5018"/>
      <c r="C5018">
        <v>13.202801103896586</v>
      </c>
      <c r="D5018">
        <v>-1.5424556836344936</v>
      </c>
      <c r="E5018" s="24"/>
      <c r="F5018" s="25"/>
      <c r="G5018" s="29"/>
    </row>
    <row r="5019" spans="1:7" x14ac:dyDescent="0.25">
      <c r="A5019"/>
      <c r="B5019"/>
      <c r="C5019">
        <v>13.193376269625704</v>
      </c>
      <c r="D5019">
        <v>-1.5436381728954931</v>
      </c>
      <c r="E5019" s="24"/>
      <c r="F5019" s="25"/>
      <c r="G5019" s="29"/>
    </row>
    <row r="5020" spans="1:7" x14ac:dyDescent="0.25">
      <c r="A5020"/>
      <c r="B5020"/>
      <c r="C5020">
        <v>13.183951435354826</v>
      </c>
      <c r="D5020">
        <v>-1.5448206621564942</v>
      </c>
      <c r="E5020" s="24"/>
      <c r="F5020" s="25"/>
      <c r="G5020" s="29"/>
    </row>
    <row r="5021" spans="1:7" x14ac:dyDescent="0.25">
      <c r="A5021"/>
      <c r="B5021"/>
      <c r="C5021">
        <v>13.174526601083938</v>
      </c>
      <c r="D5021">
        <v>-1.5460031514174937</v>
      </c>
      <c r="E5021" s="24"/>
      <c r="F5021" s="25"/>
      <c r="G5021" s="29"/>
    </row>
    <row r="5022" spans="1:7" x14ac:dyDescent="0.25">
      <c r="A5022"/>
      <c r="B5022"/>
      <c r="C5022">
        <v>13.16510176681307</v>
      </c>
      <c r="D5022">
        <v>-1.5471856406784947</v>
      </c>
      <c r="E5022" s="24"/>
      <c r="F5022" s="25"/>
      <c r="G5022" s="29"/>
    </row>
    <row r="5023" spans="1:7" x14ac:dyDescent="0.25">
      <c r="A5023"/>
      <c r="B5023"/>
      <c r="C5023">
        <v>13.155676932542184</v>
      </c>
      <c r="D5023">
        <v>-1.5483681299394949</v>
      </c>
      <c r="E5023" s="24"/>
      <c r="F5023" s="25"/>
      <c r="G5023" s="29"/>
    </row>
    <row r="5024" spans="1:7" x14ac:dyDescent="0.25">
      <c r="A5024"/>
      <c r="B5024"/>
      <c r="C5024">
        <v>13.146252098271303</v>
      </c>
      <c r="D5024">
        <v>-1.549550619200496</v>
      </c>
      <c r="E5024" s="24"/>
      <c r="F5024" s="25"/>
      <c r="G5024" s="29"/>
    </row>
    <row r="5025" spans="1:7" x14ac:dyDescent="0.25">
      <c r="A5025"/>
      <c r="B5025"/>
      <c r="C5025">
        <v>13.136827264000422</v>
      </c>
      <c r="D5025">
        <v>-1.550733108461495</v>
      </c>
      <c r="E5025" s="24"/>
      <c r="F5025" s="25"/>
      <c r="G5025" s="29"/>
    </row>
    <row r="5026" spans="1:7" x14ac:dyDescent="0.25">
      <c r="A5026"/>
      <c r="B5026"/>
      <c r="C5026">
        <v>13.127402429729548</v>
      </c>
      <c r="D5026">
        <v>-1.5519155977224954</v>
      </c>
      <c r="E5026" s="24"/>
      <c r="F5026" s="25"/>
      <c r="G5026" s="29"/>
    </row>
    <row r="5027" spans="1:7" x14ac:dyDescent="0.25">
      <c r="A5027"/>
      <c r="B5027"/>
      <c r="C5027">
        <v>13.117977595458669</v>
      </c>
      <c r="D5027">
        <v>-1.5530980869834974</v>
      </c>
      <c r="E5027" s="24"/>
      <c r="F5027" s="25"/>
      <c r="G5027" s="29"/>
    </row>
    <row r="5028" spans="1:7" x14ac:dyDescent="0.25">
      <c r="A5028"/>
      <c r="B5028"/>
      <c r="C5028">
        <v>13.108552761187791</v>
      </c>
      <c r="D5028">
        <v>-1.5542805762444971</v>
      </c>
      <c r="E5028" s="24"/>
      <c r="F5028" s="25"/>
      <c r="G5028" s="29"/>
    </row>
    <row r="5029" spans="1:7" x14ac:dyDescent="0.25">
      <c r="A5029"/>
      <c r="B5029"/>
      <c r="C5029">
        <v>13.099127926916912</v>
      </c>
      <c r="D5029">
        <v>-1.5554630655054968</v>
      </c>
      <c r="E5029" s="24"/>
      <c r="F5029" s="25"/>
      <c r="G5029" s="29"/>
    </row>
    <row r="5030" spans="1:7" x14ac:dyDescent="0.25">
      <c r="A5030"/>
      <c r="B5030"/>
      <c r="C5030">
        <v>13.089703092646024</v>
      </c>
      <c r="D5030">
        <v>-1.5566455547664968</v>
      </c>
      <c r="E5030" s="24"/>
      <c r="F5030" s="25"/>
      <c r="G5030" s="29"/>
    </row>
    <row r="5031" spans="1:7" x14ac:dyDescent="0.25">
      <c r="A5031"/>
      <c r="B5031"/>
      <c r="C5031">
        <v>13.080278258375145</v>
      </c>
      <c r="D5031">
        <v>-1.557828044027497</v>
      </c>
      <c r="E5031" s="24"/>
      <c r="F5031" s="25"/>
      <c r="G5031" s="29"/>
    </row>
    <row r="5032" spans="1:7" x14ac:dyDescent="0.25">
      <c r="A5032"/>
      <c r="B5032"/>
      <c r="C5032">
        <v>13.070853424104275</v>
      </c>
      <c r="D5032">
        <v>-1.5590105332884978</v>
      </c>
      <c r="E5032" s="24"/>
      <c r="F5032" s="25"/>
      <c r="G5032" s="29"/>
    </row>
    <row r="5033" spans="1:7" x14ac:dyDescent="0.25">
      <c r="A5033"/>
      <c r="B5033"/>
      <c r="C5033">
        <v>13.06142858983338</v>
      </c>
      <c r="D5033">
        <v>-1.5601930225494973</v>
      </c>
      <c r="E5033" s="24"/>
      <c r="F5033" s="25"/>
      <c r="G5033" s="29"/>
    </row>
    <row r="5034" spans="1:7" x14ac:dyDescent="0.25">
      <c r="A5034"/>
      <c r="B5034"/>
      <c r="C5034">
        <v>13.052003755562511</v>
      </c>
      <c r="D5034">
        <v>-1.5613755118104979</v>
      </c>
      <c r="E5034" s="24"/>
      <c r="F5034" s="25"/>
      <c r="G5034" s="29"/>
    </row>
    <row r="5035" spans="1:7" x14ac:dyDescent="0.25">
      <c r="A5035"/>
      <c r="B5035"/>
      <c r="C5035">
        <v>13.04257892129163</v>
      </c>
      <c r="D5035">
        <v>-1.5625580010714981</v>
      </c>
      <c r="E5035" s="24"/>
      <c r="F5035" s="25"/>
      <c r="G5035" s="29"/>
    </row>
    <row r="5036" spans="1:7" x14ac:dyDescent="0.25">
      <c r="A5036"/>
      <c r="B5036"/>
      <c r="C5036">
        <v>13.033154087020744</v>
      </c>
      <c r="D5036">
        <v>-1.5637404903324978</v>
      </c>
      <c r="E5036" s="24"/>
      <c r="F5036" s="25"/>
      <c r="G5036" s="29"/>
    </row>
    <row r="5037" spans="1:7" x14ac:dyDescent="0.25">
      <c r="A5037"/>
      <c r="B5037"/>
      <c r="C5037">
        <v>13.023729252749867</v>
      </c>
      <c r="D5037">
        <v>-1.5649229795934987</v>
      </c>
      <c r="E5037" s="24"/>
      <c r="F5037" s="25"/>
      <c r="G5037" s="29"/>
    </row>
    <row r="5038" spans="1:7" x14ac:dyDescent="0.25">
      <c r="A5038"/>
      <c r="B5038"/>
      <c r="C5038">
        <v>13.014304418478988</v>
      </c>
      <c r="D5038">
        <v>-1.5661054688544995</v>
      </c>
      <c r="E5038" s="24"/>
      <c r="F5038" s="25"/>
      <c r="G5038" s="29"/>
    </row>
    <row r="5039" spans="1:7" x14ac:dyDescent="0.25">
      <c r="A5039"/>
      <c r="B5039"/>
      <c r="C5039">
        <v>13.004879584208107</v>
      </c>
      <c r="D5039">
        <v>-1.5672879581154995</v>
      </c>
      <c r="E5039" s="24"/>
      <c r="F5039" s="25"/>
      <c r="G5039" s="29"/>
    </row>
    <row r="5040" spans="1:7" x14ac:dyDescent="0.25">
      <c r="A5040"/>
      <c r="B5040"/>
      <c r="C5040">
        <v>12.995454749937233</v>
      </c>
      <c r="D5040">
        <v>-1.5684704473765005</v>
      </c>
      <c r="E5040" s="24"/>
      <c r="F5040" s="25"/>
      <c r="G5040" s="29"/>
    </row>
    <row r="5041" spans="1:7" x14ac:dyDescent="0.25">
      <c r="A5041"/>
      <c r="B5041"/>
      <c r="C5041">
        <v>12.986029915666347</v>
      </c>
      <c r="D5041">
        <v>-1.5696529366375001</v>
      </c>
      <c r="E5041" s="24"/>
      <c r="F5041" s="25"/>
      <c r="G5041" s="29"/>
    </row>
    <row r="5042" spans="1:7" x14ac:dyDescent="0.25">
      <c r="A5042"/>
      <c r="B5042"/>
      <c r="C5042">
        <v>12.976605081395467</v>
      </c>
      <c r="D5042">
        <v>-1.5708354258985011</v>
      </c>
      <c r="E5042" s="24"/>
      <c r="F5042" s="25"/>
      <c r="G5042" s="29"/>
    </row>
    <row r="5043" spans="1:7" x14ac:dyDescent="0.25">
      <c r="A5043"/>
      <c r="B5043"/>
      <c r="C5043">
        <v>12.967180247124583</v>
      </c>
      <c r="D5043">
        <v>-1.5720179151595008</v>
      </c>
      <c r="E5043" s="24"/>
      <c r="F5043" s="25"/>
      <c r="G5043" s="29"/>
    </row>
    <row r="5044" spans="1:7" x14ac:dyDescent="0.25">
      <c r="A5044"/>
      <c r="B5044"/>
      <c r="C5044">
        <v>12.957755412853711</v>
      </c>
      <c r="D5044">
        <v>-1.5732004044205008</v>
      </c>
      <c r="E5044" s="24"/>
      <c r="F5044" s="25"/>
      <c r="G5044" s="29"/>
    </row>
    <row r="5045" spans="1:7" x14ac:dyDescent="0.25">
      <c r="A5045"/>
      <c r="B5045"/>
      <c r="C5045">
        <v>12.948330578582826</v>
      </c>
      <c r="D5045">
        <v>-1.5743828936815019</v>
      </c>
      <c r="E5045" s="24"/>
      <c r="F5045" s="25"/>
      <c r="G5045" s="29"/>
    </row>
    <row r="5046" spans="1:7" x14ac:dyDescent="0.25">
      <c r="A5046"/>
      <c r="B5046"/>
      <c r="C5046">
        <v>12.938905744311954</v>
      </c>
      <c r="D5046">
        <v>-1.5755653829425023</v>
      </c>
      <c r="E5046" s="24"/>
      <c r="F5046" s="25"/>
      <c r="G5046" s="29"/>
    </row>
    <row r="5047" spans="1:7" x14ac:dyDescent="0.25">
      <c r="A5047"/>
      <c r="B5047"/>
      <c r="C5047">
        <v>12.929480910041072</v>
      </c>
      <c r="D5047">
        <v>-1.5767478722035024</v>
      </c>
      <c r="E5047" s="24"/>
      <c r="F5047" s="25"/>
      <c r="G5047" s="29"/>
    </row>
    <row r="5048" spans="1:7" x14ac:dyDescent="0.25">
      <c r="A5048"/>
      <c r="B5048"/>
      <c r="C5048">
        <v>12.920056075770185</v>
      </c>
      <c r="D5048">
        <v>-1.5779303614645024</v>
      </c>
      <c r="E5048" s="24"/>
      <c r="F5048" s="25"/>
      <c r="G5048" s="29"/>
    </row>
    <row r="5049" spans="1:7" x14ac:dyDescent="0.25">
      <c r="A5049"/>
      <c r="B5049"/>
      <c r="C5049">
        <v>12.910631241499312</v>
      </c>
      <c r="D5049">
        <v>-1.5791128507255034</v>
      </c>
      <c r="E5049" s="24"/>
      <c r="F5049" s="25"/>
      <c r="G5049" s="29"/>
    </row>
    <row r="5050" spans="1:7" x14ac:dyDescent="0.25">
      <c r="A5050"/>
      <c r="B5050"/>
      <c r="C5050">
        <v>12.901206407228429</v>
      </c>
      <c r="D5050">
        <v>-1.580295339986503</v>
      </c>
      <c r="E5050" s="24"/>
      <c r="F5050" s="25"/>
      <c r="G5050" s="29"/>
    </row>
    <row r="5051" spans="1:7" x14ac:dyDescent="0.25">
      <c r="A5051"/>
      <c r="B5051"/>
      <c r="C5051">
        <v>12.891781572957543</v>
      </c>
      <c r="D5051">
        <v>-1.5814778292475038</v>
      </c>
      <c r="E5051" s="24"/>
      <c r="F5051" s="25"/>
      <c r="G5051" s="29"/>
    </row>
    <row r="5052" spans="1:7" x14ac:dyDescent="0.25">
      <c r="A5052"/>
      <c r="B5052"/>
      <c r="C5052">
        <v>12.882356738686664</v>
      </c>
      <c r="D5052">
        <v>-1.5826603185085035</v>
      </c>
      <c r="E5052" s="24"/>
      <c r="F5052" s="25"/>
      <c r="G5052" s="29"/>
    </row>
    <row r="5053" spans="1:7" x14ac:dyDescent="0.25">
      <c r="A5053"/>
      <c r="B5053"/>
      <c r="C5053">
        <v>12.872931904415797</v>
      </c>
      <c r="D5053">
        <v>-1.5838428077695041</v>
      </c>
      <c r="E5053" s="24"/>
      <c r="F5053" s="25"/>
      <c r="G5053" s="29"/>
    </row>
    <row r="5054" spans="1:7" x14ac:dyDescent="0.25">
      <c r="A5054"/>
      <c r="B5054"/>
      <c r="C5054">
        <v>12.863507070144905</v>
      </c>
      <c r="D5054">
        <v>-1.5850252970305032</v>
      </c>
      <c r="E5054" s="24"/>
      <c r="F5054" s="25"/>
      <c r="G5054" s="29"/>
    </row>
    <row r="5055" spans="1:7" x14ac:dyDescent="0.25">
      <c r="A5055"/>
      <c r="B5055"/>
      <c r="C5055">
        <v>12.854082235874021</v>
      </c>
      <c r="D5055">
        <v>-1.5862077862915043</v>
      </c>
      <c r="E5055" s="24"/>
      <c r="F5055" s="25"/>
      <c r="G5055" s="29"/>
    </row>
    <row r="5056" spans="1:7" x14ac:dyDescent="0.25">
      <c r="A5056"/>
      <c r="B5056"/>
      <c r="C5056">
        <v>12.844657401603147</v>
      </c>
      <c r="D5056">
        <v>-1.5873902755525047</v>
      </c>
      <c r="E5056" s="24"/>
      <c r="F5056" s="25"/>
      <c r="G5056" s="29"/>
    </row>
    <row r="5057" spans="1:7" x14ac:dyDescent="0.25">
      <c r="A5057"/>
      <c r="B5057"/>
      <c r="C5057">
        <v>12.835232567332264</v>
      </c>
      <c r="D5057">
        <v>-1.5885727648135057</v>
      </c>
      <c r="E5057" s="24"/>
      <c r="F5057" s="25"/>
      <c r="G5057" s="29"/>
    </row>
    <row r="5058" spans="1:7" x14ac:dyDescent="0.25">
      <c r="A5058"/>
      <c r="B5058"/>
      <c r="C5058">
        <v>12.825807733061383</v>
      </c>
      <c r="D5058">
        <v>-1.5897552540745059</v>
      </c>
      <c r="E5058" s="24"/>
      <c r="F5058" s="25"/>
      <c r="G5058" s="29"/>
    </row>
    <row r="5059" spans="1:7" x14ac:dyDescent="0.25">
      <c r="A5059"/>
      <c r="B5059"/>
      <c r="C5059">
        <v>12.816382898790511</v>
      </c>
      <c r="D5059">
        <v>-1.5909377433355061</v>
      </c>
      <c r="E5059" s="24"/>
      <c r="F5059" s="25"/>
      <c r="G5059" s="29"/>
    </row>
    <row r="5060" spans="1:7" x14ac:dyDescent="0.25">
      <c r="A5060"/>
      <c r="B5060"/>
      <c r="C5060">
        <v>12.806958064519634</v>
      </c>
      <c r="D5060">
        <v>-1.5921202325965063</v>
      </c>
      <c r="E5060" s="24"/>
      <c r="F5060" s="25"/>
      <c r="G5060" s="29"/>
    </row>
    <row r="5061" spans="1:7" x14ac:dyDescent="0.25">
      <c r="A5061"/>
      <c r="B5061"/>
      <c r="C5061">
        <v>12.797533230248751</v>
      </c>
      <c r="D5061">
        <v>-1.5933027218575067</v>
      </c>
      <c r="E5061" s="24"/>
      <c r="F5061" s="25"/>
      <c r="G5061" s="29"/>
    </row>
    <row r="5062" spans="1:7" x14ac:dyDescent="0.25">
      <c r="A5062"/>
      <c r="B5062"/>
      <c r="C5062">
        <v>12.788108395977869</v>
      </c>
      <c r="D5062">
        <v>-1.5944852111185066</v>
      </c>
      <c r="E5062" s="24"/>
      <c r="F5062" s="25"/>
      <c r="G5062" s="29"/>
    </row>
    <row r="5063" spans="1:7" x14ac:dyDescent="0.25">
      <c r="A5063"/>
      <c r="B5063"/>
      <c r="C5063">
        <v>12.778683561706993</v>
      </c>
      <c r="D5063">
        <v>-1.5956677003795068</v>
      </c>
      <c r="E5063" s="24"/>
      <c r="F5063" s="25"/>
      <c r="G5063" s="29"/>
    </row>
    <row r="5064" spans="1:7" x14ac:dyDescent="0.25">
      <c r="A5064"/>
      <c r="B5064"/>
      <c r="C5064">
        <v>12.769258727436107</v>
      </c>
      <c r="D5064">
        <v>-1.5968501896405065</v>
      </c>
      <c r="E5064" s="24"/>
      <c r="F5064" s="25"/>
      <c r="G5064" s="29"/>
    </row>
    <row r="5065" spans="1:7" x14ac:dyDescent="0.25">
      <c r="A5065"/>
      <c r="B5065"/>
      <c r="C5065">
        <v>12.759833893165233</v>
      </c>
      <c r="D5065">
        <v>-1.5980326789015069</v>
      </c>
      <c r="E5065" s="24"/>
      <c r="F5065" s="25"/>
      <c r="G5065" s="29"/>
    </row>
    <row r="5066" spans="1:7" x14ac:dyDescent="0.25">
      <c r="A5066"/>
      <c r="B5066"/>
      <c r="C5066">
        <v>12.750409058894352</v>
      </c>
      <c r="D5066">
        <v>-1.5992151681625077</v>
      </c>
      <c r="E5066" s="24"/>
      <c r="F5066" s="25"/>
      <c r="G5066" s="29"/>
    </row>
    <row r="5067" spans="1:7" x14ac:dyDescent="0.25">
      <c r="A5067"/>
      <c r="B5067"/>
      <c r="C5067">
        <v>12.740984224623471</v>
      </c>
      <c r="D5067">
        <v>-1.6003976574235086</v>
      </c>
      <c r="E5067" s="24"/>
      <c r="F5067" s="25"/>
      <c r="G5067" s="29"/>
    </row>
    <row r="5068" spans="1:7" x14ac:dyDescent="0.25">
      <c r="A5068"/>
      <c r="B5068"/>
      <c r="C5068">
        <v>12.731559390352588</v>
      </c>
      <c r="D5068">
        <v>-1.6015801466845077</v>
      </c>
      <c r="E5068" s="24"/>
      <c r="F5068" s="25"/>
      <c r="G5068" s="29"/>
    </row>
    <row r="5069" spans="1:7" x14ac:dyDescent="0.25">
      <c r="A5069"/>
      <c r="B5069"/>
      <c r="C5069">
        <v>12.722134556081704</v>
      </c>
      <c r="D5069">
        <v>-1.6027626359455085</v>
      </c>
      <c r="E5069" s="24"/>
      <c r="F5069" s="25"/>
      <c r="G5069" s="29"/>
    </row>
    <row r="5070" spans="1:7" x14ac:dyDescent="0.25">
      <c r="A5070"/>
      <c r="B5070"/>
      <c r="C5070">
        <v>12.712709721810825</v>
      </c>
      <c r="D5070">
        <v>-1.6039451252065087</v>
      </c>
      <c r="E5070" s="24"/>
      <c r="F5070" s="25"/>
      <c r="G5070" s="29"/>
    </row>
    <row r="5071" spans="1:7" x14ac:dyDescent="0.25">
      <c r="A5071"/>
      <c r="B5071"/>
      <c r="C5071">
        <v>12.703284887539947</v>
      </c>
      <c r="D5071">
        <v>-1.6051276144675086</v>
      </c>
      <c r="E5071" s="24"/>
      <c r="F5071" s="25"/>
      <c r="G5071" s="29"/>
    </row>
    <row r="5072" spans="1:7" x14ac:dyDescent="0.25">
      <c r="A5072"/>
      <c r="B5072"/>
      <c r="C5072">
        <v>12.693860053269074</v>
      </c>
      <c r="D5072">
        <v>-1.6063101037285095</v>
      </c>
      <c r="E5072" s="24"/>
      <c r="F5072" s="25"/>
      <c r="G5072" s="29"/>
    </row>
    <row r="5073" spans="1:7" x14ac:dyDescent="0.25">
      <c r="A5073"/>
      <c r="B5073"/>
      <c r="C5073">
        <v>12.684435218998187</v>
      </c>
      <c r="D5073">
        <v>-1.6074925929895101</v>
      </c>
      <c r="E5073" s="24"/>
      <c r="F5073" s="25"/>
      <c r="G5073" s="29"/>
    </row>
    <row r="5074" spans="1:7" x14ac:dyDescent="0.25">
      <c r="A5074"/>
      <c r="B5074"/>
      <c r="C5074">
        <v>12.675010384727305</v>
      </c>
      <c r="D5074">
        <v>-1.60867508225051</v>
      </c>
      <c r="E5074" s="24"/>
      <c r="F5074" s="25"/>
      <c r="G5074" s="29"/>
    </row>
    <row r="5075" spans="1:7" x14ac:dyDescent="0.25">
      <c r="A5075"/>
      <c r="B5075"/>
      <c r="C5075">
        <v>12.665585550456433</v>
      </c>
      <c r="D5075">
        <v>-1.6098575715115098</v>
      </c>
      <c r="E5075" s="24"/>
      <c r="F5075" s="25"/>
      <c r="G5075" s="29"/>
    </row>
    <row r="5076" spans="1:7" x14ac:dyDescent="0.25">
      <c r="A5076"/>
      <c r="B5076"/>
      <c r="C5076">
        <v>12.656160716185545</v>
      </c>
      <c r="D5076">
        <v>-1.6110400607725115</v>
      </c>
      <c r="E5076" s="24"/>
      <c r="F5076" s="25"/>
      <c r="G5076" s="29"/>
    </row>
    <row r="5077" spans="1:7" x14ac:dyDescent="0.25">
      <c r="A5077"/>
      <c r="B5077"/>
      <c r="C5077">
        <v>12.646735881914669</v>
      </c>
      <c r="D5077">
        <v>-1.6122225500335108</v>
      </c>
      <c r="E5077" s="24"/>
      <c r="F5077" s="25"/>
      <c r="G5077" s="29"/>
    </row>
    <row r="5078" spans="1:7" x14ac:dyDescent="0.25">
      <c r="A5078"/>
      <c r="B5078"/>
      <c r="C5078">
        <v>12.637311047643792</v>
      </c>
      <c r="D5078">
        <v>-1.6134050392945114</v>
      </c>
      <c r="E5078" s="24"/>
      <c r="F5078" s="25"/>
      <c r="G5078" s="29"/>
    </row>
    <row r="5079" spans="1:7" x14ac:dyDescent="0.25">
      <c r="A5079"/>
      <c r="B5079"/>
      <c r="C5079">
        <v>12.627886213372914</v>
      </c>
      <c r="D5079">
        <v>-1.6145875285555118</v>
      </c>
      <c r="E5079" s="24"/>
      <c r="F5079" s="25"/>
      <c r="G5079" s="29"/>
    </row>
    <row r="5080" spans="1:7" x14ac:dyDescent="0.25">
      <c r="A5080"/>
      <c r="B5080"/>
      <c r="C5080">
        <v>12.618461379102031</v>
      </c>
      <c r="D5080">
        <v>-1.6157700178165124</v>
      </c>
      <c r="E5080" s="24"/>
      <c r="F5080" s="25"/>
      <c r="G5080" s="29"/>
    </row>
    <row r="5081" spans="1:7" x14ac:dyDescent="0.25">
      <c r="A5081"/>
      <c r="B5081"/>
      <c r="C5081">
        <v>12.609036544831154</v>
      </c>
      <c r="D5081">
        <v>-1.6169525070775128</v>
      </c>
      <c r="E5081" s="24"/>
      <c r="F5081" s="25"/>
      <c r="G5081" s="29"/>
    </row>
    <row r="5082" spans="1:7" x14ac:dyDescent="0.25">
      <c r="A5082"/>
      <c r="B5082"/>
      <c r="C5082">
        <v>12.599611710560264</v>
      </c>
      <c r="D5082">
        <v>-1.6181349963385125</v>
      </c>
      <c r="E5082" s="24"/>
      <c r="F5082" s="25"/>
      <c r="G5082" s="29"/>
    </row>
    <row r="5083" spans="1:7" x14ac:dyDescent="0.25">
      <c r="A5083"/>
      <c r="B5083"/>
      <c r="C5083">
        <v>12.590186876289389</v>
      </c>
      <c r="D5083">
        <v>-1.6193174855995132</v>
      </c>
      <c r="E5083" s="24"/>
      <c r="F5083" s="25"/>
      <c r="G5083" s="29"/>
    </row>
    <row r="5084" spans="1:7" x14ac:dyDescent="0.25">
      <c r="A5084"/>
      <c r="B5084"/>
      <c r="C5084">
        <v>12.580762042018508</v>
      </c>
      <c r="D5084">
        <v>-1.6204999748605131</v>
      </c>
      <c r="E5084" s="24"/>
      <c r="F5084" s="25"/>
      <c r="G5084" s="29"/>
    </row>
    <row r="5085" spans="1:7" x14ac:dyDescent="0.25">
      <c r="A5085"/>
      <c r="B5085"/>
      <c r="C5085">
        <v>12.57133720774763</v>
      </c>
      <c r="D5085">
        <v>-1.6216824641215133</v>
      </c>
      <c r="E5085" s="24"/>
      <c r="F5085" s="25"/>
      <c r="G5085" s="29"/>
    </row>
    <row r="5086" spans="1:7" x14ac:dyDescent="0.25">
      <c r="A5086"/>
      <c r="B5086"/>
      <c r="C5086">
        <v>12.561912373476746</v>
      </c>
      <c r="D5086">
        <v>-1.6228649533825137</v>
      </c>
      <c r="E5086" s="24"/>
      <c r="F5086" s="25"/>
      <c r="G5086" s="29"/>
    </row>
    <row r="5087" spans="1:7" x14ac:dyDescent="0.25">
      <c r="A5087"/>
      <c r="B5087"/>
      <c r="C5087">
        <v>12.55248753920587</v>
      </c>
      <c r="D5087">
        <v>-1.6240474426435136</v>
      </c>
      <c r="E5087" s="24"/>
      <c r="F5087" s="25"/>
      <c r="G5087" s="29"/>
    </row>
    <row r="5088" spans="1:7" x14ac:dyDescent="0.25">
      <c r="A5088"/>
      <c r="B5088"/>
      <c r="C5088">
        <v>12.543062704934986</v>
      </c>
      <c r="D5088">
        <v>-1.625229931904514</v>
      </c>
      <c r="E5088" s="24"/>
      <c r="F5088" s="25"/>
      <c r="G5088" s="29"/>
    </row>
    <row r="5089" spans="1:7" x14ac:dyDescent="0.25">
      <c r="A5089"/>
      <c r="B5089"/>
      <c r="C5089">
        <v>12.533637870664112</v>
      </c>
      <c r="D5089">
        <v>-1.6264124211655155</v>
      </c>
      <c r="E5089" s="24"/>
      <c r="F5089" s="25"/>
      <c r="G5089" s="29"/>
    </row>
    <row r="5090" spans="1:7" x14ac:dyDescent="0.25">
      <c r="A5090"/>
      <c r="B5090"/>
      <c r="C5090">
        <v>12.524213036393236</v>
      </c>
      <c r="D5090">
        <v>-1.6275949104265153</v>
      </c>
      <c r="E5090" s="24"/>
      <c r="F5090" s="25"/>
      <c r="G5090" s="29"/>
    </row>
    <row r="5091" spans="1:7" x14ac:dyDescent="0.25">
      <c r="A5091"/>
      <c r="B5091"/>
      <c r="C5091">
        <v>12.51478820212235</v>
      </c>
      <c r="D5091">
        <v>-1.6287773996875152</v>
      </c>
      <c r="E5091" s="24"/>
      <c r="F5091" s="25"/>
      <c r="G5091" s="29"/>
    </row>
    <row r="5092" spans="1:7" x14ac:dyDescent="0.25">
      <c r="A5092"/>
      <c r="B5092"/>
      <c r="C5092">
        <v>12.505363367851468</v>
      </c>
      <c r="D5092">
        <v>-1.6299598889485156</v>
      </c>
      <c r="E5092" s="24"/>
      <c r="F5092" s="25"/>
      <c r="G5092" s="29"/>
    </row>
    <row r="5093" spans="1:7" x14ac:dyDescent="0.25">
      <c r="A5093"/>
      <c r="B5093"/>
      <c r="C5093">
        <v>12.495938533580588</v>
      </c>
      <c r="D5093">
        <v>-1.6311423782095149</v>
      </c>
      <c r="E5093" s="24"/>
      <c r="F5093" s="25"/>
      <c r="G5093" s="29"/>
    </row>
    <row r="5094" spans="1:7" x14ac:dyDescent="0.25">
      <c r="A5094"/>
      <c r="B5094"/>
      <c r="C5094">
        <v>12.486513699309711</v>
      </c>
      <c r="D5094">
        <v>-1.6323248674705166</v>
      </c>
      <c r="E5094" s="24"/>
      <c r="F5094" s="25"/>
      <c r="G5094" s="29"/>
    </row>
    <row r="5095" spans="1:7" x14ac:dyDescent="0.25">
      <c r="A5095"/>
      <c r="B5095"/>
      <c r="C5095">
        <v>12.477088865038832</v>
      </c>
      <c r="D5095">
        <v>-1.6335073567315166</v>
      </c>
      <c r="E5095" s="24"/>
      <c r="F5095" s="25"/>
      <c r="G5095" s="29"/>
    </row>
    <row r="5096" spans="1:7" x14ac:dyDescent="0.25">
      <c r="A5096"/>
      <c r="B5096"/>
      <c r="C5096">
        <v>12.467664030767951</v>
      </c>
      <c r="D5096">
        <v>-1.634689845992517</v>
      </c>
      <c r="E5096" s="24"/>
      <c r="F5096" s="25"/>
      <c r="G5096" s="29"/>
    </row>
    <row r="5097" spans="1:7" x14ac:dyDescent="0.25">
      <c r="A5097"/>
      <c r="B5097"/>
      <c r="C5097">
        <v>12.458239196497077</v>
      </c>
      <c r="D5097">
        <v>-1.6358723352535167</v>
      </c>
      <c r="E5097" s="24"/>
      <c r="F5097" s="25"/>
      <c r="G5097" s="29"/>
    </row>
    <row r="5098" spans="1:7" x14ac:dyDescent="0.25">
      <c r="A5098"/>
      <c r="B5098"/>
      <c r="C5098">
        <v>12.448814362226187</v>
      </c>
      <c r="D5098">
        <v>-1.6370548245145171</v>
      </c>
      <c r="E5098" s="24"/>
      <c r="F5098" s="25"/>
      <c r="G5098" s="29"/>
    </row>
    <row r="5099" spans="1:7" x14ac:dyDescent="0.25">
      <c r="A5099"/>
      <c r="B5099"/>
      <c r="C5099">
        <v>12.439389527955308</v>
      </c>
      <c r="D5099">
        <v>-1.6382373137755177</v>
      </c>
      <c r="E5099" s="24"/>
      <c r="F5099" s="25"/>
      <c r="G5099" s="29"/>
    </row>
    <row r="5100" spans="1:7" x14ac:dyDescent="0.25">
      <c r="A5100"/>
      <c r="B5100"/>
      <c r="C5100">
        <v>12.429964693684422</v>
      </c>
      <c r="D5100">
        <v>-1.6394198030365175</v>
      </c>
      <c r="E5100" s="24"/>
      <c r="F5100" s="25"/>
      <c r="G5100" s="29"/>
    </row>
    <row r="5101" spans="1:7" x14ac:dyDescent="0.25">
      <c r="A5101"/>
      <c r="B5101"/>
      <c r="C5101">
        <v>12.42053985941355</v>
      </c>
      <c r="D5101">
        <v>-1.6406022922975181</v>
      </c>
      <c r="E5101" s="24"/>
      <c r="F5101" s="25"/>
      <c r="G5101" s="29"/>
    </row>
    <row r="5102" spans="1:7" x14ac:dyDescent="0.25">
      <c r="A5102"/>
      <c r="B5102"/>
      <c r="C5102">
        <v>12.411115025142673</v>
      </c>
      <c r="D5102">
        <v>-1.6417847815585189</v>
      </c>
      <c r="E5102" s="24"/>
      <c r="F5102" s="25"/>
      <c r="G5102" s="29"/>
    </row>
    <row r="5103" spans="1:7" x14ac:dyDescent="0.25">
      <c r="A5103"/>
      <c r="B5103"/>
      <c r="C5103">
        <v>12.401690190871792</v>
      </c>
      <c r="D5103">
        <v>-1.6429672708195184</v>
      </c>
      <c r="E5103" s="24"/>
      <c r="F5103" s="25"/>
      <c r="G5103" s="29"/>
    </row>
    <row r="5104" spans="1:7" x14ac:dyDescent="0.25">
      <c r="A5104"/>
      <c r="B5104"/>
      <c r="C5104">
        <v>12.392265356600909</v>
      </c>
      <c r="D5104">
        <v>-1.6441497600805191</v>
      </c>
      <c r="E5104" s="24"/>
      <c r="F5104" s="25"/>
      <c r="G5104" s="29"/>
    </row>
    <row r="5105" spans="1:7" x14ac:dyDescent="0.25">
      <c r="A5105"/>
      <c r="B5105"/>
      <c r="C5105">
        <v>12.382840522330032</v>
      </c>
      <c r="D5105">
        <v>-1.6453322493415199</v>
      </c>
      <c r="E5105" s="24"/>
      <c r="F5105" s="25"/>
      <c r="G5105" s="29"/>
    </row>
    <row r="5106" spans="1:7" x14ac:dyDescent="0.25">
      <c r="A5106"/>
      <c r="B5106"/>
      <c r="C5106">
        <v>12.373415688059149</v>
      </c>
      <c r="D5106">
        <v>-1.6465147386025203</v>
      </c>
      <c r="E5106" s="24"/>
      <c r="F5106" s="25"/>
      <c r="G5106" s="29"/>
    </row>
    <row r="5107" spans="1:7" x14ac:dyDescent="0.25">
      <c r="A5107"/>
      <c r="B5107"/>
      <c r="C5107">
        <v>12.363990853788273</v>
      </c>
      <c r="D5107">
        <v>-1.6476972278635202</v>
      </c>
      <c r="E5107" s="24"/>
      <c r="F5107" s="25"/>
      <c r="G5107" s="29"/>
    </row>
    <row r="5108" spans="1:7" x14ac:dyDescent="0.25">
      <c r="A5108"/>
      <c r="B5108"/>
      <c r="C5108">
        <v>12.354566019517392</v>
      </c>
      <c r="D5108">
        <v>-1.6488797171245202</v>
      </c>
      <c r="E5108" s="24"/>
      <c r="F5108" s="25"/>
      <c r="G5108" s="29"/>
    </row>
    <row r="5109" spans="1:7" x14ac:dyDescent="0.25">
      <c r="A5109"/>
      <c r="B5109"/>
      <c r="C5109">
        <v>12.345141185246511</v>
      </c>
      <c r="D5109">
        <v>-1.6500622063855208</v>
      </c>
      <c r="E5109" s="24"/>
      <c r="F5109" s="25"/>
      <c r="G5109" s="29"/>
    </row>
    <row r="5110" spans="1:7" x14ac:dyDescent="0.25">
      <c r="A5110"/>
      <c r="B5110"/>
      <c r="C5110">
        <v>12.335716350975634</v>
      </c>
      <c r="D5110">
        <v>-1.6512446956465208</v>
      </c>
      <c r="E5110" s="24"/>
      <c r="F5110" s="25"/>
      <c r="G5110" s="29"/>
    </row>
    <row r="5111" spans="1:7" x14ac:dyDescent="0.25">
      <c r="A5111"/>
      <c r="B5111"/>
      <c r="C5111">
        <v>12.326291516704755</v>
      </c>
      <c r="D5111">
        <v>-1.6524271849075218</v>
      </c>
      <c r="E5111" s="24"/>
      <c r="F5111" s="25"/>
      <c r="G5111" s="29"/>
    </row>
    <row r="5112" spans="1:7" x14ac:dyDescent="0.25">
      <c r="A5112"/>
      <c r="B5112"/>
      <c r="C5112">
        <v>12.31686668243387</v>
      </c>
      <c r="D5112">
        <v>-1.6536096741685216</v>
      </c>
      <c r="E5112" s="24"/>
      <c r="F5112" s="25"/>
      <c r="G5112" s="29"/>
    </row>
    <row r="5113" spans="1:7" x14ac:dyDescent="0.25">
      <c r="A5113"/>
      <c r="B5113"/>
      <c r="C5113">
        <v>12.307441848162995</v>
      </c>
      <c r="D5113">
        <v>-1.6547921634295224</v>
      </c>
      <c r="E5113" s="24"/>
      <c r="F5113" s="25"/>
      <c r="G5113" s="29"/>
    </row>
    <row r="5114" spans="1:7" x14ac:dyDescent="0.25">
      <c r="A5114"/>
      <c r="B5114"/>
      <c r="C5114">
        <v>12.29801701389211</v>
      </c>
      <c r="D5114">
        <v>-1.6559746526905224</v>
      </c>
      <c r="E5114" s="24"/>
      <c r="F5114" s="25"/>
      <c r="G5114" s="29"/>
    </row>
    <row r="5115" spans="1:7" x14ac:dyDescent="0.25">
      <c r="A5115"/>
      <c r="B5115"/>
      <c r="C5115">
        <v>12.288592179621237</v>
      </c>
      <c r="D5115">
        <v>-1.6571571419515219</v>
      </c>
      <c r="E5115" s="24"/>
      <c r="F5115" s="25"/>
      <c r="G5115" s="29"/>
    </row>
    <row r="5116" spans="1:7" x14ac:dyDescent="0.25">
      <c r="A5116"/>
      <c r="B5116"/>
      <c r="C5116">
        <v>12.27916734535035</v>
      </c>
      <c r="D5116">
        <v>-1.6583396312125227</v>
      </c>
      <c r="E5116" s="24"/>
      <c r="F5116" s="25"/>
      <c r="G5116" s="29"/>
    </row>
    <row r="5117" spans="1:7" x14ac:dyDescent="0.25">
      <c r="A5117"/>
      <c r="B5117"/>
      <c r="C5117">
        <v>12.269742511079469</v>
      </c>
      <c r="D5117">
        <v>-1.6595221204735235</v>
      </c>
      <c r="E5117" s="24"/>
      <c r="F5117" s="25"/>
      <c r="G5117" s="29"/>
    </row>
    <row r="5118" spans="1:7" x14ac:dyDescent="0.25">
      <c r="A5118"/>
      <c r="B5118"/>
      <c r="C5118">
        <v>12.260317676808592</v>
      </c>
      <c r="D5118">
        <v>-1.6607046097345235</v>
      </c>
      <c r="E5118" s="24"/>
      <c r="F5118" s="25"/>
      <c r="G5118" s="29"/>
    </row>
    <row r="5119" spans="1:7" x14ac:dyDescent="0.25">
      <c r="A5119"/>
      <c r="B5119"/>
      <c r="C5119">
        <v>12.250892842537713</v>
      </c>
      <c r="D5119">
        <v>-1.6618870989955228</v>
      </c>
      <c r="E5119" s="24"/>
      <c r="F5119" s="25"/>
      <c r="G5119" s="29"/>
    </row>
    <row r="5120" spans="1:7" x14ac:dyDescent="0.25">
      <c r="A5120"/>
      <c r="B5120"/>
      <c r="C5120">
        <v>12.241468008266834</v>
      </c>
      <c r="D5120">
        <v>-1.6630695882565243</v>
      </c>
      <c r="E5120" s="24"/>
      <c r="F5120" s="25"/>
      <c r="G5120" s="29"/>
    </row>
    <row r="5121" spans="1:7" x14ac:dyDescent="0.25">
      <c r="A5121"/>
      <c r="B5121"/>
      <c r="C5121">
        <v>12.232043173995955</v>
      </c>
      <c r="D5121">
        <v>-1.664252077517524</v>
      </c>
      <c r="E5121" s="24"/>
      <c r="F5121" s="25"/>
      <c r="G5121" s="29"/>
    </row>
    <row r="5122" spans="1:7" x14ac:dyDescent="0.25">
      <c r="A5122"/>
      <c r="B5122"/>
      <c r="C5122">
        <v>12.22261833972507</v>
      </c>
      <c r="D5122">
        <v>-1.6654345667785249</v>
      </c>
      <c r="E5122" s="24"/>
      <c r="F5122" s="25"/>
      <c r="G5122" s="29"/>
    </row>
    <row r="5123" spans="1:7" x14ac:dyDescent="0.25">
      <c r="A5123"/>
      <c r="B5123"/>
      <c r="C5123">
        <v>12.213193505454189</v>
      </c>
      <c r="D5123">
        <v>-1.6666170560395248</v>
      </c>
      <c r="E5123" s="24"/>
      <c r="F5123" s="25"/>
      <c r="G5123" s="29"/>
    </row>
    <row r="5124" spans="1:7" x14ac:dyDescent="0.25">
      <c r="A5124"/>
      <c r="B5124"/>
      <c r="C5124">
        <v>12.203768671183315</v>
      </c>
      <c r="D5124">
        <v>-1.6677995453005245</v>
      </c>
      <c r="E5124" s="24"/>
      <c r="F5124" s="25"/>
      <c r="G5124" s="29"/>
    </row>
    <row r="5125" spans="1:7" x14ac:dyDescent="0.25">
      <c r="A5125"/>
      <c r="B5125"/>
      <c r="C5125">
        <v>12.194343836912436</v>
      </c>
      <c r="D5125">
        <v>-1.6689820345615258</v>
      </c>
      <c r="E5125" s="24"/>
      <c r="F5125" s="25"/>
      <c r="G5125" s="29"/>
    </row>
    <row r="5126" spans="1:7" x14ac:dyDescent="0.25">
      <c r="A5126"/>
      <c r="B5126"/>
      <c r="C5126">
        <v>12.184919002641552</v>
      </c>
      <c r="D5126">
        <v>-1.6701645238225258</v>
      </c>
      <c r="E5126" s="24"/>
      <c r="F5126" s="25"/>
      <c r="G5126" s="29"/>
    </row>
    <row r="5127" spans="1:7" x14ac:dyDescent="0.25">
      <c r="A5127"/>
      <c r="B5127"/>
      <c r="C5127">
        <v>12.17549416837068</v>
      </c>
      <c r="D5127">
        <v>-1.671347013083526</v>
      </c>
      <c r="E5127" s="24"/>
      <c r="F5127" s="25"/>
      <c r="G5127" s="29"/>
    </row>
    <row r="5128" spans="1:7" x14ac:dyDescent="0.25">
      <c r="A5128"/>
      <c r="B5128"/>
      <c r="C5128">
        <v>12.16606933409979</v>
      </c>
      <c r="D5128">
        <v>-1.6725295023445257</v>
      </c>
      <c r="E5128" s="24"/>
      <c r="F5128" s="25"/>
      <c r="G5128" s="29"/>
    </row>
    <row r="5129" spans="1:7" x14ac:dyDescent="0.25">
      <c r="A5129"/>
      <c r="B5129"/>
      <c r="C5129">
        <v>12.156644499828914</v>
      </c>
      <c r="D5129">
        <v>-1.6737119916055267</v>
      </c>
      <c r="E5129" s="24"/>
      <c r="F5129" s="25"/>
      <c r="G5129" s="29"/>
    </row>
    <row r="5130" spans="1:7" x14ac:dyDescent="0.25">
      <c r="A5130"/>
      <c r="B5130"/>
      <c r="C5130">
        <v>12.14721966555803</v>
      </c>
      <c r="D5130">
        <v>-1.6748944808665271</v>
      </c>
      <c r="E5130" s="24"/>
      <c r="F5130" s="25"/>
      <c r="G5130" s="29"/>
    </row>
    <row r="5131" spans="1:7" x14ac:dyDescent="0.25">
      <c r="A5131"/>
      <c r="B5131"/>
      <c r="C5131">
        <v>12.137794831287149</v>
      </c>
      <c r="D5131">
        <v>-1.6760769701275269</v>
      </c>
      <c r="E5131" s="24"/>
      <c r="F5131" s="25"/>
      <c r="G5131" s="29"/>
    </row>
    <row r="5132" spans="1:7" x14ac:dyDescent="0.25">
      <c r="A5132"/>
      <c r="B5132"/>
      <c r="C5132">
        <v>12.128369997016266</v>
      </c>
      <c r="D5132">
        <v>-1.6772594593885273</v>
      </c>
      <c r="E5132" s="24"/>
      <c r="F5132" s="25"/>
      <c r="G5132" s="29"/>
    </row>
    <row r="5133" spans="1:7" x14ac:dyDescent="0.25">
      <c r="A5133"/>
      <c r="B5133"/>
      <c r="C5133">
        <v>12.118945162745392</v>
      </c>
      <c r="D5133">
        <v>-1.6784419486495274</v>
      </c>
      <c r="E5133" s="24"/>
      <c r="F5133" s="25"/>
      <c r="G5133" s="29"/>
    </row>
    <row r="5134" spans="1:7" x14ac:dyDescent="0.25">
      <c r="A5134"/>
      <c r="B5134"/>
      <c r="C5134">
        <v>12.109520328474511</v>
      </c>
      <c r="D5134">
        <v>-1.6796244379105281</v>
      </c>
      <c r="E5134" s="24"/>
      <c r="F5134" s="25"/>
      <c r="G5134" s="29"/>
    </row>
    <row r="5135" spans="1:7" x14ac:dyDescent="0.25">
      <c r="A5135"/>
      <c r="B5135"/>
      <c r="C5135">
        <v>12.100095494203634</v>
      </c>
      <c r="D5135">
        <v>-1.6808069271715278</v>
      </c>
      <c r="E5135" s="24"/>
      <c r="F5135" s="25"/>
      <c r="G5135" s="29"/>
    </row>
    <row r="5136" spans="1:7" x14ac:dyDescent="0.25">
      <c r="A5136"/>
      <c r="B5136"/>
      <c r="C5136">
        <v>12.090670659932751</v>
      </c>
      <c r="D5136">
        <v>-1.6819894164325291</v>
      </c>
      <c r="E5136" s="24"/>
      <c r="F5136" s="25"/>
      <c r="G5136" s="29"/>
    </row>
    <row r="5137" spans="1:7" x14ac:dyDescent="0.25">
      <c r="A5137"/>
      <c r="B5137"/>
      <c r="C5137">
        <v>12.081245825661876</v>
      </c>
      <c r="D5137">
        <v>-1.6831719056935288</v>
      </c>
      <c r="E5137" s="24"/>
      <c r="F5137" s="25"/>
      <c r="G5137" s="29"/>
    </row>
    <row r="5138" spans="1:7" x14ac:dyDescent="0.25">
      <c r="A5138"/>
      <c r="B5138"/>
      <c r="C5138">
        <v>12.071820991390991</v>
      </c>
      <c r="D5138">
        <v>-1.6843543949545292</v>
      </c>
      <c r="E5138" s="24"/>
      <c r="F5138" s="25"/>
      <c r="G5138" s="29"/>
    </row>
    <row r="5139" spans="1:7" x14ac:dyDescent="0.25">
      <c r="A5139"/>
      <c r="B5139"/>
      <c r="C5139">
        <v>12.062396157120119</v>
      </c>
      <c r="D5139">
        <v>-1.6855368842155296</v>
      </c>
      <c r="E5139" s="24"/>
      <c r="F5139" s="25"/>
      <c r="G5139" s="29"/>
    </row>
    <row r="5140" spans="1:7" x14ac:dyDescent="0.25">
      <c r="A5140"/>
      <c r="B5140"/>
      <c r="C5140">
        <v>12.052971322849237</v>
      </c>
      <c r="D5140">
        <v>-1.68671937347653</v>
      </c>
      <c r="E5140" s="24"/>
      <c r="F5140" s="25"/>
      <c r="G5140" s="29"/>
    </row>
    <row r="5141" spans="1:7" x14ac:dyDescent="0.25">
      <c r="A5141"/>
      <c r="B5141"/>
      <c r="C5141">
        <v>12.04354648857835</v>
      </c>
      <c r="D5141">
        <v>-1.6879018627375308</v>
      </c>
      <c r="E5141" s="24"/>
      <c r="F5141" s="25"/>
      <c r="G5141" s="29"/>
    </row>
    <row r="5142" spans="1:7" x14ac:dyDescent="0.25">
      <c r="A5142"/>
      <c r="B5142"/>
      <c r="C5142">
        <v>12.034121654307471</v>
      </c>
      <c r="D5142">
        <v>-1.6890843519985299</v>
      </c>
      <c r="E5142" s="24"/>
      <c r="F5142" s="25"/>
      <c r="G5142" s="29"/>
    </row>
    <row r="5143" spans="1:7" x14ac:dyDescent="0.25">
      <c r="A5143"/>
      <c r="B5143"/>
      <c r="C5143">
        <v>12.024696820036594</v>
      </c>
      <c r="D5143">
        <v>-1.6902668412595312</v>
      </c>
      <c r="E5143" s="24"/>
      <c r="F5143" s="25"/>
      <c r="G5143" s="29"/>
    </row>
    <row r="5144" spans="1:7" x14ac:dyDescent="0.25">
      <c r="A5144"/>
      <c r="B5144"/>
      <c r="C5144">
        <v>12.015271985765715</v>
      </c>
      <c r="D5144">
        <v>-1.6914493305205305</v>
      </c>
      <c r="E5144" s="24"/>
      <c r="F5144" s="25"/>
      <c r="G5144" s="29"/>
    </row>
    <row r="5145" spans="1:7" x14ac:dyDescent="0.25">
      <c r="A5145"/>
      <c r="B5145"/>
      <c r="C5145">
        <v>12.005847151494837</v>
      </c>
      <c r="D5145">
        <v>-1.692631819781532</v>
      </c>
      <c r="E5145" s="24"/>
      <c r="F5145" s="25"/>
      <c r="G5145" s="29"/>
    </row>
    <row r="5146" spans="1:7" x14ac:dyDescent="0.25">
      <c r="A5146"/>
      <c r="B5146"/>
      <c r="C5146">
        <v>11.996422317223958</v>
      </c>
      <c r="D5146">
        <v>-1.6938143090425315</v>
      </c>
      <c r="E5146" s="24"/>
      <c r="F5146" s="25"/>
      <c r="G5146" s="29"/>
    </row>
    <row r="5147" spans="1:7" x14ac:dyDescent="0.25">
      <c r="A5147"/>
      <c r="B5147"/>
      <c r="C5147">
        <v>11.986997482953075</v>
      </c>
      <c r="D5147">
        <v>-1.6949967983035321</v>
      </c>
      <c r="E5147" s="24"/>
      <c r="F5147" s="25"/>
      <c r="G5147" s="29"/>
    </row>
    <row r="5148" spans="1:7" x14ac:dyDescent="0.25">
      <c r="A5148"/>
      <c r="B5148"/>
      <c r="C5148">
        <v>11.977572648682196</v>
      </c>
      <c r="D5148">
        <v>-1.6961792875645321</v>
      </c>
      <c r="E5148" s="24"/>
      <c r="F5148" s="25"/>
      <c r="G5148" s="29"/>
    </row>
    <row r="5149" spans="1:7" x14ac:dyDescent="0.25">
      <c r="A5149"/>
      <c r="B5149"/>
      <c r="C5149">
        <v>11.968147814411314</v>
      </c>
      <c r="D5149">
        <v>-1.6973617768255322</v>
      </c>
      <c r="E5149" s="24"/>
      <c r="F5149" s="25"/>
      <c r="G5149" s="29"/>
    </row>
    <row r="5150" spans="1:7" x14ac:dyDescent="0.25">
      <c r="A5150"/>
      <c r="B5150"/>
      <c r="C5150">
        <v>11.958722980140433</v>
      </c>
      <c r="D5150">
        <v>-1.6985442660865335</v>
      </c>
      <c r="E5150" s="24"/>
      <c r="F5150" s="25"/>
      <c r="G5150" s="29"/>
    </row>
    <row r="5151" spans="1:7" x14ac:dyDescent="0.25">
      <c r="A5151"/>
      <c r="B5151"/>
      <c r="C5151">
        <v>11.949298145869557</v>
      </c>
      <c r="D5151">
        <v>-1.6997267553475328</v>
      </c>
      <c r="E5151" s="24"/>
      <c r="F5151" s="25"/>
      <c r="G5151" s="29"/>
    </row>
    <row r="5152" spans="1:7" x14ac:dyDescent="0.25">
      <c r="A5152"/>
      <c r="B5152"/>
      <c r="C5152">
        <v>11.939873311598671</v>
      </c>
      <c r="D5152">
        <v>-1.7009092446085337</v>
      </c>
      <c r="E5152" s="24"/>
      <c r="F5152" s="25"/>
      <c r="G5152" s="29"/>
    </row>
    <row r="5153" spans="1:7" x14ac:dyDescent="0.25">
      <c r="A5153"/>
      <c r="B5153"/>
      <c r="C5153">
        <v>11.930448477327788</v>
      </c>
      <c r="D5153">
        <v>-1.7020917338695336</v>
      </c>
      <c r="E5153" s="24"/>
      <c r="F5153" s="25"/>
      <c r="G5153" s="29"/>
    </row>
    <row r="5154" spans="1:7" x14ac:dyDescent="0.25">
      <c r="A5154"/>
      <c r="B5154"/>
      <c r="C5154">
        <v>11.921023643056911</v>
      </c>
      <c r="D5154">
        <v>-1.7032742231305344</v>
      </c>
      <c r="E5154" s="24"/>
      <c r="F5154" s="25"/>
      <c r="G5154" s="29"/>
    </row>
    <row r="5155" spans="1:7" x14ac:dyDescent="0.25">
      <c r="A5155"/>
      <c r="B5155"/>
      <c r="C5155">
        <v>11.911598808786033</v>
      </c>
      <c r="D5155">
        <v>-1.7044567123915346</v>
      </c>
      <c r="E5155" s="24"/>
      <c r="F5155" s="25"/>
      <c r="G5155" s="29"/>
    </row>
    <row r="5156" spans="1:7" x14ac:dyDescent="0.25">
      <c r="A5156"/>
      <c r="B5156"/>
      <c r="C5156">
        <v>11.902173974515154</v>
      </c>
      <c r="D5156">
        <v>-1.7056392016525352</v>
      </c>
      <c r="E5156" s="24"/>
      <c r="F5156" s="25"/>
      <c r="G5156" s="29"/>
    </row>
    <row r="5157" spans="1:7" x14ac:dyDescent="0.25">
      <c r="A5157"/>
      <c r="B5157"/>
      <c r="C5157">
        <v>11.892749140244272</v>
      </c>
      <c r="D5157">
        <v>-1.7068216909135345</v>
      </c>
      <c r="E5157" s="24"/>
      <c r="F5157" s="25"/>
      <c r="G5157" s="29"/>
    </row>
    <row r="5158" spans="1:7" x14ac:dyDescent="0.25">
      <c r="A5158"/>
      <c r="B5158"/>
      <c r="C5158">
        <v>11.883324305973398</v>
      </c>
      <c r="D5158">
        <v>-1.7080041801745354</v>
      </c>
      <c r="E5158" s="24"/>
      <c r="F5158" s="25"/>
      <c r="G5158" s="29"/>
    </row>
    <row r="5159" spans="1:7" x14ac:dyDescent="0.25">
      <c r="A5159"/>
      <c r="B5159"/>
      <c r="C5159">
        <v>11.873899471702519</v>
      </c>
      <c r="D5159">
        <v>-1.7091866694355353</v>
      </c>
      <c r="E5159" s="24"/>
      <c r="F5159" s="25"/>
      <c r="G5159" s="29"/>
    </row>
    <row r="5160" spans="1:7" x14ac:dyDescent="0.25">
      <c r="A5160"/>
      <c r="B5160"/>
      <c r="C5160">
        <v>11.864474637431634</v>
      </c>
      <c r="D5160">
        <v>-1.7103691586965355</v>
      </c>
      <c r="E5160" s="24"/>
      <c r="F5160" s="25"/>
      <c r="G5160" s="29"/>
    </row>
    <row r="5161" spans="1:7" x14ac:dyDescent="0.25">
      <c r="A5161"/>
      <c r="B5161"/>
      <c r="C5161">
        <v>11.85504980316075</v>
      </c>
      <c r="D5161">
        <v>-1.7115516479575359</v>
      </c>
      <c r="E5161" s="24"/>
      <c r="F5161" s="25"/>
      <c r="G5161" s="29"/>
    </row>
    <row r="5162" spans="1:7" x14ac:dyDescent="0.25">
      <c r="A5162"/>
      <c r="B5162"/>
      <c r="C5162">
        <v>11.845624968889876</v>
      </c>
      <c r="D5162">
        <v>-1.7127341372185363</v>
      </c>
      <c r="E5162" s="24"/>
      <c r="F5162" s="25"/>
      <c r="G5162" s="29"/>
    </row>
    <row r="5163" spans="1:7" x14ac:dyDescent="0.25">
      <c r="A5163"/>
      <c r="B5163"/>
      <c r="C5163">
        <v>11.836200134618991</v>
      </c>
      <c r="D5163">
        <v>-1.7139166264795365</v>
      </c>
      <c r="E5163" s="24"/>
      <c r="F5163" s="25"/>
      <c r="G5163" s="29"/>
    </row>
    <row r="5164" spans="1:7" x14ac:dyDescent="0.25">
      <c r="A5164"/>
      <c r="B5164"/>
      <c r="C5164">
        <v>11.826775300348123</v>
      </c>
      <c r="D5164">
        <v>-1.7150991157405369</v>
      </c>
      <c r="E5164" s="24"/>
      <c r="F5164" s="25"/>
      <c r="G5164" s="29"/>
    </row>
    <row r="5165" spans="1:7" x14ac:dyDescent="0.25">
      <c r="A5165"/>
      <c r="B5165"/>
      <c r="C5165">
        <v>11.817350466077235</v>
      </c>
      <c r="D5165">
        <v>-1.7162816050015375</v>
      </c>
      <c r="E5165" s="24"/>
      <c r="F5165" s="25"/>
      <c r="G5165" s="29"/>
    </row>
    <row r="5166" spans="1:7" x14ac:dyDescent="0.25">
      <c r="A5166"/>
      <c r="B5166"/>
      <c r="C5166">
        <v>11.807925631806349</v>
      </c>
      <c r="D5166">
        <v>-1.7174640942625374</v>
      </c>
      <c r="E5166" s="24"/>
      <c r="F5166" s="25"/>
      <c r="G5166" s="29"/>
    </row>
    <row r="5167" spans="1:7" x14ac:dyDescent="0.25">
      <c r="A5167"/>
      <c r="B5167"/>
      <c r="C5167">
        <v>11.798500797535468</v>
      </c>
      <c r="D5167">
        <v>-1.7186465835235378</v>
      </c>
      <c r="E5167" s="24"/>
      <c r="F5167" s="25"/>
      <c r="G5167" s="29"/>
    </row>
    <row r="5168" spans="1:7" x14ac:dyDescent="0.25">
      <c r="A5168"/>
      <c r="B5168"/>
      <c r="C5168">
        <v>11.78907596326459</v>
      </c>
      <c r="D5168">
        <v>-1.7198290727845378</v>
      </c>
      <c r="E5168" s="24"/>
      <c r="F5168" s="25"/>
      <c r="G5168" s="29"/>
    </row>
    <row r="5169" spans="1:7" x14ac:dyDescent="0.25">
      <c r="A5169"/>
      <c r="B5169"/>
      <c r="C5169">
        <v>11.779651128993715</v>
      </c>
      <c r="D5169">
        <v>-1.7210115620455386</v>
      </c>
      <c r="E5169" s="24"/>
      <c r="F5169" s="25"/>
      <c r="G5169" s="29"/>
    </row>
    <row r="5170" spans="1:7" x14ac:dyDescent="0.25">
      <c r="A5170"/>
      <c r="B5170"/>
      <c r="C5170">
        <v>11.770226294722834</v>
      </c>
      <c r="D5170">
        <v>-1.722194051306539</v>
      </c>
      <c r="E5170" s="24"/>
      <c r="F5170" s="25"/>
      <c r="G5170" s="29"/>
    </row>
    <row r="5171" spans="1:7" x14ac:dyDescent="0.25">
      <c r="A5171"/>
      <c r="B5171"/>
      <c r="C5171">
        <v>11.760801460451956</v>
      </c>
      <c r="D5171">
        <v>-1.723376540567539</v>
      </c>
      <c r="E5171" s="24"/>
      <c r="F5171" s="25"/>
      <c r="G5171" s="29"/>
    </row>
    <row r="5172" spans="1:7" x14ac:dyDescent="0.25">
      <c r="A5172"/>
      <c r="B5172"/>
      <c r="C5172">
        <v>11.751376626181072</v>
      </c>
      <c r="D5172">
        <v>-1.7245590298285396</v>
      </c>
      <c r="E5172" s="24"/>
      <c r="F5172" s="25"/>
      <c r="G5172" s="29"/>
    </row>
    <row r="5173" spans="1:7" x14ac:dyDescent="0.25">
      <c r="A5173"/>
      <c r="B5173"/>
      <c r="C5173">
        <v>11.741951791910195</v>
      </c>
      <c r="D5173">
        <v>-1.7257415190895398</v>
      </c>
      <c r="E5173" s="24"/>
      <c r="F5173" s="25"/>
      <c r="G5173" s="29"/>
    </row>
    <row r="5174" spans="1:7" x14ac:dyDescent="0.25">
      <c r="A5174"/>
      <c r="B5174"/>
      <c r="C5174">
        <v>11.732526957639314</v>
      </c>
      <c r="D5174">
        <v>-1.7269240083505404</v>
      </c>
      <c r="E5174" s="24"/>
      <c r="F5174" s="25"/>
      <c r="G5174" s="29"/>
    </row>
    <row r="5175" spans="1:7" x14ac:dyDescent="0.25">
      <c r="A5175"/>
      <c r="B5175"/>
      <c r="C5175">
        <v>11.723102123368438</v>
      </c>
      <c r="D5175">
        <v>-1.7281064976115401</v>
      </c>
      <c r="E5175" s="24"/>
      <c r="F5175" s="25"/>
      <c r="G5175" s="29"/>
    </row>
    <row r="5176" spans="1:7" x14ac:dyDescent="0.25">
      <c r="A5176"/>
      <c r="B5176"/>
      <c r="C5176">
        <v>11.713677289097561</v>
      </c>
      <c r="D5176">
        <v>-1.7292889868725405</v>
      </c>
      <c r="E5176" s="24"/>
      <c r="F5176" s="25"/>
      <c r="G5176" s="29"/>
    </row>
    <row r="5177" spans="1:7" x14ac:dyDescent="0.25">
      <c r="A5177"/>
      <c r="B5177"/>
      <c r="C5177">
        <v>11.704252454826676</v>
      </c>
      <c r="D5177">
        <v>-1.7304714761335411</v>
      </c>
      <c r="E5177" s="24"/>
      <c r="F5177" s="25"/>
      <c r="G5177" s="29"/>
    </row>
    <row r="5178" spans="1:7" x14ac:dyDescent="0.25">
      <c r="A5178"/>
      <c r="B5178"/>
      <c r="C5178">
        <v>11.694827620555797</v>
      </c>
      <c r="D5178">
        <v>-1.7316539653945415</v>
      </c>
      <c r="E5178" s="24"/>
      <c r="F5178" s="25"/>
      <c r="G5178" s="29"/>
    </row>
    <row r="5179" spans="1:7" x14ac:dyDescent="0.25">
      <c r="A5179"/>
      <c r="B5179"/>
      <c r="C5179">
        <v>11.685402786284918</v>
      </c>
      <c r="D5179">
        <v>-1.7328364546555421</v>
      </c>
      <c r="E5179" s="24"/>
      <c r="F5179" s="25"/>
      <c r="G5179" s="29"/>
    </row>
    <row r="5180" spans="1:7" x14ac:dyDescent="0.25">
      <c r="A5180"/>
      <c r="B5180"/>
      <c r="C5180">
        <v>11.675977952014026</v>
      </c>
      <c r="D5180">
        <v>-1.7340189439165419</v>
      </c>
      <c r="E5180" s="24"/>
      <c r="F5180" s="25"/>
      <c r="G5180" s="29"/>
    </row>
    <row r="5181" spans="1:7" x14ac:dyDescent="0.25">
      <c r="A5181"/>
      <c r="B5181"/>
      <c r="C5181">
        <v>11.666553117743153</v>
      </c>
      <c r="D5181">
        <v>-1.7352014331775423</v>
      </c>
      <c r="E5181" s="24"/>
      <c r="F5181" s="25"/>
      <c r="G5181" s="29"/>
    </row>
    <row r="5182" spans="1:7" x14ac:dyDescent="0.25">
      <c r="A5182"/>
      <c r="B5182"/>
      <c r="C5182">
        <v>11.657128283472277</v>
      </c>
      <c r="D5182">
        <v>-1.7363839224385427</v>
      </c>
      <c r="E5182" s="24"/>
      <c r="F5182" s="25"/>
      <c r="G5182" s="29"/>
    </row>
    <row r="5183" spans="1:7" x14ac:dyDescent="0.25">
      <c r="A5183"/>
      <c r="B5183"/>
      <c r="C5183">
        <v>11.647703449201392</v>
      </c>
      <c r="D5183">
        <v>-1.7375664116995431</v>
      </c>
      <c r="E5183" s="24"/>
      <c r="F5183" s="25"/>
      <c r="G5183" s="29"/>
    </row>
    <row r="5184" spans="1:7" x14ac:dyDescent="0.25">
      <c r="A5184"/>
      <c r="B5184"/>
      <c r="C5184">
        <v>11.63827861493052</v>
      </c>
      <c r="D5184">
        <v>-1.7387489009605426</v>
      </c>
      <c r="E5184" s="24"/>
      <c r="F5184" s="25"/>
      <c r="G5184" s="29"/>
    </row>
    <row r="5185" spans="1:7" x14ac:dyDescent="0.25">
      <c r="A5185"/>
      <c r="B5185"/>
      <c r="C5185">
        <v>11.628853780659634</v>
      </c>
      <c r="D5185">
        <v>-1.7399313902215434</v>
      </c>
      <c r="E5185" s="24"/>
      <c r="F5185" s="25"/>
      <c r="G5185" s="29"/>
    </row>
    <row r="5186" spans="1:7" x14ac:dyDescent="0.25">
      <c r="A5186"/>
      <c r="B5186"/>
      <c r="C5186">
        <v>11.619428946388753</v>
      </c>
      <c r="D5186">
        <v>-1.7411138794825436</v>
      </c>
      <c r="E5186" s="24"/>
      <c r="F5186" s="25"/>
      <c r="G5186" s="29"/>
    </row>
    <row r="5187" spans="1:7" x14ac:dyDescent="0.25">
      <c r="A5187"/>
      <c r="B5187"/>
      <c r="C5187">
        <v>11.610004112117872</v>
      </c>
      <c r="D5187">
        <v>-1.742296368743544</v>
      </c>
      <c r="E5187" s="24"/>
      <c r="F5187" s="25"/>
      <c r="G5187" s="29"/>
    </row>
    <row r="5188" spans="1:7" x14ac:dyDescent="0.25">
      <c r="A5188"/>
      <c r="B5188"/>
      <c r="C5188">
        <v>11.600579277847002</v>
      </c>
      <c r="D5188">
        <v>-1.7434788580045439</v>
      </c>
      <c r="E5188" s="24"/>
      <c r="F5188" s="25"/>
      <c r="G5188" s="29"/>
    </row>
    <row r="5189" spans="1:7" x14ac:dyDescent="0.25">
      <c r="A5189"/>
      <c r="B5189"/>
      <c r="C5189">
        <v>11.591154443576114</v>
      </c>
      <c r="D5189">
        <v>-1.7446613472655439</v>
      </c>
      <c r="E5189" s="24"/>
      <c r="F5189" s="25"/>
      <c r="G5189" s="29"/>
    </row>
    <row r="5190" spans="1:7" x14ac:dyDescent="0.25">
      <c r="A5190"/>
      <c r="B5190"/>
      <c r="C5190">
        <v>11.581729609305238</v>
      </c>
      <c r="D5190">
        <v>-1.7458438365265452</v>
      </c>
      <c r="E5190" s="24"/>
      <c r="F5190" s="25"/>
      <c r="G5190" s="29"/>
    </row>
    <row r="5191" spans="1:7" x14ac:dyDescent="0.25">
      <c r="A5191"/>
      <c r="B5191"/>
      <c r="C5191">
        <v>11.572304775034352</v>
      </c>
      <c r="D5191">
        <v>-1.7470263257875454</v>
      </c>
      <c r="E5191" s="24"/>
      <c r="F5191" s="25"/>
      <c r="G5191" s="29"/>
    </row>
    <row r="5192" spans="1:7" x14ac:dyDescent="0.25">
      <c r="A5192"/>
      <c r="B5192"/>
      <c r="C5192">
        <v>11.562879940763473</v>
      </c>
      <c r="D5192">
        <v>-1.7482088150485462</v>
      </c>
      <c r="E5192" s="24"/>
      <c r="F5192" s="25"/>
      <c r="G5192" s="29"/>
    </row>
    <row r="5193" spans="1:7" x14ac:dyDescent="0.25">
      <c r="A5193"/>
      <c r="B5193"/>
      <c r="C5193">
        <v>11.553455106492594</v>
      </c>
      <c r="D5193">
        <v>-1.749391304309545</v>
      </c>
      <c r="E5193" s="24"/>
      <c r="F5193" s="25"/>
      <c r="G5193" s="29"/>
    </row>
    <row r="5194" spans="1:7" x14ac:dyDescent="0.25">
      <c r="A5194"/>
      <c r="B5194"/>
      <c r="C5194">
        <v>11.54403027222172</v>
      </c>
      <c r="D5194">
        <v>-1.7505737935705459</v>
      </c>
      <c r="E5194" s="24"/>
      <c r="F5194" s="25"/>
      <c r="G5194" s="29"/>
    </row>
    <row r="5195" spans="1:7" x14ac:dyDescent="0.25">
      <c r="A5195"/>
      <c r="B5195"/>
      <c r="C5195">
        <v>11.534605437950839</v>
      </c>
      <c r="D5195">
        <v>-1.7517562828315465</v>
      </c>
      <c r="E5195" s="24"/>
      <c r="F5195" s="25"/>
      <c r="G5195" s="29"/>
    </row>
    <row r="5196" spans="1:7" x14ac:dyDescent="0.25">
      <c r="A5196"/>
      <c r="B5196"/>
      <c r="C5196">
        <v>11.525180603679956</v>
      </c>
      <c r="D5196">
        <v>-1.7529387720925464</v>
      </c>
      <c r="E5196" s="24"/>
      <c r="F5196" s="25"/>
      <c r="G5196" s="29"/>
    </row>
    <row r="5197" spans="1:7" x14ac:dyDescent="0.25">
      <c r="A5197"/>
      <c r="B5197"/>
      <c r="C5197">
        <v>11.515755769409072</v>
      </c>
      <c r="D5197">
        <v>-1.754121261353546</v>
      </c>
      <c r="E5197" s="24"/>
      <c r="F5197" s="25"/>
      <c r="G5197" s="29"/>
    </row>
    <row r="5198" spans="1:7" x14ac:dyDescent="0.25">
      <c r="A5198"/>
      <c r="B5198"/>
      <c r="C5198">
        <v>11.506330935138196</v>
      </c>
      <c r="D5198">
        <v>-1.7553037506145466</v>
      </c>
      <c r="E5198" s="24"/>
      <c r="F5198" s="25"/>
      <c r="G5198" s="29"/>
    </row>
    <row r="5199" spans="1:7" x14ac:dyDescent="0.25">
      <c r="A5199"/>
      <c r="B5199"/>
      <c r="C5199">
        <v>11.496906100867312</v>
      </c>
      <c r="D5199">
        <v>-1.7564862398755479</v>
      </c>
      <c r="E5199" s="24"/>
      <c r="F5199" s="25"/>
      <c r="G5199" s="29"/>
    </row>
    <row r="5200" spans="1:7" x14ac:dyDescent="0.25">
      <c r="A5200"/>
      <c r="B5200"/>
      <c r="C5200">
        <v>11.487481266596442</v>
      </c>
      <c r="D5200">
        <v>-1.757668729136548</v>
      </c>
      <c r="E5200" s="24"/>
      <c r="F5200" s="25"/>
      <c r="G5200" s="29"/>
    </row>
    <row r="5201" spans="1:7" x14ac:dyDescent="0.25">
      <c r="A5201"/>
      <c r="B5201"/>
      <c r="C5201">
        <v>11.478056432325554</v>
      </c>
      <c r="D5201">
        <v>-1.7588512183975487</v>
      </c>
      <c r="E5201" s="24"/>
      <c r="F5201" s="25"/>
      <c r="G5201" s="29"/>
    </row>
    <row r="5202" spans="1:7" x14ac:dyDescent="0.25">
      <c r="A5202"/>
      <c r="B5202"/>
      <c r="C5202">
        <v>11.468631598054673</v>
      </c>
      <c r="D5202">
        <v>-1.7600337076585486</v>
      </c>
      <c r="E5202" s="24"/>
      <c r="F5202" s="25"/>
      <c r="G5202" s="29"/>
    </row>
    <row r="5203" spans="1:7" x14ac:dyDescent="0.25">
      <c r="A5203"/>
      <c r="B5203"/>
      <c r="C5203">
        <v>11.459206763783795</v>
      </c>
      <c r="D5203">
        <v>-1.7612161969195486</v>
      </c>
      <c r="E5203" s="24"/>
      <c r="F5203" s="25"/>
      <c r="G5203" s="29"/>
    </row>
    <row r="5204" spans="1:7" x14ac:dyDescent="0.25">
      <c r="A5204"/>
      <c r="B5204"/>
      <c r="C5204">
        <v>11.44978192951292</v>
      </c>
      <c r="D5204">
        <v>-1.7623986861805483</v>
      </c>
      <c r="E5204" s="24"/>
      <c r="F5204" s="25"/>
      <c r="G5204" s="29"/>
    </row>
    <row r="5205" spans="1:7" x14ac:dyDescent="0.25">
      <c r="A5205"/>
      <c r="B5205"/>
      <c r="C5205">
        <v>11.440357095242032</v>
      </c>
      <c r="D5205">
        <v>-1.7635811754415489</v>
      </c>
      <c r="E5205" s="24"/>
      <c r="F5205" s="25"/>
      <c r="G5205" s="29"/>
    </row>
    <row r="5206" spans="1:7" x14ac:dyDescent="0.25">
      <c r="A5206"/>
      <c r="B5206"/>
      <c r="C5206">
        <v>11.430932260971158</v>
      </c>
      <c r="D5206">
        <v>-1.7647636647025504</v>
      </c>
      <c r="E5206" s="24"/>
      <c r="F5206" s="25"/>
      <c r="G5206" s="29"/>
    </row>
    <row r="5207" spans="1:7" x14ac:dyDescent="0.25">
      <c r="A5207"/>
      <c r="B5207"/>
      <c r="C5207">
        <v>11.421507426700275</v>
      </c>
      <c r="D5207">
        <v>-1.7659461539635497</v>
      </c>
      <c r="E5207" s="24"/>
      <c r="F5207" s="25"/>
      <c r="G5207" s="29"/>
    </row>
    <row r="5208" spans="1:7" x14ac:dyDescent="0.25">
      <c r="A5208"/>
      <c r="B5208"/>
      <c r="C5208">
        <v>11.412082592429396</v>
      </c>
      <c r="D5208">
        <v>-1.7671286432245505</v>
      </c>
      <c r="E5208" s="24"/>
      <c r="F5208" s="25"/>
      <c r="G5208" s="29"/>
    </row>
    <row r="5209" spans="1:7" x14ac:dyDescent="0.25">
      <c r="A5209"/>
      <c r="B5209"/>
      <c r="C5209">
        <v>11.402657758158517</v>
      </c>
      <c r="D5209">
        <v>-1.7683111324855501</v>
      </c>
      <c r="E5209" s="24"/>
      <c r="F5209" s="25"/>
      <c r="G5209" s="29"/>
    </row>
    <row r="5210" spans="1:7" x14ac:dyDescent="0.25">
      <c r="A5210"/>
      <c r="B5210"/>
      <c r="C5210">
        <v>11.393232923887638</v>
      </c>
      <c r="D5210">
        <v>-1.7694936217465513</v>
      </c>
      <c r="E5210" s="24"/>
      <c r="F5210" s="25"/>
      <c r="G5210" s="29"/>
    </row>
    <row r="5211" spans="1:7" x14ac:dyDescent="0.25">
      <c r="A5211"/>
      <c r="B5211"/>
      <c r="C5211">
        <v>11.383808089616755</v>
      </c>
      <c r="D5211">
        <v>-1.7706761110075511</v>
      </c>
      <c r="E5211" s="24"/>
      <c r="F5211" s="25"/>
      <c r="G5211" s="29"/>
    </row>
    <row r="5212" spans="1:7" x14ac:dyDescent="0.25">
      <c r="A5212"/>
      <c r="B5212"/>
      <c r="C5212">
        <v>11.374383255345887</v>
      </c>
      <c r="D5212">
        <v>-1.7718586002685519</v>
      </c>
      <c r="E5212" s="24"/>
      <c r="F5212" s="25"/>
      <c r="G5212" s="29"/>
    </row>
    <row r="5213" spans="1:7" x14ac:dyDescent="0.25">
      <c r="A5213"/>
      <c r="B5213"/>
      <c r="C5213">
        <v>11.364958421075</v>
      </c>
      <c r="D5213">
        <v>-1.7730410895295521</v>
      </c>
      <c r="E5213" s="24"/>
      <c r="F5213" s="25"/>
      <c r="G5213" s="29"/>
    </row>
    <row r="5214" spans="1:7" x14ac:dyDescent="0.25">
      <c r="A5214"/>
      <c r="B5214"/>
      <c r="C5214">
        <v>11.355533586804116</v>
      </c>
      <c r="D5214">
        <v>-1.7742235787905523</v>
      </c>
      <c r="E5214" s="24"/>
      <c r="F5214" s="25"/>
      <c r="G5214" s="29"/>
    </row>
    <row r="5215" spans="1:7" x14ac:dyDescent="0.25">
      <c r="A5215"/>
      <c r="B5215"/>
      <c r="C5215">
        <v>11.346108752533237</v>
      </c>
      <c r="D5215">
        <v>-1.7754060680515527</v>
      </c>
      <c r="E5215" s="24"/>
      <c r="F5215" s="25"/>
      <c r="G5215" s="29"/>
    </row>
    <row r="5216" spans="1:7" x14ac:dyDescent="0.25">
      <c r="A5216"/>
      <c r="B5216"/>
      <c r="C5216">
        <v>11.336683918262359</v>
      </c>
      <c r="D5216">
        <v>-1.7765885573125528</v>
      </c>
      <c r="E5216" s="24"/>
      <c r="F5216" s="25"/>
      <c r="G5216" s="29"/>
    </row>
    <row r="5217" spans="1:7" x14ac:dyDescent="0.25">
      <c r="A5217"/>
      <c r="B5217"/>
      <c r="C5217">
        <v>11.32725908399147</v>
      </c>
      <c r="D5217">
        <v>-1.7777710465735532</v>
      </c>
      <c r="E5217" s="24"/>
      <c r="F5217" s="25"/>
      <c r="G5217" s="29"/>
    </row>
    <row r="5218" spans="1:7" x14ac:dyDescent="0.25">
      <c r="A5218"/>
      <c r="B5218"/>
      <c r="C5218">
        <v>11.317834249720601</v>
      </c>
      <c r="D5218">
        <v>-1.7789535358345527</v>
      </c>
      <c r="E5218" s="24"/>
      <c r="F5218" s="25"/>
      <c r="G5218" s="29"/>
    </row>
    <row r="5219" spans="1:7" x14ac:dyDescent="0.25">
      <c r="A5219"/>
      <c r="B5219"/>
      <c r="C5219">
        <v>11.308409415449717</v>
      </c>
      <c r="D5219">
        <v>-1.7801360250955536</v>
      </c>
      <c r="E5219" s="24"/>
      <c r="F5219" s="25"/>
      <c r="G5219" s="29"/>
    </row>
    <row r="5220" spans="1:7" x14ac:dyDescent="0.25">
      <c r="A5220"/>
      <c r="B5220"/>
      <c r="C5220">
        <v>11.298984581178839</v>
      </c>
      <c r="D5220">
        <v>-1.7813185143565538</v>
      </c>
      <c r="E5220" s="24"/>
      <c r="F5220" s="25"/>
      <c r="G5220" s="29"/>
    </row>
    <row r="5221" spans="1:7" x14ac:dyDescent="0.25">
      <c r="A5221"/>
      <c r="B5221"/>
      <c r="C5221">
        <v>11.289559746907955</v>
      </c>
      <c r="D5221">
        <v>-1.7825010036175546</v>
      </c>
      <c r="E5221" s="24"/>
      <c r="F5221" s="25"/>
      <c r="G5221" s="29"/>
    </row>
    <row r="5222" spans="1:7" x14ac:dyDescent="0.25">
      <c r="A5222"/>
      <c r="B5222"/>
      <c r="C5222">
        <v>11.280134912637079</v>
      </c>
      <c r="D5222">
        <v>-1.7836834928785541</v>
      </c>
      <c r="E5222" s="24"/>
      <c r="F5222" s="25"/>
      <c r="G5222" s="29"/>
    </row>
    <row r="5223" spans="1:7" x14ac:dyDescent="0.25">
      <c r="A5223"/>
      <c r="B5223"/>
      <c r="C5223">
        <v>11.270710078366198</v>
      </c>
      <c r="D5223">
        <v>-1.7848659821395549</v>
      </c>
      <c r="E5223" s="24"/>
      <c r="F5223" s="25"/>
      <c r="G5223" s="29"/>
    </row>
    <row r="5224" spans="1:7" x14ac:dyDescent="0.25">
      <c r="A5224"/>
      <c r="B5224"/>
      <c r="C5224">
        <v>11.261285244095317</v>
      </c>
      <c r="D5224">
        <v>-1.7860484714005551</v>
      </c>
      <c r="E5224" s="24"/>
      <c r="F5224" s="25"/>
      <c r="G5224" s="29"/>
    </row>
    <row r="5225" spans="1:7" x14ac:dyDescent="0.25">
      <c r="A5225"/>
      <c r="B5225"/>
      <c r="C5225">
        <v>11.25186040982444</v>
      </c>
      <c r="D5225">
        <v>-1.7872309606615553</v>
      </c>
      <c r="E5225" s="24"/>
      <c r="F5225" s="25"/>
      <c r="G5225" s="29"/>
    </row>
    <row r="5226" spans="1:7" x14ac:dyDescent="0.25">
      <c r="A5226"/>
      <c r="B5226"/>
      <c r="C5226">
        <v>11.242435575553559</v>
      </c>
      <c r="D5226">
        <v>-1.7884134499225561</v>
      </c>
      <c r="E5226" s="24"/>
      <c r="F5226" s="25"/>
      <c r="G5226" s="29"/>
    </row>
    <row r="5227" spans="1:7" x14ac:dyDescent="0.25">
      <c r="A5227"/>
      <c r="B5227"/>
      <c r="C5227">
        <v>11.233010741282678</v>
      </c>
      <c r="D5227">
        <v>-1.7895959391835554</v>
      </c>
      <c r="E5227" s="24"/>
      <c r="F5227" s="25"/>
      <c r="G5227" s="29"/>
    </row>
    <row r="5228" spans="1:7" x14ac:dyDescent="0.25">
      <c r="A5228"/>
      <c r="B5228"/>
      <c r="C5228">
        <v>11.223585907011799</v>
      </c>
      <c r="D5228">
        <v>-1.790778428444556</v>
      </c>
      <c r="E5228" s="24"/>
      <c r="F5228" s="25"/>
      <c r="G5228" s="29"/>
    </row>
    <row r="5229" spans="1:7" x14ac:dyDescent="0.25">
      <c r="A5229"/>
      <c r="B5229"/>
      <c r="C5229">
        <v>11.214161072740918</v>
      </c>
      <c r="D5229">
        <v>-1.7919609177055569</v>
      </c>
      <c r="E5229" s="24"/>
      <c r="F5229" s="25"/>
      <c r="G5229" s="29"/>
    </row>
    <row r="5230" spans="1:7" x14ac:dyDescent="0.25">
      <c r="A5230"/>
      <c r="B5230"/>
      <c r="C5230">
        <v>11.204736238470035</v>
      </c>
      <c r="D5230">
        <v>-1.7931434069665568</v>
      </c>
      <c r="E5230" s="24"/>
      <c r="F5230" s="25"/>
      <c r="G5230" s="29"/>
    </row>
    <row r="5231" spans="1:7" x14ac:dyDescent="0.25">
      <c r="A5231"/>
      <c r="B5231"/>
      <c r="C5231">
        <v>11.195311404199156</v>
      </c>
      <c r="D5231">
        <v>-1.7943258962275572</v>
      </c>
      <c r="E5231" s="24"/>
      <c r="F5231" s="25"/>
      <c r="G5231" s="29"/>
    </row>
    <row r="5232" spans="1:7" x14ac:dyDescent="0.25">
      <c r="A5232"/>
      <c r="B5232"/>
      <c r="C5232">
        <v>11.185886569928279</v>
      </c>
      <c r="D5232">
        <v>-1.7955083854885572</v>
      </c>
      <c r="E5232" s="24"/>
      <c r="F5232" s="25"/>
      <c r="G5232" s="29"/>
    </row>
    <row r="5233" spans="1:7" x14ac:dyDescent="0.25">
      <c r="A5233"/>
      <c r="B5233"/>
      <c r="C5233">
        <v>11.1764617356574</v>
      </c>
      <c r="D5233">
        <v>-1.7966908747495571</v>
      </c>
      <c r="E5233" s="24"/>
      <c r="F5233" s="25"/>
      <c r="G5233" s="29"/>
    </row>
    <row r="5234" spans="1:7" x14ac:dyDescent="0.25">
      <c r="A5234"/>
      <c r="B5234"/>
      <c r="C5234">
        <v>11.16703690138652</v>
      </c>
      <c r="D5234">
        <v>-1.7978733640105582</v>
      </c>
      <c r="E5234" s="24"/>
      <c r="F5234" s="25"/>
      <c r="G5234" s="29"/>
    </row>
    <row r="5235" spans="1:7" x14ac:dyDescent="0.25">
      <c r="A5235"/>
      <c r="B5235"/>
      <c r="C5235">
        <v>11.157612067115641</v>
      </c>
      <c r="D5235">
        <v>-1.799055853271557</v>
      </c>
      <c r="E5235" s="24"/>
      <c r="F5235" s="25"/>
      <c r="G5235" s="29"/>
    </row>
    <row r="5236" spans="1:7" x14ac:dyDescent="0.25">
      <c r="A5236"/>
      <c r="B5236"/>
      <c r="C5236">
        <v>11.148187232844755</v>
      </c>
      <c r="D5236">
        <v>-1.8002383425325588</v>
      </c>
      <c r="E5236" s="24"/>
      <c r="F5236" s="25"/>
      <c r="G5236" s="29"/>
    </row>
    <row r="5237" spans="1:7" x14ac:dyDescent="0.25">
      <c r="A5237"/>
      <c r="B5237"/>
      <c r="C5237">
        <v>11.138762398573881</v>
      </c>
      <c r="D5237">
        <v>-1.8014208317935589</v>
      </c>
      <c r="E5237" s="24"/>
      <c r="F5237" s="25"/>
      <c r="G5237" s="29"/>
    </row>
    <row r="5238" spans="1:7" x14ac:dyDescent="0.25">
      <c r="A5238"/>
      <c r="B5238"/>
      <c r="C5238">
        <v>11.129337564303</v>
      </c>
      <c r="D5238">
        <v>-1.8026033210545593</v>
      </c>
      <c r="E5238" s="24"/>
      <c r="F5238" s="25"/>
      <c r="G5238" s="29"/>
    </row>
    <row r="5239" spans="1:7" x14ac:dyDescent="0.25">
      <c r="A5239"/>
      <c r="B5239"/>
      <c r="C5239">
        <v>11.119912730032114</v>
      </c>
      <c r="D5239">
        <v>-1.8037858103155597</v>
      </c>
      <c r="E5239" s="24"/>
      <c r="F5239" s="25"/>
      <c r="G5239" s="29"/>
    </row>
    <row r="5240" spans="1:7" x14ac:dyDescent="0.25">
      <c r="A5240"/>
      <c r="B5240"/>
      <c r="C5240">
        <v>11.110487895761244</v>
      </c>
      <c r="D5240">
        <v>-1.8049682995765592</v>
      </c>
      <c r="E5240" s="24"/>
      <c r="F5240" s="25"/>
      <c r="G5240" s="29"/>
    </row>
    <row r="5241" spans="1:7" x14ac:dyDescent="0.25">
      <c r="A5241"/>
      <c r="B5241"/>
      <c r="C5241">
        <v>11.101063061490356</v>
      </c>
      <c r="D5241">
        <v>-1.8061507888375601</v>
      </c>
      <c r="E5241" s="24"/>
      <c r="F5241" s="25"/>
      <c r="G5241" s="29"/>
    </row>
    <row r="5242" spans="1:7" x14ac:dyDescent="0.25">
      <c r="A5242"/>
      <c r="B5242"/>
      <c r="C5242">
        <v>11.091638227219478</v>
      </c>
      <c r="D5242">
        <v>-1.8073332780985609</v>
      </c>
      <c r="E5242" s="24"/>
      <c r="F5242" s="25"/>
      <c r="G5242" s="29"/>
    </row>
    <row r="5243" spans="1:7" x14ac:dyDescent="0.25">
      <c r="A5243"/>
      <c r="B5243"/>
      <c r="C5243">
        <v>11.082213392948601</v>
      </c>
      <c r="D5243">
        <v>-1.8085157673595611</v>
      </c>
      <c r="E5243" s="24"/>
      <c r="F5243" s="25"/>
      <c r="G5243" s="29"/>
    </row>
    <row r="5244" spans="1:7" x14ac:dyDescent="0.25">
      <c r="A5244"/>
      <c r="B5244"/>
      <c r="C5244">
        <v>11.072788558677725</v>
      </c>
      <c r="D5244">
        <v>-1.8096982566205613</v>
      </c>
      <c r="E5244" s="24"/>
      <c r="F5244" s="25"/>
      <c r="G5244" s="29"/>
    </row>
    <row r="5245" spans="1:7" x14ac:dyDescent="0.25">
      <c r="A5245"/>
      <c r="B5245"/>
      <c r="C5245">
        <v>11.063363724406839</v>
      </c>
      <c r="D5245">
        <v>-1.8108807458815619</v>
      </c>
      <c r="E5245" s="24"/>
      <c r="F5245" s="25"/>
      <c r="G5245" s="29"/>
    </row>
    <row r="5246" spans="1:7" x14ac:dyDescent="0.25">
      <c r="A5246"/>
      <c r="B5246"/>
      <c r="C5246">
        <v>11.053938890135964</v>
      </c>
      <c r="D5246">
        <v>-1.8120632351425625</v>
      </c>
      <c r="E5246" s="24"/>
      <c r="F5246" s="25"/>
      <c r="G5246" s="29"/>
    </row>
    <row r="5247" spans="1:7" x14ac:dyDescent="0.25">
      <c r="A5247"/>
      <c r="B5247"/>
      <c r="C5247">
        <v>11.044514055865077</v>
      </c>
      <c r="D5247">
        <v>-1.8132457244035622</v>
      </c>
      <c r="E5247" s="24"/>
      <c r="F5247" s="25"/>
      <c r="G5247" s="29"/>
    </row>
    <row r="5248" spans="1:7" x14ac:dyDescent="0.25">
      <c r="A5248"/>
      <c r="B5248"/>
      <c r="C5248">
        <v>11.0350892215942</v>
      </c>
      <c r="D5248">
        <v>-1.8144282136645629</v>
      </c>
      <c r="E5248" s="24"/>
      <c r="F5248" s="25"/>
      <c r="G5248" s="29"/>
    </row>
    <row r="5249" spans="1:7" x14ac:dyDescent="0.25">
      <c r="A5249"/>
      <c r="B5249"/>
      <c r="C5249">
        <v>11.025664387323317</v>
      </c>
      <c r="D5249">
        <v>-1.8156107029255619</v>
      </c>
      <c r="E5249" s="24"/>
      <c r="F5249" s="25"/>
      <c r="G5249" s="29"/>
    </row>
    <row r="5250" spans="1:7" x14ac:dyDescent="0.25">
      <c r="A5250"/>
      <c r="B5250"/>
      <c r="C5250">
        <v>11.01623955305244</v>
      </c>
      <c r="D5250">
        <v>-1.8167931921865628</v>
      </c>
      <c r="E5250" s="24"/>
      <c r="F5250" s="25"/>
      <c r="G5250" s="29"/>
    </row>
    <row r="5251" spans="1:7" x14ac:dyDescent="0.25">
      <c r="A5251"/>
      <c r="B5251"/>
      <c r="C5251">
        <v>11.006814718781561</v>
      </c>
      <c r="D5251">
        <v>-1.8179756814475629</v>
      </c>
      <c r="E5251" s="24"/>
      <c r="F5251" s="25"/>
      <c r="G5251" s="29"/>
    </row>
    <row r="5252" spans="1:7" x14ac:dyDescent="0.25">
      <c r="A5252"/>
      <c r="B5252"/>
      <c r="C5252">
        <v>10.997389884510682</v>
      </c>
      <c r="D5252">
        <v>-1.8191581707085638</v>
      </c>
      <c r="E5252" s="24"/>
      <c r="F5252" s="25"/>
      <c r="G5252" s="29"/>
    </row>
    <row r="5253" spans="1:7" x14ac:dyDescent="0.25">
      <c r="A5253"/>
      <c r="B5253"/>
      <c r="C5253">
        <v>10.987965050239801</v>
      </c>
      <c r="D5253">
        <v>-1.8203406599695637</v>
      </c>
      <c r="E5253" s="24"/>
      <c r="F5253" s="25"/>
      <c r="G5253" s="29"/>
    </row>
    <row r="5254" spans="1:7" x14ac:dyDescent="0.25">
      <c r="A5254"/>
      <c r="B5254"/>
      <c r="C5254">
        <v>10.978540215968922</v>
      </c>
      <c r="D5254">
        <v>-1.8215231492305637</v>
      </c>
      <c r="E5254" s="24"/>
      <c r="F5254" s="25"/>
      <c r="G5254" s="29"/>
    </row>
    <row r="5255" spans="1:7" x14ac:dyDescent="0.25">
      <c r="A5255"/>
      <c r="B5255"/>
      <c r="C5255">
        <v>10.969115381698039</v>
      </c>
      <c r="D5255">
        <v>-1.8227056384915643</v>
      </c>
      <c r="E5255" s="24"/>
      <c r="F5255" s="25"/>
      <c r="G5255" s="29"/>
    </row>
    <row r="5256" spans="1:7" x14ac:dyDescent="0.25">
      <c r="A5256"/>
      <c r="B5256"/>
      <c r="C5256">
        <v>10.95969054742716</v>
      </c>
      <c r="D5256">
        <v>-1.823888127752564</v>
      </c>
      <c r="E5256" s="24"/>
      <c r="F5256" s="25"/>
      <c r="G5256" s="29"/>
    </row>
    <row r="5257" spans="1:7" x14ac:dyDescent="0.25">
      <c r="A5257"/>
      <c r="B5257"/>
      <c r="C5257">
        <v>10.950265713156284</v>
      </c>
      <c r="D5257">
        <v>-1.8250706170135644</v>
      </c>
      <c r="E5257" s="24"/>
      <c r="F5257" s="25"/>
      <c r="G5257" s="29"/>
    </row>
    <row r="5258" spans="1:7" x14ac:dyDescent="0.25">
      <c r="A5258"/>
      <c r="B5258"/>
      <c r="C5258">
        <v>10.9408408788854</v>
      </c>
      <c r="D5258">
        <v>-1.8262531062745648</v>
      </c>
      <c r="E5258" s="24"/>
      <c r="F5258" s="25"/>
      <c r="G5258" s="29"/>
    </row>
    <row r="5259" spans="1:7" x14ac:dyDescent="0.25">
      <c r="A5259"/>
      <c r="B5259"/>
      <c r="C5259">
        <v>10.931416044614519</v>
      </c>
      <c r="D5259">
        <v>-1.8274355955355661</v>
      </c>
      <c r="E5259" s="24"/>
      <c r="F5259" s="25"/>
      <c r="G5259" s="29"/>
    </row>
    <row r="5260" spans="1:7" x14ac:dyDescent="0.25">
      <c r="A5260"/>
      <c r="B5260"/>
      <c r="C5260">
        <v>10.921991210343647</v>
      </c>
      <c r="D5260">
        <v>-1.8286180847965654</v>
      </c>
      <c r="E5260" s="24"/>
      <c r="F5260" s="25"/>
      <c r="G5260" s="29"/>
    </row>
    <row r="5261" spans="1:7" x14ac:dyDescent="0.25">
      <c r="A5261"/>
      <c r="B5261"/>
      <c r="C5261">
        <v>10.91256637607276</v>
      </c>
      <c r="D5261">
        <v>-1.829800574057566</v>
      </c>
      <c r="E5261" s="24"/>
      <c r="F5261" s="25"/>
      <c r="G5261" s="29"/>
    </row>
    <row r="5262" spans="1:7" x14ac:dyDescent="0.25">
      <c r="A5262"/>
      <c r="B5262"/>
      <c r="C5262">
        <v>10.903141541801887</v>
      </c>
      <c r="D5262">
        <v>-1.8309830633185666</v>
      </c>
      <c r="E5262" s="24"/>
      <c r="F5262" s="25"/>
      <c r="G5262" s="29"/>
    </row>
    <row r="5263" spans="1:7" x14ac:dyDescent="0.25">
      <c r="A5263"/>
      <c r="B5263"/>
      <c r="C5263">
        <v>10.893716707530997</v>
      </c>
      <c r="D5263">
        <v>-1.8321655525795666</v>
      </c>
      <c r="E5263" s="24"/>
      <c r="F5263" s="25"/>
      <c r="G5263" s="29"/>
    </row>
    <row r="5264" spans="1:7" x14ac:dyDescent="0.25">
      <c r="A5264"/>
      <c r="B5264"/>
      <c r="C5264">
        <v>10.884291873260121</v>
      </c>
      <c r="D5264">
        <v>-1.8333480418405677</v>
      </c>
      <c r="E5264" s="24"/>
      <c r="F5264" s="25"/>
      <c r="G5264" s="29"/>
    </row>
    <row r="5265" spans="1:7" x14ac:dyDescent="0.25">
      <c r="A5265"/>
      <c r="B5265"/>
      <c r="C5265">
        <v>10.874867038989244</v>
      </c>
      <c r="D5265">
        <v>-1.8345305311015669</v>
      </c>
      <c r="E5265" s="24"/>
      <c r="F5265" s="25"/>
      <c r="G5265" s="29"/>
    </row>
    <row r="5266" spans="1:7" x14ac:dyDescent="0.25">
      <c r="A5266"/>
      <c r="B5266"/>
      <c r="C5266">
        <v>10.865442204718356</v>
      </c>
      <c r="D5266">
        <v>-1.835713020362568</v>
      </c>
      <c r="E5266" s="24"/>
      <c r="F5266" s="25"/>
      <c r="G5266" s="29"/>
    </row>
    <row r="5267" spans="1:7" x14ac:dyDescent="0.25">
      <c r="A5267"/>
      <c r="B5267"/>
      <c r="C5267">
        <v>10.856017370447478</v>
      </c>
      <c r="D5267">
        <v>-1.836895509623568</v>
      </c>
      <c r="E5267" s="24"/>
      <c r="F5267" s="25"/>
      <c r="G5267" s="29"/>
    </row>
    <row r="5268" spans="1:7" x14ac:dyDescent="0.25">
      <c r="A5268"/>
      <c r="B5268"/>
      <c r="C5268">
        <v>10.846592536176598</v>
      </c>
      <c r="D5268">
        <v>-1.8380779988845684</v>
      </c>
      <c r="E5268" s="24"/>
      <c r="F5268" s="25"/>
      <c r="G5268" s="29"/>
    </row>
    <row r="5269" spans="1:7" x14ac:dyDescent="0.25">
      <c r="A5269"/>
      <c r="B5269"/>
      <c r="C5269">
        <v>10.83716770190572</v>
      </c>
      <c r="D5269">
        <v>-1.8392604881455683</v>
      </c>
      <c r="E5269" s="24"/>
      <c r="F5269" s="25"/>
      <c r="G5269" s="29"/>
    </row>
    <row r="5270" spans="1:7" x14ac:dyDescent="0.25">
      <c r="A5270"/>
      <c r="B5270"/>
      <c r="C5270">
        <v>10.827742867634838</v>
      </c>
      <c r="D5270">
        <v>-1.8404429774065689</v>
      </c>
      <c r="E5270" s="24"/>
      <c r="F5270" s="25"/>
      <c r="G5270" s="29"/>
    </row>
    <row r="5271" spans="1:7" x14ac:dyDescent="0.25">
      <c r="A5271"/>
      <c r="B5271"/>
      <c r="C5271">
        <v>10.818318033363962</v>
      </c>
      <c r="D5271">
        <v>-1.8416254666675687</v>
      </c>
      <c r="E5271" s="24"/>
      <c r="F5271" s="25"/>
      <c r="G5271" s="29"/>
    </row>
    <row r="5272" spans="1:7" x14ac:dyDescent="0.25">
      <c r="A5272"/>
      <c r="B5272"/>
      <c r="C5272">
        <v>10.808893199093077</v>
      </c>
      <c r="D5272">
        <v>-1.8428079559285691</v>
      </c>
      <c r="E5272" s="24"/>
      <c r="F5272" s="25"/>
      <c r="G5272" s="29"/>
    </row>
    <row r="5273" spans="1:7" x14ac:dyDescent="0.25">
      <c r="A5273"/>
      <c r="B5273"/>
      <c r="C5273">
        <v>10.799468364822197</v>
      </c>
      <c r="D5273">
        <v>-1.8439904451895708</v>
      </c>
      <c r="E5273" s="24"/>
      <c r="F5273" s="25"/>
      <c r="G5273" s="29"/>
    </row>
    <row r="5274" spans="1:7" x14ac:dyDescent="0.25">
      <c r="A5274"/>
      <c r="B5274"/>
      <c r="C5274">
        <v>10.790043530551319</v>
      </c>
      <c r="D5274">
        <v>-1.8451729344505696</v>
      </c>
      <c r="E5274" s="24"/>
      <c r="F5274" s="25"/>
      <c r="G5274" s="29"/>
    </row>
    <row r="5275" spans="1:7" x14ac:dyDescent="0.25">
      <c r="A5275"/>
      <c r="B5275"/>
      <c r="C5275">
        <v>10.780618696280442</v>
      </c>
      <c r="D5275">
        <v>-1.8463554237115702</v>
      </c>
      <c r="E5275" s="24"/>
      <c r="F5275" s="25"/>
      <c r="G5275" s="29"/>
    </row>
    <row r="5276" spans="1:7" x14ac:dyDescent="0.25">
      <c r="A5276"/>
      <c r="B5276"/>
      <c r="C5276">
        <v>10.771193862009563</v>
      </c>
      <c r="D5276">
        <v>-1.8475379129725706</v>
      </c>
      <c r="E5276" s="24"/>
      <c r="F5276" s="25"/>
      <c r="G5276" s="29"/>
    </row>
    <row r="5277" spans="1:7" x14ac:dyDescent="0.25">
      <c r="A5277"/>
      <c r="B5277"/>
      <c r="C5277">
        <v>10.76176902773868</v>
      </c>
      <c r="D5277">
        <v>-1.8487204022335717</v>
      </c>
      <c r="E5277" s="24"/>
      <c r="F5277" s="25"/>
      <c r="G5277" s="29"/>
    </row>
    <row r="5278" spans="1:7" x14ac:dyDescent="0.25">
      <c r="A5278"/>
      <c r="B5278"/>
      <c r="C5278">
        <v>10.752344193467803</v>
      </c>
      <c r="D5278">
        <v>-1.8499028914945717</v>
      </c>
      <c r="E5278" s="24"/>
      <c r="F5278" s="25"/>
      <c r="G5278" s="29"/>
    </row>
    <row r="5279" spans="1:7" x14ac:dyDescent="0.25">
      <c r="A5279"/>
      <c r="B5279"/>
      <c r="C5279">
        <v>10.742919359196922</v>
      </c>
      <c r="D5279">
        <v>-1.8510853807555718</v>
      </c>
      <c r="E5279" s="24"/>
      <c r="F5279" s="25"/>
      <c r="G5279" s="29"/>
    </row>
    <row r="5280" spans="1:7" x14ac:dyDescent="0.25">
      <c r="A5280"/>
      <c r="B5280"/>
      <c r="C5280">
        <v>10.733494524926039</v>
      </c>
      <c r="D5280">
        <v>-1.8522678700165724</v>
      </c>
      <c r="E5280" s="24"/>
      <c r="F5280" s="25"/>
      <c r="G5280" s="29"/>
    </row>
    <row r="5281" spans="1:7" x14ac:dyDescent="0.25">
      <c r="A5281"/>
      <c r="B5281"/>
      <c r="C5281">
        <v>10.724069690655158</v>
      </c>
      <c r="D5281">
        <v>-1.8534503592775726</v>
      </c>
      <c r="E5281" s="24"/>
      <c r="F5281" s="25"/>
      <c r="G5281" s="29"/>
    </row>
    <row r="5282" spans="1:7" x14ac:dyDescent="0.25">
      <c r="A5282"/>
      <c r="B5282"/>
      <c r="C5282">
        <v>10.714644856384281</v>
      </c>
      <c r="D5282">
        <v>-1.8546328485385732</v>
      </c>
      <c r="E5282" s="24"/>
      <c r="F5282" s="25"/>
      <c r="G5282" s="29"/>
    </row>
    <row r="5283" spans="1:7" x14ac:dyDescent="0.25">
      <c r="A5283"/>
      <c r="B5283"/>
      <c r="C5283">
        <v>10.705220022113403</v>
      </c>
      <c r="D5283">
        <v>-1.8558153377995725</v>
      </c>
      <c r="E5283" s="24"/>
      <c r="F5283" s="25"/>
      <c r="G5283" s="29"/>
    </row>
    <row r="5284" spans="1:7" x14ac:dyDescent="0.25">
      <c r="A5284"/>
      <c r="B5284"/>
      <c r="C5284">
        <v>10.695795187842519</v>
      </c>
      <c r="D5284">
        <v>-1.8569978270605736</v>
      </c>
      <c r="E5284" s="24"/>
      <c r="F5284" s="25"/>
      <c r="G5284" s="29"/>
    </row>
    <row r="5285" spans="1:7" x14ac:dyDescent="0.25">
      <c r="A5285"/>
      <c r="B5285"/>
      <c r="C5285">
        <v>10.686370353571641</v>
      </c>
      <c r="D5285">
        <v>-1.8581803163215731</v>
      </c>
      <c r="E5285" s="24"/>
      <c r="F5285" s="25"/>
      <c r="G5285" s="29"/>
    </row>
    <row r="5286" spans="1:7" x14ac:dyDescent="0.25">
      <c r="A5286"/>
      <c r="B5286"/>
      <c r="C5286">
        <v>10.676945519300762</v>
      </c>
      <c r="D5286">
        <v>-1.8593628055825742</v>
      </c>
      <c r="E5286" s="24"/>
      <c r="F5286" s="25"/>
      <c r="G5286" s="29"/>
    </row>
    <row r="5287" spans="1:7" x14ac:dyDescent="0.25">
      <c r="A5287"/>
      <c r="B5287"/>
      <c r="C5287">
        <v>10.667520685029881</v>
      </c>
      <c r="D5287">
        <v>-1.8605452948435737</v>
      </c>
      <c r="E5287" s="24"/>
      <c r="F5287" s="25"/>
      <c r="G5287" s="29"/>
    </row>
    <row r="5288" spans="1:7" x14ac:dyDescent="0.25">
      <c r="A5288"/>
      <c r="B5288"/>
      <c r="C5288">
        <v>10.658095850759002</v>
      </c>
      <c r="D5288">
        <v>-1.8617277841045747</v>
      </c>
      <c r="E5288" s="24"/>
      <c r="F5288" s="25"/>
      <c r="G5288" s="29"/>
    </row>
    <row r="5289" spans="1:7" x14ac:dyDescent="0.25">
      <c r="A5289"/>
      <c r="B5289"/>
      <c r="C5289">
        <v>10.648671016488121</v>
      </c>
      <c r="D5289">
        <v>-1.8629102733655747</v>
      </c>
      <c r="E5289" s="24"/>
      <c r="F5289" s="25"/>
      <c r="G5289" s="29"/>
    </row>
    <row r="5290" spans="1:7" x14ac:dyDescent="0.25">
      <c r="A5290"/>
      <c r="B5290"/>
      <c r="C5290">
        <v>10.639246182217242</v>
      </c>
      <c r="D5290">
        <v>-1.8640927626265749</v>
      </c>
      <c r="E5290" s="24"/>
      <c r="F5290" s="25"/>
      <c r="G5290" s="29"/>
    </row>
    <row r="5291" spans="1:7" x14ac:dyDescent="0.25">
      <c r="A5291"/>
      <c r="B5291"/>
      <c r="C5291">
        <v>10.629821347946363</v>
      </c>
      <c r="D5291">
        <v>-1.865275251887575</v>
      </c>
      <c r="E5291" s="24"/>
      <c r="F5291" s="25"/>
      <c r="G5291" s="29"/>
    </row>
    <row r="5292" spans="1:7" x14ac:dyDescent="0.25">
      <c r="A5292"/>
      <c r="B5292"/>
      <c r="C5292">
        <v>10.620396513675479</v>
      </c>
      <c r="D5292">
        <v>-1.866457741148575</v>
      </c>
      <c r="E5292" s="24"/>
      <c r="F5292" s="25"/>
      <c r="G5292" s="29"/>
    </row>
    <row r="5293" spans="1:7" x14ac:dyDescent="0.25">
      <c r="A5293"/>
      <c r="B5293"/>
      <c r="C5293">
        <v>10.610971679404607</v>
      </c>
      <c r="D5293">
        <v>-1.8676402304095761</v>
      </c>
      <c r="E5293" s="24"/>
      <c r="F5293" s="25"/>
      <c r="G5293" s="29"/>
    </row>
    <row r="5294" spans="1:7" x14ac:dyDescent="0.25">
      <c r="A5294"/>
      <c r="B5294"/>
      <c r="C5294">
        <v>10.601546845133722</v>
      </c>
      <c r="D5294">
        <v>-1.8688227196705756</v>
      </c>
      <c r="E5294" s="24"/>
      <c r="F5294" s="25"/>
      <c r="G5294" s="29"/>
    </row>
    <row r="5295" spans="1:7" x14ac:dyDescent="0.25">
      <c r="A5295"/>
      <c r="B5295"/>
      <c r="C5295">
        <v>10.592122010862843</v>
      </c>
      <c r="D5295">
        <v>-1.8700052089315757</v>
      </c>
      <c r="E5295" s="24"/>
      <c r="F5295" s="25"/>
      <c r="G5295" s="29"/>
    </row>
    <row r="5296" spans="1:7" x14ac:dyDescent="0.25">
      <c r="A5296"/>
      <c r="B5296"/>
      <c r="C5296">
        <v>10.582697176591958</v>
      </c>
      <c r="D5296">
        <v>-1.871187698192577</v>
      </c>
      <c r="E5296" s="24"/>
      <c r="F5296" s="25"/>
      <c r="G5296" s="29"/>
    </row>
    <row r="5297" spans="1:7" x14ac:dyDescent="0.25">
      <c r="A5297"/>
      <c r="B5297"/>
      <c r="C5297">
        <v>10.573272342321085</v>
      </c>
      <c r="D5297">
        <v>-1.8723701874535772</v>
      </c>
      <c r="E5297" s="24"/>
      <c r="F5297" s="25"/>
      <c r="G5297" s="29"/>
    </row>
    <row r="5298" spans="1:7" x14ac:dyDescent="0.25">
      <c r="A5298"/>
      <c r="B5298"/>
      <c r="C5298">
        <v>10.563847508050198</v>
      </c>
      <c r="D5298">
        <v>-1.8735526767145771</v>
      </c>
      <c r="E5298" s="24"/>
      <c r="F5298" s="25"/>
      <c r="G5298" s="29"/>
    </row>
    <row r="5299" spans="1:7" x14ac:dyDescent="0.25">
      <c r="A5299"/>
      <c r="B5299"/>
      <c r="C5299">
        <v>10.554422673779317</v>
      </c>
      <c r="D5299">
        <v>-1.8747351659755769</v>
      </c>
      <c r="E5299" s="24"/>
      <c r="F5299" s="25"/>
      <c r="G5299" s="29"/>
    </row>
    <row r="5300" spans="1:7" x14ac:dyDescent="0.25">
      <c r="A5300"/>
      <c r="B5300"/>
      <c r="C5300">
        <v>10.544997839508442</v>
      </c>
      <c r="D5300">
        <v>-1.8759176552365777</v>
      </c>
      <c r="E5300" s="24"/>
      <c r="F5300" s="25"/>
      <c r="G5300" s="29"/>
    </row>
    <row r="5301" spans="1:7" x14ac:dyDescent="0.25">
      <c r="A5301"/>
      <c r="B5301"/>
      <c r="C5301">
        <v>10.535573005237563</v>
      </c>
      <c r="D5301">
        <v>-1.8771001444975779</v>
      </c>
      <c r="E5301" s="24"/>
      <c r="F5301" s="25"/>
      <c r="G5301" s="29"/>
    </row>
    <row r="5302" spans="1:7" x14ac:dyDescent="0.25">
      <c r="A5302"/>
      <c r="B5302"/>
      <c r="C5302">
        <v>10.526148170966682</v>
      </c>
      <c r="D5302">
        <v>-1.8782826337585781</v>
      </c>
      <c r="E5302" s="24"/>
      <c r="F5302" s="25"/>
      <c r="G5302" s="29"/>
    </row>
    <row r="5303" spans="1:7" x14ac:dyDescent="0.25">
      <c r="A5303"/>
      <c r="B5303"/>
      <c r="C5303">
        <v>10.516723336695799</v>
      </c>
      <c r="D5303">
        <v>-1.8794651230195785</v>
      </c>
      <c r="E5303" s="24"/>
      <c r="F5303" s="25"/>
      <c r="G5303" s="29"/>
    </row>
    <row r="5304" spans="1:7" x14ac:dyDescent="0.25">
      <c r="A5304"/>
      <c r="B5304"/>
      <c r="C5304">
        <v>10.507298502424923</v>
      </c>
      <c r="D5304">
        <v>-1.8806476122805791</v>
      </c>
      <c r="E5304" s="24"/>
      <c r="F5304" s="25"/>
      <c r="G5304" s="29"/>
    </row>
    <row r="5305" spans="1:7" x14ac:dyDescent="0.25">
      <c r="A5305"/>
      <c r="B5305"/>
      <c r="C5305">
        <v>10.497873668154046</v>
      </c>
      <c r="D5305">
        <v>-1.8818301015415795</v>
      </c>
      <c r="E5305" s="24"/>
      <c r="F5305" s="25"/>
      <c r="G5305" s="29"/>
    </row>
    <row r="5306" spans="1:7" x14ac:dyDescent="0.25">
      <c r="A5306"/>
      <c r="B5306"/>
      <c r="C5306">
        <v>10.488448833883162</v>
      </c>
      <c r="D5306">
        <v>-1.8830125908025792</v>
      </c>
      <c r="E5306" s="24"/>
      <c r="F5306" s="25"/>
      <c r="G5306" s="29"/>
    </row>
    <row r="5307" spans="1:7" x14ac:dyDescent="0.25">
      <c r="A5307"/>
      <c r="B5307"/>
      <c r="C5307">
        <v>10.479023999612284</v>
      </c>
      <c r="D5307">
        <v>-1.8841950800635803</v>
      </c>
      <c r="E5307" s="24"/>
      <c r="F5307" s="25"/>
      <c r="G5307" s="29"/>
    </row>
    <row r="5308" spans="1:7" x14ac:dyDescent="0.25">
      <c r="A5308"/>
      <c r="B5308"/>
      <c r="C5308">
        <v>10.469599165341403</v>
      </c>
      <c r="D5308">
        <v>-1.8853775693245798</v>
      </c>
      <c r="E5308" s="24"/>
      <c r="F5308" s="25"/>
      <c r="G5308" s="29"/>
    </row>
    <row r="5309" spans="1:7" x14ac:dyDescent="0.25">
      <c r="A5309"/>
      <c r="B5309"/>
      <c r="C5309">
        <v>10.460174331070521</v>
      </c>
      <c r="D5309">
        <v>-1.8865600585855806</v>
      </c>
      <c r="E5309" s="24"/>
      <c r="F5309" s="25"/>
      <c r="G5309" s="29"/>
    </row>
    <row r="5310" spans="1:7" x14ac:dyDescent="0.25">
      <c r="A5310"/>
      <c r="B5310"/>
      <c r="C5310">
        <v>10.450749496799645</v>
      </c>
      <c r="D5310">
        <v>-1.8877425478465817</v>
      </c>
      <c r="E5310" s="24"/>
      <c r="F5310" s="25"/>
      <c r="G5310" s="29"/>
    </row>
    <row r="5311" spans="1:7" x14ac:dyDescent="0.25">
      <c r="A5311"/>
      <c r="B5311"/>
      <c r="C5311">
        <v>10.441324662528761</v>
      </c>
      <c r="D5311">
        <v>-1.8889250371075805</v>
      </c>
      <c r="E5311" s="24"/>
      <c r="F5311" s="25"/>
      <c r="G5311" s="29"/>
    </row>
    <row r="5312" spans="1:7" x14ac:dyDescent="0.25">
      <c r="A5312"/>
      <c r="B5312"/>
      <c r="C5312">
        <v>10.431899828257878</v>
      </c>
      <c r="D5312">
        <v>-1.8901075263685809</v>
      </c>
      <c r="E5312" s="24"/>
      <c r="F5312" s="25"/>
      <c r="G5312" s="29"/>
    </row>
    <row r="5313" spans="1:7" x14ac:dyDescent="0.25">
      <c r="A5313"/>
      <c r="B5313"/>
      <c r="C5313">
        <v>10.422474993987006</v>
      </c>
      <c r="D5313">
        <v>-1.891290015629582</v>
      </c>
      <c r="E5313" s="24"/>
      <c r="F5313" s="25"/>
      <c r="G5313" s="29"/>
    </row>
    <row r="5314" spans="1:7" x14ac:dyDescent="0.25">
      <c r="A5314"/>
      <c r="B5314"/>
      <c r="C5314">
        <v>10.413050159716121</v>
      </c>
      <c r="D5314">
        <v>-1.8924725048905819</v>
      </c>
      <c r="E5314" s="24"/>
      <c r="F5314" s="25"/>
      <c r="G5314" s="29"/>
    </row>
    <row r="5315" spans="1:7" x14ac:dyDescent="0.25">
      <c r="A5315"/>
      <c r="B5315"/>
      <c r="C5315">
        <v>10.403625325445246</v>
      </c>
      <c r="D5315">
        <v>-1.8936549941515821</v>
      </c>
      <c r="E5315" s="24"/>
      <c r="F5315" s="25"/>
      <c r="G5315" s="29"/>
    </row>
    <row r="5316" spans="1:7" x14ac:dyDescent="0.25">
      <c r="A5316"/>
      <c r="B5316"/>
      <c r="C5316">
        <v>10.394200491174361</v>
      </c>
      <c r="D5316">
        <v>-1.8948374834125834</v>
      </c>
      <c r="E5316" s="24"/>
      <c r="F5316" s="25"/>
      <c r="G5316" s="29"/>
    </row>
    <row r="5317" spans="1:7" x14ac:dyDescent="0.25">
      <c r="A5317"/>
      <c r="B5317"/>
      <c r="C5317">
        <v>10.384775656903482</v>
      </c>
      <c r="D5317">
        <v>-1.8960199726735827</v>
      </c>
      <c r="E5317" s="24"/>
      <c r="F5317" s="25"/>
      <c r="G5317" s="29"/>
    </row>
    <row r="5318" spans="1:7" x14ac:dyDescent="0.25">
      <c r="A5318"/>
      <c r="B5318"/>
      <c r="C5318">
        <v>10.375350822632599</v>
      </c>
      <c r="D5318">
        <v>-1.8972024619345835</v>
      </c>
      <c r="E5318" s="24"/>
      <c r="F5318" s="25"/>
      <c r="G5318" s="29"/>
    </row>
    <row r="5319" spans="1:7" x14ac:dyDescent="0.25">
      <c r="A5319"/>
      <c r="B5319"/>
      <c r="C5319">
        <v>10.365925988361726</v>
      </c>
      <c r="D5319">
        <v>-1.8983849511955841</v>
      </c>
      <c r="E5319" s="24"/>
      <c r="F5319" s="25"/>
      <c r="G5319" s="29"/>
    </row>
    <row r="5320" spans="1:7" x14ac:dyDescent="0.25">
      <c r="A5320"/>
      <c r="B5320"/>
      <c r="C5320">
        <v>10.356501154090845</v>
      </c>
      <c r="D5320">
        <v>-1.8995674404565843</v>
      </c>
      <c r="E5320" s="24"/>
      <c r="F5320" s="25"/>
      <c r="G5320" s="29"/>
    </row>
    <row r="5321" spans="1:7" x14ac:dyDescent="0.25">
      <c r="A5321"/>
      <c r="B5321"/>
      <c r="C5321">
        <v>10.347076319819966</v>
      </c>
      <c r="D5321">
        <v>-1.9007499297175838</v>
      </c>
      <c r="E5321" s="24"/>
      <c r="F5321" s="25"/>
      <c r="G5321" s="29"/>
    </row>
    <row r="5322" spans="1:7" x14ac:dyDescent="0.25">
      <c r="A5322"/>
      <c r="B5322"/>
      <c r="C5322">
        <v>10.337651485549086</v>
      </c>
      <c r="D5322">
        <v>-1.9019324189785844</v>
      </c>
      <c r="E5322" s="24"/>
      <c r="F5322" s="25"/>
      <c r="G5322" s="29"/>
    </row>
    <row r="5323" spans="1:7" x14ac:dyDescent="0.25">
      <c r="A5323"/>
      <c r="B5323"/>
      <c r="C5323">
        <v>10.328226651278207</v>
      </c>
      <c r="D5323">
        <v>-1.9031149082395853</v>
      </c>
      <c r="E5323" s="24"/>
      <c r="F5323" s="25"/>
      <c r="G5323" s="29"/>
    </row>
    <row r="5324" spans="1:7" x14ac:dyDescent="0.25">
      <c r="A5324"/>
      <c r="B5324"/>
      <c r="C5324">
        <v>10.318801817007323</v>
      </c>
      <c r="D5324">
        <v>-1.904297397500585</v>
      </c>
      <c r="E5324" s="24"/>
      <c r="F5324" s="25"/>
      <c r="G5324" s="29"/>
    </row>
    <row r="5325" spans="1:7" x14ac:dyDescent="0.25">
      <c r="A5325"/>
      <c r="B5325"/>
      <c r="C5325">
        <v>10.309376982736447</v>
      </c>
      <c r="D5325">
        <v>-1.9054798867615859</v>
      </c>
      <c r="E5325" s="24"/>
      <c r="F5325" s="25"/>
      <c r="G5325" s="29"/>
    </row>
    <row r="5326" spans="1:7" x14ac:dyDescent="0.25">
      <c r="A5326"/>
      <c r="B5326"/>
      <c r="C5326">
        <v>10.299952148465566</v>
      </c>
      <c r="D5326">
        <v>-1.906662376022586</v>
      </c>
      <c r="E5326" s="24"/>
      <c r="F5326" s="25"/>
      <c r="G5326" s="29"/>
    </row>
    <row r="5327" spans="1:7" x14ac:dyDescent="0.25">
      <c r="A5327"/>
      <c r="B5327"/>
      <c r="C5327">
        <v>10.29052731419468</v>
      </c>
      <c r="D5327">
        <v>-1.907844865283586</v>
      </c>
      <c r="E5327" s="24"/>
      <c r="F5327" s="25"/>
      <c r="G5327" s="29"/>
    </row>
    <row r="5328" spans="1:7" x14ac:dyDescent="0.25">
      <c r="A5328"/>
      <c r="B5328"/>
      <c r="C5328">
        <v>10.281102479923803</v>
      </c>
      <c r="D5328">
        <v>-1.9090273545445866</v>
      </c>
      <c r="E5328" s="24"/>
      <c r="F5328" s="25"/>
      <c r="G5328" s="29"/>
    </row>
    <row r="5329" spans="1:7" x14ac:dyDescent="0.25">
      <c r="A5329"/>
      <c r="B5329"/>
      <c r="C5329">
        <v>10.271677645652925</v>
      </c>
      <c r="D5329">
        <v>-1.9102098438055868</v>
      </c>
      <c r="E5329" s="24"/>
      <c r="F5329" s="25"/>
      <c r="G5329" s="29"/>
    </row>
    <row r="5330" spans="1:7" x14ac:dyDescent="0.25">
      <c r="A5330"/>
      <c r="B5330"/>
      <c r="C5330">
        <v>10.262252811382043</v>
      </c>
      <c r="D5330">
        <v>-1.9113923330665867</v>
      </c>
      <c r="E5330" s="24"/>
      <c r="F5330" s="25"/>
      <c r="G5330" s="29"/>
    </row>
    <row r="5331" spans="1:7" x14ac:dyDescent="0.25">
      <c r="A5331"/>
      <c r="B5331"/>
      <c r="C5331">
        <v>10.252827977111165</v>
      </c>
      <c r="D5331">
        <v>-1.9125748223275869</v>
      </c>
      <c r="E5331" s="24"/>
      <c r="F5331" s="25"/>
      <c r="G5331" s="29"/>
    </row>
    <row r="5332" spans="1:7" x14ac:dyDescent="0.25">
      <c r="A5332"/>
      <c r="B5332"/>
      <c r="C5332">
        <v>10.243403142840284</v>
      </c>
      <c r="D5332">
        <v>-1.9137573115885873</v>
      </c>
      <c r="E5332" s="24"/>
      <c r="F5332" s="25"/>
      <c r="G5332" s="29"/>
    </row>
    <row r="5333" spans="1:7" x14ac:dyDescent="0.25">
      <c r="A5333"/>
      <c r="B5333"/>
      <c r="C5333">
        <v>10.233978308569405</v>
      </c>
      <c r="D5333">
        <v>-1.914939800849587</v>
      </c>
      <c r="E5333" s="24"/>
      <c r="F5333" s="25"/>
      <c r="G5333" s="29"/>
    </row>
    <row r="5334" spans="1:7" x14ac:dyDescent="0.25">
      <c r="A5334"/>
      <c r="B5334"/>
      <c r="C5334">
        <v>10.224553474298519</v>
      </c>
      <c r="D5334">
        <v>-1.9161222901105879</v>
      </c>
      <c r="E5334" s="24"/>
      <c r="F5334" s="25"/>
      <c r="G5334" s="29"/>
    </row>
    <row r="5335" spans="1:7" x14ac:dyDescent="0.25">
      <c r="A5335"/>
      <c r="B5335"/>
      <c r="C5335">
        <v>10.21512864002765</v>
      </c>
      <c r="D5335">
        <v>-1.9173047793715889</v>
      </c>
      <c r="E5335" s="24"/>
      <c r="F5335" s="25"/>
      <c r="G5335" s="29"/>
    </row>
    <row r="5336" spans="1:7" x14ac:dyDescent="0.25">
      <c r="A5336"/>
      <c r="B5336"/>
      <c r="C5336">
        <v>10.205703805756766</v>
      </c>
      <c r="D5336">
        <v>-1.9184872686325884</v>
      </c>
      <c r="E5336" s="24"/>
      <c r="F5336" s="25"/>
      <c r="G5336" s="29"/>
    </row>
    <row r="5337" spans="1:7" x14ac:dyDescent="0.25">
      <c r="A5337"/>
      <c r="B5337"/>
      <c r="C5337">
        <v>10.196278971485885</v>
      </c>
      <c r="D5337">
        <v>-1.9196697578935891</v>
      </c>
      <c r="E5337" s="24"/>
      <c r="F5337" s="25"/>
      <c r="G5337" s="29"/>
    </row>
    <row r="5338" spans="1:7" x14ac:dyDescent="0.25">
      <c r="A5338"/>
      <c r="B5338"/>
      <c r="C5338">
        <v>10.186854137215009</v>
      </c>
      <c r="D5338">
        <v>-1.9208522471545888</v>
      </c>
      <c r="E5338" s="24"/>
      <c r="F5338" s="25"/>
      <c r="G5338" s="29"/>
    </row>
    <row r="5339" spans="1:7" x14ac:dyDescent="0.25">
      <c r="A5339"/>
      <c r="B5339"/>
      <c r="C5339">
        <v>10.177429302944127</v>
      </c>
      <c r="D5339">
        <v>-1.9220347364155892</v>
      </c>
      <c r="E5339" s="24"/>
      <c r="F5339" s="25"/>
      <c r="G5339" s="29"/>
    </row>
    <row r="5340" spans="1:7" x14ac:dyDescent="0.25">
      <c r="A5340"/>
      <c r="B5340"/>
      <c r="C5340">
        <v>10.168004468673246</v>
      </c>
      <c r="D5340">
        <v>-1.9232172256765898</v>
      </c>
      <c r="E5340" s="24"/>
      <c r="F5340" s="25"/>
      <c r="G5340" s="29"/>
    </row>
    <row r="5341" spans="1:7" x14ac:dyDescent="0.25">
      <c r="A5341"/>
      <c r="B5341"/>
      <c r="C5341">
        <v>10.158579634402368</v>
      </c>
      <c r="D5341">
        <v>-1.9243997149375902</v>
      </c>
      <c r="E5341" s="24"/>
      <c r="F5341" s="25"/>
      <c r="G5341" s="29"/>
    </row>
    <row r="5342" spans="1:7" x14ac:dyDescent="0.25">
      <c r="A5342"/>
      <c r="B5342"/>
      <c r="C5342">
        <v>10.149154800131484</v>
      </c>
      <c r="D5342">
        <v>-1.9255822041985904</v>
      </c>
      <c r="E5342" s="24"/>
      <c r="F5342" s="25"/>
      <c r="G5342" s="29"/>
    </row>
    <row r="5343" spans="1:7" x14ac:dyDescent="0.25">
      <c r="A5343"/>
      <c r="B5343"/>
      <c r="C5343">
        <v>10.139729965860607</v>
      </c>
      <c r="D5343">
        <v>-1.9267646934595903</v>
      </c>
      <c r="E5343" s="24"/>
      <c r="F5343" s="25"/>
      <c r="G5343" s="29"/>
    </row>
    <row r="5344" spans="1:7" x14ac:dyDescent="0.25">
      <c r="A5344"/>
      <c r="B5344"/>
      <c r="C5344">
        <v>10.130305131589722</v>
      </c>
      <c r="D5344">
        <v>-1.927947182720591</v>
      </c>
      <c r="E5344" s="24"/>
      <c r="F5344" s="25"/>
      <c r="G5344" s="29"/>
    </row>
    <row r="5345" spans="1:7" x14ac:dyDescent="0.25">
      <c r="A5345"/>
      <c r="B5345"/>
      <c r="C5345">
        <v>10.120880297318847</v>
      </c>
      <c r="D5345">
        <v>-1.9291296719815914</v>
      </c>
      <c r="E5345" s="24"/>
      <c r="F5345" s="25"/>
      <c r="G5345" s="29"/>
    </row>
    <row r="5346" spans="1:7" x14ac:dyDescent="0.25">
      <c r="A5346"/>
      <c r="B5346"/>
      <c r="C5346">
        <v>10.11145546304796</v>
      </c>
      <c r="D5346">
        <v>-1.930312161242592</v>
      </c>
      <c r="E5346" s="24"/>
      <c r="F5346" s="25"/>
      <c r="G5346" s="29"/>
    </row>
    <row r="5347" spans="1:7" x14ac:dyDescent="0.25">
      <c r="A5347"/>
      <c r="B5347"/>
      <c r="C5347">
        <v>10.102030628777081</v>
      </c>
      <c r="D5347">
        <v>-1.9314946505035921</v>
      </c>
      <c r="E5347" s="24"/>
      <c r="F5347" s="25"/>
      <c r="G5347" s="29"/>
    </row>
    <row r="5348" spans="1:7" x14ac:dyDescent="0.25">
      <c r="A5348"/>
      <c r="B5348"/>
      <c r="C5348">
        <v>10.092605794506202</v>
      </c>
      <c r="D5348">
        <v>-1.9326771397645921</v>
      </c>
      <c r="E5348" s="24"/>
      <c r="F5348" s="25"/>
      <c r="G5348" s="29"/>
    </row>
    <row r="5349" spans="1:7" x14ac:dyDescent="0.25">
      <c r="A5349"/>
      <c r="B5349"/>
      <c r="C5349">
        <v>10.083180960235323</v>
      </c>
      <c r="D5349">
        <v>-1.9338596290255921</v>
      </c>
      <c r="E5349" s="24"/>
      <c r="F5349" s="25"/>
      <c r="G5349" s="29"/>
    </row>
    <row r="5350" spans="1:7" x14ac:dyDescent="0.25">
      <c r="A5350"/>
      <c r="B5350"/>
      <c r="C5350">
        <v>10.073756125964449</v>
      </c>
      <c r="D5350">
        <v>-1.9350421182865936</v>
      </c>
      <c r="E5350" s="24"/>
      <c r="F5350" s="25"/>
      <c r="G5350" s="29"/>
    </row>
    <row r="5351" spans="1:7" x14ac:dyDescent="0.25">
      <c r="A5351"/>
      <c r="B5351"/>
      <c r="C5351">
        <v>10.064331291693565</v>
      </c>
      <c r="D5351">
        <v>-1.9362246075475937</v>
      </c>
      <c r="E5351" s="24"/>
      <c r="F5351" s="25"/>
      <c r="G5351" s="29"/>
    </row>
    <row r="5352" spans="1:7" x14ac:dyDescent="0.25">
      <c r="A5352"/>
      <c r="B5352"/>
      <c r="C5352">
        <v>10.054906457422685</v>
      </c>
      <c r="D5352">
        <v>-1.9374070968085919</v>
      </c>
      <c r="E5352" s="24"/>
      <c r="F5352" s="25"/>
      <c r="G5352" s="29"/>
    </row>
    <row r="5353" spans="1:7" x14ac:dyDescent="0.25">
      <c r="A5353"/>
      <c r="B5353"/>
      <c r="C5353">
        <v>10.045481623151806</v>
      </c>
      <c r="D5353">
        <v>-1.9385895860695934</v>
      </c>
      <c r="E5353" s="24"/>
      <c r="F5353" s="25"/>
      <c r="G5353" s="29"/>
    </row>
    <row r="5354" spans="1:7" x14ac:dyDescent="0.25">
      <c r="A5354"/>
      <c r="B5354"/>
      <c r="C5354">
        <v>10.036056788880931</v>
      </c>
      <c r="D5354">
        <v>-1.9397720753305934</v>
      </c>
      <c r="E5354" s="24"/>
      <c r="F5354" s="25"/>
      <c r="G5354" s="29"/>
    </row>
    <row r="5355" spans="1:7" x14ac:dyDescent="0.25">
      <c r="A5355"/>
      <c r="B5355"/>
      <c r="C5355">
        <v>10.026631954610046</v>
      </c>
      <c r="D5355">
        <v>-1.9409545645915949</v>
      </c>
      <c r="E5355" s="24"/>
      <c r="F5355" s="25"/>
      <c r="G5355" s="29"/>
    </row>
    <row r="5356" spans="1:7" x14ac:dyDescent="0.25">
      <c r="A5356"/>
      <c r="B5356"/>
      <c r="C5356">
        <v>10.017207120339167</v>
      </c>
      <c r="D5356">
        <v>-1.9421370538525955</v>
      </c>
      <c r="E5356" s="24"/>
      <c r="F5356" s="25"/>
      <c r="G5356" s="29"/>
    </row>
    <row r="5357" spans="1:7" x14ac:dyDescent="0.25">
      <c r="A5357"/>
      <c r="B5357"/>
      <c r="C5357">
        <v>10.007782286068293</v>
      </c>
      <c r="D5357">
        <v>-1.943319543113595</v>
      </c>
      <c r="E5357" s="24"/>
      <c r="F5357" s="25"/>
      <c r="G5357" s="29"/>
    </row>
    <row r="5358" spans="1:7" x14ac:dyDescent="0.25">
      <c r="A5358"/>
      <c r="B5358"/>
      <c r="C5358">
        <v>9.998357451797407</v>
      </c>
      <c r="D5358">
        <v>-1.9445020323745947</v>
      </c>
      <c r="E5358" s="24"/>
      <c r="F5358" s="25"/>
      <c r="G5358" s="29"/>
    </row>
    <row r="5359" spans="1:7" x14ac:dyDescent="0.25">
      <c r="A5359"/>
      <c r="B5359"/>
      <c r="C5359">
        <v>9.9889326175265243</v>
      </c>
      <c r="D5359">
        <v>-1.9456845216355956</v>
      </c>
      <c r="E5359" s="24"/>
      <c r="F5359" s="25"/>
      <c r="G5359" s="29"/>
    </row>
    <row r="5360" spans="1:7" x14ac:dyDescent="0.25">
      <c r="A5360"/>
      <c r="B5360"/>
      <c r="C5360">
        <v>9.9795077832556451</v>
      </c>
      <c r="D5360">
        <v>-1.9468670108965958</v>
      </c>
      <c r="E5360" s="24"/>
      <c r="F5360" s="25"/>
      <c r="G5360" s="29"/>
    </row>
    <row r="5361" spans="1:7" x14ac:dyDescent="0.25">
      <c r="A5361"/>
      <c r="B5361"/>
      <c r="C5361">
        <v>9.9700829489847695</v>
      </c>
      <c r="D5361">
        <v>-1.9480495001575953</v>
      </c>
      <c r="E5361" s="24"/>
      <c r="F5361" s="25"/>
      <c r="G5361" s="29"/>
    </row>
    <row r="5362" spans="1:7" x14ac:dyDescent="0.25">
      <c r="A5362"/>
      <c r="B5362"/>
      <c r="C5362">
        <v>9.9606581147138868</v>
      </c>
      <c r="D5362">
        <v>-1.9492319894185968</v>
      </c>
      <c r="E5362" s="24"/>
      <c r="F5362" s="25"/>
      <c r="G5362" s="29"/>
    </row>
    <row r="5363" spans="1:7" x14ac:dyDescent="0.25">
      <c r="A5363"/>
      <c r="B5363"/>
      <c r="C5363">
        <v>9.9512332804430077</v>
      </c>
      <c r="D5363">
        <v>-1.9504144786795963</v>
      </c>
      <c r="E5363" s="24"/>
      <c r="F5363" s="25"/>
      <c r="G5363" s="29"/>
    </row>
    <row r="5364" spans="1:7" x14ac:dyDescent="0.25">
      <c r="A5364"/>
      <c r="B5364"/>
      <c r="C5364">
        <v>9.941808446172125</v>
      </c>
      <c r="D5364">
        <v>-1.9515969679405964</v>
      </c>
      <c r="E5364" s="24"/>
      <c r="F5364" s="25"/>
      <c r="G5364" s="29"/>
    </row>
    <row r="5365" spans="1:7" x14ac:dyDescent="0.25">
      <c r="A5365"/>
      <c r="B5365"/>
      <c r="C5365">
        <v>9.9323836119012494</v>
      </c>
      <c r="D5365">
        <v>-1.9527794572015977</v>
      </c>
      <c r="E5365" s="24"/>
      <c r="F5365" s="25"/>
      <c r="G5365" s="29"/>
    </row>
    <row r="5366" spans="1:7" x14ac:dyDescent="0.25">
      <c r="A5366"/>
      <c r="B5366"/>
      <c r="C5366">
        <v>9.8608381951171324</v>
      </c>
      <c r="D5366">
        <v>-1.9596951300877805</v>
      </c>
      <c r="E5366" s="24"/>
      <c r="F5366" s="25"/>
      <c r="G5366" s="29"/>
    </row>
    <row r="5367" spans="1:7" x14ac:dyDescent="0.25">
      <c r="A5367"/>
      <c r="B5367"/>
      <c r="C5367">
        <v>9.7902926695683945</v>
      </c>
      <c r="D5367">
        <v>-1.9663447262697487</v>
      </c>
      <c r="E5367" s="24"/>
      <c r="F5367" s="25"/>
      <c r="G5367" s="29"/>
    </row>
    <row r="5368" spans="1:7" x14ac:dyDescent="0.25">
      <c r="A5368"/>
      <c r="B5368"/>
      <c r="C5368">
        <v>9.7207334596167669</v>
      </c>
      <c r="D5368">
        <v>-1.9727352061315659</v>
      </c>
      <c r="E5368" s="24"/>
      <c r="F5368" s="25"/>
      <c r="G5368" s="29"/>
    </row>
    <row r="5369" spans="1:7" x14ac:dyDescent="0.25">
      <c r="A5369"/>
      <c r="B5369"/>
      <c r="C5369">
        <v>9.652147234274123</v>
      </c>
      <c r="D5369">
        <v>-1.9788733445620972</v>
      </c>
      <c r="E5369" s="24"/>
      <c r="F5369" s="25"/>
      <c r="G5369" s="29"/>
    </row>
    <row r="5370" spans="1:7" x14ac:dyDescent="0.25">
      <c r="A5370"/>
      <c r="B5370"/>
      <c r="C5370">
        <v>9.5844621234913134</v>
      </c>
      <c r="D5370">
        <v>-1.9847694920064571</v>
      </c>
      <c r="E5370" s="24"/>
      <c r="F5370" s="25"/>
      <c r="G5370" s="29"/>
    </row>
    <row r="5371" spans="1:7" x14ac:dyDescent="0.25">
      <c r="A5371"/>
      <c r="B5371"/>
      <c r="C5371">
        <v>9.5176957587834465</v>
      </c>
      <c r="D5371">
        <v>-1.9903916801981092</v>
      </c>
      <c r="E5371" s="24"/>
      <c r="F5371" s="25"/>
      <c r="G5371" s="29"/>
    </row>
    <row r="5372" spans="1:7" x14ac:dyDescent="0.25">
      <c r="A5372"/>
      <c r="B5372"/>
      <c r="C5372">
        <v>9.4518637994871231</v>
      </c>
      <c r="D5372">
        <v>-1.9957807927517635</v>
      </c>
      <c r="E5372" s="24"/>
      <c r="F5372" s="25"/>
      <c r="G5372" s="29"/>
    </row>
    <row r="5373" spans="1:7" x14ac:dyDescent="0.25">
      <c r="A5373"/>
      <c r="B5373"/>
      <c r="C5373">
        <v>9.3869538397977088</v>
      </c>
      <c r="D5373">
        <v>-2.0009429157846945</v>
      </c>
      <c r="E5373" s="24"/>
      <c r="F5373" s="25"/>
      <c r="G5373" s="29"/>
    </row>
    <row r="5374" spans="1:7" x14ac:dyDescent="0.25">
      <c r="A5374"/>
      <c r="B5374"/>
      <c r="C5374">
        <v>9.3229536925535292</v>
      </c>
      <c r="D5374">
        <v>-2.0058839756577496</v>
      </c>
      <c r="E5374" s="24"/>
      <c r="F5374" s="25"/>
      <c r="G5374" s="29"/>
    </row>
    <row r="5375" spans="1:7" x14ac:dyDescent="0.25">
      <c r="A5375"/>
      <c r="B5375"/>
      <c r="C5375">
        <v>9.2598513844402284</v>
      </c>
      <c r="D5375">
        <v>-2.0106097436257087</v>
      </c>
      <c r="E5375" s="24"/>
      <c r="F5375" s="25"/>
      <c r="G5375" s="29"/>
    </row>
    <row r="5376" spans="1:7" x14ac:dyDescent="0.25">
      <c r="A5376"/>
      <c r="B5376"/>
      <c r="C5376">
        <v>9.1976351513208137</v>
      </c>
      <c r="D5376">
        <v>-2.0151258403358732</v>
      </c>
      <c r="E5376" s="24"/>
      <c r="F5376" s="25"/>
      <c r="G5376" s="29"/>
    </row>
    <row r="5377" spans="1:7" x14ac:dyDescent="0.25">
      <c r="A5377"/>
      <c r="B5377"/>
      <c r="C5377">
        <v>9.1362934336875394</v>
      </c>
      <c r="D5377">
        <v>-2.0194377401804111</v>
      </c>
      <c r="E5377" s="24"/>
      <c r="F5377" s="25"/>
      <c r="G5377" s="29"/>
    </row>
    <row r="5378" spans="1:7" x14ac:dyDescent="0.25">
      <c r="A5378"/>
      <c r="B5378"/>
      <c r="C5378">
        <v>9.0758148722319092</v>
      </c>
      <c r="D5378">
        <v>-2.0235507755077458</v>
      </c>
      <c r="E5378" s="24"/>
      <c r="F5378" s="25"/>
      <c r="G5378" s="29"/>
    </row>
    <row r="5379" spans="1:7" x14ac:dyDescent="0.25">
      <c r="A5379"/>
      <c r="B5379"/>
      <c r="C5379">
        <v>9.0161883035292796</v>
      </c>
      <c r="D5379">
        <v>-2.0274701406981146</v>
      </c>
      <c r="E5379" s="24"/>
      <c r="F5379" s="25"/>
      <c r="G5379" s="29"/>
    </row>
    <row r="5380" spans="1:7" x14ac:dyDescent="0.25">
      <c r="A5380"/>
      <c r="B5380"/>
      <c r="C5380">
        <v>8.9574027558346785</v>
      </c>
      <c r="D5380">
        <v>-2.0312008961081425</v>
      </c>
      <c r="E5380" s="24"/>
      <c r="F5380" s="25"/>
      <c r="G5380" s="29"/>
    </row>
    <row r="5381" spans="1:7" x14ac:dyDescent="0.25">
      <c r="A5381"/>
      <c r="B5381"/>
      <c r="C5381">
        <v>8.8994474449863361</v>
      </c>
      <c r="D5381">
        <v>-2.0347479718891552</v>
      </c>
      <c r="E5381" s="24"/>
      <c r="F5381" s="25"/>
      <c r="G5381" s="29"/>
    </row>
    <row r="5382" spans="1:7" x14ac:dyDescent="0.25">
      <c r="A5382"/>
      <c r="B5382"/>
      <c r="C5382">
        <v>8.8423117704138949</v>
      </c>
      <c r="D5382">
        <v>-2.0381161716837188</v>
      </c>
      <c r="E5382" s="24"/>
      <c r="F5382" s="25"/>
      <c r="G5382" s="29"/>
    </row>
    <row r="5383" spans="1:7" x14ac:dyDescent="0.25">
      <c r="A5383"/>
      <c r="B5383"/>
      <c r="C5383">
        <v>8.7859853112481296</v>
      </c>
      <c r="D5383">
        <v>-2.0413101762047585</v>
      </c>
      <c r="E5383" s="24"/>
      <c r="F5383" s="25"/>
      <c r="G5383" s="29"/>
    </row>
    <row r="5384" spans="1:7" x14ac:dyDescent="0.25">
      <c r="A5384"/>
      <c r="B5384"/>
      <c r="C5384">
        <v>8.7304578225290825</v>
      </c>
      <c r="D5384">
        <v>-2.0443345467013794</v>
      </c>
      <c r="E5384" s="24"/>
      <c r="F5384" s="25"/>
      <c r="G5384" s="29"/>
    </row>
    <row r="5385" spans="1:7" x14ac:dyDescent="0.25">
      <c r="A5385"/>
      <c r="B5385"/>
      <c r="C5385">
        <v>8.6757192315099214</v>
      </c>
      <c r="D5385">
        <v>-2.0471937283154205</v>
      </c>
      <c r="E5385" s="24"/>
      <c r="F5385" s="25"/>
      <c r="G5385" s="29"/>
    </row>
    <row r="5386" spans="1:7" x14ac:dyDescent="0.25">
      <c r="A5386"/>
      <c r="B5386"/>
      <c r="C5386">
        <v>8.6217596340535163</v>
      </c>
      <c r="D5386">
        <v>-2.0498920533325671</v>
      </c>
      <c r="E5386" s="24"/>
      <c r="F5386" s="25"/>
      <c r="G5386" s="29"/>
    </row>
    <row r="5387" spans="1:7" x14ac:dyDescent="0.25">
      <c r="A5387"/>
      <c r="B5387"/>
      <c r="C5387">
        <v>8.5685692911191857</v>
      </c>
      <c r="D5387">
        <v>-2.0524337443316951</v>
      </c>
      <c r="E5387" s="24"/>
      <c r="F5387" s="25"/>
      <c r="G5387" s="29"/>
    </row>
    <row r="5388" spans="1:7" x14ac:dyDescent="0.25">
      <c r="A5388"/>
      <c r="B5388"/>
      <c r="C5388">
        <v>8.5161383574246923</v>
      </c>
      <c r="D5388">
        <v>-2.0548229706900285</v>
      </c>
      <c r="E5388" s="24"/>
      <c r="F5388" s="25"/>
      <c r="G5388" s="29"/>
    </row>
    <row r="5389" spans="1:7" x14ac:dyDescent="0.25">
      <c r="A5389"/>
      <c r="B5389"/>
      <c r="C5389">
        <v>8.4644574738333045</v>
      </c>
      <c r="D5389">
        <v>-2.0570637326795267</v>
      </c>
      <c r="E5389" s="24"/>
      <c r="F5389" s="25"/>
      <c r="G5389" s="29"/>
    </row>
    <row r="5390" spans="1:7" x14ac:dyDescent="0.25">
      <c r="A5390"/>
      <c r="B5390"/>
      <c r="C5390">
        <v>8.4135175843848007</v>
      </c>
      <c r="D5390">
        <v>-2.0591599001877041</v>
      </c>
      <c r="E5390" s="24"/>
      <c r="F5390" s="25"/>
      <c r="G5390" s="29"/>
    </row>
    <row r="5391" spans="1:7" x14ac:dyDescent="0.25">
      <c r="A5391"/>
      <c r="B5391"/>
      <c r="C5391">
        <v>8.3633095770035499</v>
      </c>
      <c r="D5391">
        <v>-2.0611152865461229</v>
      </c>
      <c r="E5391" s="24"/>
      <c r="F5391" s="25"/>
      <c r="G5391" s="29"/>
    </row>
    <row r="5392" spans="1:7" x14ac:dyDescent="0.25">
      <c r="A5392"/>
      <c r="B5392"/>
      <c r="C5392">
        <v>8.3138244884067465</v>
      </c>
      <c r="D5392">
        <v>-2.0629336097195776</v>
      </c>
      <c r="E5392" s="24"/>
      <c r="F5392" s="25"/>
      <c r="G5392" s="29"/>
    </row>
    <row r="5393" spans="1:7" x14ac:dyDescent="0.25">
      <c r="A5393"/>
      <c r="B5393"/>
      <c r="C5393">
        <v>8.2650535010797057</v>
      </c>
      <c r="D5393">
        <v>-2.0646184949148498</v>
      </c>
      <c r="E5393" s="24"/>
      <c r="F5393" s="25"/>
      <c r="G5393" s="29"/>
    </row>
    <row r="5394" spans="1:7" x14ac:dyDescent="0.25">
      <c r="A5394"/>
      <c r="B5394"/>
      <c r="C5394">
        <v>8.2169879403245965</v>
      </c>
      <c r="D5394">
        <v>-2.066173477109873</v>
      </c>
      <c r="E5394" s="24"/>
      <c r="F5394" s="25"/>
      <c r="G5394" s="29"/>
    </row>
    <row r="5395" spans="1:7" x14ac:dyDescent="0.25">
      <c r="A5395"/>
      <c r="B5395"/>
      <c r="C5395">
        <v>8.1693712835795402</v>
      </c>
      <c r="D5395">
        <v>-2.0675826719940145</v>
      </c>
      <c r="E5395" s="24"/>
      <c r="F5395" s="25"/>
      <c r="G5395" s="29"/>
    </row>
    <row r="5396" spans="1:7" x14ac:dyDescent="0.25">
      <c r="A5396"/>
      <c r="B5396"/>
      <c r="C5396">
        <v>8.1224372216323655</v>
      </c>
      <c r="D5396">
        <v>-2.0687948710345703</v>
      </c>
      <c r="E5396" s="24"/>
      <c r="F5396" s="25"/>
      <c r="G5396" s="29"/>
    </row>
    <row r="5397" spans="1:7" x14ac:dyDescent="0.25">
      <c r="A5397"/>
      <c r="B5397"/>
      <c r="C5397">
        <v>8.0761833906114902</v>
      </c>
      <c r="D5397">
        <v>-2.0698872547894371</v>
      </c>
      <c r="E5397" s="24"/>
      <c r="F5397" s="25"/>
      <c r="G5397" s="29"/>
    </row>
    <row r="5398" spans="1:7" x14ac:dyDescent="0.25">
      <c r="A5398"/>
      <c r="B5398"/>
      <c r="C5398">
        <v>8.0306016589725804</v>
      </c>
      <c r="D5398">
        <v>-2.0708630211134618</v>
      </c>
      <c r="E5398" s="24"/>
      <c r="F5398" s="25"/>
      <c r="G5398" s="29"/>
    </row>
    <row r="5399" spans="1:7" x14ac:dyDescent="0.25">
      <c r="A5399"/>
      <c r="B5399"/>
      <c r="C5399">
        <v>7.9856840242638611</v>
      </c>
      <c r="D5399">
        <v>-2.071725289175689</v>
      </c>
      <c r="E5399" s="24"/>
      <c r="F5399" s="25"/>
      <c r="G5399" s="29"/>
    </row>
    <row r="5400" spans="1:7" x14ac:dyDescent="0.25">
      <c r="A5400"/>
      <c r="B5400"/>
      <c r="C5400">
        <v>7.941422610574512</v>
      </c>
      <c r="D5400">
        <v>-2.0724771015643215</v>
      </c>
      <c r="E5400" s="24"/>
      <c r="F5400" s="25"/>
      <c r="G5400" s="29"/>
    </row>
    <row r="5401" spans="1:7" x14ac:dyDescent="0.25">
      <c r="A5401"/>
      <c r="B5401"/>
      <c r="C5401">
        <v>7.8978096660433525</v>
      </c>
      <c r="D5401">
        <v>-2.0731214263289988</v>
      </c>
      <c r="E5401" s="24"/>
      <c r="F5401" s="25"/>
      <c r="G5401" s="29"/>
    </row>
    <row r="5402" spans="1:7" x14ac:dyDescent="0.25">
      <c r="A5402"/>
      <c r="B5402"/>
      <c r="C5402">
        <v>7.8548375604260317</v>
      </c>
      <c r="D5402">
        <v>-2.0736611589624898</v>
      </c>
      <c r="E5402" s="24"/>
      <c r="F5402" s="25"/>
      <c r="G5402" s="29"/>
    </row>
    <row r="5403" spans="1:7" x14ac:dyDescent="0.25">
      <c r="A5403"/>
      <c r="B5403"/>
      <c r="C5403">
        <v>7.8124987827194028</v>
      </c>
      <c r="D5403">
        <v>-2.0740991243237841</v>
      </c>
      <c r="E5403" s="24"/>
      <c r="F5403" s="25"/>
      <c r="G5403" s="29"/>
    </row>
    <row r="5404" spans="1:7" x14ac:dyDescent="0.25">
      <c r="A5404"/>
      <c r="B5404"/>
      <c r="C5404">
        <v>7.7707859388412794</v>
      </c>
      <c r="D5404">
        <v>-2.0744380785045355</v>
      </c>
      <c r="E5404" s="24"/>
      <c r="F5404" s="25"/>
      <c r="G5404" s="29"/>
    </row>
    <row r="5405" spans="1:7" x14ac:dyDescent="0.25">
      <c r="A5405"/>
      <c r="B5405"/>
      <c r="C5405">
        <v>7.7296917493641359</v>
      </c>
      <c r="D5405">
        <v>-2.0746807106406697</v>
      </c>
      <c r="E5405" s="24"/>
      <c r="F5405" s="25"/>
      <c r="G5405" s="29"/>
    </row>
    <row r="5406" spans="1:7" x14ac:dyDescent="0.25">
      <c r="A5406"/>
      <c r="B5406"/>
      <c r="C5406">
        <v>7.6892090473013806</v>
      </c>
      <c r="D5406">
        <v>-2.0748296446709862</v>
      </c>
      <c r="E5406" s="24"/>
      <c r="F5406" s="25"/>
      <c r="G5406" s="29"/>
    </row>
    <row r="5407" spans="1:7" x14ac:dyDescent="0.25">
      <c r="A5407"/>
      <c r="B5407"/>
      <c r="C5407">
        <v>7.6493307759447218</v>
      </c>
      <c r="D5407">
        <v>-2.0748874410444502</v>
      </c>
      <c r="E5407" s="24"/>
      <c r="F5407" s="25"/>
      <c r="G5407" s="29"/>
    </row>
    <row r="5408" spans="1:7" x14ac:dyDescent="0.25">
      <c r="A5408"/>
      <c r="B5408"/>
      <c r="C5408">
        <v>7.6100499867511768</v>
      </c>
      <c r="D5408">
        <v>-2.0748565983778531</v>
      </c>
      <c r="E5408" s="24"/>
      <c r="F5408" s="25"/>
      <c r="G5408" s="29"/>
    </row>
    <row r="5409" spans="1:7" x14ac:dyDescent="0.25">
      <c r="A5409"/>
      <c r="B5409"/>
      <c r="C5409">
        <v>7.5713598372786146</v>
      </c>
      <c r="D5409">
        <v>-2.0747395550654488</v>
      </c>
      <c r="E5409" s="24"/>
      <c r="F5409" s="25"/>
      <c r="G5409" s="29"/>
    </row>
    <row r="5410" spans="1:7" x14ac:dyDescent="0.25">
      <c r="A5410"/>
      <c r="B5410"/>
      <c r="C5410">
        <v>7.5332535891682353</v>
      </c>
      <c r="D5410">
        <v>-2.0745386908420702</v>
      </c>
      <c r="E5410" s="24"/>
      <c r="F5410" s="25"/>
      <c r="G5410" s="29"/>
    </row>
    <row r="5411" spans="1:7" x14ac:dyDescent="0.25">
      <c r="A5411"/>
      <c r="B5411"/>
      <c r="C5411">
        <v>7.4957246061730443</v>
      </c>
      <c r="D5411">
        <v>-2.0742563283012858</v>
      </c>
      <c r="E5411" s="24"/>
      <c r="F5411" s="25"/>
      <c r="G5411" s="29"/>
    </row>
    <row r="5412" spans="1:7" x14ac:dyDescent="0.25">
      <c r="A5412"/>
      <c r="B5412"/>
      <c r="C5412">
        <v>7.4587663522309233</v>
      </c>
      <c r="D5412">
        <v>-2.073894734369977</v>
      </c>
      <c r="E5412" s="24"/>
      <c r="F5412" s="25"/>
      <c r="G5412" s="29"/>
    </row>
    <row r="5413" spans="1:7" x14ac:dyDescent="0.25">
      <c r="A5413"/>
      <c r="B5413"/>
      <c r="C5413">
        <v>7.4223723895811746</v>
      </c>
      <c r="D5413">
        <v>-2.0734561217407359</v>
      </c>
      <c r="E5413" s="24"/>
      <c r="F5413" s="25"/>
      <c r="G5413" s="29"/>
    </row>
    <row r="5414" spans="1:7" x14ac:dyDescent="0.25">
      <c r="A5414"/>
      <c r="B5414"/>
      <c r="C5414">
        <v>7.3865363769233534</v>
      </c>
      <c r="D5414">
        <v>-2.0729426502634452</v>
      </c>
      <c r="E5414" s="24"/>
      <c r="F5414" s="25"/>
      <c r="G5414" s="29"/>
    </row>
    <row r="5415" spans="1:7" x14ac:dyDescent="0.25">
      <c r="A5415"/>
      <c r="B5415"/>
      <c r="C5415">
        <v>7.3512520676174509</v>
      </c>
      <c r="D5415">
        <v>-2.0723564282973119</v>
      </c>
      <c r="E5415" s="24"/>
      <c r="F5415" s="25"/>
      <c r="G5415" s="29"/>
    </row>
    <row r="5416" spans="1:7" x14ac:dyDescent="0.25">
      <c r="A5416"/>
      <c r="B5416"/>
      <c r="C5416">
        <v>7.3165133079240565</v>
      </c>
      <c r="D5416">
        <v>-2.0716995140245942</v>
      </c>
      <c r="E5416" s="24"/>
      <c r="F5416" s="25"/>
      <c r="G5416" s="29"/>
    </row>
    <row r="5417" spans="1:7" x14ac:dyDescent="0.25">
      <c r="A5417"/>
      <c r="B5417"/>
      <c r="C5417">
        <v>7.2823140352837719</v>
      </c>
      <c r="D5417">
        <v>-2.0709739167272487</v>
      </c>
      <c r="E5417" s="24"/>
      <c r="F5417" s="25"/>
      <c r="G5417" s="29"/>
    </row>
    <row r="5418" spans="1:7" x14ac:dyDescent="0.25">
      <c r="A5418"/>
      <c r="B5418"/>
      <c r="C5418">
        <v>7.2486482766346629</v>
      </c>
      <c r="D5418">
        <v>-2.0701815980276357</v>
      </c>
      <c r="E5418" s="24"/>
      <c r="F5418" s="25"/>
      <c r="G5418" s="29"/>
    </row>
    <row r="5419" spans="1:7" x14ac:dyDescent="0.25">
      <c r="A5419"/>
      <c r="B5419"/>
      <c r="C5419">
        <v>7.2155101467668397</v>
      </c>
      <c r="D5419">
        <v>-2.0693244730944245</v>
      </c>
      <c r="E5419" s="24"/>
      <c r="F5419" s="25"/>
      <c r="G5419" s="29"/>
    </row>
    <row r="5420" spans="1:7" x14ac:dyDescent="0.25">
      <c r="A5420"/>
      <c r="B5420"/>
      <c r="C5420">
        <v>7.1828938467132399</v>
      </c>
      <c r="D5420">
        <v>-2.0684044118147638</v>
      </c>
      <c r="E5420" s="24"/>
      <c r="F5420" s="25"/>
      <c r="G5420" s="29"/>
    </row>
    <row r="5421" spans="1:7" x14ac:dyDescent="0.25">
      <c r="A5421"/>
      <c r="B5421"/>
      <c r="C5421">
        <v>7.1507936621755759</v>
      </c>
      <c r="D5421">
        <v>-2.0674232399337749</v>
      </c>
      <c r="E5421" s="24"/>
      <c r="F5421" s="25"/>
      <c r="G5421" s="29"/>
    </row>
    <row r="5422" spans="1:7" x14ac:dyDescent="0.25">
      <c r="A5422"/>
      <c r="B5422"/>
      <c r="C5422">
        <v>7.119203961984697</v>
      </c>
      <c r="D5422">
        <v>-2.0663827401623651</v>
      </c>
      <c r="E5422" s="24"/>
      <c r="F5422" s="25"/>
      <c r="G5422" s="29"/>
    </row>
    <row r="5423" spans="1:7" x14ac:dyDescent="0.25">
      <c r="A5423"/>
      <c r="B5423"/>
      <c r="C5423">
        <v>7.0881191965944321</v>
      </c>
      <c r="D5423">
        <v>-2.0652846532543578</v>
      </c>
      <c r="E5423" s="24"/>
      <c r="F5423" s="25"/>
      <c r="G5423" s="29"/>
    </row>
    <row r="5424" spans="1:7" x14ac:dyDescent="0.25">
      <c r="A5424"/>
      <c r="B5424"/>
      <c r="C5424">
        <v>7.0575338966080041</v>
      </c>
      <c r="D5424">
        <v>-2.0641306790538558</v>
      </c>
      <c r="E5424" s="24"/>
      <c r="F5424" s="25"/>
      <c r="G5424" s="29"/>
    </row>
    <row r="5425" spans="1:7" x14ac:dyDescent="0.25">
      <c r="A5425"/>
      <c r="B5425"/>
      <c r="C5425">
        <v>7.0274426713363258</v>
      </c>
      <c r="D5425">
        <v>-2.0629224775137733</v>
      </c>
      <c r="E5425" s="24"/>
      <c r="F5425" s="25"/>
      <c r="G5425" s="29"/>
    </row>
    <row r="5426" spans="1:7" x14ac:dyDescent="0.25">
      <c r="A5426"/>
      <c r="B5426"/>
      <c r="C5426">
        <v>6.9978402073872248</v>
      </c>
      <c r="D5426">
        <v>-2.0616616696863832</v>
      </c>
      <c r="E5426" s="24"/>
      <c r="F5426" s="25"/>
      <c r="G5426" s="29"/>
    </row>
    <row r="5427" spans="1:7" x14ac:dyDescent="0.25">
      <c r="A5427"/>
      <c r="B5427"/>
      <c r="C5427">
        <v>6.9687212672849679</v>
      </c>
      <c r="D5427">
        <v>-2.0603498386867813</v>
      </c>
      <c r="E5427" s="24"/>
      <c r="F5427" s="25"/>
      <c r="G5427" s="29"/>
    </row>
    <row r="5428" spans="1:7" x14ac:dyDescent="0.25">
      <c r="A5428"/>
      <c r="B5428"/>
      <c r="C5428">
        <v>6.9400806881192336</v>
      </c>
      <c r="D5428">
        <v>-2.0589885306300242</v>
      </c>
      <c r="E5428" s="24"/>
      <c r="F5428" s="25"/>
      <c r="G5428" s="29"/>
    </row>
    <row r="5429" spans="1:7" x14ac:dyDescent="0.25">
      <c r="A5429"/>
      <c r="B5429"/>
      <c r="C5429">
        <v>6.9119133802228419</v>
      </c>
      <c r="D5429">
        <v>-2.0575792555427936</v>
      </c>
      <c r="E5429" s="24"/>
      <c r="F5429" s="25"/>
      <c r="G5429" s="29"/>
    </row>
    <row r="5430" spans="1:7" x14ac:dyDescent="0.25">
      <c r="A5430"/>
      <c r="B5430"/>
      <c r="C5430">
        <v>6.8842143258775641</v>
      </c>
      <c r="D5430">
        <v>-2.0561234882503294</v>
      </c>
      <c r="E5430" s="24"/>
      <c r="F5430" s="25"/>
      <c r="G5430" s="29"/>
    </row>
    <row r="5431" spans="1:7" x14ac:dyDescent="0.25">
      <c r="A5431"/>
      <c r="B5431"/>
      <c r="C5431">
        <v>6.8569785780471531</v>
      </c>
      <c r="D5431">
        <v>-2.0546226692393494</v>
      </c>
      <c r="E5431" s="24"/>
      <c r="F5431" s="25"/>
      <c r="G5431" s="29"/>
    </row>
    <row r="5432" spans="1:7" x14ac:dyDescent="0.25">
      <c r="A5432"/>
      <c r="B5432"/>
      <c r="C5432">
        <v>6.8302012591372154</v>
      </c>
      <c r="D5432">
        <v>-2.0530782054977301</v>
      </c>
      <c r="E5432" s="24"/>
      <c r="F5432" s="25"/>
      <c r="G5432" s="29"/>
    </row>
    <row r="5433" spans="1:7" x14ac:dyDescent="0.25">
      <c r="A5433"/>
      <c r="B5433"/>
      <c r="C5433">
        <v>6.8038775597809753</v>
      </c>
      <c r="D5433">
        <v>-2.0514914713315933</v>
      </c>
      <c r="E5433" s="24"/>
      <c r="F5433" s="25"/>
      <c r="G5433" s="29"/>
    </row>
    <row r="5434" spans="1:7" x14ac:dyDescent="0.25">
      <c r="A5434"/>
      <c r="B5434"/>
      <c r="C5434">
        <v>6.7780027376505032</v>
      </c>
      <c r="D5434">
        <v>-2.0498638091604926</v>
      </c>
      <c r="E5434" s="24"/>
      <c r="F5434" s="25"/>
      <c r="G5434" s="29"/>
    </row>
    <row r="5435" spans="1:7" x14ac:dyDescent="0.25">
      <c r="A5435"/>
      <c r="B5435"/>
      <c r="C5435">
        <v>6.7525721162926464</v>
      </c>
      <c r="D5435">
        <v>-2.0481965302913405</v>
      </c>
      <c r="E5435" s="24"/>
      <c r="F5435" s="25"/>
      <c r="G5435" s="29"/>
    </row>
    <row r="5436" spans="1:7" x14ac:dyDescent="0.25">
      <c r="A5436"/>
      <c r="B5436"/>
      <c r="C5436">
        <v>6.7275810839892527</v>
      </c>
      <c r="D5436">
        <v>-2.0464909156717179</v>
      </c>
      <c r="E5436" s="24"/>
      <c r="F5436" s="25"/>
      <c r="G5436" s="29"/>
    </row>
    <row r="5437" spans="1:7" x14ac:dyDescent="0.25">
      <c r="A5437"/>
      <c r="B5437"/>
      <c r="C5437">
        <v>6.7030250926407797</v>
      </c>
      <c r="D5437">
        <v>-2.0447482166231414</v>
      </c>
      <c r="E5437" s="24"/>
      <c r="F5437" s="25"/>
      <c r="G5437" s="29"/>
    </row>
    <row r="5438" spans="1:7" x14ac:dyDescent="0.25">
      <c r="A5438"/>
      <c r="B5438"/>
      <c r="C5438">
        <v>6.6788996566731305</v>
      </c>
      <c r="D5438">
        <v>-2.0429696555549315</v>
      </c>
      <c r="E5438" s="24"/>
      <c r="F5438" s="25"/>
      <c r="G5438" s="29"/>
    </row>
    <row r="5439" spans="1:7" x14ac:dyDescent="0.25">
      <c r="A5439"/>
      <c r="B5439"/>
      <c r="C5439">
        <v>6.6552003519668306</v>
      </c>
      <c r="D5439">
        <v>-2.0411564266591835</v>
      </c>
      <c r="E5439" s="24"/>
      <c r="F5439" s="25"/>
      <c r="G5439" s="29"/>
    </row>
    <row r="5440" spans="1:7" x14ac:dyDescent="0.25">
      <c r="A5440"/>
      <c r="B5440"/>
      <c r="C5440">
        <v>6.6319228148081679</v>
      </c>
      <c r="D5440">
        <v>-2.0393096965874471</v>
      </c>
      <c r="E5440" s="24"/>
      <c r="F5440" s="25"/>
      <c r="G5440" s="29"/>
    </row>
    <row r="5441" spans="1:7" x14ac:dyDescent="0.25">
      <c r="A5441"/>
      <c r="B5441"/>
      <c r="C5441">
        <v>6.6090627408617779</v>
      </c>
      <c r="D5441">
        <v>-2.0374306051096243</v>
      </c>
      <c r="E5441" s="24"/>
      <c r="F5441" s="25"/>
      <c r="G5441" s="29"/>
    </row>
    <row r="5442" spans="1:7" x14ac:dyDescent="0.25">
      <c r="A5442"/>
      <c r="B5442"/>
      <c r="C5442">
        <v>6.586615884164055</v>
      </c>
      <c r="D5442">
        <v>-2.0355202657555926</v>
      </c>
      <c r="E5442" s="24"/>
      <c r="F5442" s="25"/>
      <c r="G5442" s="29"/>
    </row>
    <row r="5443" spans="1:7" x14ac:dyDescent="0.25">
      <c r="A5443"/>
      <c r="B5443"/>
      <c r="C5443">
        <v>6.5645780561370186</v>
      </c>
      <c r="D5443">
        <v>-2.0335797664400679</v>
      </c>
      <c r="E5443" s="24"/>
      <c r="F5443" s="25"/>
      <c r="G5443" s="29"/>
    </row>
    <row r="5444" spans="1:7" x14ac:dyDescent="0.25">
      <c r="A5444"/>
      <c r="B5444"/>
      <c r="C5444">
        <v>6.5429451399128364</v>
      </c>
      <c r="D5444">
        <v>-2.0316101690045221</v>
      </c>
      <c r="E5444" s="24"/>
      <c r="F5444" s="25"/>
      <c r="G5444" s="29"/>
    </row>
    <row r="5445" spans="1:7" x14ac:dyDescent="0.25">
      <c r="A5445"/>
      <c r="B5445"/>
      <c r="C5445">
        <v>6.521636211184167</v>
      </c>
      <c r="D5445">
        <v>-2.0296178193887129</v>
      </c>
      <c r="E5445" s="24"/>
      <c r="F5445" s="25"/>
      <c r="G5445" s="29"/>
    </row>
    <row r="5446" spans="1:7" x14ac:dyDescent="0.25">
      <c r="A5446"/>
      <c r="B5446"/>
      <c r="C5446">
        <v>6.5004556732440388</v>
      </c>
      <c r="D5446">
        <v>-2.0276167049904803</v>
      </c>
      <c r="E5446" s="24"/>
      <c r="F5446" s="25"/>
      <c r="G5446" s="29"/>
    </row>
    <row r="5447" spans="1:7" x14ac:dyDescent="0.25">
      <c r="A5447"/>
      <c r="B5447"/>
      <c r="C5447">
        <v>6.4793929840578803</v>
      </c>
      <c r="D5447">
        <v>-2.0256077748371455</v>
      </c>
      <c r="E5447" s="24"/>
      <c r="F5447" s="25"/>
      <c r="G5447" s="29"/>
    </row>
    <row r="5448" spans="1:7" x14ac:dyDescent="0.25">
      <c r="A5448"/>
      <c r="B5448"/>
      <c r="C5448">
        <v>6.4584469688974728</v>
      </c>
      <c r="D5448">
        <v>-2.023591319526151</v>
      </c>
      <c r="E5448" s="24"/>
      <c r="F5448" s="25"/>
      <c r="G5448" s="29"/>
    </row>
    <row r="5449" spans="1:7" x14ac:dyDescent="0.25">
      <c r="A5449"/>
      <c r="B5449"/>
      <c r="C5449">
        <v>6.4376164685959747</v>
      </c>
      <c r="D5449">
        <v>-2.0215676229973352</v>
      </c>
      <c r="E5449" s="24"/>
      <c r="F5449" s="25"/>
      <c r="G5449" s="29"/>
    </row>
    <row r="5450" spans="1:7" x14ac:dyDescent="0.25">
      <c r="A5450"/>
      <c r="B5450"/>
      <c r="C5450">
        <v>6.4169003392910957</v>
      </c>
      <c r="D5450">
        <v>-2.0195369626890081</v>
      </c>
      <c r="E5450" s="24"/>
      <c r="F5450" s="25"/>
      <c r="G5450" s="29"/>
    </row>
    <row r="5451" spans="1:7" x14ac:dyDescent="0.25">
      <c r="A5451"/>
      <c r="B5451"/>
      <c r="C5451">
        <v>6.3962974521733322</v>
      </c>
      <c r="D5451">
        <v>-2.0174996096900237</v>
      </c>
      <c r="E5451" s="24"/>
      <c r="F5451" s="25"/>
      <c r="G5451" s="29"/>
    </row>
    <row r="5452" spans="1:7" x14ac:dyDescent="0.25">
      <c r="A5452"/>
      <c r="B5452"/>
      <c r="C5452">
        <v>6.3758066932392099</v>
      </c>
      <c r="D5452">
        <v>-2.0154558288879865</v>
      </c>
      <c r="E5452" s="24"/>
      <c r="F5452" s="25"/>
      <c r="G5452" s="29"/>
    </row>
    <row r="5453" spans="1:7" x14ac:dyDescent="0.25">
      <c r="A5453"/>
      <c r="B5453"/>
      <c r="C5453">
        <v>6.3554269630492577</v>
      </c>
      <c r="D5453">
        <v>-2.0134058791136757</v>
      </c>
      <c r="E5453" s="24"/>
      <c r="F5453" s="25"/>
      <c r="G5453" s="29"/>
    </row>
    <row r="5454" spans="1:7" x14ac:dyDescent="0.25">
      <c r="A5454"/>
      <c r="B5454"/>
      <c r="C5454">
        <v>6.335157176490835</v>
      </c>
      <c r="D5454">
        <v>-2.0113500132818252</v>
      </c>
      <c r="E5454" s="24"/>
      <c r="F5454" s="25"/>
      <c r="G5454" s="29"/>
    </row>
    <row r="5455" spans="1:7" x14ac:dyDescent="0.25">
      <c r="A5455"/>
      <c r="B5455"/>
      <c r="C5455">
        <v>6.3149962625454883</v>
      </c>
      <c r="D5455">
        <v>-2.009288478528322</v>
      </c>
      <c r="E5455" s="24"/>
      <c r="F5455" s="25"/>
      <c r="G5455" s="29"/>
    </row>
    <row r="5456" spans="1:7" x14ac:dyDescent="0.25">
      <c r="A5456"/>
      <c r="B5456"/>
      <c r="C5456">
        <v>6.294943164060876</v>
      </c>
      <c r="D5456">
        <v>-2.0072215163439657</v>
      </c>
      <c r="E5456" s="24"/>
      <c r="F5456" s="25"/>
      <c r="G5456" s="29"/>
    </row>
    <row r="5457" spans="1:7" x14ac:dyDescent="0.25">
      <c r="A5457"/>
      <c r="B5457"/>
      <c r="C5457">
        <v>6.274996837527107</v>
      </c>
      <c r="D5457">
        <v>-2.0051493627048473</v>
      </c>
      <c r="E5457" s="24"/>
      <c r="F5457" s="25"/>
      <c r="G5457" s="29"/>
    </row>
    <row r="5458" spans="1:7" x14ac:dyDescent="0.25">
      <c r="A5458"/>
      <c r="B5458"/>
      <c r="C5458">
        <v>6.2551562528573399</v>
      </c>
      <c r="D5458">
        <v>-2.0030722481994543</v>
      </c>
      <c r="E5458" s="24"/>
      <c r="F5458" s="25"/>
      <c r="G5458" s="29"/>
    </row>
    <row r="5459" spans="1:7" x14ac:dyDescent="0.25">
      <c r="A5459"/>
      <c r="B5459"/>
      <c r="C5459">
        <v>6.2353730592722236</v>
      </c>
      <c r="D5459">
        <v>-2.0010063919710182</v>
      </c>
      <c r="E5459" s="24"/>
      <c r="F5459" s="25"/>
      <c r="G5459" s="29"/>
    </row>
    <row r="5460" spans="1:7" x14ac:dyDescent="0.25">
      <c r="A5460"/>
      <c r="B5460"/>
      <c r="C5460">
        <v>6.2147034080390542</v>
      </c>
      <c r="D5460">
        <v>-1.9984937177667763</v>
      </c>
      <c r="E5460" s="24"/>
      <c r="F5460" s="25"/>
      <c r="G5460" s="29"/>
    </row>
    <row r="5461" spans="1:7" x14ac:dyDescent="0.25">
      <c r="A5461"/>
      <c r="B5461"/>
      <c r="C5461">
        <v>6.1951470335952479</v>
      </c>
      <c r="D5461">
        <v>-1.9963928359278247</v>
      </c>
      <c r="E5461" s="24"/>
      <c r="F5461" s="25"/>
      <c r="G5461" s="29"/>
    </row>
    <row r="5462" spans="1:7" x14ac:dyDescent="0.25">
      <c r="A5462"/>
      <c r="B5462"/>
      <c r="C5462">
        <v>6.1756924106573647</v>
      </c>
      <c r="D5462">
        <v>-1.9942878641332662</v>
      </c>
      <c r="E5462" s="24"/>
      <c r="F5462" s="25"/>
      <c r="G5462" s="29"/>
    </row>
    <row r="5463" spans="1:7" x14ac:dyDescent="0.25">
      <c r="A5463"/>
      <c r="B5463"/>
      <c r="C5463">
        <v>6.1563385731079494</v>
      </c>
      <c r="D5463">
        <v>-1.992179007831917</v>
      </c>
      <c r="E5463" s="24"/>
      <c r="F5463" s="25"/>
      <c r="G5463" s="29"/>
    </row>
    <row r="5464" spans="1:7" x14ac:dyDescent="0.25">
      <c r="A5464"/>
      <c r="B5464"/>
      <c r="C5464">
        <v>6.1370845670218408</v>
      </c>
      <c r="D5464">
        <v>-1.9900664677838229</v>
      </c>
      <c r="E5464" s="24"/>
      <c r="F5464" s="25"/>
      <c r="G5464" s="29"/>
    </row>
    <row r="5465" spans="1:7" x14ac:dyDescent="0.25">
      <c r="A5465"/>
      <c r="B5465"/>
      <c r="C5465">
        <v>6.1179294504744499</v>
      </c>
      <c r="D5465">
        <v>-1.9879504401668473</v>
      </c>
      <c r="E5465" s="24"/>
      <c r="F5465" s="25"/>
      <c r="G5465" s="29"/>
    </row>
    <row r="5466" spans="1:7" x14ac:dyDescent="0.25">
      <c r="A5466"/>
      <c r="B5466"/>
      <c r="C5466">
        <v>6.0988722933536321</v>
      </c>
      <c r="D5466">
        <v>-1.9858311166806368</v>
      </c>
      <c r="E5466" s="24"/>
      <c r="F5466" s="25"/>
      <c r="G5466" s="29"/>
    </row>
    <row r="5467" spans="1:7" x14ac:dyDescent="0.25">
      <c r="A5467"/>
      <c r="B5467"/>
      <c r="C5467">
        <v>6.0799121771750873</v>
      </c>
      <c r="D5467">
        <v>-1.9837086846480381</v>
      </c>
      <c r="E5467" s="24"/>
      <c r="F5467" s="25"/>
      <c r="G5467" s="29"/>
    </row>
    <row r="5468" spans="1:7" x14ac:dyDescent="0.25">
      <c r="A5468"/>
      <c r="B5468"/>
      <c r="C5468">
        <v>6.0610481949012556</v>
      </c>
      <c r="D5468">
        <v>-1.9815833271140431</v>
      </c>
      <c r="E5468" s="24"/>
      <c r="F5468" s="25"/>
      <c r="G5468" s="29"/>
    </row>
    <row r="5469" spans="1:7" x14ac:dyDescent="0.25">
      <c r="A5469"/>
      <c r="B5469"/>
      <c r="C5469">
        <v>6.0422794507634858</v>
      </c>
      <c r="D5469">
        <v>-1.9794552229422953</v>
      </c>
      <c r="E5469" s="24"/>
      <c r="F5469" s="25"/>
      <c r="G5469" s="29"/>
    </row>
    <row r="5470" spans="1:7" x14ac:dyDescent="0.25">
      <c r="A5470"/>
      <c r="B5470"/>
      <c r="C5470">
        <v>6.0236050600876343</v>
      </c>
      <c r="D5470">
        <v>-1.977324546909266</v>
      </c>
      <c r="E5470" s="24"/>
      <c r="F5470" s="25"/>
      <c r="G5470" s="29"/>
    </row>
    <row r="5471" spans="1:7" x14ac:dyDescent="0.25">
      <c r="A5471"/>
      <c r="B5471"/>
      <c r="C5471">
        <v>6.0050241491227956</v>
      </c>
      <c r="D5471">
        <v>-1.9751914697961452</v>
      </c>
      <c r="E5471" s="24"/>
      <c r="F5471" s="25"/>
      <c r="G5471" s="29"/>
    </row>
    <row r="5472" spans="1:7" x14ac:dyDescent="0.25">
      <c r="A5472"/>
      <c r="B5472"/>
      <c r="C5472">
        <v>5.9865358548732459</v>
      </c>
      <c r="D5472">
        <v>-1.9730561584784811</v>
      </c>
      <c r="E5472" s="24"/>
      <c r="F5472" s="25"/>
      <c r="G5472" s="29"/>
    </row>
    <row r="5473" spans="1:7" x14ac:dyDescent="0.25">
      <c r="A5473"/>
      <c r="B5473"/>
      <c r="C5473">
        <v>5.9681393249334675</v>
      </c>
      <c r="D5473">
        <v>-1.9709187760136864</v>
      </c>
      <c r="E5473" s="24"/>
      <c r="F5473" s="25"/>
      <c r="G5473" s="29"/>
    </row>
    <row r="5474" spans="1:7" x14ac:dyDescent="0.25">
      <c r="A5474"/>
      <c r="B5474"/>
      <c r="C5474">
        <v>5.9498337173261984</v>
      </c>
      <c r="D5474">
        <v>-1.9687794817264035</v>
      </c>
      <c r="E5474" s="24"/>
      <c r="F5474" s="25"/>
      <c r="G5474" s="29"/>
    </row>
    <row r="5475" spans="1:7" x14ac:dyDescent="0.25">
      <c r="A5475"/>
      <c r="B5475"/>
      <c r="C5475">
        <v>5.9316182003434292</v>
      </c>
      <c r="D5475">
        <v>-1.9666384312918321</v>
      </c>
      <c r="E5475" s="24"/>
      <c r="F5475" s="25"/>
      <c r="G5475" s="29"/>
    </row>
    <row r="5476" spans="1:7" x14ac:dyDescent="0.25">
      <c r="A5476"/>
      <c r="B5476"/>
      <c r="C5476">
        <v>5.9134919523903431</v>
      </c>
      <c r="D5476">
        <v>-1.9644957768170568</v>
      </c>
      <c r="E5476" s="24"/>
      <c r="F5476" s="25"/>
      <c r="G5476" s="29"/>
    </row>
    <row r="5477" spans="1:7" x14ac:dyDescent="0.25">
      <c r="A5477"/>
      <c r="B5477"/>
      <c r="C5477">
        <v>5.8954541618320482</v>
      </c>
      <c r="D5477">
        <v>-1.9623516669204206</v>
      </c>
      <c r="E5477" s="24"/>
      <c r="F5477" s="25"/>
      <c r="G5477" s="29"/>
    </row>
    <row r="5478" spans="1:7" x14ac:dyDescent="0.25">
      <c r="A5478"/>
      <c r="B5478"/>
      <c r="C5478">
        <v>5.8775040268431091</v>
      </c>
      <c r="D5478">
        <v>-1.9602062468090053</v>
      </c>
      <c r="E5478" s="24"/>
      <c r="F5478" s="25"/>
      <c r="G5478" s="29"/>
    </row>
    <row r="5479" spans="1:7" x14ac:dyDescent="0.25">
      <c r="A5479"/>
      <c r="B5479"/>
      <c r="C5479">
        <v>5.8596407552598109</v>
      </c>
      <c r="D5479">
        <v>-1.9580596583542682</v>
      </c>
      <c r="E5479" s="24"/>
      <c r="F5479" s="25"/>
      <c r="G5479" s="29"/>
    </row>
    <row r="5480" spans="1:7" x14ac:dyDescent="0.25">
      <c r="A5480"/>
      <c r="B5480"/>
      <c r="C5480">
        <v>5.8418635644350623</v>
      </c>
      <c r="D5480">
        <v>-1.9559120401658712</v>
      </c>
      <c r="E5480" s="24"/>
      <c r="F5480" s="25"/>
      <c r="G5480" s="29"/>
    </row>
    <row r="5481" spans="1:7" x14ac:dyDescent="0.25">
      <c r="A5481"/>
      <c r="B5481"/>
      <c r="C5481">
        <v>5.8241716810958941</v>
      </c>
      <c r="D5481">
        <v>-1.9537635276637653</v>
      </c>
      <c r="E5481" s="24"/>
      <c r="F5481" s="25"/>
      <c r="G5481" s="29"/>
    </row>
    <row r="5482" spans="1:7" x14ac:dyDescent="0.25">
      <c r="A5482"/>
      <c r="B5482"/>
      <c r="C5482">
        <v>5.8065643412035612</v>
      </c>
      <c r="D5482">
        <v>-1.951614253148569</v>
      </c>
      <c r="E5482" s="24"/>
      <c r="F5482" s="25"/>
      <c r="G5482" s="29"/>
    </row>
    <row r="5483" spans="1:7" x14ac:dyDescent="0.25">
      <c r="A5483"/>
      <c r="B5483"/>
      <c r="C5483">
        <v>5.7890407898160996</v>
      </c>
      <c r="D5483">
        <v>-1.9494643458702841</v>
      </c>
      <c r="E5483" s="24"/>
      <c r="F5483" s="25"/>
      <c r="G5483" s="29"/>
    </row>
    <row r="5484" spans="1:7" x14ac:dyDescent="0.25">
      <c r="A5484"/>
      <c r="B5484"/>
      <c r="C5484">
        <v>5.7716002809533462</v>
      </c>
      <c r="D5484">
        <v>-1.9473139320953869</v>
      </c>
      <c r="E5484" s="24"/>
      <c r="F5484" s="25"/>
      <c r="G5484" s="29"/>
    </row>
    <row r="5485" spans="1:7" x14ac:dyDescent="0.25">
      <c r="A5485"/>
      <c r="B5485"/>
      <c r="C5485">
        <v>5.7542420774643359</v>
      </c>
      <c r="D5485">
        <v>-1.9451631351723453</v>
      </c>
      <c r="E5485" s="24"/>
      <c r="F5485" s="25"/>
      <c r="G5485" s="29"/>
    </row>
    <row r="5486" spans="1:7" x14ac:dyDescent="0.25">
      <c r="A5486"/>
      <c r="B5486"/>
      <c r="C5486">
        <v>5.7369654508970909</v>
      </c>
      <c r="D5486">
        <v>-1.9430120755956013</v>
      </c>
      <c r="E5486" s="24"/>
      <c r="F5486" s="25"/>
      <c r="G5486" s="29"/>
    </row>
    <row r="5487" spans="1:7" x14ac:dyDescent="0.25">
      <c r="A5487"/>
      <c r="B5487"/>
      <c r="C5487">
        <v>5.7197740483586657</v>
      </c>
      <c r="D5487">
        <v>-1.9408625503124446</v>
      </c>
      <c r="E5487" s="24"/>
      <c r="F5487" s="25"/>
      <c r="G5487" s="29"/>
    </row>
    <row r="5488" spans="1:7" x14ac:dyDescent="0.25">
      <c r="A5488"/>
      <c r="B5488"/>
      <c r="C5488">
        <v>5.7025306600124575</v>
      </c>
      <c r="D5488">
        <v>-1.9386621918247064</v>
      </c>
      <c r="E5488" s="24"/>
      <c r="F5488" s="25"/>
      <c r="G5488" s="29"/>
    </row>
    <row r="5489" spans="1:7" x14ac:dyDescent="0.25">
      <c r="A5489"/>
      <c r="B5489"/>
      <c r="C5489">
        <v>5.6853252023587117</v>
      </c>
      <c r="D5489">
        <v>-1.9364459143827228</v>
      </c>
      <c r="E5489" s="24"/>
      <c r="F5489" s="25"/>
      <c r="G5489" s="29"/>
    </row>
    <row r="5490" spans="1:7" x14ac:dyDescent="0.25">
      <c r="A5490"/>
      <c r="B5490"/>
      <c r="C5490">
        <v>5.6681963067940249</v>
      </c>
      <c r="D5490">
        <v>-1.9342289417277165</v>
      </c>
      <c r="E5490" s="24"/>
      <c r="F5490" s="25"/>
      <c r="G5490" s="29"/>
    </row>
    <row r="5491" spans="1:7" x14ac:dyDescent="0.25">
      <c r="A5491"/>
      <c r="B5491"/>
      <c r="C5491">
        <v>5.6511433055482136</v>
      </c>
      <c r="D5491">
        <v>-1.9320113882602072</v>
      </c>
      <c r="E5491" s="24"/>
      <c r="F5491" s="25"/>
      <c r="G5491" s="29"/>
    </row>
    <row r="5492" spans="1:7" x14ac:dyDescent="0.25">
      <c r="A5492"/>
      <c r="B5492"/>
      <c r="C5492">
        <v>5.6341655385942557</v>
      </c>
      <c r="D5492">
        <v>-1.9297933658015907</v>
      </c>
      <c r="E5492" s="24"/>
      <c r="F5492" s="25"/>
      <c r="G5492" s="29"/>
    </row>
    <row r="5493" spans="1:7" x14ac:dyDescent="0.25">
      <c r="A5493"/>
      <c r="B5493"/>
      <c r="C5493">
        <v>5.6172623535363595</v>
      </c>
      <c r="D5493">
        <v>-1.9275749836494716</v>
      </c>
      <c r="E5493" s="24"/>
      <c r="F5493" s="25"/>
      <c r="G5493" s="29"/>
    </row>
    <row r="5494" spans="1:7" x14ac:dyDescent="0.25">
      <c r="A5494"/>
      <c r="B5494"/>
      <c r="C5494">
        <v>5.6004331055000387</v>
      </c>
      <c r="D5494">
        <v>-1.9253563486317145</v>
      </c>
      <c r="E5494" s="24"/>
      <c r="F5494" s="25"/>
      <c r="G5494" s="29"/>
    </row>
    <row r="5495" spans="1:7" x14ac:dyDescent="0.25">
      <c r="A5495"/>
      <c r="B5495"/>
      <c r="C5495">
        <v>5.5836771570239989</v>
      </c>
      <c r="D5495">
        <v>-1.9231375651592695</v>
      </c>
      <c r="E5495" s="24"/>
      <c r="F5495" s="25"/>
      <c r="G5495" s="29"/>
    </row>
    <row r="5496" spans="1:7" x14ac:dyDescent="0.25">
      <c r="A5496"/>
      <c r="B5496"/>
      <c r="C5496">
        <v>5.5669938779539176</v>
      </c>
      <c r="D5496">
        <v>-1.9209187352777874</v>
      </c>
      <c r="E5496" s="24"/>
      <c r="F5496" s="25"/>
      <c r="G5496" s="29"/>
    </row>
    <row r="5497" spans="1:7" x14ac:dyDescent="0.25">
      <c r="A5497"/>
      <c r="B5497"/>
      <c r="C5497">
        <v>5.5503826453380665</v>
      </c>
      <c r="D5497">
        <v>-1.9186999587180551</v>
      </c>
      <c r="E5497" s="24"/>
      <c r="F5497" s="25"/>
      <c r="G5497" s="29"/>
    </row>
    <row r="5498" spans="1:7" x14ac:dyDescent="0.25">
      <c r="A5498"/>
      <c r="B5498"/>
      <c r="C5498">
        <v>5.5338428433247033</v>
      </c>
      <c r="D5498">
        <v>-1.9164813329453012</v>
      </c>
      <c r="E5498" s="24"/>
      <c r="F5498" s="25"/>
      <c r="G5498" s="29"/>
    </row>
    <row r="5499" spans="1:7" x14ac:dyDescent="0.25">
      <c r="A5499"/>
      <c r="B5499"/>
      <c r="C5499">
        <v>5.5173738630611577</v>
      </c>
      <c r="D5499">
        <v>-1.914262953207357</v>
      </c>
      <c r="E5499" s="24"/>
      <c r="F5499" s="25"/>
      <c r="G5499" s="29"/>
    </row>
    <row r="5500" spans="1:7" x14ac:dyDescent="0.25">
      <c r="A5500"/>
      <c r="B5500"/>
      <c r="C5500">
        <v>5.5009751025947704</v>
      </c>
      <c r="D5500">
        <v>-1.9120449125817613</v>
      </c>
      <c r="E5500" s="24"/>
      <c r="F5500" s="25"/>
      <c r="G5500" s="29"/>
    </row>
    <row r="5501" spans="1:7" x14ac:dyDescent="0.25">
      <c r="A5501"/>
      <c r="B5501"/>
      <c r="C5501">
        <v>5.4846459667753376</v>
      </c>
      <c r="D5501">
        <v>-1.9098273020217715</v>
      </c>
      <c r="E5501" s="24"/>
      <c r="F5501" s="25"/>
      <c r="G5501" s="29"/>
    </row>
    <row r="5502" spans="1:7" x14ac:dyDescent="0.25">
      <c r="A5502"/>
      <c r="B5502"/>
      <c r="C5502">
        <v>5.4683858671593484</v>
      </c>
      <c r="D5502">
        <v>-1.9076102104013508</v>
      </c>
      <c r="E5502" s="24"/>
      <c r="F5502" s="25"/>
      <c r="G5502" s="29"/>
    </row>
    <row r="5503" spans="1:7" x14ac:dyDescent="0.25">
      <c r="A5503"/>
      <c r="B5503"/>
      <c r="C5503">
        <v>5.4521942219157404</v>
      </c>
      <c r="D5503">
        <v>-1.9053937245591488</v>
      </c>
      <c r="E5503" s="24"/>
      <c r="F5503" s="25"/>
      <c r="G5503" s="29"/>
    </row>
    <row r="5504" spans="1:7" x14ac:dyDescent="0.25">
      <c r="A5504"/>
      <c r="B5504"/>
      <c r="C5504">
        <v>5.4360704557333115</v>
      </c>
      <c r="D5504">
        <v>-1.9031779293414897</v>
      </c>
      <c r="E5504" s="24"/>
      <c r="F5504" s="25"/>
      <c r="G5504" s="29"/>
    </row>
    <row r="5505" spans="1:7" x14ac:dyDescent="0.25">
      <c r="A5505"/>
      <c r="B5505"/>
      <c r="C5505">
        <v>5.4200139997296306</v>
      </c>
      <c r="D5505">
        <v>-1.9009629076443892</v>
      </c>
      <c r="E5505" s="24"/>
      <c r="F5505" s="25"/>
      <c r="G5505" s="29"/>
    </row>
    <row r="5506" spans="1:7" x14ac:dyDescent="0.25">
      <c r="A5506"/>
      <c r="B5506"/>
      <c r="C5506">
        <v>5.4040242913614973</v>
      </c>
      <c r="D5506">
        <v>-1.8987487404546555</v>
      </c>
      <c r="E5506" s="24"/>
      <c r="F5506" s="25"/>
      <c r="G5506" s="29"/>
    </row>
    <row r="5507" spans="1:7" x14ac:dyDescent="0.25">
      <c r="A5507"/>
      <c r="B5507"/>
      <c r="C5507">
        <v>5.3881007743368796</v>
      </c>
      <c r="D5507">
        <v>-1.8965355068900482</v>
      </c>
      <c r="E5507" s="24"/>
      <c r="F5507" s="25"/>
      <c r="G5507" s="29"/>
    </row>
    <row r="5508" spans="1:7" x14ac:dyDescent="0.25">
      <c r="A5508"/>
      <c r="B5508"/>
      <c r="C5508">
        <v>5.3722428985283344</v>
      </c>
      <c r="D5508">
        <v>-1.8943232842385593</v>
      </c>
      <c r="E5508" s="24"/>
      <c r="F5508" s="25"/>
      <c r="G5508" s="29"/>
    </row>
    <row r="5509" spans="1:7" x14ac:dyDescent="0.25">
      <c r="A5509"/>
      <c r="B5509"/>
      <c r="C5509">
        <v>5.3564501198878309</v>
      </c>
      <c r="D5509">
        <v>-1.8921121479968146</v>
      </c>
      <c r="E5509" s="24"/>
      <c r="F5509" s="25"/>
      <c r="G5509" s="29"/>
    </row>
    <row r="5510" spans="1:7" x14ac:dyDescent="0.25">
      <c r="A5510"/>
      <c r="B5510"/>
      <c r="C5510">
        <v>5.3407219003630386</v>
      </c>
      <c r="D5510">
        <v>-1.8899021719076341</v>
      </c>
      <c r="E5510" s="24"/>
      <c r="F5510" s="25"/>
      <c r="G5510" s="29"/>
    </row>
    <row r="5511" spans="1:7" x14ac:dyDescent="0.25">
      <c r="A5511"/>
      <c r="B5511"/>
      <c r="C5511">
        <v>5.3250577078149295</v>
      </c>
      <c r="D5511">
        <v>-1.8876934279967463</v>
      </c>
      <c r="E5511" s="24"/>
      <c r="F5511" s="25"/>
      <c r="G5511" s="29"/>
    </row>
    <row r="5512" spans="1:7" x14ac:dyDescent="0.25">
      <c r="A5512"/>
      <c r="B5512"/>
      <c r="C5512">
        <v>5.3094570159367755</v>
      </c>
      <c r="D5512">
        <v>-1.8854859866087019</v>
      </c>
      <c r="E5512" s="24"/>
      <c r="F5512" s="25"/>
      <c r="G5512" s="29"/>
    </row>
    <row r="5513" spans="1:7" x14ac:dyDescent="0.25">
      <c r="A5513"/>
      <c r="B5513"/>
      <c r="C5513">
        <v>5.2939193041744597</v>
      </c>
      <c r="D5513">
        <v>-1.8832799164419944</v>
      </c>
      <c r="E5513" s="24"/>
      <c r="F5513" s="25"/>
      <c r="G5513" s="29"/>
    </row>
    <row r="5514" spans="1:7" x14ac:dyDescent="0.25">
      <c r="A5514"/>
      <c r="B5514"/>
      <c r="C5514">
        <v>5.2784440576480973</v>
      </c>
      <c r="D5514">
        <v>-1.8810752845834091</v>
      </c>
      <c r="E5514" s="24"/>
      <c r="F5514" s="25"/>
      <c r="G5514" s="29"/>
    </row>
    <row r="5515" spans="1:7" x14ac:dyDescent="0.25">
      <c r="A5515"/>
      <c r="B5515"/>
      <c r="C5515">
        <v>5.2630307670749295</v>
      </c>
      <c r="D5515">
        <v>-1.8788721565416102</v>
      </c>
      <c r="E5515" s="24"/>
      <c r="F5515" s="25"/>
      <c r="G5515" s="29"/>
    </row>
    <row r="5516" spans="1:7" x14ac:dyDescent="0.25">
      <c r="A5516"/>
      <c r="B5516"/>
      <c r="C5516">
        <v>5.2476789286934942</v>
      </c>
      <c r="D5516">
        <v>-1.8766705962800145</v>
      </c>
      <c r="E5516" s="24"/>
      <c r="F5516" s="25"/>
      <c r="G5516" s="29"/>
    </row>
    <row r="5517" spans="1:7" x14ac:dyDescent="0.25">
      <c r="A5517"/>
      <c r="B5517"/>
      <c r="C5517">
        <v>5.232388044188963</v>
      </c>
      <c r="D5517">
        <v>-1.8744706662489108</v>
      </c>
      <c r="E5517" s="24"/>
      <c r="F5517" s="25"/>
      <c r="G5517" s="29"/>
    </row>
    <row r="5518" spans="1:7" x14ac:dyDescent="0.25">
      <c r="A5518"/>
      <c r="B5518"/>
      <c r="C5518">
        <v>5.2171576206197585</v>
      </c>
      <c r="D5518">
        <v>-1.8722724274169076</v>
      </c>
      <c r="E5518" s="24"/>
      <c r="F5518" s="25"/>
      <c r="G5518" s="29"/>
    </row>
    <row r="5519" spans="1:7" x14ac:dyDescent="0.25">
      <c r="A5519"/>
      <c r="B5519"/>
      <c r="C5519">
        <v>5.2019871703453378</v>
      </c>
      <c r="D5519">
        <v>-1.8700759393016941</v>
      </c>
      <c r="E5519" s="24"/>
      <c r="F5519" s="25"/>
      <c r="G5519" s="29"/>
    </row>
    <row r="5520" spans="1:7" x14ac:dyDescent="0.25">
      <c r="A5520"/>
      <c r="B5520"/>
      <c r="C5520">
        <v>5.1868762109550675</v>
      </c>
      <c r="D5520">
        <v>-1.8678812600001073</v>
      </c>
      <c r="E5520" s="24"/>
      <c r="F5520" s="25"/>
      <c r="G5520" s="29"/>
    </row>
    <row r="5521" spans="1:7" x14ac:dyDescent="0.25">
      <c r="A5521"/>
      <c r="B5521"/>
      <c r="C5521">
        <v>5.1718242651983948</v>
      </c>
      <c r="D5521">
        <v>-1.8656884462175807</v>
      </c>
      <c r="E5521" s="24"/>
      <c r="F5521" s="25"/>
      <c r="G5521" s="29"/>
    </row>
    <row r="5522" spans="1:7" x14ac:dyDescent="0.25">
      <c r="A5522"/>
      <c r="B5522"/>
      <c r="C5522">
        <v>5.1568308609159317</v>
      </c>
      <c r="D5522">
        <v>-1.8634975532969291</v>
      </c>
      <c r="E5522" s="24"/>
      <c r="F5522" s="25"/>
      <c r="G5522" s="29"/>
    </row>
    <row r="5523" spans="1:7" x14ac:dyDescent="0.25">
      <c r="A5523"/>
      <c r="B5523"/>
      <c r="C5523">
        <v>5.1418955309718122</v>
      </c>
      <c r="D5523">
        <v>-1.861308635246518</v>
      </c>
      <c r="E5523" s="24"/>
      <c r="F5523" s="25"/>
      <c r="G5523" s="29"/>
    </row>
    <row r="5524" spans="1:7" x14ac:dyDescent="0.25">
      <c r="A5524"/>
      <c r="B5524"/>
      <c r="C5524">
        <v>5.1270178131870576</v>
      </c>
      <c r="D5524">
        <v>-1.8591217447678403</v>
      </c>
      <c r="E5524" s="24"/>
      <c r="F5524" s="25"/>
      <c r="G5524" s="29"/>
    </row>
    <row r="5525" spans="1:7" x14ac:dyDescent="0.25">
      <c r="A5525"/>
      <c r="B5525"/>
      <c r="C5525">
        <v>5.1121972502739625</v>
      </c>
      <c r="D5525">
        <v>-1.8569369332824712</v>
      </c>
      <c r="E5525" s="24"/>
      <c r="F5525" s="25"/>
      <c r="G5525" s="29"/>
    </row>
    <row r="5526" spans="1:7" x14ac:dyDescent="0.25">
      <c r="A5526"/>
      <c r="B5526"/>
      <c r="C5526">
        <v>5.0974333897716191</v>
      </c>
      <c r="D5526">
        <v>-1.8547542509584716</v>
      </c>
      <c r="E5526" s="24"/>
      <c r="F5526" s="25"/>
      <c r="G5526" s="29"/>
    </row>
    <row r="5527" spans="1:7" x14ac:dyDescent="0.25">
      <c r="A5527"/>
      <c r="B5527"/>
      <c r="C5527">
        <v>5.0827257839823394</v>
      </c>
      <c r="D5527">
        <v>-1.8525737467362007</v>
      </c>
      <c r="E5527" s="24"/>
      <c r="F5527" s="25"/>
      <c r="G5527" s="29"/>
    </row>
    <row r="5528" spans="1:7" x14ac:dyDescent="0.25">
      <c r="A5528"/>
      <c r="B5528"/>
      <c r="C5528">
        <v>5.0680739899091787</v>
      </c>
      <c r="D5528">
        <v>-1.8503954683535966</v>
      </c>
      <c r="E5528" s="24"/>
      <c r="F5528" s="25"/>
      <c r="G5528" s="29"/>
    </row>
    <row r="5529" spans="1:7" x14ac:dyDescent="0.25">
      <c r="A5529"/>
      <c r="B5529"/>
      <c r="C5529">
        <v>5.0534775691943796</v>
      </c>
      <c r="D5529">
        <v>-1.8482194623708939</v>
      </c>
      <c r="E5529" s="24"/>
      <c r="F5529" s="25"/>
      <c r="G5529" s="29"/>
    </row>
    <row r="5530" spans="1:7" x14ac:dyDescent="0.25">
      <c r="A5530"/>
      <c r="B5530"/>
      <c r="C5530">
        <v>5.0389360880588345</v>
      </c>
      <c r="D5530">
        <v>-1.8460457741948431</v>
      </c>
      <c r="E5530" s="24"/>
      <c r="F5530" s="25"/>
      <c r="G5530" s="29"/>
    </row>
    <row r="5531" spans="1:7" x14ac:dyDescent="0.25">
      <c r="A5531"/>
      <c r="B5531"/>
      <c r="C5531">
        <v>5.0244491172423968</v>
      </c>
      <c r="D5531">
        <v>-1.8438744481023792</v>
      </c>
      <c r="E5531" s="24"/>
      <c r="F5531" s="25"/>
      <c r="G5531" s="29"/>
    </row>
    <row r="5532" spans="1:7" x14ac:dyDescent="0.25">
      <c r="A5532"/>
      <c r="B5532"/>
      <c r="C5532">
        <v>5.0100162319452677</v>
      </c>
      <c r="D5532">
        <v>-1.8417055272638165</v>
      </c>
      <c r="E5532" s="24"/>
      <c r="F5532" s="25"/>
      <c r="G5532" s="29"/>
    </row>
    <row r="5533" spans="1:7" x14ac:dyDescent="0.25">
      <c r="A5533"/>
      <c r="B5533"/>
      <c r="C5533">
        <v>4.9956370117701621</v>
      </c>
      <c r="D5533">
        <v>-1.8395390537655389</v>
      </c>
      <c r="E5533" s="24"/>
      <c r="F5533" s="25"/>
      <c r="G5533" s="29"/>
    </row>
    <row r="5534" spans="1:7" x14ac:dyDescent="0.25">
      <c r="A5534"/>
      <c r="B5534"/>
      <c r="C5534">
        <v>4.9813110406654344</v>
      </c>
      <c r="D5534">
        <v>-1.8373750686321995</v>
      </c>
      <c r="E5534" s="24"/>
      <c r="F5534" s="25"/>
      <c r="G5534" s="29"/>
    </row>
    <row r="5535" spans="1:7" x14ac:dyDescent="0.25">
      <c r="A5535"/>
      <c r="B5535"/>
      <c r="C5535">
        <v>4.9670379068690655</v>
      </c>
      <c r="D5535">
        <v>-1.8352136118484634</v>
      </c>
      <c r="E5535" s="24"/>
      <c r="F5535" s="25"/>
      <c r="G5535" s="29"/>
    </row>
    <row r="5536" spans="1:7" x14ac:dyDescent="0.25">
      <c r="A5536"/>
      <c r="B5536"/>
      <c r="C5536">
        <v>4.9528172028535247</v>
      </c>
      <c r="D5536">
        <v>-1.8330547223802955</v>
      </c>
      <c r="E5536" s="24"/>
      <c r="F5536" s="25"/>
      <c r="G5536" s="29"/>
    </row>
    <row r="5537" spans="1:7" x14ac:dyDescent="0.25">
      <c r="A5537"/>
      <c r="B5537"/>
      <c r="C5537">
        <v>4.9386485252715122</v>
      </c>
      <c r="D5537">
        <v>-1.8308984381957862</v>
      </c>
      <c r="E5537" s="24"/>
      <c r="F5537" s="25"/>
      <c r="G5537" s="29"/>
    </row>
    <row r="5538" spans="1:7" x14ac:dyDescent="0.25">
      <c r="A5538"/>
      <c r="B5538"/>
      <c r="C5538">
        <v>4.9245314749024249</v>
      </c>
      <c r="D5538">
        <v>-1.828744796285537</v>
      </c>
      <c r="E5538" s="24"/>
      <c r="F5538" s="25"/>
      <c r="G5538" s="29"/>
    </row>
    <row r="5539" spans="1:7" x14ac:dyDescent="0.25">
      <c r="A5539"/>
      <c r="B5539"/>
      <c r="C5539">
        <v>4.9104656565997695</v>
      </c>
      <c r="D5539">
        <v>-1.8265938326826359</v>
      </c>
      <c r="E5539" s="24"/>
      <c r="F5539" s="25"/>
      <c r="G5539" s="29"/>
    </row>
    <row r="5540" spans="1:7" x14ac:dyDescent="0.25">
      <c r="A5540"/>
      <c r="B5540"/>
      <c r="C5540">
        <v>4.8964506792393223</v>
      </c>
      <c r="D5540">
        <v>-1.8244455824821992</v>
      </c>
      <c r="E5540" s="24"/>
      <c r="F5540" s="25"/>
      <c r="G5540" s="29"/>
    </row>
    <row r="5541" spans="1:7" x14ac:dyDescent="0.25">
      <c r="A5541"/>
      <c r="B5541"/>
      <c r="C5541">
        <v>4.8824861556680395</v>
      </c>
      <c r="D5541">
        <v>-1.8223000798604942</v>
      </c>
      <c r="E5541" s="24"/>
      <c r="F5541" s="25"/>
      <c r="G5541" s="29"/>
    </row>
    <row r="5542" spans="1:7" x14ac:dyDescent="0.25">
      <c r="A5542"/>
      <c r="B5542"/>
      <c r="C5542">
        <v>4.8685717026538313</v>
      </c>
      <c r="D5542">
        <v>-1.8201573580936952</v>
      </c>
      <c r="E5542" s="24"/>
      <c r="F5542" s="25"/>
      <c r="G5542" s="29"/>
    </row>
    <row r="5543" spans="1:7" x14ac:dyDescent="0.25">
      <c r="A5543"/>
      <c r="B5543"/>
      <c r="C5543">
        <v>4.8547069408360253</v>
      </c>
      <c r="D5543">
        <v>-1.8180174495762143</v>
      </c>
      <c r="E5543" s="24"/>
      <c r="F5543" s="25"/>
      <c r="G5543" s="29"/>
    </row>
    <row r="5544" spans="1:7" x14ac:dyDescent="0.25">
      <c r="A5544"/>
      <c r="B5544"/>
      <c r="C5544">
        <v>4.8408914946766135</v>
      </c>
      <c r="D5544">
        <v>-1.8158803858386658</v>
      </c>
      <c r="E5544" s="24"/>
      <c r="F5544" s="25"/>
      <c r="G5544" s="29"/>
    </row>
    <row r="5545" spans="1:7" x14ac:dyDescent="0.25">
      <c r="A5545"/>
      <c r="B5545"/>
      <c r="C5545">
        <v>4.8271249924121999</v>
      </c>
      <c r="D5545">
        <v>-1.8137461975654507</v>
      </c>
      <c r="E5545" s="24"/>
      <c r="F5545" s="25"/>
      <c r="G5545" s="29"/>
    </row>
    <row r="5546" spans="1:7" x14ac:dyDescent="0.25">
      <c r="A5546"/>
      <c r="B5546"/>
      <c r="C5546">
        <v>4.813407066006727</v>
      </c>
      <c r="D5546">
        <v>-1.8116149146119815</v>
      </c>
      <c r="E5546" s="24"/>
      <c r="F5546" s="25"/>
      <c r="G5546" s="29"/>
    </row>
    <row r="5547" spans="1:7" x14ac:dyDescent="0.25">
      <c r="A5547"/>
      <c r="B5547"/>
      <c r="C5547">
        <v>4.7997373511048629</v>
      </c>
      <c r="D5547">
        <v>-1.8094865660215471</v>
      </c>
      <c r="E5547" s="24"/>
      <c r="F5547" s="25"/>
      <c r="G5547" s="29"/>
    </row>
    <row r="5548" spans="1:7" x14ac:dyDescent="0.25">
      <c r="A5548"/>
      <c r="B5548"/>
      <c r="C5548">
        <v>4.7861154869861089</v>
      </c>
      <c r="D5548">
        <v>-1.8073611800418299</v>
      </c>
      <c r="E5548" s="24"/>
      <c r="F5548" s="25"/>
      <c r="G5548" s="29"/>
    </row>
    <row r="5549" spans="1:7" x14ac:dyDescent="0.25">
      <c r="A5549"/>
      <c r="B5549"/>
      <c r="C5549">
        <v>4.7725411165195704</v>
      </c>
      <c r="D5549">
        <v>-1.8052387841410709</v>
      </c>
      <c r="E5549" s="24"/>
      <c r="F5549" s="25"/>
      <c r="G5549" s="29"/>
    </row>
    <row r="5550" spans="1:7" x14ac:dyDescent="0.25">
      <c r="A5550"/>
      <c r="B5550"/>
      <c r="C5550">
        <v>4.7590138861194458</v>
      </c>
      <c r="D5550">
        <v>-1.8031194050239243</v>
      </c>
      <c r="E5550" s="24"/>
      <c r="F5550" s="25"/>
      <c r="G5550" s="29"/>
    </row>
    <row r="5551" spans="1:7" x14ac:dyDescent="0.25">
      <c r="A5551"/>
      <c r="B5551"/>
      <c r="C5551">
        <v>4.745533445701108</v>
      </c>
      <c r="D5551">
        <v>-1.8010030686469491</v>
      </c>
      <c r="E5551" s="24"/>
      <c r="F5551" s="25"/>
      <c r="G5551" s="29"/>
    </row>
    <row r="5552" spans="1:7" x14ac:dyDescent="0.25">
      <c r="A5552"/>
      <c r="B5552"/>
      <c r="C5552">
        <v>4.7320994486379062</v>
      </c>
      <c r="D5552">
        <v>-1.7988898002338223</v>
      </c>
      <c r="E5552" s="24"/>
      <c r="F5552" s="25"/>
      <c r="G5552" s="29"/>
    </row>
    <row r="5553" spans="1:7" x14ac:dyDescent="0.25">
      <c r="A5553"/>
      <c r="B5553"/>
      <c r="C5553">
        <v>4.7187115517185818</v>
      </c>
      <c r="D5553">
        <v>-1.796779624290213</v>
      </c>
      <c r="E5553" s="24"/>
      <c r="F5553" s="25"/>
      <c r="G5553" s="29"/>
    </row>
    <row r="5554" spans="1:7" x14ac:dyDescent="0.25">
      <c r="A5554"/>
      <c r="B5554"/>
      <c r="C5554">
        <v>4.7053694151052623</v>
      </c>
      <c r="D5554">
        <v>-1.7946725646183492</v>
      </c>
      <c r="E5554" s="24"/>
      <c r="F5554" s="25"/>
      <c r="G5554" s="29"/>
    </row>
    <row r="5555" spans="1:7" x14ac:dyDescent="0.25">
      <c r="A5555"/>
      <c r="B5555"/>
      <c r="C5555">
        <v>4.6920727022921689</v>
      </c>
      <c r="D5555">
        <v>-1.7925686443313122</v>
      </c>
      <c r="E5555" s="24"/>
      <c r="F5555" s="25"/>
      <c r="G5555" s="29"/>
    </row>
    <row r="5556" spans="1:7" x14ac:dyDescent="0.25">
      <c r="A5556"/>
      <c r="B5556"/>
      <c r="C5556">
        <v>4.6788210800648384</v>
      </c>
      <c r="D5556">
        <v>-1.7904678858670029</v>
      </c>
      <c r="E5556" s="24"/>
      <c r="F5556" s="25"/>
      <c r="G5556" s="29"/>
    </row>
    <row r="5557" spans="1:7" x14ac:dyDescent="0.25">
      <c r="A5557"/>
      <c r="B5557"/>
      <c r="C5557">
        <v>4.6656142184600053</v>
      </c>
      <c r="D5557">
        <v>-1.7883703110018507</v>
      </c>
      <c r="E5557" s="24"/>
      <c r="F5557" s="25"/>
      <c r="G5557" s="29"/>
    </row>
    <row r="5558" spans="1:7" x14ac:dyDescent="0.25">
      <c r="A5558"/>
      <c r="B5558"/>
      <c r="C5558">
        <v>4.6524517907260368</v>
      </c>
      <c r="D5558">
        <v>-1.7862759408642348</v>
      </c>
      <c r="E5558" s="24"/>
      <c r="F5558" s="25"/>
      <c r="G5558" s="29"/>
    </row>
    <row r="5559" spans="1:7" x14ac:dyDescent="0.25">
      <c r="A5559"/>
      <c r="B5559"/>
      <c r="C5559">
        <v>4.6393334732839593</v>
      </c>
      <c r="D5559">
        <v>-1.7841847959476218</v>
      </c>
      <c r="E5559" s="24"/>
      <c r="F5559" s="25"/>
      <c r="G5559" s="29"/>
    </row>
    <row r="5560" spans="1:7" x14ac:dyDescent="0.25">
      <c r="A5560"/>
      <c r="B5560"/>
      <c r="C5560">
        <v>4.6262589456890266</v>
      </c>
      <c r="D5560">
        <v>-1.7820968961234476</v>
      </c>
      <c r="E5560" s="24"/>
      <c r="F5560" s="25"/>
      <c r="G5560" s="29"/>
    </row>
    <row r="5561" spans="1:7" x14ac:dyDescent="0.25">
      <c r="A5561"/>
      <c r="B5561"/>
      <c r="C5561">
        <v>4.6132278905928858</v>
      </c>
      <c r="D5561">
        <v>-1.780012260653737</v>
      </c>
      <c r="E5561" s="24"/>
      <c r="F5561" s="25"/>
      <c r="G5561" s="29"/>
    </row>
    <row r="5562" spans="1:7" x14ac:dyDescent="0.25">
      <c r="A5562"/>
      <c r="B5562"/>
      <c r="C5562">
        <v>4.6002399937062535</v>
      </c>
      <c r="D5562">
        <v>-1.7779309082034562</v>
      </c>
      <c r="E5562" s="24"/>
      <c r="F5562" s="25"/>
      <c r="G5562" s="29"/>
    </row>
    <row r="5563" spans="1:7" x14ac:dyDescent="0.25">
      <c r="A5563"/>
      <c r="B5563"/>
      <c r="C5563">
        <v>4.5872949437621413</v>
      </c>
      <c r="D5563">
        <v>-1.7758528568526293</v>
      </c>
      <c r="E5563" s="24"/>
      <c r="F5563" s="25"/>
      <c r="G5563" s="29"/>
    </row>
    <row r="5564" spans="1:7" x14ac:dyDescent="0.25">
      <c r="A5564"/>
      <c r="B5564"/>
      <c r="C5564">
        <v>4.5743924324796446</v>
      </c>
      <c r="D5564">
        <v>-1.7737781241082042</v>
      </c>
      <c r="E5564" s="24"/>
      <c r="F5564" s="25"/>
      <c r="G5564" s="29"/>
    </row>
    <row r="5565" spans="1:7" x14ac:dyDescent="0.25">
      <c r="A5565"/>
      <c r="B5565"/>
      <c r="C5565">
        <v>4.5615321545281766</v>
      </c>
      <c r="D5565">
        <v>-1.7717067269156703</v>
      </c>
      <c r="E5565" s="24"/>
      <c r="F5565" s="25"/>
      <c r="G5565" s="29"/>
    </row>
    <row r="5566" spans="1:7" x14ac:dyDescent="0.25">
      <c r="A5566"/>
      <c r="B5566"/>
      <c r="C5566">
        <v>4.5487138074922813</v>
      </c>
      <c r="D5566">
        <v>-1.7696386816704559</v>
      </c>
      <c r="E5566" s="24"/>
      <c r="F5566" s="25"/>
      <c r="G5566" s="29"/>
    </row>
    <row r="5567" spans="1:7" x14ac:dyDescent="0.25">
      <c r="A5567"/>
      <c r="B5567"/>
      <c r="C5567">
        <v>4.5359370918369306</v>
      </c>
      <c r="D5567">
        <v>-1.7675740042290824</v>
      </c>
      <c r="E5567" s="24"/>
      <c r="F5567" s="25"/>
      <c r="G5567" s="29"/>
    </row>
    <row r="5568" spans="1:7" x14ac:dyDescent="0.25">
      <c r="A5568"/>
      <c r="B5568"/>
      <c r="C5568">
        <v>4.5232017108732929</v>
      </c>
      <c r="D5568">
        <v>-1.7655127099201051</v>
      </c>
      <c r="E5568" s="24"/>
      <c r="F5568" s="25"/>
      <c r="G5568" s="29"/>
    </row>
    <row r="5569" spans="1:7" x14ac:dyDescent="0.25">
      <c r="A5569"/>
      <c r="B5569"/>
      <c r="C5569">
        <v>4.5105073707250458</v>
      </c>
      <c r="D5569">
        <v>-1.7634548135548374</v>
      </c>
      <c r="E5569" s="24"/>
      <c r="F5569" s="25"/>
      <c r="G5569" s="29"/>
    </row>
    <row r="5570" spans="1:7" x14ac:dyDescent="0.25">
      <c r="A5570"/>
      <c r="B5570"/>
      <c r="C5570">
        <v>4.4978537802950695</v>
      </c>
      <c r="D5570">
        <v>-1.7614003294378273</v>
      </c>
      <c r="E5570" s="24"/>
      <c r="F5570" s="25"/>
      <c r="G5570" s="29"/>
    </row>
    <row r="5571" spans="1:7" x14ac:dyDescent="0.25">
      <c r="A5571"/>
      <c r="B5571"/>
      <c r="C5571">
        <v>4.4852406512327221</v>
      </c>
      <c r="D5571">
        <v>-1.759349271377175</v>
      </c>
      <c r="E5571" s="24"/>
      <c r="F5571" s="25"/>
      <c r="G5571" s="29"/>
    </row>
    <row r="5572" spans="1:7" x14ac:dyDescent="0.25">
      <c r="A5572"/>
      <c r="B5572"/>
      <c r="C5572">
        <v>4.4726676979015032</v>
      </c>
      <c r="D5572">
        <v>-1.7573016526946055</v>
      </c>
      <c r="E5572" s="24"/>
      <c r="F5572" s="25"/>
      <c r="G5572" s="29"/>
    </row>
    <row r="5573" spans="1:7" x14ac:dyDescent="0.25">
      <c r="A5573"/>
      <c r="B5573"/>
      <c r="C5573">
        <v>4.460134637347184</v>
      </c>
      <c r="D5573">
        <v>-1.7552574862353496</v>
      </c>
      <c r="E5573" s="24"/>
      <c r="F5573" s="25"/>
      <c r="G5573" s="29"/>
    </row>
    <row r="5574" spans="1:7" x14ac:dyDescent="0.25">
      <c r="A5574"/>
      <c r="B5574"/>
      <c r="C5574">
        <v>4.4476411892664203</v>
      </c>
      <c r="D5574">
        <v>-1.7532167843778286</v>
      </c>
      <c r="E5574" s="24"/>
      <c r="F5574" s="25"/>
      <c r="G5574" s="29"/>
    </row>
    <row r="5575" spans="1:7" x14ac:dyDescent="0.25">
      <c r="A5575"/>
      <c r="B5575"/>
      <c r="C5575">
        <v>4.4351870759757803</v>
      </c>
      <c r="D5575">
        <v>-1.7511795590431618</v>
      </c>
      <c r="E5575" s="24"/>
      <c r="F5575" s="25"/>
      <c r="G5575" s="29"/>
    </row>
    <row r="5576" spans="1:7" x14ac:dyDescent="0.25">
      <c r="A5576"/>
      <c r="B5576"/>
      <c r="C5576">
        <v>4.4227720223811655</v>
      </c>
      <c r="D5576">
        <v>-1.7491458217044407</v>
      </c>
      <c r="E5576" s="24"/>
      <c r="F5576" s="25"/>
      <c r="G5576" s="29"/>
    </row>
    <row r="5577" spans="1:7" x14ac:dyDescent="0.25">
      <c r="A5577"/>
      <c r="B5577"/>
      <c r="C5577">
        <v>4.4103957559477696</v>
      </c>
      <c r="D5577">
        <v>-1.7471155833958831</v>
      </c>
      <c r="E5577" s="24"/>
      <c r="F5577" s="25"/>
      <c r="G5577" s="29"/>
    </row>
    <row r="5578" spans="1:7" x14ac:dyDescent="0.25">
      <c r="A5578"/>
      <c r="B5578"/>
      <c r="C5578">
        <v>4.3980580066703032</v>
      </c>
      <c r="D5578">
        <v>-1.7450888547217327</v>
      </c>
      <c r="E5578" s="24"/>
      <c r="F5578" s="25"/>
      <c r="G5578" s="29"/>
    </row>
    <row r="5579" spans="1:7" x14ac:dyDescent="0.25">
      <c r="A5579"/>
      <c r="B5579"/>
      <c r="C5579">
        <v>4.3857585070437892</v>
      </c>
      <c r="D5579">
        <v>-1.74306564586505</v>
      </c>
      <c r="E5579" s="24"/>
      <c r="F5579" s="25"/>
      <c r="G5579" s="29"/>
    </row>
    <row r="5580" spans="1:7" x14ac:dyDescent="0.25">
      <c r="A5580"/>
      <c r="B5580"/>
      <c r="C5580">
        <v>4.3734969920346467</v>
      </c>
      <c r="D5580">
        <v>-1.7410459665962785</v>
      </c>
      <c r="E5580" s="24"/>
      <c r="F5580" s="25"/>
      <c r="G5580" s="29"/>
    </row>
    <row r="5581" spans="1:7" x14ac:dyDescent="0.25">
      <c r="A5581"/>
      <c r="B5581"/>
      <c r="C5581">
        <v>4.3612731990522171</v>
      </c>
      <c r="D5581">
        <v>-1.7390298262816661</v>
      </c>
      <c r="E5581" s="24"/>
      <c r="F5581" s="25"/>
      <c r="G5581" s="29"/>
    </row>
    <row r="5582" spans="1:7" x14ac:dyDescent="0.25">
      <c r="A5582"/>
      <c r="B5582"/>
      <c r="C5582">
        <v>4.3490868679207111</v>
      </c>
      <c r="D5582">
        <v>-1.737017233891522</v>
      </c>
      <c r="E5582" s="24"/>
      <c r="F5582" s="25"/>
      <c r="G5582" s="29"/>
    </row>
    <row r="5583" spans="1:7" x14ac:dyDescent="0.25">
      <c r="A5583"/>
      <c r="B5583"/>
      <c r="C5583">
        <v>4.3369377408514707</v>
      </c>
      <c r="D5583">
        <v>-1.7350081980082817</v>
      </c>
      <c r="E5583" s="24"/>
      <c r="F5583" s="25"/>
      <c r="G5583" s="29"/>
    </row>
    <row r="5584" spans="1:7" x14ac:dyDescent="0.25">
      <c r="A5584"/>
      <c r="B5584"/>
      <c r="C5584">
        <v>4.3248255624156684</v>
      </c>
      <c r="D5584">
        <v>-1.7330027268344557</v>
      </c>
      <c r="E5584" s="24"/>
      <c r="F5584" s="25"/>
      <c r="G5584" s="29"/>
    </row>
    <row r="5585" spans="1:7" x14ac:dyDescent="0.25">
      <c r="A5585"/>
      <c r="B5585"/>
      <c r="C5585">
        <v>4.3127500795174125</v>
      </c>
      <c r="D5585">
        <v>-1.7310008282003972</v>
      </c>
      <c r="E5585" s="24"/>
      <c r="F5585" s="25"/>
      <c r="G5585" s="29"/>
    </row>
    <row r="5586" spans="1:7" x14ac:dyDescent="0.25">
      <c r="A5586"/>
      <c r="B5586"/>
      <c r="C5586">
        <v>4.3007110413671041</v>
      </c>
      <c r="D5586">
        <v>-1.7290025095719055</v>
      </c>
      <c r="E5586" s="24"/>
      <c r="F5586" s="25"/>
      <c r="G5586" s="29"/>
    </row>
    <row r="5587" spans="1:7" x14ac:dyDescent="0.25">
      <c r="A5587"/>
      <c r="B5587"/>
      <c r="C5587">
        <v>4.2887081994552494</v>
      </c>
      <c r="D5587">
        <v>-1.7270077780576965</v>
      </c>
      <c r="E5587" s="24"/>
      <c r="F5587" s="25"/>
      <c r="G5587" s="29"/>
    </row>
    <row r="5588" spans="1:7" x14ac:dyDescent="0.25">
      <c r="A5588"/>
      <c r="B5588"/>
      <c r="C5588">
        <v>4.2767413075266383</v>
      </c>
      <c r="D5588">
        <v>-1.7250166404167437</v>
      </c>
      <c r="E5588" s="24"/>
      <c r="F5588" s="25"/>
      <c r="G5588" s="29"/>
    </row>
    <row r="5589" spans="1:7" x14ac:dyDescent="0.25">
      <c r="A5589"/>
      <c r="B5589"/>
      <c r="C5589">
        <v>4.2665867357811322</v>
      </c>
      <c r="D5589">
        <v>-1.7226746320298936</v>
      </c>
      <c r="E5589" s="24"/>
      <c r="F5589" s="25"/>
      <c r="G5589" s="29"/>
    </row>
    <row r="5590" spans="1:7" x14ac:dyDescent="0.25">
      <c r="A5590"/>
      <c r="B5590"/>
      <c r="C5590">
        <v>4.256846610386317</v>
      </c>
      <c r="D5590">
        <v>-1.7202606152757582</v>
      </c>
      <c r="E5590" s="24"/>
      <c r="F5590" s="25"/>
      <c r="G5590" s="29"/>
    </row>
    <row r="5591" spans="1:7" x14ac:dyDescent="0.25">
      <c r="A5591"/>
      <c r="B5591"/>
      <c r="C5591">
        <v>4.2471417094813102</v>
      </c>
      <c r="D5591">
        <v>-1.7178502106442872</v>
      </c>
      <c r="E5591" s="24"/>
      <c r="F5591" s="25"/>
      <c r="G5591" s="29"/>
    </row>
    <row r="5592" spans="1:7" x14ac:dyDescent="0.25">
      <c r="A5592"/>
      <c r="B5592"/>
      <c r="C5592">
        <v>4.2374717955763241</v>
      </c>
      <c r="D5592">
        <v>-1.7154434235657938</v>
      </c>
      <c r="E5592" s="24"/>
      <c r="F5592" s="25"/>
      <c r="G5592" s="29"/>
    </row>
    <row r="5593" spans="1:7" x14ac:dyDescent="0.25">
      <c r="A5593"/>
      <c r="B5593"/>
      <c r="C5593">
        <v>4.2278366333117088</v>
      </c>
      <c r="D5593">
        <v>-1.7130402591553358</v>
      </c>
      <c r="E5593" s="24"/>
      <c r="F5593" s="25"/>
      <c r="G5593" s="29"/>
    </row>
    <row r="5594" spans="1:7" x14ac:dyDescent="0.25">
      <c r="A5594"/>
      <c r="B5594"/>
      <c r="C5594">
        <v>4.2182359894341444</v>
      </c>
      <c r="D5594">
        <v>-1.7106407222192226</v>
      </c>
      <c r="E5594" s="24"/>
      <c r="F5594" s="25"/>
      <c r="G5594" s="29"/>
    </row>
    <row r="5595" spans="1:7" x14ac:dyDescent="0.25">
      <c r="A5595"/>
      <c r="B5595"/>
      <c r="C5595">
        <v>4.208669632773077</v>
      </c>
      <c r="D5595">
        <v>-1.70824481726138</v>
      </c>
      <c r="E5595" s="24"/>
      <c r="F5595" s="25"/>
      <c r="G5595" s="29"/>
    </row>
    <row r="5596" spans="1:7" x14ac:dyDescent="0.25">
      <c r="A5596"/>
      <c r="B5596"/>
      <c r="C5596">
        <v>4.1991373342176113</v>
      </c>
      <c r="D5596">
        <v>-1.7058525484896272</v>
      </c>
      <c r="E5596" s="24"/>
      <c r="F5596" s="25"/>
      <c r="G5596" s="29"/>
    </row>
    <row r="5597" spans="1:7" x14ac:dyDescent="0.25">
      <c r="A5597"/>
      <c r="B5597"/>
      <c r="C5597">
        <v>4.189638866693552</v>
      </c>
      <c r="D5597">
        <v>-1.7034639198217729</v>
      </c>
      <c r="E5597" s="24"/>
      <c r="F5597" s="25"/>
      <c r="G5597" s="29"/>
    </row>
    <row r="5598" spans="1:7" x14ac:dyDescent="0.25">
      <c r="A5598"/>
      <c r="B5598"/>
      <c r="C5598">
        <v>4.1801740051408292</v>
      </c>
      <c r="D5598">
        <v>-1.7010789348916449</v>
      </c>
      <c r="E5598" s="24"/>
      <c r="F5598" s="25"/>
      <c r="G5598" s="29"/>
    </row>
    <row r="5599" spans="1:7" x14ac:dyDescent="0.25">
      <c r="A5599"/>
      <c r="B5599"/>
      <c r="C5599">
        <v>4.1707425264912414</v>
      </c>
      <c r="D5599">
        <v>-1.6986975970549716</v>
      </c>
      <c r="E5599" s="24"/>
      <c r="F5599" s="25"/>
      <c r="G5599" s="29"/>
    </row>
    <row r="5600" spans="1:7" x14ac:dyDescent="0.25">
      <c r="A5600"/>
      <c r="B5600"/>
      <c r="C5600">
        <v>4.161344209646475</v>
      </c>
      <c r="D5600">
        <v>-1.6963199093951808</v>
      </c>
      <c r="E5600" s="24"/>
      <c r="F5600" s="25"/>
      <c r="G5600" s="29"/>
    </row>
    <row r="5601" spans="1:7" x14ac:dyDescent="0.25">
      <c r="A5601"/>
      <c r="B5601"/>
      <c r="C5601">
        <v>4.1519788354563714</v>
      </c>
      <c r="D5601">
        <v>-1.6939458747290408</v>
      </c>
      <c r="E5601" s="24"/>
      <c r="F5601" s="25"/>
      <c r="G5601" s="29"/>
    </row>
    <row r="5602" spans="1:7" x14ac:dyDescent="0.25">
      <c r="A5602"/>
      <c r="B5602"/>
      <c r="C5602">
        <v>4.1426461866975419</v>
      </c>
      <c r="D5602">
        <v>-1.6915754956122344</v>
      </c>
      <c r="E5602" s="24"/>
      <c r="F5602" s="25"/>
      <c r="G5602" s="29"/>
    </row>
    <row r="5603" spans="1:7" x14ac:dyDescent="0.25">
      <c r="A5603"/>
      <c r="B5603"/>
      <c r="C5603">
        <v>4.1333460480522319</v>
      </c>
      <c r="D5603">
        <v>-1.6892087743447926</v>
      </c>
      <c r="E5603" s="24"/>
      <c r="F5603" s="25"/>
      <c r="G5603" s="29"/>
    </row>
    <row r="5604" spans="1:7" x14ac:dyDescent="0.25">
      <c r="A5604"/>
      <c r="B5604"/>
      <c r="C5604">
        <v>4.124078206087475</v>
      </c>
      <c r="D5604">
        <v>-1.6868457129764605</v>
      </c>
      <c r="E5604" s="24"/>
      <c r="F5604" s="25"/>
      <c r="G5604" s="29"/>
    </row>
    <row r="5605" spans="1:7" x14ac:dyDescent="0.25">
      <c r="A5605"/>
      <c r="B5605"/>
      <c r="C5605">
        <v>4.1148424492344988</v>
      </c>
      <c r="D5605">
        <v>-1.6844863133119121</v>
      </c>
      <c r="E5605" s="24"/>
      <c r="F5605" s="25"/>
      <c r="G5605" s="29"/>
    </row>
    <row r="5606" spans="1:7" x14ac:dyDescent="0.25">
      <c r="A5606"/>
      <c r="B5606"/>
      <c r="C5606">
        <v>4.1056385677684428</v>
      </c>
      <c r="D5606">
        <v>-1.6821305769159107</v>
      </c>
      <c r="E5606" s="24"/>
      <c r="F5606" s="25"/>
      <c r="G5606" s="29"/>
    </row>
    <row r="5607" spans="1:7" x14ac:dyDescent="0.25">
      <c r="A5607"/>
      <c r="B5607"/>
      <c r="C5607">
        <v>4.0964663537882933</v>
      </c>
      <c r="D5607">
        <v>-1.6797785051183314</v>
      </c>
      <c r="E5607" s="24"/>
      <c r="F5607" s="25"/>
      <c r="G5607" s="29"/>
    </row>
    <row r="5608" spans="1:7" x14ac:dyDescent="0.25">
      <c r="A5608"/>
      <c r="B5608"/>
      <c r="C5608">
        <v>4.0873256011970991</v>
      </c>
      <c r="D5608">
        <v>-1.6774300990191169</v>
      </c>
      <c r="E5608" s="24"/>
      <c r="F5608" s="25"/>
      <c r="G5608" s="29"/>
    </row>
    <row r="5609" spans="1:7" x14ac:dyDescent="0.25">
      <c r="A5609"/>
      <c r="B5609"/>
      <c r="C5609">
        <v>4.0782161056824764</v>
      </c>
      <c r="D5609">
        <v>-1.6750853594931221</v>
      </c>
      <c r="E5609" s="24"/>
      <c r="F5609" s="25"/>
      <c r="G5609" s="29"/>
    </row>
    <row r="5610" spans="1:7" x14ac:dyDescent="0.25">
      <c r="A5610"/>
      <c r="B5610"/>
      <c r="C5610">
        <v>4.0691376646972781</v>
      </c>
      <c r="D5610">
        <v>-1.6727442871948595</v>
      </c>
      <c r="E5610" s="24"/>
      <c r="F5610" s="25"/>
      <c r="G5610" s="29"/>
    </row>
    <row r="5611" spans="1:7" x14ac:dyDescent="0.25">
      <c r="A5611"/>
      <c r="B5611"/>
      <c r="C5611">
        <v>4.0600900774406155</v>
      </c>
      <c r="D5611">
        <v>-1.6704068825631671</v>
      </c>
      <c r="E5611" s="24"/>
      <c r="F5611" s="25"/>
      <c r="G5611" s="29"/>
    </row>
    <row r="5612" spans="1:7" x14ac:dyDescent="0.25">
      <c r="A5612"/>
      <c r="B5612"/>
      <c r="C5612">
        <v>4.0510731448390889</v>
      </c>
      <c r="D5612">
        <v>-1.6680731458257934</v>
      </c>
      <c r="E5612" s="24"/>
      <c r="F5612" s="25"/>
      <c r="G5612" s="29"/>
    </row>
    <row r="5613" spans="1:7" x14ac:dyDescent="0.25">
      <c r="A5613"/>
      <c r="B5613"/>
      <c r="C5613">
        <v>4.0420866695282118</v>
      </c>
      <c r="D5613">
        <v>-1.6657430770038659</v>
      </c>
      <c r="E5613" s="24"/>
      <c r="F5613" s="25"/>
      <c r="G5613" s="29"/>
    </row>
    <row r="5614" spans="1:7" x14ac:dyDescent="0.25">
      <c r="A5614"/>
      <c r="B5614"/>
      <c r="C5614">
        <v>4.033130455834117</v>
      </c>
      <c r="D5614">
        <v>-1.6634166759162912</v>
      </c>
      <c r="E5614" s="24"/>
      <c r="F5614" s="25"/>
      <c r="G5614" s="29"/>
    </row>
    <row r="5615" spans="1:7" x14ac:dyDescent="0.25">
      <c r="A5615"/>
      <c r="B5615"/>
      <c r="C5615">
        <v>4.0242043097555333</v>
      </c>
      <c r="D5615">
        <v>-1.6610939421840778</v>
      </c>
      <c r="E5615" s="24"/>
      <c r="F5615" s="25"/>
      <c r="G5615" s="29"/>
    </row>
    <row r="5616" spans="1:7" x14ac:dyDescent="0.25">
      <c r="A5616"/>
      <c r="B5616"/>
      <c r="C5616">
        <v>4.0153080389459035</v>
      </c>
      <c r="D5616">
        <v>-1.658774875234567</v>
      </c>
      <c r="E5616" s="24"/>
      <c r="F5616" s="25"/>
      <c r="G5616" s="29"/>
    </row>
    <row r="5617" spans="1:7" x14ac:dyDescent="0.25">
      <c r="A5617"/>
      <c r="B5617"/>
      <c r="C5617">
        <v>4.006441452695821</v>
      </c>
      <c r="D5617">
        <v>-1.6564594743055805</v>
      </c>
      <c r="E5617" s="24"/>
      <c r="F5617" s="25"/>
      <c r="G5617" s="29"/>
    </row>
    <row r="5618" spans="1:7" x14ac:dyDescent="0.25">
      <c r="A5618"/>
      <c r="B5618"/>
      <c r="C5618">
        <v>3.9976043619156223</v>
      </c>
      <c r="D5618">
        <v>-1.654147738449494</v>
      </c>
      <c r="E5618" s="24"/>
      <c r="F5618" s="25"/>
      <c r="G5618" s="29"/>
    </row>
    <row r="5619" spans="1:7" x14ac:dyDescent="0.25">
      <c r="A5619"/>
      <c r="B5619"/>
      <c r="C5619">
        <v>3.9887965791182154</v>
      </c>
      <c r="D5619">
        <v>-1.6518396665372226</v>
      </c>
      <c r="E5619" s="24"/>
      <c r="F5619" s="25"/>
      <c r="G5619" s="29"/>
    </row>
    <row r="5620" spans="1:7" x14ac:dyDescent="0.25">
      <c r="A5620"/>
      <c r="B5620"/>
      <c r="C5620">
        <v>3.9800179184021891</v>
      </c>
      <c r="D5620">
        <v>-1.6495352572621547</v>
      </c>
      <c r="E5620" s="24"/>
      <c r="F5620" s="25"/>
      <c r="G5620" s="29"/>
    </row>
    <row r="5621" spans="1:7" x14ac:dyDescent="0.25">
      <c r="A5621"/>
      <c r="B5621"/>
      <c r="C5621">
        <v>3.9712681954350217</v>
      </c>
      <c r="D5621">
        <v>-1.6472345091439764</v>
      </c>
      <c r="E5621" s="24"/>
      <c r="F5621" s="25"/>
      <c r="G5621" s="29"/>
    </row>
    <row r="5622" spans="1:7" x14ac:dyDescent="0.25">
      <c r="A5622"/>
      <c r="B5622"/>
      <c r="C5622">
        <v>3.9625472274366285</v>
      </c>
      <c r="D5622">
        <v>-1.6449374205324585</v>
      </c>
      <c r="E5622" s="24"/>
      <c r="F5622" s="25"/>
      <c r="G5622" s="29"/>
    </row>
    <row r="5623" spans="1:7" x14ac:dyDescent="0.25">
      <c r="A5623"/>
      <c r="B5623"/>
      <c r="C5623">
        <v>3.9538548331629872</v>
      </c>
      <c r="D5623">
        <v>-1.6426439896111336</v>
      </c>
      <c r="E5623" s="24"/>
      <c r="F5623" s="25"/>
      <c r="G5623" s="29"/>
    </row>
    <row r="5624" spans="1:7" x14ac:dyDescent="0.25">
      <c r="A5624"/>
      <c r="B5624"/>
      <c r="C5624">
        <v>3.9451908328900998</v>
      </c>
      <c r="D5624">
        <v>-1.6403542144009415</v>
      </c>
      <c r="E5624" s="24"/>
      <c r="F5624" s="25"/>
      <c r="G5624" s="29"/>
    </row>
    <row r="5625" spans="1:7" x14ac:dyDescent="0.25">
      <c r="A5625"/>
      <c r="B5625"/>
      <c r="C5625">
        <v>3.9365550483980281</v>
      </c>
      <c r="D5625">
        <v>-1.6380680927637705</v>
      </c>
      <c r="E5625" s="24"/>
      <c r="F5625" s="25"/>
      <c r="G5625" s="29"/>
    </row>
    <row r="5626" spans="1:7" x14ac:dyDescent="0.25">
      <c r="A5626"/>
      <c r="B5626"/>
      <c r="C5626">
        <v>3.9279473029552516</v>
      </c>
      <c r="D5626">
        <v>-1.6357856224059597</v>
      </c>
      <c r="E5626" s="24"/>
      <c r="F5626" s="25"/>
      <c r="G5626" s="29"/>
    </row>
    <row r="5627" spans="1:7" x14ac:dyDescent="0.25">
      <c r="A5627"/>
      <c r="B5627"/>
      <c r="C5627">
        <v>3.9193674213031282</v>
      </c>
      <c r="D5627">
        <v>-1.6335068008817202</v>
      </c>
      <c r="E5627" s="24"/>
      <c r="F5627" s="25"/>
      <c r="G5627" s="29"/>
    </row>
    <row r="5628" spans="1:7" x14ac:dyDescent="0.25">
      <c r="A5628"/>
      <c r="B5628"/>
      <c r="C5628">
        <v>3.9108152296405798</v>
      </c>
      <c r="D5628">
        <v>-1.6312316255964814</v>
      </c>
      <c r="E5628" s="24"/>
      <c r="F5628" s="25"/>
      <c r="G5628" s="29"/>
    </row>
    <row r="5629" spans="1:7" x14ac:dyDescent="0.25">
      <c r="A5629"/>
      <c r="B5629"/>
      <c r="C5629">
        <v>3.902290555608988</v>
      </c>
      <c r="D5629">
        <v>-1.628960093810202</v>
      </c>
      <c r="E5629" s="24"/>
      <c r="F5629" s="25"/>
      <c r="G5629" s="29"/>
    </row>
    <row r="5630" spans="1:7" x14ac:dyDescent="0.25">
      <c r="A5630"/>
      <c r="B5630"/>
      <c r="C5630">
        <v>3.8937932282772612</v>
      </c>
      <c r="D5630">
        <v>-1.6266922026405903</v>
      </c>
      <c r="E5630" s="24"/>
      <c r="F5630" s="25"/>
      <c r="G5630" s="29"/>
    </row>
    <row r="5631" spans="1:7" x14ac:dyDescent="0.25">
      <c r="A5631"/>
      <c r="B5631"/>
      <c r="C5631">
        <v>3.8853230781270627</v>
      </c>
      <c r="D5631">
        <v>-1.6244279490662801</v>
      </c>
      <c r="E5631" s="24"/>
      <c r="F5631" s="25"/>
      <c r="G5631" s="29"/>
    </row>
    <row r="5632" spans="1:7" x14ac:dyDescent="0.25">
      <c r="A5632"/>
      <c r="B5632"/>
      <c r="C5632">
        <v>3.8768799370382614</v>
      </c>
      <c r="D5632">
        <v>-1.6221673299299328</v>
      </c>
      <c r="E5632" s="24"/>
      <c r="F5632" s="25"/>
      <c r="G5632" s="29"/>
    </row>
    <row r="5633" spans="1:7" x14ac:dyDescent="0.25">
      <c r="A5633"/>
      <c r="B5633"/>
      <c r="C5633">
        <v>3.8684636382745579</v>
      </c>
      <c r="D5633">
        <v>-1.6199103419413001</v>
      </c>
      <c r="E5633" s="24"/>
      <c r="F5633" s="25"/>
      <c r="G5633" s="29"/>
    </row>
    <row r="5634" spans="1:7" x14ac:dyDescent="0.25">
      <c r="A5634"/>
      <c r="B5634"/>
      <c r="C5634">
        <v>3.8600740164692473</v>
      </c>
      <c r="D5634">
        <v>-1.6176569816802051</v>
      </c>
      <c r="E5634" s="24"/>
      <c r="F5634" s="25"/>
      <c r="G5634" s="29"/>
    </row>
    <row r="5635" spans="1:7" x14ac:dyDescent="0.25">
      <c r="A5635"/>
      <c r="B5635"/>
      <c r="C5635">
        <v>3.8517109076112215</v>
      </c>
      <c r="D5635">
        <v>-1.6154072455994939</v>
      </c>
      <c r="E5635" s="24"/>
      <c r="F5635" s="25"/>
      <c r="G5635" s="29"/>
    </row>
    <row r="5636" spans="1:7" x14ac:dyDescent="0.25">
      <c r="A5636"/>
      <c r="B5636"/>
      <c r="C5636">
        <v>3.8433741490310576</v>
      </c>
      <c r="D5636">
        <v>-1.6131611300278921</v>
      </c>
      <c r="E5636" s="24"/>
      <c r="F5636" s="25"/>
      <c r="G5636" s="29"/>
    </row>
    <row r="5637" spans="1:7" x14ac:dyDescent="0.25">
      <c r="A5637"/>
      <c r="B5637"/>
      <c r="C5637">
        <v>3.8350635793873749</v>
      </c>
      <c r="D5637">
        <v>-1.6109186311728574</v>
      </c>
      <c r="E5637" s="24"/>
      <c r="F5637" s="25"/>
      <c r="G5637" s="29"/>
    </row>
    <row r="5638" spans="1:7" x14ac:dyDescent="0.25">
      <c r="A5638"/>
      <c r="B5638"/>
      <c r="C5638">
        <v>3.8267790386532869</v>
      </c>
      <c r="D5638">
        <v>-1.6086797451233337</v>
      </c>
      <c r="E5638" s="24"/>
      <c r="F5638" s="25"/>
      <c r="G5638" s="29"/>
    </row>
    <row r="5639" spans="1:7" x14ac:dyDescent="0.25">
      <c r="A5639"/>
      <c r="B5639"/>
      <c r="C5639">
        <v>3.8185203681030382</v>
      </c>
      <c r="D5639">
        <v>-1.6064444678524767</v>
      </c>
      <c r="E5639" s="24"/>
      <c r="F5639" s="25"/>
      <c r="G5639" s="29"/>
    </row>
    <row r="5640" spans="1:7" x14ac:dyDescent="0.25">
      <c r="A5640"/>
      <c r="B5640"/>
      <c r="C5640">
        <v>3.8102874102988178</v>
      </c>
      <c r="D5640">
        <v>-1.604212795220322</v>
      </c>
      <c r="E5640" s="24"/>
      <c r="F5640" s="25"/>
      <c r="G5640" s="29"/>
    </row>
    <row r="5641" spans="1:7" x14ac:dyDescent="0.25">
      <c r="A5641"/>
      <c r="B5641"/>
      <c r="C5641">
        <v>3.8020800090777183</v>
      </c>
      <c r="D5641">
        <v>-1.6019847229764066</v>
      </c>
      <c r="E5641" s="24"/>
      <c r="F5641" s="25"/>
      <c r="G5641" s="29"/>
    </row>
    <row r="5642" spans="1:7" x14ac:dyDescent="0.25">
      <c r="A5642"/>
      <c r="B5642"/>
      <c r="C5642">
        <v>3.7938980095388599</v>
      </c>
      <c r="D5642">
        <v>-1.5997602467623362</v>
      </c>
      <c r="E5642" s="24"/>
      <c r="F5642" s="25"/>
      <c r="G5642" s="29"/>
    </row>
    <row r="5643" spans="1:7" x14ac:dyDescent="0.25">
      <c r="A5643"/>
      <c r="B5643"/>
      <c r="C5643">
        <v>3.785741258030646</v>
      </c>
      <c r="D5643">
        <v>-1.5975393621142884</v>
      </c>
      <c r="E5643" s="24"/>
      <c r="F5643" s="25"/>
      <c r="G5643" s="29"/>
    </row>
    <row r="5644" spans="1:7" x14ac:dyDescent="0.25">
      <c r="A5644"/>
      <c r="B5644"/>
      <c r="C5644">
        <v>3.7776096021382379</v>
      </c>
      <c r="D5644">
        <v>-1.5953220644655146</v>
      </c>
      <c r="E5644" s="24"/>
      <c r="F5644" s="25"/>
      <c r="G5644" s="29"/>
    </row>
    <row r="5645" spans="1:7" x14ac:dyDescent="0.25">
      <c r="A5645"/>
      <c r="B5645"/>
      <c r="C5645">
        <v>3.7695028906710983</v>
      </c>
      <c r="D5645">
        <v>-1.5931083491487428</v>
      </c>
      <c r="E5645" s="24"/>
      <c r="F5645" s="25"/>
      <c r="G5645" s="29"/>
    </row>
    <row r="5646" spans="1:7" x14ac:dyDescent="0.25">
      <c r="A5646"/>
      <c r="B5646"/>
      <c r="C5646">
        <v>3.7614209736507291</v>
      </c>
      <c r="D5646">
        <v>-1.5908982113985646</v>
      </c>
      <c r="E5646" s="24"/>
      <c r="F5646" s="25"/>
      <c r="G5646" s="29"/>
    </row>
    <row r="5647" spans="1:7" x14ac:dyDescent="0.25">
      <c r="A5647"/>
      <c r="B5647"/>
      <c r="C5647">
        <v>3.7533637022985706</v>
      </c>
      <c r="D5647">
        <v>-1.5886916463537686</v>
      </c>
      <c r="E5647" s="24"/>
      <c r="F5647" s="25"/>
      <c r="G5647" s="29"/>
    </row>
    <row r="5648" spans="1:7" x14ac:dyDescent="0.25">
      <c r="A5648"/>
      <c r="B5648"/>
      <c r="C5648">
        <v>3.7453309290239893</v>
      </c>
      <c r="D5648">
        <v>-1.5864886490596248</v>
      </c>
      <c r="E5648" s="24"/>
      <c r="F5648" s="25"/>
      <c r="G5648" s="29"/>
    </row>
    <row r="5649" spans="1:7" x14ac:dyDescent="0.25">
      <c r="A5649"/>
      <c r="B5649"/>
      <c r="C5649">
        <v>3.7373225074124941</v>
      </c>
      <c r="D5649">
        <v>-1.5842892144701501</v>
      </c>
      <c r="E5649" s="24"/>
      <c r="F5649" s="25"/>
      <c r="G5649" s="29"/>
    </row>
    <row r="5650" spans="1:7" x14ac:dyDescent="0.25">
      <c r="A5650"/>
      <c r="B5650"/>
      <c r="C5650">
        <v>3.7293382922139902</v>
      </c>
      <c r="D5650">
        <v>-1.582093337450287</v>
      </c>
      <c r="E5650" s="24"/>
      <c r="F5650" s="25"/>
      <c r="G5650" s="29"/>
    </row>
    <row r="5651" spans="1:7" x14ac:dyDescent="0.25">
      <c r="A5651"/>
      <c r="B5651"/>
      <c r="C5651">
        <v>3.7213781393312719</v>
      </c>
      <c r="D5651">
        <v>-1.5799010127780879</v>
      </c>
      <c r="E5651" s="24"/>
      <c r="F5651" s="25"/>
      <c r="G5651" s="29"/>
    </row>
    <row r="5652" spans="1:7" x14ac:dyDescent="0.25">
      <c r="A5652"/>
      <c r="B5652"/>
      <c r="C5652">
        <v>3.7134419058085717</v>
      </c>
      <c r="D5652">
        <v>-1.5777122351468242</v>
      </c>
      <c r="E5652" s="24"/>
      <c r="F5652" s="25"/>
      <c r="G5652" s="29"/>
    </row>
    <row r="5653" spans="1:7" x14ac:dyDescent="0.25">
      <c r="A5653"/>
      <c r="B5653"/>
      <c r="C5653">
        <v>3.7055294498203075</v>
      </c>
      <c r="D5653">
        <v>-1.5755269991670731</v>
      </c>
      <c r="E5653" s="24"/>
      <c r="F5653" s="25"/>
      <c r="G5653" s="29"/>
    </row>
    <row r="5654" spans="1:7" x14ac:dyDescent="0.25">
      <c r="A5654"/>
      <c r="B5654"/>
      <c r="C5654">
        <v>3.6976406306599254</v>
      </c>
      <c r="D5654">
        <v>-1.5733452993687649</v>
      </c>
      <c r="E5654" s="24"/>
      <c r="F5654" s="25"/>
      <c r="G5654" s="29"/>
    </row>
    <row r="5655" spans="1:7" x14ac:dyDescent="0.25">
      <c r="A5655"/>
      <c r="B5655"/>
      <c r="C5655">
        <v>3.6897753087288789</v>
      </c>
      <c r="D5655">
        <v>-1.5711671302031758</v>
      </c>
      <c r="E5655" s="24"/>
      <c r="F5655" s="25"/>
      <c r="G5655" s="29"/>
    </row>
    <row r="5656" spans="1:7" x14ac:dyDescent="0.25">
      <c r="A5656"/>
      <c r="B5656"/>
      <c r="C5656">
        <v>3.6819333455257555</v>
      </c>
      <c r="D5656">
        <v>-1.5689924860449023</v>
      </c>
      <c r="E5656" s="24"/>
      <c r="F5656" s="25"/>
      <c r="G5656" s="29"/>
    </row>
    <row r="5657" spans="1:7" x14ac:dyDescent="0.25">
      <c r="A5657"/>
      <c r="B5657"/>
      <c r="C5657">
        <v>3.6741146036354975</v>
      </c>
      <c r="D5657">
        <v>-1.5668213611937851</v>
      </c>
      <c r="E5657" s="24"/>
      <c r="F5657" s="25"/>
      <c r="G5657" s="29"/>
    </row>
    <row r="5658" spans="1:7" x14ac:dyDescent="0.25">
      <c r="A5658"/>
      <c r="B5658"/>
      <c r="C5658">
        <v>3.6663189467188131</v>
      </c>
      <c r="D5658">
        <v>-1.5646537498768101</v>
      </c>
      <c r="E5658" s="24"/>
      <c r="F5658" s="25"/>
      <c r="G5658" s="29"/>
    </row>
    <row r="5659" spans="1:7" x14ac:dyDescent="0.25">
      <c r="A5659"/>
      <c r="B5659"/>
      <c r="C5659">
        <v>3.658546239501614</v>
      </c>
      <c r="D5659">
        <v>-1.5624896462499505</v>
      </c>
      <c r="E5659" s="24"/>
      <c r="F5659" s="25"/>
      <c r="G5659" s="29"/>
    </row>
    <row r="5660" spans="1:7" x14ac:dyDescent="0.25">
      <c r="A5660"/>
      <c r="B5660"/>
      <c r="C5660">
        <v>3.6507963477646923</v>
      </c>
      <c r="D5660">
        <v>-1.5603290444000075</v>
      </c>
      <c r="E5660" s="24"/>
      <c r="F5660" s="25"/>
      <c r="G5660" s="29"/>
    </row>
    <row r="5661" spans="1:7" x14ac:dyDescent="0.25">
      <c r="A5661"/>
      <c r="B5661"/>
      <c r="C5661">
        <v>3.6430691383334182</v>
      </c>
      <c r="D5661">
        <v>-1.5581719383463843</v>
      </c>
      <c r="E5661" s="24"/>
      <c r="F5661" s="25"/>
      <c r="G5661" s="29"/>
    </row>
    <row r="5662" spans="1:7" x14ac:dyDescent="0.25">
      <c r="A5662"/>
      <c r="B5662"/>
      <c r="C5662">
        <v>3.6353644790675905</v>
      </c>
      <c r="D5662">
        <v>-1.556018322042831</v>
      </c>
      <c r="E5662" s="24"/>
      <c r="F5662" s="25"/>
      <c r="G5662" s="29"/>
    </row>
    <row r="5663" spans="1:7" x14ac:dyDescent="0.25">
      <c r="A5663"/>
      <c r="B5663"/>
      <c r="C5663">
        <v>3.6276822388514578</v>
      </c>
      <c r="D5663">
        <v>-1.5538681893791946</v>
      </c>
      <c r="E5663" s="24"/>
      <c r="F5663" s="25"/>
      <c r="G5663" s="29"/>
    </row>
    <row r="5664" spans="1:7" x14ac:dyDescent="0.25">
      <c r="A5664"/>
      <c r="B5664"/>
      <c r="C5664">
        <v>3.6200222875837555</v>
      </c>
      <c r="D5664">
        <v>-1.5517215341830737</v>
      </c>
      <c r="E5664" s="24"/>
      <c r="F5664" s="25"/>
      <c r="G5664" s="29"/>
    </row>
    <row r="5665" spans="1:7" x14ac:dyDescent="0.25">
      <c r="A5665"/>
      <c r="B5665"/>
      <c r="C5665">
        <v>3.612384496167969</v>
      </c>
      <c r="D5665">
        <v>-1.549578350221501</v>
      </c>
      <c r="E5665" s="24"/>
      <c r="F5665" s="25"/>
      <c r="G5665" s="29"/>
    </row>
    <row r="5666" spans="1:7" x14ac:dyDescent="0.25">
      <c r="A5666"/>
      <c r="B5666"/>
      <c r="C5666">
        <v>3.604768736502602</v>
      </c>
      <c r="D5666">
        <v>-1.5474386312025479</v>
      </c>
      <c r="E5666" s="24"/>
      <c r="F5666" s="25"/>
      <c r="G5666" s="29"/>
    </row>
    <row r="5667" spans="1:7" x14ac:dyDescent="0.25">
      <c r="A5667"/>
      <c r="B5667"/>
      <c r="C5667">
        <v>3.5971748814716329</v>
      </c>
      <c r="D5667">
        <v>-1.5453023707769284</v>
      </c>
      <c r="E5667" s="24"/>
      <c r="F5667" s="25"/>
      <c r="G5667" s="29"/>
    </row>
    <row r="5668" spans="1:7" x14ac:dyDescent="0.25">
      <c r="A5668"/>
      <c r="B5668"/>
      <c r="C5668">
        <v>3.5896028049350628</v>
      </c>
      <c r="D5668">
        <v>-1.5431695625395629</v>
      </c>
      <c r="E5668" s="24"/>
      <c r="F5668" s="25"/>
      <c r="G5668" s="29"/>
    </row>
    <row r="5669" spans="1:7" x14ac:dyDescent="0.25">
      <c r="A5669"/>
      <c r="B5669"/>
      <c r="C5669">
        <v>3.5820523817195493</v>
      </c>
      <c r="D5669">
        <v>-1.5410402000311083</v>
      </c>
      <c r="E5669" s="24"/>
      <c r="F5669" s="25"/>
      <c r="G5669" s="29"/>
    </row>
    <row r="5670" spans="1:7" x14ac:dyDescent="0.25">
      <c r="A5670"/>
      <c r="B5670"/>
      <c r="C5670">
        <v>3.5745234876091607</v>
      </c>
      <c r="D5670">
        <v>-1.5389142767394599</v>
      </c>
      <c r="E5670" s="24"/>
      <c r="F5670" s="25"/>
      <c r="G5670" s="29"/>
    </row>
    <row r="5671" spans="1:7" x14ac:dyDescent="0.25">
      <c r="A5671"/>
      <c r="B5671"/>
      <c r="C5671">
        <v>3.567015999336276</v>
      </c>
      <c r="D5671">
        <v>-1.5367917861012437</v>
      </c>
      <c r="E5671" s="24"/>
      <c r="F5671" s="25"/>
      <c r="G5671" s="29"/>
    </row>
    <row r="5672" spans="1:7" x14ac:dyDescent="0.25">
      <c r="A5672"/>
      <c r="B5672"/>
      <c r="C5672">
        <v>3.5595297945725237</v>
      </c>
      <c r="D5672">
        <v>-1.5346727215032498</v>
      </c>
      <c r="E5672" s="24"/>
      <c r="F5672" s="25"/>
      <c r="G5672" s="29"/>
    </row>
    <row r="5673" spans="1:7" x14ac:dyDescent="0.25">
      <c r="A5673"/>
      <c r="B5673"/>
      <c r="C5673">
        <v>3.5520647519198327</v>
      </c>
      <c r="D5673">
        <v>-1.532557076283853</v>
      </c>
      <c r="E5673" s="24"/>
      <c r="F5673" s="25"/>
      <c r="G5673" s="29"/>
    </row>
    <row r="5674" spans="1:7" x14ac:dyDescent="0.25">
      <c r="A5674"/>
      <c r="B5674"/>
      <c r="C5674">
        <v>3.5446207509016503</v>
      </c>
      <c r="D5674">
        <v>-1.5304448437344167</v>
      </c>
      <c r="E5674" s="24"/>
      <c r="F5674" s="25"/>
      <c r="G5674" s="29"/>
    </row>
    <row r="5675" spans="1:7" x14ac:dyDescent="0.25">
      <c r="A5675"/>
      <c r="B5675"/>
      <c r="C5675">
        <v>3.5371976719541811</v>
      </c>
      <c r="D5675">
        <v>-1.5283360171006497</v>
      </c>
      <c r="E5675" s="24"/>
      <c r="F5675" s="25"/>
      <c r="G5675" s="29"/>
    </row>
    <row r="5676" spans="1:7" x14ac:dyDescent="0.25">
      <c r="A5676"/>
      <c r="B5676"/>
      <c r="C5676">
        <v>3.5297953964177902</v>
      </c>
      <c r="D5676">
        <v>-1.5262305895839625</v>
      </c>
      <c r="E5676" s="24"/>
      <c r="F5676" s="25"/>
      <c r="G5676" s="29"/>
    </row>
    <row r="5677" spans="1:7" x14ac:dyDescent="0.25">
      <c r="A5677"/>
      <c r="B5677"/>
      <c r="C5677">
        <v>3.5224138065284447</v>
      </c>
      <c r="D5677">
        <v>-1.5241285543427694</v>
      </c>
      <c r="E5677" s="24"/>
      <c r="F5677" s="25"/>
      <c r="G5677" s="29"/>
    </row>
    <row r="5678" spans="1:7" x14ac:dyDescent="0.25">
      <c r="A5678"/>
      <c r="B5678"/>
      <c r="C5678">
        <v>3.5150527854092837</v>
      </c>
      <c r="D5678">
        <v>-1.5220299044937864</v>
      </c>
      <c r="E5678" s="24"/>
      <c r="F5678" s="25"/>
      <c r="G5678" s="29"/>
    </row>
    <row r="5679" spans="1:7" x14ac:dyDescent="0.25">
      <c r="A5679"/>
      <c r="B5679"/>
      <c r="C5679">
        <v>3.5077122170622905</v>
      </c>
      <c r="D5679">
        <v>-1.5199346331132917</v>
      </c>
      <c r="E5679" s="24"/>
      <c r="F5679" s="25"/>
      <c r="G5679" s="29"/>
    </row>
    <row r="5680" spans="1:7" x14ac:dyDescent="0.25">
      <c r="A5680"/>
      <c r="B5680"/>
      <c r="C5680">
        <v>3.5003919863600359</v>
      </c>
      <c r="D5680">
        <v>-1.517842733238379</v>
      </c>
      <c r="E5680" s="24"/>
      <c r="F5680" s="25"/>
      <c r="G5680" s="29"/>
    </row>
    <row r="5681" spans="1:7" x14ac:dyDescent="0.25">
      <c r="A5681"/>
      <c r="B5681"/>
      <c r="C5681">
        <v>3.4930919790375601</v>
      </c>
      <c r="D5681">
        <v>-1.5157541978681734</v>
      </c>
      <c r="E5681" s="24"/>
      <c r="F5681" s="25"/>
      <c r="G5681" s="29"/>
    </row>
    <row r="5682" spans="1:7" x14ac:dyDescent="0.25">
      <c r="A5682"/>
      <c r="B5682"/>
      <c r="C5682">
        <v>3.4858120816842479</v>
      </c>
      <c r="D5682">
        <v>-1.5136690199650136</v>
      </c>
      <c r="E5682" s="24"/>
      <c r="F5682" s="25"/>
      <c r="G5682" s="29"/>
    </row>
    <row r="5683" spans="1:7" x14ac:dyDescent="0.25">
      <c r="A5683"/>
      <c r="B5683"/>
      <c r="C5683">
        <v>3.4785521817359162</v>
      </c>
      <c r="D5683">
        <v>-1.5115871924556417</v>
      </c>
      <c r="E5683" s="24"/>
      <c r="F5683" s="25"/>
      <c r="G5683" s="29"/>
    </row>
    <row r="5684" spans="1:7" x14ac:dyDescent="0.25">
      <c r="A5684"/>
      <c r="B5684"/>
      <c r="C5684">
        <v>3.4713121674669081</v>
      </c>
      <c r="D5684">
        <v>-1.5095087082323533</v>
      </c>
      <c r="E5684" s="24"/>
      <c r="F5684" s="25"/>
      <c r="G5684" s="29"/>
    </row>
    <row r="5685" spans="1:7" x14ac:dyDescent="0.25">
      <c r="A5685"/>
      <c r="B5685"/>
      <c r="C5685">
        <v>3.4640919279823006</v>
      </c>
      <c r="D5685">
        <v>-1.5074335601541093</v>
      </c>
      <c r="E5685" s="24"/>
      <c r="F5685" s="25"/>
      <c r="G5685" s="29"/>
    </row>
    <row r="5686" spans="1:7" x14ac:dyDescent="0.25">
      <c r="A5686"/>
      <c r="B5686"/>
      <c r="C5686">
        <v>3.456891353210203</v>
      </c>
      <c r="D5686">
        <v>-1.5053617410476656</v>
      </c>
      <c r="E5686" s="24"/>
      <c r="F5686" s="25"/>
      <c r="G5686" s="29"/>
    </row>
    <row r="5687" spans="1:7" x14ac:dyDescent="0.25">
      <c r="A5687"/>
      <c r="B5687"/>
      <c r="C5687">
        <v>3.4497103338941217</v>
      </c>
      <c r="D5687">
        <v>-1.5032932437086342</v>
      </c>
      <c r="E5687" s="24"/>
      <c r="F5687" s="25"/>
      <c r="G5687" s="29"/>
    </row>
    <row r="5688" spans="1:7" x14ac:dyDescent="0.25">
      <c r="A5688"/>
      <c r="B5688"/>
      <c r="C5688">
        <v>3.4425487615854542</v>
      </c>
      <c r="D5688">
        <v>-1.5012280609025779</v>
      </c>
      <c r="E5688" s="24"/>
      <c r="F5688" s="25"/>
      <c r="G5688" s="29"/>
    </row>
    <row r="5689" spans="1:7" x14ac:dyDescent="0.25">
      <c r="A5689"/>
      <c r="B5689"/>
      <c r="C5689">
        <v>3.4354065286359985</v>
      </c>
      <c r="D5689">
        <v>-1.4991661853660274</v>
      </c>
      <c r="E5689" s="24"/>
      <c r="F5689" s="25"/>
      <c r="G5689" s="29"/>
    </row>
    <row r="5690" spans="1:7" x14ac:dyDescent="0.25">
      <c r="A5690"/>
      <c r="B5690"/>
      <c r="C5690">
        <v>3.4282835281905975</v>
      </c>
      <c r="D5690">
        <v>-1.4971076098075189</v>
      </c>
      <c r="E5690" s="24"/>
      <c r="F5690" s="25"/>
      <c r="G5690" s="29"/>
    </row>
    <row r="5691" spans="1:7" x14ac:dyDescent="0.25">
      <c r="A5691"/>
      <c r="B5691"/>
      <c r="C5691">
        <v>3.4211796541798605</v>
      </c>
      <c r="D5691">
        <v>-1.4950523269086016</v>
      </c>
      <c r="E5691" s="24"/>
      <c r="F5691" s="25"/>
      <c r="G5691" s="29"/>
    </row>
    <row r="5692" spans="1:7" x14ac:dyDescent="0.25">
      <c r="A5692"/>
      <c r="B5692"/>
      <c r="C5692">
        <v>3.4140948013129506</v>
      </c>
      <c r="D5692">
        <v>-1.4930003293248206</v>
      </c>
      <c r="E5692" s="24"/>
      <c r="F5692" s="25"/>
      <c r="G5692" s="29"/>
    </row>
    <row r="5693" spans="1:7" x14ac:dyDescent="0.25">
      <c r="A5693"/>
      <c r="B5693"/>
      <c r="C5693">
        <v>3.4070288650704326</v>
      </c>
      <c r="D5693">
        <v>-1.4909516096866797</v>
      </c>
      <c r="E5693" s="24"/>
      <c r="F5693" s="25"/>
      <c r="G5693" s="29"/>
    </row>
    <row r="5694" spans="1:7" x14ac:dyDescent="0.25">
      <c r="A5694"/>
      <c r="B5694"/>
      <c r="C5694">
        <v>3.3999817416972511</v>
      </c>
      <c r="D5694">
        <v>-1.4889061606005958</v>
      </c>
      <c r="E5694" s="24"/>
      <c r="F5694" s="25"/>
      <c r="G5694" s="29"/>
    </row>
    <row r="5695" spans="1:7" x14ac:dyDescent="0.25">
      <c r="A5695"/>
      <c r="B5695"/>
      <c r="C5695">
        <v>3.3929533281957358</v>
      </c>
      <c r="D5695">
        <v>-1.4868639746498249</v>
      </c>
      <c r="E5695" s="24"/>
      <c r="F5695" s="25"/>
      <c r="G5695" s="29"/>
    </row>
    <row r="5696" spans="1:7" x14ac:dyDescent="0.25">
      <c r="A5696"/>
      <c r="B5696"/>
      <c r="C5696">
        <v>3.3859435223187035</v>
      </c>
      <c r="D5696">
        <v>-1.4848250443953761</v>
      </c>
      <c r="E5696" s="24"/>
      <c r="F5696" s="25"/>
      <c r="G5696" s="29"/>
    </row>
    <row r="5697" spans="1:7" x14ac:dyDescent="0.25">
      <c r="A5697"/>
      <c r="B5697"/>
      <c r="C5697">
        <v>3.3789522225626616</v>
      </c>
      <c r="D5697">
        <v>-1.4827893623769119</v>
      </c>
      <c r="E5697" s="24"/>
      <c r="F5697" s="25"/>
      <c r="G5697" s="29"/>
    </row>
    <row r="5698" spans="1:7" x14ac:dyDescent="0.25">
      <c r="A5698"/>
      <c r="B5698"/>
      <c r="C5698">
        <v>3.3719793281610202</v>
      </c>
      <c r="D5698">
        <v>-1.4807569211136125</v>
      </c>
      <c r="E5698" s="24"/>
      <c r="F5698" s="25"/>
      <c r="G5698" s="29"/>
    </row>
    <row r="5699" spans="1:7" x14ac:dyDescent="0.25">
      <c r="A5699"/>
      <c r="B5699"/>
      <c r="C5699">
        <v>3.3650247390774326</v>
      </c>
      <c r="D5699">
        <v>-1.4787277131050411</v>
      </c>
      <c r="E5699" s="24"/>
      <c r="F5699" s="25"/>
      <c r="G5699" s="29"/>
    </row>
    <row r="5700" spans="1:7" x14ac:dyDescent="0.25">
      <c r="A5700"/>
      <c r="B5700"/>
      <c r="C5700">
        <v>3.3580883559992039</v>
      </c>
      <c r="D5700">
        <v>-1.4767017308319943</v>
      </c>
      <c r="E5700" s="24"/>
      <c r="F5700" s="25"/>
      <c r="G5700" s="29"/>
    </row>
    <row r="5701" spans="1:7" x14ac:dyDescent="0.25">
      <c r="A5701"/>
      <c r="B5701"/>
      <c r="C5701">
        <v>3.3511700803307445</v>
      </c>
      <c r="D5701">
        <v>-1.4746789667573248</v>
      </c>
      <c r="E5701" s="24"/>
      <c r="F5701" s="25"/>
      <c r="G5701" s="29"/>
    </row>
    <row r="5702" spans="1:7" x14ac:dyDescent="0.25">
      <c r="A5702"/>
      <c r="B5702"/>
      <c r="C5702">
        <v>3.3442698141871223</v>
      </c>
      <c r="D5702">
        <v>-1.4726594133267548</v>
      </c>
      <c r="E5702" s="24"/>
      <c r="F5702" s="25"/>
      <c r="G5702" s="29"/>
    </row>
    <row r="5703" spans="1:7" x14ac:dyDescent="0.25">
      <c r="A5703"/>
      <c r="B5703"/>
      <c r="C5703">
        <v>3.3373874603876628</v>
      </c>
      <c r="D5703">
        <v>-1.4706430629696687</v>
      </c>
      <c r="E5703" s="24"/>
      <c r="F5703" s="25"/>
      <c r="G5703" s="29"/>
    </row>
    <row r="5704" spans="1:7" x14ac:dyDescent="0.25">
      <c r="A5704"/>
      <c r="B5704"/>
      <c r="C5704">
        <v>3.3305229224496209</v>
      </c>
      <c r="D5704">
        <v>-1.4686299080998899</v>
      </c>
      <c r="E5704" s="24"/>
      <c r="F5704" s="25"/>
      <c r="G5704" s="29"/>
    </row>
    <row r="5705" spans="1:7" x14ac:dyDescent="0.25">
      <c r="A5705"/>
      <c r="B5705"/>
      <c r="C5705">
        <v>3.323676104581935</v>
      </c>
      <c r="D5705">
        <v>-1.4666199411164533</v>
      </c>
      <c r="E5705" s="24"/>
      <c r="F5705" s="25"/>
      <c r="G5705" s="29"/>
    </row>
    <row r="5706" spans="1:7" x14ac:dyDescent="0.25">
      <c r="A5706"/>
      <c r="B5706"/>
      <c r="C5706">
        <v>3.3168469116790456</v>
      </c>
      <c r="D5706">
        <v>-1.4646131544043532</v>
      </c>
      <c r="E5706" s="24"/>
      <c r="F5706" s="25"/>
      <c r="G5706" s="29"/>
    </row>
    <row r="5707" spans="1:7" x14ac:dyDescent="0.25">
      <c r="A5707"/>
      <c r="B5707"/>
      <c r="C5707">
        <v>3.3100352493147551</v>
      </c>
      <c r="D5707">
        <v>-1.4626095403352755</v>
      </c>
      <c r="E5707" s="24"/>
      <c r="F5707" s="25"/>
      <c r="G5707" s="29"/>
    </row>
    <row r="5708" spans="1:7" x14ac:dyDescent="0.25">
      <c r="A5708"/>
      <c r="B5708"/>
      <c r="C5708">
        <v>3.3032410237361955</v>
      </c>
      <c r="D5708">
        <v>-1.4606090912683196</v>
      </c>
      <c r="E5708" s="24"/>
      <c r="F5708" s="25"/>
      <c r="G5708" s="29"/>
    </row>
    <row r="5709" spans="1:7" x14ac:dyDescent="0.25">
      <c r="A5709"/>
      <c r="B5709"/>
      <c r="C5709">
        <v>3.2964641418578275</v>
      </c>
      <c r="D5709">
        <v>-1.4586117995507126</v>
      </c>
      <c r="E5709" s="24"/>
      <c r="F5709" s="25"/>
      <c r="G5709" s="29"/>
    </row>
    <row r="5710" spans="1:7" x14ac:dyDescent="0.25">
      <c r="A5710"/>
      <c r="B5710"/>
      <c r="C5710">
        <v>3.2897045112555001</v>
      </c>
      <c r="D5710">
        <v>-1.4566176575184855</v>
      </c>
      <c r="E5710" s="24"/>
      <c r="F5710" s="25"/>
      <c r="G5710" s="29"/>
    </row>
    <row r="5711" spans="1:7" x14ac:dyDescent="0.25">
      <c r="A5711"/>
      <c r="B5711"/>
      <c r="C5711">
        <v>3.2829620401606086</v>
      </c>
      <c r="D5711">
        <v>-1.4546266574971716</v>
      </c>
      <c r="E5711" s="24"/>
      <c r="F5711" s="25"/>
      <c r="G5711" s="29"/>
    </row>
    <row r="5712" spans="1:7" x14ac:dyDescent="0.25">
      <c r="A5712"/>
      <c r="B5712"/>
      <c r="C5712">
        <v>3.2762366374542733</v>
      </c>
      <c r="D5712">
        <v>-1.4526387918024597</v>
      </c>
      <c r="E5712" s="24"/>
      <c r="F5712" s="25"/>
      <c r="G5712" s="29"/>
    </row>
    <row r="5713" spans="1:7" x14ac:dyDescent="0.25">
      <c r="A5713"/>
      <c r="B5713"/>
      <c r="C5713">
        <v>3.2695282126616307</v>
      </c>
      <c r="D5713">
        <v>-1.4506540527408565</v>
      </c>
      <c r="E5713" s="24"/>
      <c r="F5713" s="25"/>
      <c r="G5713" s="29"/>
    </row>
    <row r="5714" spans="1:7" x14ac:dyDescent="0.25">
      <c r="A5714"/>
      <c r="B5714"/>
      <c r="C5714">
        <v>3.2628366759461174</v>
      </c>
      <c r="D5714">
        <v>-1.448672432610318</v>
      </c>
      <c r="E5714" s="24"/>
      <c r="F5714" s="25"/>
      <c r="G5714" s="29"/>
    </row>
    <row r="5715" spans="1:7" x14ac:dyDescent="0.25">
      <c r="A5715"/>
      <c r="B5715"/>
      <c r="C5715">
        <v>3.2561619381038667</v>
      </c>
      <c r="D5715">
        <v>-1.4466939237008791</v>
      </c>
      <c r="E5715" s="24"/>
      <c r="F5715" s="25"/>
      <c r="G5715" s="29"/>
    </row>
    <row r="5716" spans="1:7" x14ac:dyDescent="0.25">
      <c r="A5716"/>
      <c r="B5716"/>
      <c r="C5716">
        <v>3.2495039105581469</v>
      </c>
      <c r="D5716">
        <v>-1.4447185182952698</v>
      </c>
      <c r="E5716" s="24"/>
      <c r="F5716" s="25"/>
      <c r="G5716" s="29"/>
    </row>
    <row r="5717" spans="1:7" x14ac:dyDescent="0.25">
      <c r="A5717"/>
      <c r="B5717"/>
      <c r="C5717">
        <v>3.2428625053538633</v>
      </c>
      <c r="D5717">
        <v>-1.4427462086695193</v>
      </c>
      <c r="E5717" s="24"/>
      <c r="F5717" s="25"/>
      <c r="G5717" s="29"/>
    </row>
    <row r="5718" spans="1:7" x14ac:dyDescent="0.25">
      <c r="A5718"/>
      <c r="B5718"/>
      <c r="C5718">
        <v>3.2362376351521269</v>
      </c>
      <c r="D5718">
        <v>-1.4407769870935496</v>
      </c>
      <c r="E5718" s="24"/>
      <c r="F5718" s="25"/>
      <c r="G5718" s="29"/>
    </row>
    <row r="5719" spans="1:7" x14ac:dyDescent="0.25">
      <c r="A5719"/>
      <c r="B5719"/>
      <c r="C5719">
        <v>3.2296292132248197</v>
      </c>
      <c r="D5719">
        <v>-1.4388108458317403</v>
      </c>
      <c r="E5719" s="24"/>
      <c r="F5719" s="25"/>
      <c r="G5719" s="29"/>
    </row>
    <row r="5720" spans="1:7" x14ac:dyDescent="0.25">
      <c r="A5720"/>
      <c r="B5720"/>
      <c r="C5720">
        <v>3.2230371534493245</v>
      </c>
      <c r="D5720">
        <v>-1.4368477771435111</v>
      </c>
      <c r="E5720" s="24"/>
      <c r="F5720" s="25"/>
      <c r="G5720" s="29"/>
    </row>
    <row r="5721" spans="1:7" x14ac:dyDescent="0.25">
      <c r="A5721"/>
      <c r="B5721"/>
      <c r="C5721">
        <v>3.2164613703032319</v>
      </c>
      <c r="D5721">
        <v>-1.4348877732838821</v>
      </c>
      <c r="E5721" s="24"/>
      <c r="F5721" s="25"/>
      <c r="G5721" s="29"/>
    </row>
    <row r="5722" spans="1:7" x14ac:dyDescent="0.25">
      <c r="A5722"/>
      <c r="B5722"/>
      <c r="C5722">
        <v>3.2099017788590727</v>
      </c>
      <c r="D5722">
        <v>-1.4329308265039911</v>
      </c>
      <c r="E5722" s="24"/>
      <c r="F5722" s="25"/>
      <c r="G5722" s="29"/>
    </row>
    <row r="5723" spans="1:7" x14ac:dyDescent="0.25">
      <c r="A5723"/>
      <c r="B5723"/>
      <c r="C5723">
        <v>3.2033582947792203</v>
      </c>
      <c r="D5723">
        <v>-1.4309769290516536</v>
      </c>
      <c r="E5723" s="24"/>
      <c r="F5723" s="25"/>
      <c r="G5723" s="29"/>
    </row>
    <row r="5724" spans="1:7" x14ac:dyDescent="0.25">
      <c r="A5724"/>
      <c r="B5724"/>
      <c r="C5724">
        <v>3.1968308343107639</v>
      </c>
      <c r="D5724">
        <v>-1.429026073171888</v>
      </c>
      <c r="E5724" s="24"/>
      <c r="F5724" s="25"/>
      <c r="G5724" s="29"/>
    </row>
    <row r="5725" spans="1:7" x14ac:dyDescent="0.25">
      <c r="A5725"/>
      <c r="B5725"/>
      <c r="C5725">
        <v>3.1903193142804067</v>
      </c>
      <c r="D5725">
        <v>-1.4270782511074034</v>
      </c>
      <c r="E5725" s="24"/>
      <c r="F5725" s="25"/>
      <c r="G5725" s="29"/>
    </row>
    <row r="5726" spans="1:7" x14ac:dyDescent="0.25">
      <c r="A5726"/>
      <c r="B5726"/>
      <c r="C5726">
        <v>3.1838236520895133</v>
      </c>
      <c r="D5726">
        <v>-1.4251334550991266</v>
      </c>
      <c r="E5726" s="24"/>
      <c r="F5726" s="25"/>
      <c r="G5726" s="29"/>
    </row>
    <row r="5727" spans="1:7" x14ac:dyDescent="0.25">
      <c r="A5727"/>
      <c r="B5727"/>
      <c r="C5727">
        <v>3.1773437657091241</v>
      </c>
      <c r="D5727">
        <v>-1.4231916773866815</v>
      </c>
      <c r="E5727" s="24"/>
      <c r="F5727" s="25"/>
      <c r="G5727" s="29"/>
    </row>
    <row r="5728" spans="1:7" x14ac:dyDescent="0.25">
      <c r="A5728"/>
      <c r="B5728"/>
      <c r="C5728">
        <v>3.1708795736750597</v>
      </c>
      <c r="D5728">
        <v>-1.4212529102088731</v>
      </c>
      <c r="E5728" s="24"/>
      <c r="F5728" s="25"/>
      <c r="G5728" s="29"/>
    </row>
    <row r="5729" spans="1:7" x14ac:dyDescent="0.25">
      <c r="A5729"/>
      <c r="B5729"/>
      <c r="C5729">
        <v>3.164430995083078</v>
      </c>
      <c r="D5729">
        <v>-1.4193171458041625</v>
      </c>
      <c r="E5729" s="24"/>
      <c r="F5729" s="25"/>
      <c r="G5729" s="29"/>
    </row>
    <row r="5730" spans="1:7" x14ac:dyDescent="0.25">
      <c r="A5730"/>
      <c r="B5730"/>
      <c r="C5730">
        <v>3.1579979495840607</v>
      </c>
      <c r="D5730">
        <v>-1.41738437641113</v>
      </c>
      <c r="E5730" s="24"/>
      <c r="F5730" s="25"/>
      <c r="G5730" s="29"/>
    </row>
    <row r="5731" spans="1:7" x14ac:dyDescent="0.25">
      <c r="A5731"/>
      <c r="B5731"/>
      <c r="C5731">
        <v>3.1515803573792667</v>
      </c>
      <c r="D5731">
        <v>-1.4154545942689241</v>
      </c>
      <c r="E5731" s="24"/>
      <c r="F5731" s="25"/>
      <c r="G5731" s="29"/>
    </row>
    <row r="5732" spans="1:7" x14ac:dyDescent="0.25">
      <c r="A5732"/>
      <c r="B5732"/>
      <c r="C5732">
        <v>3.1451781392156146</v>
      </c>
      <c r="D5732">
        <v>-1.413527791617706</v>
      </c>
      <c r="E5732" s="24"/>
      <c r="F5732" s="25"/>
      <c r="G5732" s="29"/>
    </row>
    <row r="5733" spans="1:7" x14ac:dyDescent="0.25">
      <c r="A5733"/>
      <c r="B5733"/>
      <c r="C5733">
        <v>3.1387912163810419</v>
      </c>
      <c r="D5733">
        <v>-1.4116039606990891</v>
      </c>
      <c r="E5733" s="24"/>
      <c r="F5733" s="25"/>
      <c r="G5733" s="29"/>
    </row>
    <row r="5734" spans="1:7" x14ac:dyDescent="0.25">
      <c r="A5734"/>
      <c r="B5734"/>
      <c r="C5734">
        <v>3.1324195106998909</v>
      </c>
      <c r="D5734">
        <v>-1.4096830937565592</v>
      </c>
      <c r="E5734" s="24"/>
      <c r="F5734" s="25"/>
      <c r="G5734" s="29"/>
    </row>
    <row r="5735" spans="1:7" x14ac:dyDescent="0.25">
      <c r="A5735"/>
      <c r="B5735"/>
      <c r="C5735">
        <v>3.1260629445283605</v>
      </c>
      <c r="D5735">
        <v>-1.4077651830359019</v>
      </c>
      <c r="E5735" s="24"/>
      <c r="F5735" s="25"/>
      <c r="G5735" s="29"/>
    </row>
    <row r="5736" spans="1:7" x14ac:dyDescent="0.25">
      <c r="A5736"/>
      <c r="B5736"/>
      <c r="C5736">
        <v>3.1197214407499585</v>
      </c>
      <c r="D5736">
        <v>-1.4058502207855921</v>
      </c>
      <c r="E5736" s="24"/>
      <c r="F5736" s="25"/>
      <c r="G5736" s="29"/>
    </row>
    <row r="5737" spans="1:7" x14ac:dyDescent="0.25">
      <c r="A5737"/>
      <c r="B5737"/>
      <c r="C5737">
        <v>3.113394922771052</v>
      </c>
      <c r="D5737">
        <v>-1.4039381992572111</v>
      </c>
      <c r="E5737" s="24"/>
      <c r="F5737" s="25"/>
      <c r="G5737" s="29"/>
    </row>
    <row r="5738" spans="1:7" x14ac:dyDescent="0.25">
      <c r="A5738"/>
      <c r="B5738"/>
      <c r="C5738">
        <v>3.1070833145164585</v>
      </c>
      <c r="D5738">
        <v>-1.4020291107058287</v>
      </c>
      <c r="E5738" s="24"/>
      <c r="F5738" s="25"/>
      <c r="G5738" s="29"/>
    </row>
    <row r="5739" spans="1:7" x14ac:dyDescent="0.25">
      <c r="A5739"/>
      <c r="B5739"/>
      <c r="C5739">
        <v>3.1007865404250401</v>
      </c>
      <c r="D5739">
        <v>-1.4001229473903933</v>
      </c>
      <c r="E5739" s="24"/>
      <c r="F5739" s="25"/>
      <c r="G5739" s="29"/>
    </row>
    <row r="5740" spans="1:7" x14ac:dyDescent="0.25">
      <c r="A5740"/>
      <c r="B5740"/>
      <c r="C5740">
        <v>3.094504525445394</v>
      </c>
      <c r="D5740">
        <v>-1.3982197015741067</v>
      </c>
      <c r="E5740" s="24"/>
      <c r="F5740" s="25"/>
      <c r="G5740" s="29"/>
    </row>
    <row r="5741" spans="1:7" x14ac:dyDescent="0.25">
      <c r="A5741"/>
      <c r="B5741"/>
      <c r="C5741">
        <v>3.0882371950315188</v>
      </c>
      <c r="D5741">
        <v>-1.3963193655247741</v>
      </c>
      <c r="E5741" s="24"/>
      <c r="F5741" s="25"/>
      <c r="G5741" s="29"/>
    </row>
    <row r="5742" spans="1:7" x14ac:dyDescent="0.25">
      <c r="A5742"/>
      <c r="B5742"/>
      <c r="C5742">
        <v>3.0819844751386372</v>
      </c>
      <c r="D5742">
        <v>-1.3944219315151984</v>
      </c>
      <c r="E5742" s="24"/>
      <c r="F5742" s="25"/>
      <c r="G5742" s="29"/>
    </row>
    <row r="5743" spans="1:7" x14ac:dyDescent="0.25">
      <c r="A5743"/>
      <c r="B5743"/>
      <c r="C5743">
        <v>3.0757462922189061</v>
      </c>
      <c r="D5743">
        <v>-1.3925273918234868</v>
      </c>
      <c r="E5743" s="24"/>
      <c r="F5743" s="25"/>
      <c r="G5743" s="29"/>
    </row>
    <row r="5744" spans="1:7" x14ac:dyDescent="0.25">
      <c r="A5744"/>
      <c r="B5744"/>
      <c r="C5744">
        <v>3.0695225732173386</v>
      </c>
      <c r="D5744">
        <v>-1.3906357387334474</v>
      </c>
      <c r="E5744" s="24"/>
      <c r="F5744" s="25"/>
      <c r="G5744" s="29"/>
    </row>
    <row r="5745" spans="1:7" x14ac:dyDescent="0.25">
      <c r="A5745"/>
      <c r="B5745"/>
      <c r="C5745">
        <v>3.0633132455676129</v>
      </c>
      <c r="D5745">
        <v>-1.3887469645348758</v>
      </c>
      <c r="E5745" s="24"/>
      <c r="F5745" s="25"/>
      <c r="G5745" s="29"/>
    </row>
    <row r="5746" spans="1:7" x14ac:dyDescent="0.25">
      <c r="A5746"/>
      <c r="B5746"/>
      <c r="C5746">
        <v>3.0571182371880443</v>
      </c>
      <c r="D5746">
        <v>-1.3868610615239247</v>
      </c>
      <c r="E5746" s="24"/>
      <c r="F5746" s="25"/>
      <c r="G5746" s="29"/>
    </row>
    <row r="5747" spans="1:7" x14ac:dyDescent="0.25">
      <c r="A5747"/>
      <c r="B5747"/>
      <c r="C5747">
        <v>3.050937476477511</v>
      </c>
      <c r="D5747">
        <v>-1.3849780220034011</v>
      </c>
      <c r="E5747" s="24"/>
      <c r="F5747" s="25"/>
      <c r="G5747" s="29"/>
    </row>
    <row r="5748" spans="1:7" x14ac:dyDescent="0.25">
      <c r="A5748"/>
      <c r="B5748"/>
      <c r="C5748">
        <v>3.0447708923114649</v>
      </c>
      <c r="D5748">
        <v>-1.3830978382830916</v>
      </c>
      <c r="E5748" s="24"/>
      <c r="F5748" s="25"/>
      <c r="G5748" s="29"/>
    </row>
    <row r="5749" spans="1:7" x14ac:dyDescent="0.25">
      <c r="A5749"/>
      <c r="B5749"/>
      <c r="C5749">
        <v>3.0386184140379928</v>
      </c>
      <c r="D5749">
        <v>-1.3812205026800748</v>
      </c>
      <c r="E5749" s="24"/>
      <c r="F5749" s="25"/>
      <c r="G5749" s="29"/>
    </row>
    <row r="5750" spans="1:7" x14ac:dyDescent="0.25">
      <c r="A5750"/>
      <c r="B5750"/>
      <c r="C5750">
        <v>3.0324799714738759</v>
      </c>
      <c r="D5750">
        <v>-1.3793460075190187</v>
      </c>
      <c r="E5750" s="24"/>
      <c r="F5750" s="25"/>
      <c r="G5750" s="29"/>
    </row>
    <row r="5751" spans="1:7" x14ac:dyDescent="0.25">
      <c r="A5751"/>
      <c r="B5751"/>
      <c r="C5751">
        <v>3.0263554949007108</v>
      </c>
      <c r="D5751">
        <v>-1.377474345132478</v>
      </c>
      <c r="E5751" s="24"/>
      <c r="F5751" s="25"/>
      <c r="G5751" s="29"/>
    </row>
    <row r="5752" spans="1:7" x14ac:dyDescent="0.25">
      <c r="A5752"/>
      <c r="B5752"/>
      <c r="C5752">
        <v>3.0202449150610811</v>
      </c>
      <c r="D5752">
        <v>-1.3756055078611797</v>
      </c>
      <c r="E5752" s="24"/>
      <c r="F5752" s="25"/>
      <c r="G5752" s="29"/>
    </row>
    <row r="5753" spans="1:7" x14ac:dyDescent="0.25">
      <c r="A5753"/>
      <c r="B5753"/>
      <c r="C5753">
        <v>3.014148163154736</v>
      </c>
      <c r="D5753">
        <v>-1.3737394880543143</v>
      </c>
      <c r="E5753" s="24"/>
      <c r="F5753" s="25"/>
      <c r="G5753" s="29"/>
    </row>
    <row r="5754" spans="1:7" x14ac:dyDescent="0.25">
      <c r="A5754"/>
      <c r="B5754"/>
      <c r="C5754">
        <v>3.0080651708348398</v>
      </c>
      <c r="D5754">
        <v>-1.3718762780698002</v>
      </c>
      <c r="E5754" s="24"/>
      <c r="F5754" s="25"/>
      <c r="G5754" s="29"/>
    </row>
    <row r="5755" spans="1:7" x14ac:dyDescent="0.25">
      <c r="A5755"/>
      <c r="B5755"/>
      <c r="C5755">
        <v>3.0019958702042384</v>
      </c>
      <c r="D5755">
        <v>-1.3700158702745693</v>
      </c>
      <c r="E5755" s="24"/>
      <c r="F5755" s="25"/>
      <c r="G5755" s="29"/>
    </row>
    <row r="5756" spans="1:7" x14ac:dyDescent="0.25">
      <c r="A5756"/>
      <c r="B5756"/>
      <c r="C5756">
        <v>2.9959401938117511</v>
      </c>
      <c r="D5756">
        <v>-1.3681582570448132</v>
      </c>
      <c r="E5756" s="24"/>
      <c r="F5756" s="25"/>
      <c r="G5756" s="29"/>
    </row>
    <row r="5757" spans="1:7" x14ac:dyDescent="0.25">
      <c r="A5757"/>
      <c r="B5757"/>
      <c r="C5757">
        <v>2.9898980746485551</v>
      </c>
      <c r="D5757">
        <v>-1.3663034307662647</v>
      </c>
      <c r="E5757" s="24"/>
      <c r="F5757" s="25"/>
      <c r="G5757" s="29"/>
    </row>
    <row r="5758" spans="1:7" x14ac:dyDescent="0.25">
      <c r="A5758"/>
      <c r="B5758"/>
      <c r="C5758">
        <v>2.9838694461445132</v>
      </c>
      <c r="D5758">
        <v>-1.3644513838344232</v>
      </c>
      <c r="E5758" s="24"/>
      <c r="F5758" s="25"/>
      <c r="G5758" s="29"/>
    </row>
    <row r="5759" spans="1:7" x14ac:dyDescent="0.25">
      <c r="A5759"/>
      <c r="B5759"/>
      <c r="C5759">
        <v>2.9778542421646272</v>
      </c>
      <c r="D5759">
        <v>-1.3626021086548272</v>
      </c>
      <c r="E5759" s="24"/>
      <c r="F5759" s="25"/>
      <c r="G5759" s="29"/>
    </row>
    <row r="5760" spans="1:7" x14ac:dyDescent="0.25">
      <c r="A5760"/>
      <c r="B5760"/>
      <c r="C5760">
        <v>2.971852397005482</v>
      </c>
      <c r="D5760">
        <v>-1.360755597643279</v>
      </c>
      <c r="E5760" s="24"/>
      <c r="F5760" s="25"/>
      <c r="G5760" s="29"/>
    </row>
    <row r="5761" spans="1:7" x14ac:dyDescent="0.25">
      <c r="A5761"/>
      <c r="B5761"/>
      <c r="C5761">
        <v>2.9658638453917079</v>
      </c>
      <c r="D5761">
        <v>-1.3589118432260829</v>
      </c>
      <c r="E5761" s="24"/>
      <c r="F5761" s="25"/>
      <c r="G5761" s="29"/>
    </row>
    <row r="5762" spans="1:7" x14ac:dyDescent="0.25">
      <c r="A5762"/>
      <c r="B5762"/>
      <c r="C5762">
        <v>2.9598885224725371</v>
      </c>
      <c r="D5762">
        <v>-1.3570708378402847</v>
      </c>
      <c r="E5762" s="24"/>
      <c r="F5762" s="25"/>
      <c r="G5762" s="29"/>
    </row>
    <row r="5763" spans="1:7" x14ac:dyDescent="0.25">
      <c r="A5763"/>
      <c r="B5763"/>
      <c r="C5763">
        <v>2.9539263638183346</v>
      </c>
      <c r="D5763">
        <v>-1.3552325739338895</v>
      </c>
      <c r="E5763" s="24"/>
      <c r="F5763" s="25"/>
      <c r="G5763" s="29"/>
    </row>
    <row r="5764" spans="1:7" x14ac:dyDescent="0.25">
      <c r="A5764"/>
      <c r="B5764"/>
      <c r="C5764">
        <v>2.9479773054171696</v>
      </c>
      <c r="D5764">
        <v>-1.3533970439660759</v>
      </c>
      <c r="E5764" s="24"/>
      <c r="F5764" s="25"/>
      <c r="G5764" s="29"/>
    </row>
    <row r="5765" spans="1:7" x14ac:dyDescent="0.25">
      <c r="A5765"/>
      <c r="B5765"/>
      <c r="C5765">
        <v>2.9420412836714829</v>
      </c>
      <c r="D5765">
        <v>-1.3515642404074284</v>
      </c>
      <c r="E5765" s="24"/>
      <c r="F5765" s="25"/>
      <c r="G5765" s="29"/>
    </row>
    <row r="5766" spans="1:7" x14ac:dyDescent="0.25">
      <c r="A5766"/>
      <c r="B5766"/>
      <c r="C5766">
        <v>2.9361182353946984</v>
      </c>
      <c r="D5766">
        <v>-1.3497341557401306</v>
      </c>
      <c r="E5766" s="24"/>
      <c r="F5766" s="25"/>
      <c r="G5766" s="29"/>
    </row>
    <row r="5767" spans="1:7" x14ac:dyDescent="0.25">
      <c r="A5767"/>
      <c r="B5767"/>
      <c r="C5767">
        <v>2.9302080978079119</v>
      </c>
      <c r="D5767">
        <v>-1.3479067824581703</v>
      </c>
      <c r="E5767" s="24"/>
      <c r="F5767" s="25"/>
      <c r="G5767" s="29"/>
    </row>
    <row r="5768" spans="1:7" x14ac:dyDescent="0.25">
      <c r="A5768"/>
      <c r="B5768"/>
      <c r="C5768">
        <v>2.9243108085366423</v>
      </c>
      <c r="D5768">
        <v>-1.3460821130675586</v>
      </c>
      <c r="E5768" s="24"/>
      <c r="F5768" s="25"/>
      <c r="G5768" s="29"/>
    </row>
    <row r="5769" spans="1:7" x14ac:dyDescent="0.25">
      <c r="A5769"/>
      <c r="B5769"/>
      <c r="C5769">
        <v>2.918426305607523</v>
      </c>
      <c r="D5769">
        <v>-1.3442601400864922</v>
      </c>
      <c r="E5769" s="24"/>
      <c r="F5769" s="25"/>
      <c r="G5769" s="29"/>
    </row>
    <row r="5770" spans="1:7" x14ac:dyDescent="0.25">
      <c r="A5770"/>
      <c r="B5770"/>
      <c r="C5770">
        <v>2.9125545274451481</v>
      </c>
      <c r="D5770">
        <v>-1.3424408560455809</v>
      </c>
      <c r="E5770" s="24"/>
      <c r="F5770" s="25"/>
      <c r="G5770" s="29"/>
    </row>
    <row r="5771" spans="1:7" x14ac:dyDescent="0.25">
      <c r="A5771"/>
      <c r="B5771"/>
      <c r="C5771">
        <v>2.9066954128688289</v>
      </c>
      <c r="D5771">
        <v>-1.3406242534880035</v>
      </c>
      <c r="E5771" s="24"/>
      <c r="F5771" s="25"/>
      <c r="G5771" s="29"/>
    </row>
    <row r="5772" spans="1:7" x14ac:dyDescent="0.25">
      <c r="A5772"/>
      <c r="B5772"/>
      <c r="C5772">
        <v>2.9008489010894705</v>
      </c>
      <c r="D5772">
        <v>-1.3388103249697048</v>
      </c>
      <c r="E5772" s="24"/>
      <c r="F5772" s="25"/>
      <c r="G5772" s="29"/>
    </row>
    <row r="5773" spans="1:7" x14ac:dyDescent="0.25">
      <c r="A5773"/>
      <c r="B5773"/>
      <c r="C5773">
        <v>2.8950149317064304</v>
      </c>
      <c r="D5773">
        <v>-1.3369990630595736</v>
      </c>
      <c r="E5773" s="24"/>
      <c r="F5773" s="25"/>
      <c r="G5773" s="29"/>
    </row>
    <row r="5774" spans="1:7" x14ac:dyDescent="0.25">
      <c r="A5774"/>
      <c r="B5774"/>
      <c r="C5774">
        <v>2.8891934447044232</v>
      </c>
      <c r="D5774">
        <v>-1.3351904603396034</v>
      </c>
      <c r="E5774" s="24"/>
      <c r="F5774" s="25"/>
      <c r="G5774" s="29"/>
    </row>
    <row r="5775" spans="1:7" x14ac:dyDescent="0.25">
      <c r="A5775"/>
      <c r="B5775"/>
      <c r="C5775">
        <v>2.8833843804504347</v>
      </c>
      <c r="D5775">
        <v>-1.3333845094050689</v>
      </c>
      <c r="E5775" s="24"/>
      <c r="F5775" s="25"/>
      <c r="G5775" s="29"/>
    </row>
    <row r="5776" spans="1:7" x14ac:dyDescent="0.25">
      <c r="A5776"/>
      <c r="B5776"/>
      <c r="C5776">
        <v>2.8775876796907127</v>
      </c>
      <c r="D5776">
        <v>-1.3315812028646876</v>
      </c>
      <c r="E5776" s="24"/>
      <c r="F5776" s="25"/>
      <c r="G5776" s="29"/>
    </row>
    <row r="5777" spans="1:7" x14ac:dyDescent="0.25">
      <c r="A5777"/>
      <c r="B5777"/>
      <c r="C5777">
        <v>2.8718032835477496</v>
      </c>
      <c r="D5777">
        <v>-1.3297805333407882</v>
      </c>
      <c r="E5777" s="24"/>
      <c r="F5777" s="25"/>
      <c r="G5777" s="29"/>
    </row>
    <row r="5778" spans="1:7" x14ac:dyDescent="0.25">
      <c r="A5778"/>
      <c r="B5778"/>
      <c r="C5778">
        <v>2.8660311335172812</v>
      </c>
      <c r="D5778">
        <v>-1.3279824934694511</v>
      </c>
      <c r="E5778" s="24"/>
      <c r="F5778" s="25"/>
      <c r="G5778" s="29"/>
    </row>
    <row r="5779" spans="1:7" x14ac:dyDescent="0.25">
      <c r="A5779"/>
      <c r="B5779"/>
      <c r="C5779">
        <v>2.8602711714653482</v>
      </c>
      <c r="D5779">
        <v>-1.3261870759006695</v>
      </c>
      <c r="E5779" s="24"/>
      <c r="F5779" s="25"/>
      <c r="G5779" s="29"/>
    </row>
    <row r="5780" spans="1:7" x14ac:dyDescent="0.25">
      <c r="A5780"/>
      <c r="B5780"/>
      <c r="C5780">
        <v>2.8545233396253833</v>
      </c>
      <c r="D5780">
        <v>-1.3243942732985037</v>
      </c>
      <c r="E5780" s="24"/>
      <c r="F5780" s="25"/>
      <c r="G5780" s="29"/>
    </row>
    <row r="5781" spans="1:7" x14ac:dyDescent="0.25">
      <c r="A5781"/>
      <c r="B5781"/>
      <c r="C5781">
        <v>2.8487875805952805</v>
      </c>
      <c r="D5781">
        <v>-1.3226040783412076</v>
      </c>
      <c r="E5781" s="24"/>
      <c r="F5781" s="25"/>
      <c r="G5781" s="29"/>
    </row>
    <row r="5782" spans="1:7" x14ac:dyDescent="0.25">
      <c r="A5782"/>
      <c r="B5782"/>
      <c r="C5782">
        <v>2.8430638373345585</v>
      </c>
      <c r="D5782">
        <v>-1.3208164837213834</v>
      </c>
      <c r="E5782" s="24"/>
      <c r="F5782" s="25"/>
      <c r="G5782" s="29"/>
    </row>
    <row r="5783" spans="1:7" x14ac:dyDescent="0.25">
      <c r="A5783"/>
      <c r="B5783"/>
      <c r="C5783">
        <v>2.8373520531615002</v>
      </c>
      <c r="D5783">
        <v>-1.3190314821461184</v>
      </c>
      <c r="E5783" s="24"/>
      <c r="F5783" s="25"/>
      <c r="G5783" s="29"/>
    </row>
    <row r="5784" spans="1:7" x14ac:dyDescent="0.25">
      <c r="A5784"/>
      <c r="B5784"/>
      <c r="C5784">
        <v>2.8316521717503411</v>
      </c>
      <c r="D5784">
        <v>-1.3172490663371093</v>
      </c>
      <c r="E5784" s="24"/>
      <c r="F5784" s="25"/>
      <c r="G5784" s="29"/>
    </row>
    <row r="5785" spans="1:7" x14ac:dyDescent="0.25">
      <c r="A5785"/>
      <c r="B5785"/>
      <c r="C5785">
        <v>2.8259641371284676</v>
      </c>
      <c r="D5785">
        <v>-1.3154692290307937</v>
      </c>
      <c r="E5785" s="24"/>
      <c r="F5785" s="25"/>
      <c r="G5785" s="29"/>
    </row>
    <row r="5786" spans="1:7" x14ac:dyDescent="0.25">
      <c r="A5786"/>
      <c r="B5786"/>
      <c r="C5786">
        <v>2.8202878936736862</v>
      </c>
      <c r="D5786">
        <v>-1.3136919629784882</v>
      </c>
      <c r="E5786" s="24"/>
      <c r="F5786" s="25"/>
      <c r="G5786" s="29"/>
    </row>
    <row r="5787" spans="1:7" x14ac:dyDescent="0.25">
      <c r="A5787"/>
      <c r="B5787"/>
      <c r="C5787">
        <v>2.8146233861114389</v>
      </c>
      <c r="D5787">
        <v>-1.31191726094649</v>
      </c>
      <c r="E5787" s="24"/>
      <c r="F5787" s="25"/>
      <c r="G5787" s="29"/>
    </row>
    <row r="5788" spans="1:7" x14ac:dyDescent="0.25">
      <c r="A5788"/>
      <c r="B5788"/>
      <c r="C5788">
        <v>2.8089705595121268</v>
      </c>
      <c r="D5788">
        <v>-1.3101451157162112</v>
      </c>
      <c r="E5788" s="24"/>
      <c r="F5788" s="25"/>
      <c r="G5788" s="29"/>
    </row>
    <row r="5789" spans="1:7" x14ac:dyDescent="0.25">
      <c r="A5789"/>
      <c r="B5789"/>
      <c r="C5789">
        <v>2.8033293592884303</v>
      </c>
      <c r="D5789">
        <v>-1.3083755200843006</v>
      </c>
      <c r="E5789" s="24"/>
      <c r="F5789" s="25"/>
      <c r="G5789" s="29"/>
    </row>
    <row r="5790" spans="1:7" x14ac:dyDescent="0.25">
      <c r="A5790"/>
      <c r="B5790"/>
      <c r="C5790">
        <v>2.7976997311925986</v>
      </c>
      <c r="D5790">
        <v>-1.3066084668627305</v>
      </c>
      <c r="E5790" s="24"/>
      <c r="F5790" s="25"/>
      <c r="G5790" s="29"/>
    </row>
    <row r="5791" spans="1:7" x14ac:dyDescent="0.25">
      <c r="A5791"/>
      <c r="B5791"/>
      <c r="C5791">
        <v>2.7920816213138648</v>
      </c>
      <c r="D5791">
        <v>-1.3048439488789341</v>
      </c>
      <c r="E5791" s="24"/>
      <c r="F5791" s="25"/>
      <c r="G5791" s="29"/>
    </row>
    <row r="5792" spans="1:7" x14ac:dyDescent="0.25">
      <c r="A5792"/>
      <c r="B5792"/>
      <c r="C5792">
        <v>2.7864749760758052</v>
      </c>
      <c r="D5792">
        <v>-1.3030819589758931</v>
      </c>
      <c r="E5792" s="24"/>
      <c r="F5792" s="25"/>
      <c r="G5792" s="29"/>
    </row>
    <row r="5793" spans="1:7" x14ac:dyDescent="0.25">
      <c r="A5793"/>
      <c r="B5793"/>
      <c r="C5793">
        <v>2.780879742233763</v>
      </c>
      <c r="D5793">
        <v>-1.3013224900122509</v>
      </c>
      <c r="E5793" s="24"/>
      <c r="F5793" s="25"/>
      <c r="G5793" s="29"/>
    </row>
    <row r="5794" spans="1:7" x14ac:dyDescent="0.25">
      <c r="A5794"/>
      <c r="B5794"/>
      <c r="C5794">
        <v>2.7752958668722836</v>
      </c>
      <c r="D5794">
        <v>-1.2995655348624116</v>
      </c>
      <c r="E5794" s="24"/>
      <c r="F5794" s="25"/>
      <c r="G5794" s="29"/>
    </row>
    <row r="5795" spans="1:7" x14ac:dyDescent="0.25">
      <c r="A5795"/>
      <c r="B5795"/>
      <c r="C5795">
        <v>2.7697232974025634</v>
      </c>
      <c r="D5795">
        <v>-1.2978110864166317</v>
      </c>
      <c r="E5795" s="24"/>
      <c r="F5795" s="25"/>
      <c r="G5795" s="29"/>
    </row>
    <row r="5796" spans="1:7" x14ac:dyDescent="0.25">
      <c r="A5796"/>
      <c r="B5796"/>
      <c r="C5796">
        <v>2.7641619815599392</v>
      </c>
      <c r="D5796">
        <v>-1.2960591375811132</v>
      </c>
      <c r="E5796" s="24"/>
      <c r="F5796" s="25"/>
      <c r="G5796" s="29"/>
    </row>
    <row r="5797" spans="1:7" x14ac:dyDescent="0.25">
      <c r="A5797"/>
      <c r="B5797"/>
      <c r="C5797">
        <v>2.7586118674014077</v>
      </c>
      <c r="D5797">
        <v>-1.2943096812781105</v>
      </c>
      <c r="E5797" s="24"/>
      <c r="F5797" s="25"/>
      <c r="G5797" s="29"/>
    </row>
    <row r="5798" spans="1:7" x14ac:dyDescent="0.25">
      <c r="A5798"/>
      <c r="B5798"/>
      <c r="C5798">
        <v>2.7530729033031371</v>
      </c>
      <c r="D5798">
        <v>-1.2925627104459985</v>
      </c>
      <c r="E5798" s="24"/>
      <c r="F5798" s="25"/>
      <c r="G5798" s="29"/>
    </row>
    <row r="5799" spans="1:7" x14ac:dyDescent="0.25">
      <c r="A5799"/>
      <c r="B5799"/>
      <c r="C5799">
        <v>2.74754503795802</v>
      </c>
      <c r="D5799">
        <v>-1.2908182180393712</v>
      </c>
      <c r="E5799" s="24"/>
      <c r="F5799" s="25"/>
      <c r="G5799" s="29"/>
    </row>
    <row r="5800" spans="1:7" x14ac:dyDescent="0.25">
      <c r="A5800"/>
      <c r="B5800"/>
      <c r="C5800">
        <v>2.7420282203732587</v>
      </c>
      <c r="D5800">
        <v>-1.2890761970291205</v>
      </c>
      <c r="E5800" s="24"/>
      <c r="F5800" s="25"/>
      <c r="G5800" s="29"/>
    </row>
    <row r="5801" spans="1:7" x14ac:dyDescent="0.25">
      <c r="A5801"/>
      <c r="B5801"/>
      <c r="C5801">
        <v>2.7365223998679653</v>
      </c>
      <c r="D5801">
        <v>-1.2873366404025215</v>
      </c>
      <c r="E5801" s="24"/>
      <c r="F5801" s="25"/>
      <c r="G5801" s="29"/>
    </row>
    <row r="5802" spans="1:7" x14ac:dyDescent="0.25">
      <c r="A5802"/>
      <c r="B5802"/>
      <c r="C5802">
        <v>2.7310275260707639</v>
      </c>
      <c r="D5802">
        <v>-1.2855995411633037</v>
      </c>
      <c r="E5802" s="24"/>
      <c r="F5802" s="25"/>
      <c r="G5802" s="29"/>
    </row>
    <row r="5803" spans="1:7" x14ac:dyDescent="0.25">
      <c r="A5803"/>
      <c r="B5803"/>
      <c r="C5803">
        <v>2.7255435489174293</v>
      </c>
      <c r="D5803">
        <v>-1.2838648923317226</v>
      </c>
      <c r="E5803" s="24"/>
      <c r="F5803" s="25"/>
      <c r="G5803" s="29"/>
    </row>
    <row r="5804" spans="1:7" x14ac:dyDescent="0.25">
      <c r="A5804"/>
      <c r="B5804"/>
      <c r="C5804">
        <v>2.7200704186485836</v>
      </c>
      <c r="D5804">
        <v>-1.2821326869446521</v>
      </c>
      <c r="E5804" s="24"/>
      <c r="F5804" s="25"/>
      <c r="G5804" s="29"/>
    </row>
    <row r="5805" spans="1:7" x14ac:dyDescent="0.25">
      <c r="A5805"/>
      <c r="B5805"/>
      <c r="C5805">
        <v>2.7146080858073356</v>
      </c>
      <c r="D5805">
        <v>-1.280402918055628</v>
      </c>
      <c r="E5805" s="24"/>
      <c r="F5805" s="25"/>
      <c r="G5805" s="29"/>
    </row>
    <row r="5806" spans="1:7" x14ac:dyDescent="0.25">
      <c r="A5806"/>
      <c r="B5806"/>
      <c r="C5806">
        <v>2.7091565012370151</v>
      </c>
      <c r="D5806">
        <v>-1.2786755787349378</v>
      </c>
      <c r="E5806" s="24"/>
      <c r="F5806" s="25"/>
      <c r="G5806" s="29"/>
    </row>
    <row r="5807" spans="1:7" x14ac:dyDescent="0.25">
      <c r="A5807"/>
      <c r="B5807"/>
      <c r="C5807">
        <v>2.7037156160788967</v>
      </c>
      <c r="D5807">
        <v>-1.2769506620696796</v>
      </c>
      <c r="E5807" s="24"/>
      <c r="F5807" s="25"/>
      <c r="G5807" s="29"/>
    </row>
    <row r="5808" spans="1:7" x14ac:dyDescent="0.25">
      <c r="A5808"/>
      <c r="B5808"/>
      <c r="C5808">
        <v>2.6982853817699133</v>
      </c>
      <c r="D5808">
        <v>-1.2752281611638123</v>
      </c>
      <c r="E5808" s="24"/>
      <c r="F5808" s="25"/>
      <c r="G5808" s="29"/>
    </row>
    <row r="5809" spans="1:7" x14ac:dyDescent="0.25">
      <c r="A5809"/>
      <c r="B5809"/>
      <c r="C5809">
        <v>2.6928657500404785</v>
      </c>
      <c r="D5809">
        <v>-1.2735080691382386</v>
      </c>
      <c r="E5809" s="24"/>
      <c r="F5809" s="25"/>
      <c r="G5809" s="29"/>
    </row>
    <row r="5810" spans="1:7" x14ac:dyDescent="0.25">
      <c r="A5810"/>
      <c r="B5810"/>
      <c r="C5810">
        <v>2.6874566729122127</v>
      </c>
      <c r="D5810">
        <v>-1.2717903791308447</v>
      </c>
      <c r="E5810" s="24"/>
      <c r="F5810" s="25"/>
      <c r="G5810" s="29"/>
    </row>
    <row r="5811" spans="1:7" x14ac:dyDescent="0.25">
      <c r="A5811"/>
      <c r="B5811"/>
      <c r="C5811">
        <v>2.6820581026958137</v>
      </c>
      <c r="D5811">
        <v>-1.2700750842965727</v>
      </c>
      <c r="E5811" s="24"/>
      <c r="F5811" s="25"/>
      <c r="G5811" s="29"/>
    </row>
    <row r="5812" spans="1:7" x14ac:dyDescent="0.25">
      <c r="A5812"/>
      <c r="B5812"/>
      <c r="C5812">
        <v>2.6766699919888195</v>
      </c>
      <c r="D5812">
        <v>-1.2683621778074581</v>
      </c>
      <c r="E5812" s="24"/>
      <c r="F5812" s="25"/>
      <c r="G5812" s="29"/>
    </row>
    <row r="5813" spans="1:7" x14ac:dyDescent="0.25">
      <c r="A5813"/>
      <c r="B5813"/>
      <c r="C5813">
        <v>2.6712922936735048</v>
      </c>
      <c r="D5813">
        <v>-1.2666516528526979</v>
      </c>
      <c r="E5813" s="24"/>
      <c r="F5813" s="25"/>
      <c r="G5813" s="29"/>
    </row>
    <row r="5814" spans="1:7" x14ac:dyDescent="0.25">
      <c r="A5814"/>
      <c r="B5814"/>
      <c r="C5814">
        <v>2.6659249609147122</v>
      </c>
      <c r="D5814">
        <v>-1.2649435026386837</v>
      </c>
      <c r="E5814" s="24"/>
      <c r="F5814" s="25"/>
      <c r="G5814" s="29"/>
    </row>
    <row r="5815" spans="1:7" x14ac:dyDescent="0.25">
      <c r="A5815"/>
      <c r="B5815"/>
      <c r="C5815">
        <v>2.660567947157749</v>
      </c>
      <c r="D5815">
        <v>-1.2632377203890643</v>
      </c>
      <c r="E5815" s="24"/>
      <c r="F5815" s="25"/>
      <c r="G5815" s="29"/>
    </row>
    <row r="5816" spans="1:7" x14ac:dyDescent="0.25">
      <c r="A5816"/>
      <c r="B5816"/>
      <c r="C5816">
        <v>2.6552212061263201</v>
      </c>
      <c r="D5816">
        <v>-1.2615342993447931</v>
      </c>
      <c r="E5816" s="24"/>
      <c r="F5816" s="25"/>
      <c r="G5816" s="29"/>
    </row>
    <row r="5817" spans="1:7" x14ac:dyDescent="0.25">
      <c r="A5817"/>
      <c r="B5817"/>
      <c r="C5817">
        <v>2.64988469182039</v>
      </c>
      <c r="D5817">
        <v>-1.2598332327641515</v>
      </c>
      <c r="E5817" s="24"/>
      <c r="F5817" s="25"/>
      <c r="G5817" s="29"/>
    </row>
    <row r="5818" spans="1:7" x14ac:dyDescent="0.25">
      <c r="A5818"/>
      <c r="B5818"/>
      <c r="C5818">
        <v>2.6445583585141681</v>
      </c>
      <c r="D5818">
        <v>-1.2581345139228104</v>
      </c>
      <c r="E5818" s="24"/>
      <c r="F5818" s="25"/>
      <c r="G5818" s="29"/>
    </row>
    <row r="5819" spans="1:7" x14ac:dyDescent="0.25">
      <c r="A5819"/>
      <c r="B5819"/>
      <c r="C5819">
        <v>2.6392421607540761</v>
      </c>
      <c r="D5819">
        <v>-1.256438136113873</v>
      </c>
      <c r="E5819" s="24"/>
      <c r="F5819" s="25"/>
      <c r="G5819" s="29"/>
    </row>
    <row r="5820" spans="1:7" x14ac:dyDescent="0.25">
      <c r="A5820"/>
      <c r="B5820"/>
      <c r="C5820">
        <v>2.6339360533566798</v>
      </c>
      <c r="D5820">
        <v>-1.2547440926478917</v>
      </c>
      <c r="E5820" s="24"/>
      <c r="F5820" s="25"/>
      <c r="G5820" s="29"/>
    </row>
    <row r="5821" spans="1:7" x14ac:dyDescent="0.25">
      <c r="A5821"/>
      <c r="B5821"/>
      <c r="C5821">
        <v>2.6286399914067329</v>
      </c>
      <c r="D5821">
        <v>-1.2530523768529254</v>
      </c>
      <c r="E5821" s="24"/>
      <c r="F5821" s="25"/>
      <c r="G5821" s="29"/>
    </row>
    <row r="5822" spans="1:7" x14ac:dyDescent="0.25">
      <c r="A5822"/>
      <c r="B5822"/>
      <c r="C5822">
        <v>2.6233539302551452</v>
      </c>
      <c r="D5822">
        <v>-1.251362982074558</v>
      </c>
      <c r="E5822" s="24"/>
      <c r="F5822" s="25"/>
      <c r="G5822" s="29"/>
    </row>
    <row r="5823" spans="1:7" x14ac:dyDescent="0.25">
      <c r="A5823"/>
      <c r="B5823"/>
      <c r="C5823">
        <v>2.6180778255170631</v>
      </c>
      <c r="D5823">
        <v>-1.2496759016759496</v>
      </c>
      <c r="E5823" s="24"/>
      <c r="F5823" s="25"/>
      <c r="G5823" s="29"/>
    </row>
    <row r="5824" spans="1:7" x14ac:dyDescent="0.25">
      <c r="A5824"/>
      <c r="B5824"/>
      <c r="C5824">
        <v>2.6128116330698825</v>
      </c>
      <c r="D5824">
        <v>-1.2479911290378531</v>
      </c>
      <c r="E5824" s="24"/>
      <c r="F5824" s="25"/>
      <c r="G5824" s="29"/>
    </row>
    <row r="5825" spans="1:7" x14ac:dyDescent="0.25">
      <c r="A5825"/>
      <c r="B5825"/>
      <c r="C5825">
        <v>2.6075553090513197</v>
      </c>
      <c r="D5825">
        <v>-1.2463086575586437</v>
      </c>
      <c r="E5825" s="24"/>
      <c r="F5825" s="25"/>
      <c r="G5825" s="29"/>
    </row>
    <row r="5826" spans="1:7" x14ac:dyDescent="0.25">
      <c r="A5826"/>
      <c r="B5826"/>
      <c r="C5826">
        <v>2.6023088098575009</v>
      </c>
      <c r="D5826">
        <v>-1.2446284806543539</v>
      </c>
      <c r="E5826" s="24"/>
      <c r="F5826" s="25"/>
      <c r="G5826" s="29"/>
    </row>
    <row r="5827" spans="1:7" x14ac:dyDescent="0.25">
      <c r="A5827"/>
      <c r="B5827"/>
      <c r="C5827">
        <v>2.5970720921410777</v>
      </c>
      <c r="D5827">
        <v>-1.2429505917587031</v>
      </c>
      <c r="E5827" s="24"/>
      <c r="F5827" s="25"/>
      <c r="G5827" s="29"/>
    </row>
    <row r="5828" spans="1:7" x14ac:dyDescent="0.25">
      <c r="A5828"/>
      <c r="B5828"/>
      <c r="C5828">
        <v>2.5918451128093025</v>
      </c>
      <c r="D5828">
        <v>-1.2412749843231023</v>
      </c>
      <c r="E5828" s="24"/>
      <c r="F5828" s="25"/>
      <c r="G5828" s="29"/>
    </row>
    <row r="5829" spans="1:7" x14ac:dyDescent="0.25">
      <c r="A5829"/>
      <c r="B5829"/>
      <c r="C5829">
        <v>2.5866278290221989</v>
      </c>
      <c r="D5829">
        <v>-1.2396016518167001</v>
      </c>
      <c r="E5829" s="24"/>
      <c r="F5829" s="25"/>
      <c r="G5829" s="29"/>
    </row>
    <row r="5830" spans="1:7" x14ac:dyDescent="0.25">
      <c r="A5830"/>
      <c r="B5830"/>
      <c r="C5830">
        <v>2.5814201981907008</v>
      </c>
      <c r="D5830">
        <v>-1.2379305877263944</v>
      </c>
      <c r="E5830" s="24"/>
      <c r="F5830" s="25"/>
      <c r="G5830" s="29"/>
    </row>
    <row r="5831" spans="1:7" x14ac:dyDescent="0.25">
      <c r="A5831"/>
      <c r="B5831"/>
      <c r="C5831">
        <v>2.576222177974802</v>
      </c>
      <c r="D5831">
        <v>-1.2362617855568456</v>
      </c>
      <c r="E5831" s="24"/>
      <c r="F5831" s="25"/>
      <c r="G5831" s="29"/>
    </row>
    <row r="5832" spans="1:7" x14ac:dyDescent="0.25">
      <c r="A5832"/>
      <c r="B5832"/>
      <c r="C5832">
        <v>2.5710337262817702</v>
      </c>
      <c r="D5832">
        <v>-1.2345952388305088</v>
      </c>
      <c r="E5832" s="24"/>
      <c r="F5832" s="25"/>
      <c r="G5832" s="29"/>
    </row>
    <row r="5833" spans="1:7" x14ac:dyDescent="0.25">
      <c r="A5833"/>
      <c r="B5833"/>
      <c r="C5833">
        <v>2.5658548012643085</v>
      </c>
      <c r="D5833">
        <v>-1.2329309410876379</v>
      </c>
      <c r="E5833" s="24"/>
      <c r="F5833" s="25"/>
      <c r="G5833" s="29"/>
    </row>
    <row r="5834" spans="1:7" x14ac:dyDescent="0.25">
      <c r="A5834"/>
      <c r="B5834"/>
      <c r="C5834">
        <v>2.5606853613187956</v>
      </c>
      <c r="D5834">
        <v>-1.2312688858863097</v>
      </c>
      <c r="E5834" s="24"/>
      <c r="F5834" s="25"/>
      <c r="G5834" s="29"/>
    </row>
    <row r="5835" spans="1:7" x14ac:dyDescent="0.25">
      <c r="A5835"/>
      <c r="B5835"/>
      <c r="C5835">
        <v>2.5555253650835081</v>
      </c>
      <c r="D5835">
        <v>-1.2296090668024364</v>
      </c>
      <c r="E5835" s="24"/>
      <c r="F5835" s="25"/>
      <c r="G5835" s="29"/>
    </row>
    <row r="5836" spans="1:7" x14ac:dyDescent="0.25">
      <c r="A5836"/>
      <c r="B5836"/>
      <c r="C5836">
        <v>2.5503747714368501</v>
      </c>
      <c r="D5836">
        <v>-1.2279514774297717</v>
      </c>
      <c r="E5836" s="24"/>
      <c r="F5836" s="25"/>
      <c r="G5836" s="29"/>
    </row>
    <row r="5837" spans="1:7" x14ac:dyDescent="0.25">
      <c r="A5837"/>
      <c r="B5837"/>
      <c r="C5837">
        <v>2.5452335394956469</v>
      </c>
      <c r="D5837">
        <v>-1.2262961113799378</v>
      </c>
      <c r="E5837" s="24"/>
      <c r="F5837" s="25"/>
      <c r="G5837" s="29"/>
    </row>
    <row r="5838" spans="1:7" x14ac:dyDescent="0.25">
      <c r="A5838"/>
      <c r="B5838"/>
      <c r="C5838">
        <v>2.5401016286133786</v>
      </c>
      <c r="D5838">
        <v>-1.2246429622824149</v>
      </c>
      <c r="E5838" s="24"/>
      <c r="F5838" s="25"/>
      <c r="G5838" s="29"/>
    </row>
    <row r="5839" spans="1:7" x14ac:dyDescent="0.25">
      <c r="A5839"/>
      <c r="B5839"/>
      <c r="C5839">
        <v>2.5349789983784974</v>
      </c>
      <c r="D5839">
        <v>-1.2229920237845651</v>
      </c>
      <c r="E5839" s="24"/>
      <c r="F5839" s="25"/>
      <c r="G5839" s="29"/>
    </row>
    <row r="5840" spans="1:7" x14ac:dyDescent="0.25">
      <c r="A5840"/>
      <c r="B5840"/>
      <c r="C5840">
        <v>2.5298656086127256</v>
      </c>
      <c r="D5840">
        <v>-1.2213432895516347</v>
      </c>
      <c r="E5840" s="24"/>
      <c r="F5840" s="25"/>
      <c r="G5840" s="29"/>
    </row>
    <row r="5841" spans="1:7" x14ac:dyDescent="0.25">
      <c r="A5841"/>
      <c r="B5841"/>
      <c r="C5841">
        <v>2.5247614193693684</v>
      </c>
      <c r="D5841">
        <v>-1.21969675326676</v>
      </c>
      <c r="E5841" s="24"/>
      <c r="F5841" s="25"/>
      <c r="G5841" s="29"/>
    </row>
    <row r="5842" spans="1:7" x14ac:dyDescent="0.25">
      <c r="A5842"/>
      <c r="B5842"/>
      <c r="C5842">
        <v>2.5196663909316666</v>
      </c>
      <c r="D5842">
        <v>-1.2180524086309785</v>
      </c>
      <c r="E5842" s="24"/>
      <c r="F5842" s="25"/>
      <c r="G5842" s="29"/>
    </row>
    <row r="5843" spans="1:7" x14ac:dyDescent="0.25">
      <c r="A5843"/>
      <c r="B5843"/>
      <c r="C5843">
        <v>2.5145804838111161</v>
      </c>
      <c r="D5843">
        <v>-1.2164102493632214</v>
      </c>
      <c r="E5843" s="24"/>
      <c r="F5843" s="25"/>
      <c r="G5843" s="29"/>
    </row>
    <row r="5844" spans="1:7" x14ac:dyDescent="0.25">
      <c r="A5844"/>
      <c r="B5844"/>
      <c r="C5844">
        <v>2.5095036587458583</v>
      </c>
      <c r="D5844">
        <v>-1.2147702692003259</v>
      </c>
      <c r="E5844" s="24"/>
      <c r="F5844" s="25"/>
      <c r="G5844" s="29"/>
    </row>
    <row r="5845" spans="1:7" x14ac:dyDescent="0.25">
      <c r="A5845"/>
      <c r="B5845"/>
      <c r="C5845">
        <v>2.5044358766990245</v>
      </c>
      <c r="D5845">
        <v>-1.2131324618970298</v>
      </c>
      <c r="E5845" s="24"/>
      <c r="F5845" s="25"/>
      <c r="G5845" s="29"/>
    </row>
    <row r="5846" spans="1:7" x14ac:dyDescent="0.25">
      <c r="A5846"/>
      <c r="B5846"/>
      <c r="C5846">
        <v>2.4993770988571642</v>
      </c>
      <c r="D5846">
        <v>-1.2114968212259787</v>
      </c>
      <c r="E5846" s="24"/>
      <c r="F5846" s="25"/>
      <c r="G5846" s="29"/>
    </row>
    <row r="5847" spans="1:7" x14ac:dyDescent="0.25">
      <c r="A5847"/>
      <c r="B5847"/>
      <c r="C5847">
        <v>2.4943272866286321</v>
      </c>
      <c r="D5847">
        <v>-1.2098633409777269</v>
      </c>
      <c r="E5847" s="24"/>
      <c r="F5847" s="25"/>
      <c r="G5847" s="29"/>
    </row>
    <row r="5848" spans="1:7" x14ac:dyDescent="0.25">
      <c r="A5848"/>
      <c r="B5848"/>
      <c r="C5848">
        <v>2.4892864016419916</v>
      </c>
      <c r="D5848">
        <v>-1.2082320149607231</v>
      </c>
      <c r="E5848" s="24"/>
      <c r="F5848" s="25"/>
      <c r="G5848" s="29"/>
    </row>
    <row r="5849" spans="1:7" x14ac:dyDescent="0.25">
      <c r="A5849"/>
      <c r="B5849"/>
      <c r="C5849">
        <v>2.4842544057444655</v>
      </c>
      <c r="D5849">
        <v>-1.2066028370013162</v>
      </c>
      <c r="E5849" s="24"/>
      <c r="F5849" s="25"/>
      <c r="G5849" s="29"/>
    </row>
    <row r="5850" spans="1:7" x14ac:dyDescent="0.25">
      <c r="A5850"/>
      <c r="B5850"/>
      <c r="C5850">
        <v>2.4792312610003737</v>
      </c>
      <c r="D5850">
        <v>-1.2049758009437554</v>
      </c>
      <c r="E5850" s="24"/>
      <c r="F5850" s="25"/>
      <c r="G5850" s="29"/>
    </row>
    <row r="5851" spans="1:7" x14ac:dyDescent="0.25">
      <c r="A5851"/>
      <c r="B5851"/>
      <c r="C5851">
        <v>2.4742169296895899</v>
      </c>
      <c r="D5851">
        <v>-1.2033509006501764</v>
      </c>
      <c r="E5851" s="24"/>
      <c r="F5851" s="25"/>
      <c r="G5851" s="29"/>
    </row>
    <row r="5852" spans="1:7" x14ac:dyDescent="0.25">
      <c r="A5852"/>
      <c r="B5852"/>
      <c r="C5852">
        <v>2.4692113743060244</v>
      </c>
      <c r="D5852">
        <v>-1.2017281300006029</v>
      </c>
      <c r="E5852" s="24"/>
      <c r="F5852" s="25"/>
      <c r="G5852" s="29"/>
    </row>
    <row r="5853" spans="1:7" x14ac:dyDescent="0.25">
      <c r="A5853"/>
      <c r="B5853"/>
      <c r="C5853">
        <v>2.4642145575560885</v>
      </c>
      <c r="D5853">
        <v>-1.2001074828929361</v>
      </c>
      <c r="E5853" s="24"/>
      <c r="F5853" s="25"/>
      <c r="G5853" s="29"/>
    </row>
    <row r="5854" spans="1:7" x14ac:dyDescent="0.25">
      <c r="A5854"/>
      <c r="B5854"/>
      <c r="C5854">
        <v>2.4592264423571994</v>
      </c>
      <c r="D5854">
        <v>-1.1984889532429435</v>
      </c>
      <c r="E5854" s="24"/>
      <c r="F5854" s="25"/>
      <c r="G5854" s="29"/>
    </row>
    <row r="5855" spans="1:7" x14ac:dyDescent="0.25">
      <c r="A5855"/>
      <c r="B5855"/>
      <c r="C5855">
        <v>2.4542469918362992</v>
      </c>
      <c r="D5855">
        <v>-1.1968725349842555</v>
      </c>
      <c r="E5855" s="24"/>
      <c r="F5855" s="25"/>
      <c r="G5855" s="29"/>
    </row>
    <row r="5856" spans="1:7" x14ac:dyDescent="0.25">
      <c r="A5856"/>
      <c r="B5856"/>
      <c r="C5856">
        <v>2.4492761693283716</v>
      </c>
      <c r="D5856">
        <v>-1.1952582220683601</v>
      </c>
      <c r="E5856" s="24"/>
      <c r="F5856" s="25"/>
      <c r="G5856" s="29"/>
    </row>
    <row r="5857" spans="1:7" x14ac:dyDescent="0.25">
      <c r="A5857"/>
      <c r="B5857"/>
      <c r="C5857">
        <v>2.4443139383749757</v>
      </c>
      <c r="D5857">
        <v>-1.1936460084645839</v>
      </c>
      <c r="E5857" s="24"/>
      <c r="F5857" s="25"/>
      <c r="G5857" s="29"/>
    </row>
    <row r="5858" spans="1:7" x14ac:dyDescent="0.25">
      <c r="A5858"/>
      <c r="B5858"/>
      <c r="C5858">
        <v>2.4393602627227828</v>
      </c>
      <c r="D5858">
        <v>-1.1920358881600766</v>
      </c>
      <c r="E5858" s="24"/>
      <c r="F5858" s="25"/>
      <c r="G5858" s="29"/>
    </row>
    <row r="5859" spans="1:7" x14ac:dyDescent="0.25">
      <c r="A5859"/>
      <c r="B5859"/>
      <c r="C5859">
        <v>2.4344151063221542</v>
      </c>
      <c r="D5859">
        <v>-1.1904278551598109</v>
      </c>
      <c r="E5859" s="24"/>
      <c r="F5859" s="25"/>
      <c r="G5859" s="29"/>
    </row>
    <row r="5860" spans="1:7" x14ac:dyDescent="0.25">
      <c r="A5860"/>
      <c r="B5860"/>
      <c r="C5860">
        <v>2.4294784333257051</v>
      </c>
      <c r="D5860">
        <v>-1.1888219034865655</v>
      </c>
      <c r="E5860" s="24"/>
      <c r="F5860" s="25"/>
      <c r="G5860" s="29"/>
    </row>
    <row r="5861" spans="1:7" x14ac:dyDescent="0.25">
      <c r="A5861"/>
      <c r="B5861"/>
      <c r="C5861">
        <v>2.4245502080868868</v>
      </c>
      <c r="D5861">
        <v>-1.187218027180907</v>
      </c>
      <c r="E5861" s="24"/>
      <c r="F5861" s="25"/>
      <c r="G5861" s="29"/>
    </row>
    <row r="5862" spans="1:7" x14ac:dyDescent="0.25">
      <c r="A5862"/>
      <c r="B5862"/>
      <c r="C5862">
        <v>2.4196303951585798</v>
      </c>
      <c r="D5862">
        <v>-1.1856162203011777</v>
      </c>
      <c r="E5862" s="24"/>
      <c r="F5862" s="25"/>
      <c r="G5862" s="29"/>
    </row>
    <row r="5863" spans="1:7" x14ac:dyDescent="0.25">
      <c r="A5863"/>
      <c r="B5863"/>
      <c r="C5863">
        <v>2.4147189592917022</v>
      </c>
      <c r="D5863">
        <v>-1.1840164769234764</v>
      </c>
      <c r="E5863" s="24"/>
      <c r="F5863" s="25"/>
      <c r="G5863" s="29"/>
    </row>
    <row r="5864" spans="1:7" x14ac:dyDescent="0.25">
      <c r="A5864"/>
      <c r="B5864"/>
      <c r="C5864">
        <v>2.4098158654338375</v>
      </c>
      <c r="D5864">
        <v>-1.1824187911416522</v>
      </c>
      <c r="E5864" s="24"/>
      <c r="F5864" s="25"/>
      <c r="G5864" s="29"/>
    </row>
    <row r="5865" spans="1:7" x14ac:dyDescent="0.25">
      <c r="A5865"/>
      <c r="B5865"/>
      <c r="C5865">
        <v>2.4049210787278645</v>
      </c>
      <c r="D5865">
        <v>-1.1808231570672805</v>
      </c>
      <c r="E5865" s="24"/>
      <c r="F5865" s="25"/>
      <c r="G5865" s="29"/>
    </row>
    <row r="5866" spans="1:7" x14ac:dyDescent="0.25">
      <c r="A5866"/>
      <c r="B5866"/>
      <c r="C5866">
        <v>2.4000345645105701</v>
      </c>
      <c r="D5866">
        <v>-1.1792295688296366</v>
      </c>
      <c r="E5866" s="24"/>
      <c r="F5866" s="25"/>
      <c r="G5866" s="29"/>
    </row>
    <row r="5867" spans="1:7" x14ac:dyDescent="0.25">
      <c r="A5867"/>
      <c r="B5867"/>
      <c r="C5867">
        <v>2.3951562883113384</v>
      </c>
      <c r="D5867">
        <v>-1.177638020575692</v>
      </c>
      <c r="E5867" s="24"/>
      <c r="F5867" s="25"/>
      <c r="G5867" s="29"/>
    </row>
    <row r="5868" spans="1:7" x14ac:dyDescent="0.25">
      <c r="A5868"/>
      <c r="B5868"/>
      <c r="C5868">
        <v>2.39028621585082</v>
      </c>
      <c r="D5868">
        <v>-1.176048506470095</v>
      </c>
      <c r="E5868" s="24"/>
      <c r="F5868" s="25"/>
      <c r="G5868" s="29"/>
    </row>
    <row r="5869" spans="1:7" x14ac:dyDescent="0.25">
      <c r="A5869"/>
      <c r="B5869"/>
      <c r="C5869">
        <v>2.3854243130395538</v>
      </c>
      <c r="D5869">
        <v>-1.1744610206951305</v>
      </c>
      <c r="E5869" s="24"/>
      <c r="F5869" s="25"/>
      <c r="G5869" s="29"/>
    </row>
    <row r="5870" spans="1:7" x14ac:dyDescent="0.25">
      <c r="A5870"/>
      <c r="B5870"/>
      <c r="C5870">
        <v>2.3805705459767137</v>
      </c>
      <c r="D5870">
        <v>-1.172875557450725</v>
      </c>
      <c r="E5870" s="24"/>
      <c r="F5870" s="25"/>
      <c r="G5870" s="29"/>
    </row>
    <row r="5871" spans="1:7" x14ac:dyDescent="0.25">
      <c r="A5871"/>
      <c r="B5871"/>
      <c r="C5871">
        <v>2.3757248809487681</v>
      </c>
      <c r="D5871">
        <v>-1.1712921109544054</v>
      </c>
      <c r="E5871" s="24"/>
      <c r="F5871" s="25"/>
      <c r="G5871" s="29"/>
    </row>
    <row r="5872" spans="1:7" x14ac:dyDescent="0.25">
      <c r="A5872"/>
      <c r="B5872"/>
      <c r="C5872">
        <v>2.3708872844282234</v>
      </c>
      <c r="D5872">
        <v>-1.1697106754412976</v>
      </c>
      <c r="E5872" s="24"/>
      <c r="F5872" s="25"/>
      <c r="G5872" s="29"/>
    </row>
    <row r="5873" spans="1:7" x14ac:dyDescent="0.25">
      <c r="A5873"/>
      <c r="B5873"/>
      <c r="C5873">
        <v>2.3660577230722941</v>
      </c>
      <c r="D5873">
        <v>-1.1681312451640793</v>
      </c>
      <c r="E5873" s="24"/>
      <c r="F5873" s="25"/>
      <c r="G5873" s="29"/>
    </row>
    <row r="5874" spans="1:7" x14ac:dyDescent="0.25">
      <c r="A5874"/>
      <c r="B5874"/>
      <c r="C5874">
        <v>2.3612361637216699</v>
      </c>
      <c r="D5874">
        <v>-1.1665538143929715</v>
      </c>
      <c r="E5874" s="24"/>
      <c r="F5874" s="25"/>
      <c r="G5874" s="29"/>
    </row>
    <row r="5875" spans="1:7" x14ac:dyDescent="0.25">
      <c r="A5875"/>
      <c r="B5875"/>
      <c r="C5875">
        <v>2.3564225733992425</v>
      </c>
      <c r="D5875">
        <v>-1.164978377415713</v>
      </c>
      <c r="E5875" s="24"/>
      <c r="F5875" s="25"/>
      <c r="G5875" s="29"/>
    </row>
    <row r="5876" spans="1:7" x14ac:dyDescent="0.25">
      <c r="A5876"/>
      <c r="B5876"/>
      <c r="C5876">
        <v>2.3516169193088685</v>
      </c>
      <c r="D5876">
        <v>-1.1634049285375401</v>
      </c>
      <c r="E5876" s="24"/>
      <c r="F5876" s="25"/>
      <c r="G5876" s="29"/>
    </row>
    <row r="5877" spans="1:7" x14ac:dyDescent="0.25">
      <c r="A5877"/>
      <c r="B5877"/>
      <c r="C5877">
        <v>2.3468191688341014</v>
      </c>
      <c r="D5877">
        <v>-1.1618334620811486</v>
      </c>
      <c r="E5877" s="24"/>
      <c r="F5877" s="25"/>
      <c r="G5877" s="29"/>
    </row>
    <row r="5878" spans="1:7" x14ac:dyDescent="0.25">
      <c r="A5878"/>
      <c r="B5878"/>
      <c r="C5878">
        <v>2.3420292895370003</v>
      </c>
      <c r="D5878">
        <v>-1.1602639723866828</v>
      </c>
      <c r="E5878" s="24"/>
      <c r="F5878" s="25"/>
      <c r="G5878" s="29"/>
    </row>
    <row r="5879" spans="1:7" x14ac:dyDescent="0.25">
      <c r="A5879"/>
      <c r="B5879"/>
      <c r="C5879">
        <v>2.3372472491568677</v>
      </c>
      <c r="D5879">
        <v>-1.1586964538116939</v>
      </c>
      <c r="E5879" s="24"/>
      <c r="F5879" s="25"/>
      <c r="G5879" s="29"/>
    </row>
    <row r="5880" spans="1:7" x14ac:dyDescent="0.25">
      <c r="A5880"/>
      <c r="B5880"/>
      <c r="C5880">
        <v>2.3324730156090774</v>
      </c>
      <c r="D5880">
        <v>-1.1571309007311297</v>
      </c>
      <c r="E5880" s="24"/>
      <c r="F5880" s="25"/>
      <c r="G5880" s="29"/>
    </row>
    <row r="5881" spans="1:7" x14ac:dyDescent="0.25">
      <c r="A5881"/>
      <c r="B5881"/>
      <c r="C5881">
        <v>2.3277065569838657</v>
      </c>
      <c r="D5881">
        <v>-1.1555673075372987</v>
      </c>
      <c r="E5881" s="24"/>
      <c r="F5881" s="25"/>
      <c r="G5881" s="29"/>
    </row>
    <row r="5882" spans="1:7" x14ac:dyDescent="0.25">
      <c r="A5882"/>
      <c r="B5882"/>
      <c r="C5882">
        <v>2.3229478415451235</v>
      </c>
      <c r="D5882">
        <v>-1.1540056686398388</v>
      </c>
      <c r="E5882" s="24"/>
      <c r="F5882" s="25"/>
      <c r="G5882" s="29"/>
    </row>
    <row r="5883" spans="1:7" x14ac:dyDescent="0.25">
      <c r="A5883"/>
      <c r="B5883"/>
      <c r="C5883">
        <v>2.3181968377292437</v>
      </c>
      <c r="D5883">
        <v>-1.1524459784657006</v>
      </c>
      <c r="E5883" s="24"/>
      <c r="F5883" s="25"/>
      <c r="G5883" s="29"/>
    </row>
    <row r="5884" spans="1:7" x14ac:dyDescent="0.25">
      <c r="A5884"/>
      <c r="B5884"/>
      <c r="C5884">
        <v>2.3134535141439168</v>
      </c>
      <c r="D5884">
        <v>-1.1508882314590985</v>
      </c>
      <c r="E5884" s="24"/>
      <c r="F5884" s="25"/>
      <c r="G5884" s="29"/>
    </row>
    <row r="5885" spans="1:7" x14ac:dyDescent="0.25">
      <c r="A5885"/>
      <c r="B5885"/>
      <c r="C5885">
        <v>2.3087178395670196</v>
      </c>
      <c r="D5885">
        <v>-1.1493324220815109</v>
      </c>
      <c r="E5885" s="24"/>
      <c r="F5885" s="25"/>
      <c r="G5885" s="29"/>
    </row>
    <row r="5886" spans="1:7" x14ac:dyDescent="0.25">
      <c r="A5886"/>
      <c r="B5886"/>
      <c r="C5886">
        <v>2.3039897829454001</v>
      </c>
      <c r="D5886">
        <v>-1.1477785448116158</v>
      </c>
      <c r="E5886" s="24"/>
      <c r="F5886" s="25"/>
      <c r="G5886" s="29"/>
    </row>
    <row r="5887" spans="1:7" x14ac:dyDescent="0.25">
      <c r="A5887"/>
      <c r="B5887"/>
      <c r="C5887">
        <v>2.2992693133938036</v>
      </c>
      <c r="D5887">
        <v>-1.1462265941452965</v>
      </c>
      <c r="E5887" s="24"/>
      <c r="F5887" s="25"/>
      <c r="G5887" s="29"/>
    </row>
    <row r="5888" spans="1:7" x14ac:dyDescent="0.25">
      <c r="A5888"/>
      <c r="B5888"/>
      <c r="C5888">
        <v>2.2945564001936831</v>
      </c>
      <c r="D5888">
        <v>-1.1446765645955788</v>
      </c>
      <c r="E5888" s="24"/>
      <c r="F5888" s="25"/>
      <c r="G5888" s="29"/>
    </row>
    <row r="5889" spans="1:7" x14ac:dyDescent="0.25">
      <c r="A5889"/>
      <c r="B5889"/>
      <c r="C5889">
        <v>2.2898510127921137</v>
      </c>
      <c r="D5889">
        <v>-1.143128450692624</v>
      </c>
      <c r="E5889" s="24"/>
      <c r="F5889" s="25"/>
      <c r="G5889" s="29"/>
    </row>
    <row r="5890" spans="1:7" x14ac:dyDescent="0.25">
      <c r="A5890"/>
      <c r="B5890"/>
      <c r="C5890">
        <v>2.2851531208006479</v>
      </c>
      <c r="D5890">
        <v>-1.1415822469836785</v>
      </c>
      <c r="E5890" s="24"/>
      <c r="F5890" s="25"/>
      <c r="G5890" s="29"/>
    </row>
    <row r="5891" spans="1:7" x14ac:dyDescent="0.25">
      <c r="A5891"/>
      <c r="B5891"/>
      <c r="C5891">
        <v>2.2804626939942438</v>
      </c>
      <c r="D5891">
        <v>-1.1400379480330574</v>
      </c>
      <c r="E5891" s="24"/>
      <c r="F5891" s="25"/>
      <c r="G5891" s="29"/>
    </row>
    <row r="5892" spans="1:7" x14ac:dyDescent="0.25">
      <c r="A5892"/>
      <c r="B5892"/>
      <c r="C5892">
        <v>2.2757797023101274</v>
      </c>
      <c r="D5892">
        <v>-1.1384955484220995</v>
      </c>
      <c r="E5892" s="24"/>
      <c r="F5892" s="25"/>
      <c r="G5892" s="29"/>
    </row>
    <row r="5893" spans="1:7" x14ac:dyDescent="0.25">
      <c r="A5893"/>
      <c r="B5893"/>
      <c r="C5893">
        <v>2.2711041158467582</v>
      </c>
      <c r="D5893">
        <v>-1.1369550427491499</v>
      </c>
      <c r="E5893" s="24"/>
      <c r="F5893" s="25"/>
      <c r="G5893" s="29"/>
    </row>
    <row r="5894" spans="1:7" x14ac:dyDescent="0.25">
      <c r="A5894"/>
      <c r="B5894"/>
      <c r="C5894">
        <v>2.2664359048627021</v>
      </c>
      <c r="D5894">
        <v>-1.1354164256295132</v>
      </c>
      <c r="E5894" s="24"/>
      <c r="F5894" s="25"/>
      <c r="G5894" s="29"/>
    </row>
    <row r="5895" spans="1:7" x14ac:dyDescent="0.25">
      <c r="A5895"/>
      <c r="B5895"/>
      <c r="C5895">
        <v>2.2617750397755714</v>
      </c>
      <c r="D5895">
        <v>-1.1338796916954168</v>
      </c>
      <c r="E5895" s="24"/>
      <c r="F5895" s="25"/>
      <c r="G5895" s="29"/>
    </row>
    <row r="5896" spans="1:7" x14ac:dyDescent="0.25">
      <c r="A5896"/>
      <c r="B5896"/>
      <c r="C5896">
        <v>2.2571214911609796</v>
      </c>
      <c r="D5896">
        <v>-1.1323448355959935</v>
      </c>
      <c r="E5896" s="24"/>
      <c r="F5896" s="25"/>
      <c r="G5896" s="29"/>
    </row>
    <row r="5897" spans="1:7" x14ac:dyDescent="0.25">
      <c r="A5897"/>
      <c r="B5897"/>
      <c r="C5897">
        <v>2.2524752297514801</v>
      </c>
      <c r="D5897">
        <v>-1.1308118519972339</v>
      </c>
      <c r="E5897" s="24"/>
      <c r="F5897" s="25"/>
      <c r="G5897" s="29"/>
    </row>
    <row r="5898" spans="1:7" x14ac:dyDescent="0.25">
      <c r="A5898"/>
      <c r="B5898"/>
      <c r="C5898">
        <v>2.2478362264355161</v>
      </c>
      <c r="D5898">
        <v>-1.1292807355819585</v>
      </c>
      <c r="E5898" s="24"/>
      <c r="F5898" s="25"/>
      <c r="G5898" s="29"/>
    </row>
    <row r="5899" spans="1:7" x14ac:dyDescent="0.25">
      <c r="A5899"/>
      <c r="B5899"/>
      <c r="C5899">
        <v>2.2432044522563932</v>
      </c>
      <c r="D5899">
        <v>-1.1277514810497808</v>
      </c>
      <c r="E5899" s="24"/>
      <c r="F5899" s="25"/>
      <c r="G5899" s="29"/>
    </row>
    <row r="5900" spans="1:7" x14ac:dyDescent="0.25">
      <c r="A5900"/>
      <c r="B5900"/>
      <c r="C5900">
        <v>2.2385798784112314</v>
      </c>
      <c r="D5900">
        <v>-1.1262240831170631</v>
      </c>
      <c r="E5900" s="24"/>
      <c r="F5900" s="25"/>
      <c r="G5900" s="29"/>
    </row>
    <row r="5901" spans="1:7" x14ac:dyDescent="0.25">
      <c r="A5901"/>
      <c r="B5901"/>
      <c r="C5901">
        <v>2.2339624762499852</v>
      </c>
      <c r="D5901">
        <v>-1.124698536516906</v>
      </c>
      <c r="E5901" s="24"/>
      <c r="F5901" s="25"/>
      <c r="G5901" s="29"/>
    </row>
    <row r="5902" spans="1:7" x14ac:dyDescent="0.25">
      <c r="A5902"/>
      <c r="B5902"/>
      <c r="C5902">
        <v>2.2293522172743745</v>
      </c>
      <c r="D5902">
        <v>-1.1231748359990763</v>
      </c>
      <c r="E5902" s="24"/>
      <c r="F5902" s="25"/>
      <c r="G5902" s="29"/>
    </row>
    <row r="5903" spans="1:7" x14ac:dyDescent="0.25">
      <c r="A5903"/>
      <c r="B5903"/>
      <c r="C5903">
        <v>2.2247490731369286</v>
      </c>
      <c r="D5903">
        <v>-1.121652976330002</v>
      </c>
      <c r="E5903" s="24"/>
      <c r="F5903" s="25"/>
      <c r="G5903" s="29"/>
    </row>
    <row r="5904" spans="1:7" x14ac:dyDescent="0.25">
      <c r="A5904"/>
      <c r="B5904"/>
      <c r="C5904">
        <v>2.2201530156399758</v>
      </c>
      <c r="D5904">
        <v>-1.1201329522927217</v>
      </c>
      <c r="E5904" s="24"/>
      <c r="F5904" s="25"/>
      <c r="G5904" s="29"/>
    </row>
    <row r="5905" spans="1:7" x14ac:dyDescent="0.25">
      <c r="A5905"/>
      <c r="B5905"/>
      <c r="C5905">
        <v>2.2155640167346471</v>
      </c>
      <c r="D5905">
        <v>-1.1186147586868502</v>
      </c>
      <c r="E5905" s="24"/>
      <c r="F5905" s="25"/>
      <c r="G5905" s="29"/>
    </row>
    <row r="5906" spans="1:7" x14ac:dyDescent="0.25">
      <c r="A5906"/>
      <c r="B5906"/>
      <c r="C5906">
        <v>2.210982048519905</v>
      </c>
      <c r="D5906">
        <v>-1.1170983903285405</v>
      </c>
      <c r="E5906" s="24"/>
      <c r="F5906" s="25"/>
      <c r="G5906" s="29"/>
    </row>
    <row r="5907" spans="1:7" x14ac:dyDescent="0.25">
      <c r="A5907"/>
      <c r="B5907"/>
      <c r="C5907">
        <v>2.2064070832415581</v>
      </c>
      <c r="D5907">
        <v>-1.115583842050444</v>
      </c>
      <c r="E5907" s="24"/>
      <c r="F5907" s="25"/>
      <c r="G5907" s="29"/>
    </row>
    <row r="5908" spans="1:7" x14ac:dyDescent="0.25">
      <c r="A5908"/>
      <c r="B5908"/>
      <c r="C5908">
        <v>2.2018390932913112</v>
      </c>
      <c r="D5908">
        <v>-1.1140711087016797</v>
      </c>
      <c r="E5908" s="24"/>
      <c r="F5908" s="25"/>
      <c r="G5908" s="29"/>
    </row>
    <row r="5909" spans="1:7" x14ac:dyDescent="0.25">
      <c r="A5909"/>
      <c r="B5909"/>
      <c r="C5909">
        <v>2.1972780512058114</v>
      </c>
      <c r="D5909">
        <v>-1.1125601851477938</v>
      </c>
      <c r="E5909" s="24"/>
      <c r="F5909" s="25"/>
      <c r="G5909" s="29"/>
    </row>
    <row r="5910" spans="1:7" x14ac:dyDescent="0.25">
      <c r="A5910"/>
      <c r="B5910"/>
      <c r="C5910">
        <v>2.1927239296656755</v>
      </c>
      <c r="D5910">
        <v>-1.1110510662707154</v>
      </c>
      <c r="E5910" s="24"/>
      <c r="F5910" s="25"/>
      <c r="G5910" s="29"/>
    </row>
    <row r="5911" spans="1:7" x14ac:dyDescent="0.25">
      <c r="A5911"/>
      <c r="B5911"/>
      <c r="C5911">
        <v>2.188176701494565</v>
      </c>
      <c r="D5911">
        <v>-1.1095437469687259</v>
      </c>
      <c r="E5911" s="24"/>
      <c r="F5911" s="25"/>
      <c r="G5911" s="29"/>
    </row>
    <row r="5912" spans="1:7" x14ac:dyDescent="0.25">
      <c r="A5912"/>
      <c r="B5912"/>
      <c r="C5912">
        <v>2.1836363396582463</v>
      </c>
      <c r="D5912">
        <v>-1.1080382221564162</v>
      </c>
      <c r="E5912" s="24"/>
      <c r="F5912" s="25"/>
      <c r="G5912" s="29"/>
    </row>
    <row r="5913" spans="1:7" x14ac:dyDescent="0.25">
      <c r="A5913"/>
      <c r="B5913"/>
      <c r="C5913">
        <v>2.1791028172636699</v>
      </c>
      <c r="D5913">
        <v>-1.1065344867646485</v>
      </c>
      <c r="E5913" s="24"/>
      <c r="F5913" s="25"/>
      <c r="G5913" s="29"/>
    </row>
    <row r="5914" spans="1:7" x14ac:dyDescent="0.25">
      <c r="A5914"/>
      <c r="B5914"/>
      <c r="C5914">
        <v>2.1745761075580461</v>
      </c>
      <c r="D5914">
        <v>-1.1050325357405226</v>
      </c>
      <c r="E5914" s="24"/>
      <c r="F5914" s="25"/>
      <c r="G5914" s="29"/>
    </row>
    <row r="5915" spans="1:7" x14ac:dyDescent="0.25">
      <c r="A5915"/>
      <c r="B5915"/>
      <c r="C5915">
        <v>2.1700561839279096</v>
      </c>
      <c r="D5915">
        <v>-1.103532364047322</v>
      </c>
      <c r="E5915" s="24"/>
      <c r="F5915" s="25"/>
      <c r="G5915" s="29"/>
    </row>
    <row r="5916" spans="1:7" x14ac:dyDescent="0.25">
      <c r="A5916"/>
      <c r="B5916"/>
      <c r="C5916">
        <v>2.1655430198982653</v>
      </c>
      <c r="D5916">
        <v>-1.1020339666644934</v>
      </c>
      <c r="E5916" s="24"/>
      <c r="F5916" s="25"/>
      <c r="G5916" s="29"/>
    </row>
    <row r="5917" spans="1:7" x14ac:dyDescent="0.25">
      <c r="A5917"/>
      <c r="B5917"/>
      <c r="C5917">
        <v>2.1610365891316317</v>
      </c>
      <c r="D5917">
        <v>-1.1005373385875918</v>
      </c>
      <c r="E5917" s="24"/>
      <c r="F5917" s="25"/>
      <c r="G5917" s="29"/>
    </row>
    <row r="5918" spans="1:7" x14ac:dyDescent="0.25">
      <c r="A5918"/>
      <c r="B5918"/>
      <c r="C5918">
        <v>2.1565368654271766</v>
      </c>
      <c r="D5918">
        <v>-1.0990424748282435</v>
      </c>
      <c r="E5918" s="24"/>
      <c r="F5918" s="25"/>
      <c r="G5918" s="29"/>
    </row>
    <row r="5919" spans="1:7" x14ac:dyDescent="0.25">
      <c r="A5919"/>
      <c r="B5919"/>
      <c r="C5919">
        <v>2.1520438227198535</v>
      </c>
      <c r="D5919">
        <v>-1.0975493704141193</v>
      </c>
      <c r="E5919" s="24"/>
      <c r="F5919" s="25"/>
      <c r="G5919" s="29"/>
    </row>
    <row r="5920" spans="1:7" x14ac:dyDescent="0.25">
      <c r="A5920"/>
      <c r="B5920"/>
      <c r="C5920">
        <v>2.1475574350794795</v>
      </c>
      <c r="D5920">
        <v>-1.0960580203888761</v>
      </c>
      <c r="E5920" s="24"/>
      <c r="F5920" s="25"/>
      <c r="G5920" s="29"/>
    </row>
    <row r="5921" spans="1:7" x14ac:dyDescent="0.25">
      <c r="A5921"/>
      <c r="B5921"/>
      <c r="C5921">
        <v>2.1430776767098796</v>
      </c>
      <c r="D5921">
        <v>-1.0945684198121191</v>
      </c>
      <c r="E5921" s="24"/>
      <c r="F5921" s="25"/>
      <c r="G5921" s="29"/>
    </row>
    <row r="5922" spans="1:7" x14ac:dyDescent="0.25">
      <c r="A5922"/>
      <c r="B5922"/>
      <c r="C5922">
        <v>2.1386045219480576</v>
      </c>
      <c r="D5922">
        <v>-1.0930805637593815</v>
      </c>
      <c r="E5922" s="24"/>
      <c r="F5922" s="25"/>
      <c r="G5922" s="29"/>
    </row>
    <row r="5923" spans="1:7" x14ac:dyDescent="0.25">
      <c r="A5923"/>
      <c r="B5923"/>
      <c r="C5923">
        <v>2.1341379452632672</v>
      </c>
      <c r="D5923">
        <v>-1.0915944473220471</v>
      </c>
      <c r="E5923" s="24"/>
      <c r="F5923" s="25"/>
      <c r="G5923" s="29"/>
    </row>
    <row r="5924" spans="1:7" x14ac:dyDescent="0.25">
      <c r="A5924"/>
      <c r="B5924"/>
      <c r="C5924">
        <v>2.1296779212562331</v>
      </c>
      <c r="D5924">
        <v>-1.0901100656073508</v>
      </c>
      <c r="E5924" s="24"/>
      <c r="F5924" s="25"/>
      <c r="G5924" s="29"/>
    </row>
    <row r="5925" spans="1:7" x14ac:dyDescent="0.25">
      <c r="A5925"/>
      <c r="B5925"/>
      <c r="C5925">
        <v>2.1252244246582652</v>
      </c>
      <c r="D5925">
        <v>-1.0886274137383043</v>
      </c>
      <c r="E5925" s="24"/>
      <c r="F5925" s="25"/>
      <c r="G5925" s="29"/>
    </row>
    <row r="5926" spans="1:7" x14ac:dyDescent="0.25">
      <c r="A5926"/>
      <c r="B5926"/>
      <c r="C5926">
        <v>2.1207774303304201</v>
      </c>
      <c r="D5926">
        <v>-1.08714648685367</v>
      </c>
      <c r="E5926" s="24"/>
      <c r="F5926" s="25"/>
      <c r="G5926" s="29"/>
    </row>
    <row r="5927" spans="1:7" x14ac:dyDescent="0.25">
      <c r="A5927"/>
      <c r="B5927"/>
      <c r="C5927">
        <v>2.1163369132626904</v>
      </c>
      <c r="D5927">
        <v>-1.0856672801079208</v>
      </c>
      <c r="E5927" s="24"/>
      <c r="F5927" s="25"/>
      <c r="G5927" s="29"/>
    </row>
    <row r="5928" spans="1:7" x14ac:dyDescent="0.25">
      <c r="A5928"/>
      <c r="B5928"/>
      <c r="C5928">
        <v>2.1119028485731572</v>
      </c>
      <c r="D5928">
        <v>-1.0841897886711864</v>
      </c>
      <c r="E5928" s="24"/>
      <c r="F5928" s="25"/>
      <c r="G5928" s="29"/>
    </row>
    <row r="5929" spans="1:7" x14ac:dyDescent="0.25">
      <c r="A5929"/>
      <c r="B5929"/>
      <c r="C5929">
        <v>2.10747521150719</v>
      </c>
      <c r="D5929">
        <v>-1.0827140077292277</v>
      </c>
      <c r="E5929" s="24"/>
      <c r="F5929" s="25"/>
      <c r="G5929" s="29"/>
    </row>
    <row r="5930" spans="1:7" x14ac:dyDescent="0.25">
      <c r="A5930"/>
      <c r="B5930"/>
      <c r="C5930">
        <v>2.1030539774366193</v>
      </c>
      <c r="D5930">
        <v>-1.0812399324833848</v>
      </c>
      <c r="E5930" s="24"/>
      <c r="F5930" s="25"/>
      <c r="G5930" s="29"/>
    </row>
    <row r="5931" spans="1:7" x14ac:dyDescent="0.25">
      <c r="A5931"/>
      <c r="B5931"/>
      <c r="C5931">
        <v>2.0986391218589393</v>
      </c>
      <c r="D5931">
        <v>-1.0797675581505366</v>
      </c>
      <c r="E5931" s="24"/>
      <c r="F5931" s="25"/>
      <c r="G5931" s="29"/>
    </row>
    <row r="5932" spans="1:7" x14ac:dyDescent="0.25">
      <c r="A5932"/>
      <c r="B5932"/>
      <c r="C5932">
        <v>2.0942306203965142</v>
      </c>
      <c r="D5932">
        <v>-1.0782968799630643</v>
      </c>
      <c r="E5932" s="24"/>
      <c r="F5932" s="25"/>
      <c r="G5932" s="29"/>
    </row>
    <row r="5933" spans="1:7" x14ac:dyDescent="0.25">
      <c r="A5933"/>
      <c r="B5933"/>
      <c r="C5933">
        <v>2.0898284487957466</v>
      </c>
      <c r="D5933">
        <v>-1.0768278931687931</v>
      </c>
      <c r="E5933" s="24"/>
      <c r="F5933" s="25"/>
      <c r="G5933" s="29"/>
    </row>
    <row r="5934" spans="1:7" x14ac:dyDescent="0.25">
      <c r="A5934"/>
      <c r="B5934"/>
      <c r="C5934">
        <v>2.0854325829263458</v>
      </c>
      <c r="D5934">
        <v>-1.0753605930309749</v>
      </c>
      <c r="E5934" s="24"/>
      <c r="F5934" s="25"/>
      <c r="G5934" s="29"/>
    </row>
    <row r="5935" spans="1:7" x14ac:dyDescent="0.25">
      <c r="A5935"/>
      <c r="B5935"/>
      <c r="C5935">
        <v>2.0810429987804886</v>
      </c>
      <c r="D5935">
        <v>-1.0738949748282192</v>
      </c>
      <c r="E5935" s="24"/>
      <c r="F5935" s="25"/>
      <c r="G5935" s="29"/>
    </row>
    <row r="5936" spans="1:7" x14ac:dyDescent="0.25">
      <c r="A5936"/>
      <c r="B5936"/>
      <c r="C5936">
        <v>2.0766596724721063</v>
      </c>
      <c r="D5936">
        <v>-1.0724310338544778</v>
      </c>
      <c r="E5936" s="24"/>
      <c r="F5936" s="25"/>
      <c r="G5936" s="29"/>
    </row>
    <row r="5937" spans="1:7" x14ac:dyDescent="0.25">
      <c r="A5937"/>
      <c r="B5937"/>
      <c r="C5937">
        <v>2.0722825802360298</v>
      </c>
      <c r="D5937">
        <v>-1.0709687654189697</v>
      </c>
      <c r="E5937" s="24"/>
      <c r="F5937" s="25"/>
      <c r="G5937" s="29"/>
    </row>
    <row r="5938" spans="1:7" x14ac:dyDescent="0.25">
      <c r="A5938"/>
      <c r="B5938"/>
      <c r="C5938">
        <v>2.0679116984273307</v>
      </c>
      <c r="D5938">
        <v>-1.0695081648461806</v>
      </c>
      <c r="E5938" s="24"/>
      <c r="F5938" s="25"/>
      <c r="G5938" s="29"/>
    </row>
    <row r="5939" spans="1:7" x14ac:dyDescent="0.25">
      <c r="A5939"/>
      <c r="B5939"/>
      <c r="C5939">
        <v>2.0635470035204566</v>
      </c>
      <c r="D5939">
        <v>-1.0680492274757734</v>
      </c>
      <c r="E5939" s="24"/>
      <c r="F5939" s="25"/>
      <c r="G5939" s="29"/>
    </row>
    <row r="5940" spans="1:7" x14ac:dyDescent="0.25">
      <c r="A5940"/>
      <c r="B5940"/>
      <c r="C5940">
        <v>2.0591884721085503</v>
      </c>
      <c r="D5940">
        <v>-1.066591948662579</v>
      </c>
      <c r="E5940" s="24"/>
      <c r="F5940" s="25"/>
      <c r="G5940" s="29"/>
    </row>
    <row r="5941" spans="1:7" x14ac:dyDescent="0.25">
      <c r="A5941"/>
      <c r="B5941"/>
      <c r="C5941">
        <v>2.0548360809026867</v>
      </c>
      <c r="D5941">
        <v>-1.0651363237765474</v>
      </c>
      <c r="E5941" s="24"/>
      <c r="F5941" s="25"/>
      <c r="G5941" s="29"/>
    </row>
    <row r="5942" spans="1:7" x14ac:dyDescent="0.25">
      <c r="A5942"/>
      <c r="B5942"/>
      <c r="C5942">
        <v>2.0504898067310986</v>
      </c>
      <c r="D5942">
        <v>-1.0636823482026867</v>
      </c>
      <c r="E5942" s="24"/>
      <c r="F5942" s="25"/>
      <c r="G5942" s="29"/>
    </row>
    <row r="5943" spans="1:7" x14ac:dyDescent="0.25">
      <c r="A5943"/>
      <c r="B5943"/>
      <c r="C5943">
        <v>2.0461496265384786</v>
      </c>
      <c r="D5943">
        <v>-1.0622300173410406</v>
      </c>
      <c r="E5943" s="24"/>
      <c r="F5943" s="25"/>
      <c r="G5943" s="29"/>
    </row>
    <row r="5944" spans="1:7" x14ac:dyDescent="0.25">
      <c r="A5944"/>
      <c r="B5944"/>
      <c r="C5944">
        <v>2.0418155173852486</v>
      </c>
      <c r="D5944">
        <v>-1.0607793266066419</v>
      </c>
      <c r="E5944" s="24"/>
      <c r="F5944" s="25"/>
      <c r="G5944" s="29"/>
    </row>
    <row r="5945" spans="1:7" x14ac:dyDescent="0.25">
      <c r="A5945"/>
      <c r="B5945"/>
      <c r="C5945">
        <v>2.0374874564468035</v>
      </c>
      <c r="D5945">
        <v>-1.0593302714294603</v>
      </c>
      <c r="E5945" s="24"/>
      <c r="F5945" s="25"/>
      <c r="G5945" s="29"/>
    </row>
    <row r="5946" spans="1:7" x14ac:dyDescent="0.25">
      <c r="A5946"/>
      <c r="B5946"/>
      <c r="C5946">
        <v>2.0331654210128152</v>
      </c>
      <c r="D5946">
        <v>-1.0578828472543627</v>
      </c>
      <c r="E5946" s="24"/>
      <c r="F5946" s="25"/>
      <c r="G5946" s="29"/>
    </row>
    <row r="5947" spans="1:7" x14ac:dyDescent="0.25">
      <c r="A5947"/>
      <c r="B5947"/>
      <c r="C5947">
        <v>2.0288493884865102</v>
      </c>
      <c r="D5947">
        <v>-1.0564370495410729</v>
      </c>
      <c r="E5947" s="24"/>
      <c r="F5947" s="25"/>
      <c r="G5947" s="29"/>
    </row>
    <row r="5948" spans="1:7" x14ac:dyDescent="0.25">
      <c r="A5948"/>
      <c r="B5948"/>
      <c r="C5948">
        <v>2.0245393363839788</v>
      </c>
      <c r="D5948">
        <v>-1.054992873764133</v>
      </c>
      <c r="E5948" s="24"/>
      <c r="F5948" s="25"/>
      <c r="G5948" s="29"/>
    </row>
    <row r="5949" spans="1:7" x14ac:dyDescent="0.25">
      <c r="A5949"/>
      <c r="B5949"/>
      <c r="C5949">
        <v>2.0202352423334329</v>
      </c>
      <c r="D5949">
        <v>-1.0535503154128421</v>
      </c>
      <c r="E5949" s="24"/>
      <c r="F5949" s="25"/>
      <c r="G5949" s="29"/>
    </row>
    <row r="5950" spans="1:7" x14ac:dyDescent="0.25">
      <c r="A5950"/>
      <c r="B5950"/>
      <c r="C5950">
        <v>2.0159370840745403</v>
      </c>
      <c r="D5950">
        <v>-1.0521093699912298</v>
      </c>
      <c r="E5950" s="24"/>
      <c r="F5950" s="25"/>
      <c r="G5950" s="29"/>
    </row>
    <row r="5951" spans="1:7" x14ac:dyDescent="0.25">
      <c r="A5951"/>
      <c r="B5951"/>
      <c r="C5951">
        <v>2.0116448394577344</v>
      </c>
      <c r="D5951">
        <v>-1.0506700330180143</v>
      </c>
      <c r="E5951" s="24"/>
      <c r="F5951" s="25"/>
      <c r="G5951" s="29"/>
    </row>
    <row r="5952" spans="1:7" x14ac:dyDescent="0.25">
      <c r="A5952"/>
      <c r="B5952"/>
      <c r="C5952">
        <v>2.0073584864434992</v>
      </c>
      <c r="D5952">
        <v>-1.0492323000265418</v>
      </c>
      <c r="E5952" s="24"/>
      <c r="F5952" s="25"/>
      <c r="G5952" s="29"/>
    </row>
    <row r="5953" spans="1:7" x14ac:dyDescent="0.25">
      <c r="A5953"/>
      <c r="B5953"/>
      <c r="C5953">
        <v>2.0030780031017033</v>
      </c>
      <c r="D5953">
        <v>-1.0477961665647564</v>
      </c>
      <c r="E5953" s="24"/>
      <c r="F5953" s="25"/>
      <c r="G5953" s="29"/>
    </row>
    <row r="5954" spans="1:7" x14ac:dyDescent="0.25">
      <c r="A5954"/>
      <c r="B5954"/>
      <c r="C5954">
        <v>1.9988033676109296</v>
      </c>
      <c r="D5954">
        <v>-1.0463616281951573</v>
      </c>
      <c r="E5954" s="24"/>
      <c r="F5954" s="25"/>
      <c r="G5954" s="29"/>
    </row>
    <row r="5955" spans="1:7" x14ac:dyDescent="0.25">
      <c r="A5955"/>
      <c r="B5955"/>
      <c r="C5955">
        <v>1.9945345582577725</v>
      </c>
      <c r="D5955">
        <v>-1.0449286804947422</v>
      </c>
      <c r="E5955" s="24"/>
      <c r="F5955" s="25"/>
      <c r="G5955" s="29"/>
    </row>
    <row r="5956" spans="1:7" x14ac:dyDescent="0.25">
      <c r="A5956"/>
      <c r="B5956"/>
      <c r="C5956">
        <v>1.9902715534362181</v>
      </c>
      <c r="D5956">
        <v>-1.0434973190549837</v>
      </c>
      <c r="E5956" s="24"/>
      <c r="F5956" s="25"/>
      <c r="G5956" s="29"/>
    </row>
    <row r="5957" spans="1:7" x14ac:dyDescent="0.25">
      <c r="A5957"/>
      <c r="B5957"/>
      <c r="C5957">
        <v>1.9860143316469354</v>
      </c>
      <c r="D5957">
        <v>-1.0420675394817671</v>
      </c>
      <c r="E5957" s="24"/>
      <c r="F5957" s="25"/>
      <c r="G5957" s="29"/>
    </row>
    <row r="5958" spans="1:7" x14ac:dyDescent="0.25">
      <c r="A5958"/>
      <c r="B5958"/>
      <c r="C5958">
        <v>1.9817628714966498</v>
      </c>
      <c r="D5958">
        <v>-1.0406393373953597</v>
      </c>
      <c r="E5958" s="24"/>
      <c r="F5958" s="25"/>
      <c r="G5958" s="29"/>
    </row>
    <row r="5959" spans="1:7" x14ac:dyDescent="0.25">
      <c r="A5959"/>
      <c r="B5959"/>
      <c r="C5959">
        <v>1.977517151697457</v>
      </c>
      <c r="D5959">
        <v>-1.0392127084303553</v>
      </c>
      <c r="E5959" s="24"/>
      <c r="F5959" s="25"/>
      <c r="G5959" s="29"/>
    </row>
    <row r="5960" spans="1:7" x14ac:dyDescent="0.25">
      <c r="A5960"/>
      <c r="B5960"/>
      <c r="C5960">
        <v>1.9732771510662164</v>
      </c>
      <c r="D5960">
        <v>-1.0377876482356392</v>
      </c>
      <c r="E5960" s="24"/>
      <c r="F5960" s="25"/>
      <c r="G5960" s="29"/>
    </row>
    <row r="5961" spans="1:7" x14ac:dyDescent="0.25">
      <c r="A5961"/>
      <c r="B5961"/>
      <c r="C5961">
        <v>1.9690428485238831</v>
      </c>
      <c r="D5961">
        <v>-1.0363641524743494</v>
      </c>
      <c r="E5961" s="24"/>
      <c r="F5961" s="25"/>
      <c r="G5961" s="29"/>
    </row>
    <row r="5962" spans="1:7" x14ac:dyDescent="0.25">
      <c r="A5962"/>
      <c r="B5962"/>
      <c r="C5962">
        <v>1.9648142230948613</v>
      </c>
      <c r="D5962">
        <v>-1.0349422168238163</v>
      </c>
      <c r="E5962" s="24"/>
      <c r="F5962" s="25"/>
      <c r="G5962" s="29"/>
    </row>
    <row r="5963" spans="1:7" x14ac:dyDescent="0.25">
      <c r="A5963"/>
      <c r="B5963"/>
      <c r="C5963">
        <v>1.9605912539063926</v>
      </c>
      <c r="D5963">
        <v>-1.0335218369755328</v>
      </c>
      <c r="E5963" s="24"/>
      <c r="F5963" s="25"/>
      <c r="G5963" s="29"/>
    </row>
    <row r="5964" spans="1:7" x14ac:dyDescent="0.25">
      <c r="A5964"/>
      <c r="B5964"/>
      <c r="C5964">
        <v>1.95637392018791</v>
      </c>
      <c r="D5964">
        <v>-1.0321030086351064</v>
      </c>
      <c r="E5964" s="24"/>
      <c r="F5964" s="25"/>
      <c r="G5964" s="29"/>
    </row>
    <row r="5965" spans="1:7" x14ac:dyDescent="0.25">
      <c r="A5965"/>
      <c r="B5965"/>
      <c r="C5965">
        <v>1.9521622012704296</v>
      </c>
      <c r="D5965">
        <v>-1.030685727522219</v>
      </c>
      <c r="E5965" s="24"/>
      <c r="F5965" s="25"/>
      <c r="G5965" s="29"/>
    </row>
    <row r="5966" spans="1:7" x14ac:dyDescent="0.25">
      <c r="A5966"/>
      <c r="B5966"/>
      <c r="C5966">
        <v>1.9479560765858972</v>
      </c>
      <c r="D5966">
        <v>-1.0292699893705706</v>
      </c>
      <c r="E5966" s="24"/>
      <c r="F5966" s="25"/>
      <c r="G5966" s="29"/>
    </row>
    <row r="5967" spans="1:7" x14ac:dyDescent="0.25">
      <c r="A5967"/>
      <c r="B5967"/>
      <c r="C5967">
        <v>1.9437555256666212</v>
      </c>
      <c r="D5967">
        <v>-1.0278557899278535</v>
      </c>
      <c r="E5967" s="24"/>
      <c r="F5967" s="25"/>
      <c r="G5967" s="29"/>
    </row>
    <row r="5968" spans="1:7" x14ac:dyDescent="0.25">
      <c r="A5968"/>
      <c r="B5968"/>
      <c r="C5968">
        <v>1.9395605281446144</v>
      </c>
      <c r="D5968">
        <v>-1.0264431249556951</v>
      </c>
      <c r="E5968" s="24"/>
      <c r="F5968" s="25"/>
      <c r="G5968" s="29"/>
    </row>
    <row r="5969" spans="1:7" x14ac:dyDescent="0.25">
      <c r="A5969"/>
      <c r="B5969"/>
      <c r="C5969">
        <v>1.9353710637510226</v>
      </c>
      <c r="D5969">
        <v>-1.0250319902296228</v>
      </c>
      <c r="E5969" s="24"/>
      <c r="F5969" s="25"/>
      <c r="G5969" s="29"/>
    </row>
    <row r="5970" spans="1:7" x14ac:dyDescent="0.25">
      <c r="A5970"/>
      <c r="B5970"/>
      <c r="C5970">
        <v>1.9311871123155089</v>
      </c>
      <c r="D5970">
        <v>-1.0236223815390164</v>
      </c>
      <c r="E5970" s="24"/>
      <c r="F5970" s="25"/>
      <c r="G5970" s="29"/>
    </row>
    <row r="5971" spans="1:7" x14ac:dyDescent="0.25">
      <c r="A5971"/>
      <c r="B5971"/>
      <c r="C5971">
        <v>1.9270086537656486</v>
      </c>
      <c r="D5971">
        <v>-1.0222142946870629</v>
      </c>
      <c r="E5971" s="24"/>
      <c r="F5971" s="25"/>
      <c r="G5971" s="29"/>
    </row>
    <row r="5972" spans="1:7" x14ac:dyDescent="0.25">
      <c r="A5972"/>
      <c r="B5972"/>
      <c r="C5972">
        <v>1.9228356681263437</v>
      </c>
      <c r="D5972">
        <v>-1.0208077254907177</v>
      </c>
      <c r="E5972" s="24"/>
      <c r="F5972" s="25"/>
      <c r="G5972" s="29"/>
    </row>
    <row r="5973" spans="1:7" x14ac:dyDescent="0.25">
      <c r="A5973"/>
      <c r="B5973"/>
      <c r="C5973">
        <v>1.9186681355192343</v>
      </c>
      <c r="D5973">
        <v>-1.0194026697806553</v>
      </c>
      <c r="E5973" s="24"/>
      <c r="F5973" s="25"/>
      <c r="G5973" s="29"/>
    </row>
    <row r="5974" spans="1:7" x14ac:dyDescent="0.25">
      <c r="A5974"/>
      <c r="B5974"/>
      <c r="C5974">
        <v>1.9145060361621082</v>
      </c>
      <c r="D5974">
        <v>-1.0179991234012298</v>
      </c>
      <c r="E5974" s="24"/>
      <c r="F5974" s="25"/>
      <c r="G5974" s="29"/>
    </row>
    <row r="5975" spans="1:7" x14ac:dyDescent="0.25">
      <c r="A5975"/>
      <c r="B5975"/>
      <c r="C5975">
        <v>1.9103493503683304</v>
      </c>
      <c r="D5975">
        <v>-1.0165970822104322</v>
      </c>
      <c r="E5975" s="24"/>
      <c r="F5975" s="25"/>
      <c r="G5975" s="29"/>
    </row>
    <row r="5976" spans="1:7" x14ac:dyDescent="0.25">
      <c r="A5976"/>
      <c r="B5976"/>
      <c r="C5976">
        <v>1.9061980585462592</v>
      </c>
      <c r="D5976">
        <v>-1.0151965420798461</v>
      </c>
      <c r="E5976" s="24"/>
      <c r="F5976" s="25"/>
      <c r="G5976" s="29"/>
    </row>
    <row r="5977" spans="1:7" x14ac:dyDescent="0.25">
      <c r="A5977"/>
      <c r="B5977"/>
      <c r="C5977">
        <v>1.9020521411986666</v>
      </c>
      <c r="D5977">
        <v>-1.0137974988945979</v>
      </c>
      <c r="E5977" s="24"/>
      <c r="F5977" s="25"/>
      <c r="G5977" s="29"/>
    </row>
    <row r="5978" spans="1:7" x14ac:dyDescent="0.25">
      <c r="A5978"/>
      <c r="B5978"/>
      <c r="C5978">
        <v>1.8979115789221872</v>
      </c>
      <c r="D5978">
        <v>-1.0123999485533257</v>
      </c>
      <c r="E5978" s="24"/>
      <c r="F5978" s="25"/>
      <c r="G5978" s="29"/>
    </row>
    <row r="5979" spans="1:7" x14ac:dyDescent="0.25">
      <c r="A5979"/>
      <c r="B5979"/>
      <c r="C5979">
        <v>1.8937763524067532</v>
      </c>
      <c r="D5979">
        <v>-1.0110038869681293</v>
      </c>
      <c r="E5979" s="24"/>
      <c r="F5979" s="25"/>
      <c r="G5979" s="29"/>
    </row>
    <row r="5980" spans="1:7" x14ac:dyDescent="0.25">
      <c r="A5980"/>
      <c r="B5980"/>
      <c r="C5980">
        <v>1.8896464424349955</v>
      </c>
      <c r="D5980">
        <v>-1.0096093100645147</v>
      </c>
      <c r="E5980" s="24"/>
      <c r="F5980" s="25"/>
      <c r="G5980" s="29"/>
    </row>
    <row r="5981" spans="1:7" x14ac:dyDescent="0.25">
      <c r="A5981"/>
      <c r="B5981"/>
      <c r="C5981">
        <v>1.8855218298817578</v>
      </c>
      <c r="D5981">
        <v>-1.0082162137813815</v>
      </c>
      <c r="E5981" s="24"/>
      <c r="F5981" s="25"/>
      <c r="G5981" s="29"/>
    </row>
    <row r="5982" spans="1:7" x14ac:dyDescent="0.25">
      <c r="A5982"/>
      <c r="B5982"/>
      <c r="C5982">
        <v>1.8814024957134856</v>
      </c>
      <c r="D5982">
        <v>-1.0068245940709502</v>
      </c>
      <c r="E5982" s="24"/>
      <c r="F5982" s="25"/>
      <c r="G5982" s="29"/>
    </row>
    <row r="5983" spans="1:7" x14ac:dyDescent="0.25">
      <c r="A5983"/>
      <c r="B5983"/>
      <c r="C5983">
        <v>1.8772884209876919</v>
      </c>
      <c r="D5983">
        <v>-1.00543444689873</v>
      </c>
      <c r="E5983" s="24"/>
      <c r="F5983" s="25"/>
      <c r="G5983" s="29"/>
    </row>
    <row r="5984" spans="1:7" x14ac:dyDescent="0.25">
      <c r="A5984"/>
      <c r="B5984"/>
      <c r="C5984">
        <v>1.8731795868524379</v>
      </c>
      <c r="D5984">
        <v>-1.0040457682434791</v>
      </c>
      <c r="E5984" s="24"/>
      <c r="F5984" s="25"/>
      <c r="G5984" s="29"/>
    </row>
    <row r="5985" spans="1:7" x14ac:dyDescent="0.25">
      <c r="A5985"/>
      <c r="B5985"/>
      <c r="C5985">
        <v>1.8690759745457597</v>
      </c>
      <c r="D5985">
        <v>-1.0026585540971578</v>
      </c>
      <c r="E5985" s="24"/>
      <c r="F5985" s="25"/>
      <c r="G5985" s="29"/>
    </row>
    <row r="5986" spans="1:7" x14ac:dyDescent="0.25">
      <c r="A5986"/>
      <c r="B5986"/>
      <c r="C5986">
        <v>1.8649775653951606</v>
      </c>
      <c r="D5986">
        <v>-1.0012728004648874</v>
      </c>
      <c r="E5986" s="24"/>
      <c r="F5986" s="25"/>
      <c r="G5986" s="29"/>
    </row>
    <row r="5987" spans="1:7" x14ac:dyDescent="0.25">
      <c r="A5987"/>
      <c r="B5987"/>
      <c r="C5987">
        <v>1.8608843408170448</v>
      </c>
      <c r="D5987">
        <v>-0.99988850336489843</v>
      </c>
      <c r="E5987" s="24"/>
      <c r="F5987" s="25"/>
      <c r="G5987" s="29"/>
    </row>
    <row r="5988" spans="1:7" x14ac:dyDescent="0.25">
      <c r="A5988"/>
      <c r="B5988"/>
      <c r="C5988">
        <v>1.8567962823162285</v>
      </c>
      <c r="D5988">
        <v>-0.9985056588285055</v>
      </c>
      <c r="E5988" s="24"/>
      <c r="F5988" s="25"/>
      <c r="G5988" s="29"/>
    </row>
    <row r="5989" spans="1:7" x14ac:dyDescent="0.25">
      <c r="A5989"/>
      <c r="B5989"/>
      <c r="C5989">
        <v>1.8527133714853843</v>
      </c>
      <c r="D5989">
        <v>-0.99712426290004641</v>
      </c>
      <c r="E5989" s="24"/>
      <c r="F5989" s="25"/>
      <c r="G5989" s="29"/>
    </row>
    <row r="5990" spans="1:7" x14ac:dyDescent="0.25">
      <c r="A5990"/>
      <c r="B5990"/>
      <c r="C5990">
        <v>1.8486355900045248</v>
      </c>
      <c r="D5990">
        <v>-0.99574431163684785</v>
      </c>
      <c r="E5990" s="24"/>
      <c r="F5990" s="25"/>
      <c r="G5990" s="29"/>
    </row>
    <row r="5991" spans="1:7" x14ac:dyDescent="0.25">
      <c r="A5991"/>
      <c r="B5991"/>
      <c r="C5991">
        <v>1.8445629196405191</v>
      </c>
      <c r="D5991">
        <v>-0.99436580110919148</v>
      </c>
      <c r="E5991" s="24"/>
      <c r="F5991" s="25"/>
      <c r="G5991" s="29"/>
    </row>
    <row r="5992" spans="1:7" x14ac:dyDescent="0.25">
      <c r="A5992"/>
      <c r="B5992"/>
      <c r="C5992">
        <v>1.8404953422465213</v>
      </c>
      <c r="D5992">
        <v>-0.99298872740024735</v>
      </c>
      <c r="E5992" s="24"/>
      <c r="F5992" s="25"/>
      <c r="G5992" s="29"/>
    </row>
    <row r="5993" spans="1:7" x14ac:dyDescent="0.25">
      <c r="A5993"/>
      <c r="B5993"/>
      <c r="C5993">
        <v>1.8364328397615053</v>
      </c>
      <c r="D5993">
        <v>-0.99161308660605785</v>
      </c>
      <c r="E5993" s="24"/>
      <c r="F5993" s="25"/>
      <c r="G5993" s="29"/>
    </row>
    <row r="5994" spans="1:7" x14ac:dyDescent="0.25">
      <c r="A5994"/>
      <c r="B5994"/>
      <c r="C5994">
        <v>1.8323753942097321</v>
      </c>
      <c r="D5994">
        <v>-0.99023887483547113</v>
      </c>
      <c r="E5994" s="24"/>
      <c r="F5994" s="25"/>
      <c r="G5994" s="29"/>
    </row>
    <row r="5995" spans="1:7" x14ac:dyDescent="0.25">
      <c r="A5995"/>
      <c r="B5995"/>
      <c r="C5995">
        <v>1.8283229877002725</v>
      </c>
      <c r="D5995">
        <v>-0.98886608821012212</v>
      </c>
      <c r="E5995" s="24"/>
      <c r="F5995" s="25"/>
      <c r="G5995" s="29"/>
    </row>
    <row r="5996" spans="1:7" x14ac:dyDescent="0.25">
      <c r="A5996"/>
      <c r="B5996"/>
      <c r="C5996">
        <v>1.8242756024264724</v>
      </c>
      <c r="D5996">
        <v>-0.98749472286436724</v>
      </c>
      <c r="E5996" s="24"/>
      <c r="F5996" s="25"/>
      <c r="G5996" s="29"/>
    </row>
    <row r="5997" spans="1:7" x14ac:dyDescent="0.25">
      <c r="A5997"/>
      <c r="B5997"/>
      <c r="C5997">
        <v>1.8202332206655067</v>
      </c>
      <c r="D5997">
        <v>-0.98612477494526563</v>
      </c>
      <c r="E5997" s="24"/>
      <c r="F5997" s="25"/>
      <c r="G5997" s="29"/>
    </row>
    <row r="5998" spans="1:7" x14ac:dyDescent="0.25">
      <c r="A5998"/>
      <c r="B5998"/>
      <c r="C5998">
        <v>1.8161958247778425</v>
      </c>
      <c r="D5998">
        <v>-0.98475624061251865</v>
      </c>
      <c r="E5998" s="24"/>
      <c r="F5998" s="25"/>
      <c r="G5998" s="29"/>
    </row>
    <row r="5999" spans="1:7" x14ac:dyDescent="0.25">
      <c r="A5999"/>
      <c r="B5999"/>
      <c r="C5999">
        <v>1.8121633972067428</v>
      </c>
      <c r="D5999">
        <v>-0.98338911603842205</v>
      </c>
      <c r="E5999" s="24"/>
      <c r="F5999" s="25"/>
      <c r="G5999" s="29"/>
    </row>
    <row r="6000" spans="1:7" x14ac:dyDescent="0.25">
      <c r="A6000"/>
      <c r="B6000"/>
      <c r="C6000">
        <v>1.8081359204778469</v>
      </c>
      <c r="D6000">
        <v>-0.98202339740785771</v>
      </c>
      <c r="E6000" s="24"/>
      <c r="F6000" s="25"/>
      <c r="G6000" s="29"/>
    </row>
    <row r="6001" spans="1:7" x14ac:dyDescent="0.25">
      <c r="A6001"/>
      <c r="B6001"/>
      <c r="C6001">
        <v>1.8041133771986229</v>
      </c>
      <c r="D6001">
        <v>-0.9806590809182143</v>
      </c>
      <c r="E6001" s="24"/>
      <c r="F6001" s="25"/>
      <c r="G6001" s="29"/>
    </row>
    <row r="6002" spans="1:7" x14ac:dyDescent="0.25">
      <c r="A6002"/>
      <c r="B6002"/>
      <c r="C6002">
        <v>1.8000957500578965</v>
      </c>
      <c r="D6002">
        <v>-0.97929616277935772</v>
      </c>
      <c r="E6002" s="24"/>
      <c r="F6002" s="25"/>
      <c r="G6002" s="29"/>
    </row>
    <row r="6003" spans="1:7" x14ac:dyDescent="0.25">
      <c r="A6003"/>
      <c r="B6003"/>
      <c r="C6003">
        <v>1.7960830218254253</v>
      </c>
      <c r="D6003">
        <v>-0.97793463921360579</v>
      </c>
      <c r="E6003" s="24"/>
      <c r="F6003" s="25"/>
      <c r="G6003" s="29"/>
    </row>
    <row r="6004" spans="1:7" x14ac:dyDescent="0.25">
      <c r="A6004"/>
      <c r="B6004"/>
      <c r="C6004">
        <v>1.7920751753513602</v>
      </c>
      <c r="D6004">
        <v>-0.97657450645565869</v>
      </c>
      <c r="E6004" s="24"/>
      <c r="F6004" s="25"/>
      <c r="G6004" s="29"/>
    </row>
    <row r="6005" spans="1:7" x14ac:dyDescent="0.25">
      <c r="A6005"/>
      <c r="B6005"/>
      <c r="C6005">
        <v>1.7880721935658193</v>
      </c>
      <c r="D6005">
        <v>-0.97521576075257321</v>
      </c>
      <c r="E6005" s="24"/>
      <c r="F6005" s="25"/>
      <c r="G6005" s="29"/>
    </row>
    <row r="6006" spans="1:7" x14ac:dyDescent="0.25">
      <c r="A6006"/>
      <c r="B6006"/>
      <c r="C6006">
        <v>1.7840740594784246</v>
      </c>
      <c r="D6006">
        <v>-0.97385839836372745</v>
      </c>
      <c r="E6006" s="24"/>
      <c r="F6006" s="25"/>
      <c r="G6006" s="29"/>
    </row>
    <row r="6007" spans="1:7" x14ac:dyDescent="0.25">
      <c r="A6007"/>
      <c r="B6007"/>
      <c r="C6007">
        <v>1.7800807561778029</v>
      </c>
      <c r="D6007">
        <v>-0.97250241556075823</v>
      </c>
      <c r="E6007" s="24"/>
      <c r="F6007" s="25"/>
      <c r="G6007" s="29"/>
    </row>
    <row r="6008" spans="1:7" x14ac:dyDescent="0.25">
      <c r="A6008"/>
      <c r="B6008"/>
      <c r="C6008">
        <v>1.7760922668311747</v>
      </c>
      <c r="D6008">
        <v>-0.97114780862754246</v>
      </c>
      <c r="E6008" s="24"/>
      <c r="F6008" s="25"/>
      <c r="G6008" s="29"/>
    </row>
    <row r="6009" spans="1:7" x14ac:dyDescent="0.25">
      <c r="A6009"/>
      <c r="B6009"/>
      <c r="C6009">
        <v>1.7721085746838565</v>
      </c>
      <c r="D6009">
        <v>-0.96979457386013712</v>
      </c>
      <c r="E6009" s="24"/>
      <c r="F6009" s="25"/>
      <c r="G6009" s="29"/>
    </row>
    <row r="6010" spans="1:7" x14ac:dyDescent="0.25">
      <c r="A6010"/>
      <c r="B6010"/>
      <c r="C6010">
        <v>1.7681296630588363</v>
      </c>
      <c r="D6010">
        <v>-0.96844270756675044</v>
      </c>
      <c r="E6010" s="24"/>
      <c r="F6010" s="25"/>
      <c r="G6010" s="29"/>
    </row>
    <row r="6011" spans="1:7" x14ac:dyDescent="0.25">
      <c r="A6011"/>
      <c r="B6011"/>
      <c r="C6011">
        <v>1.7641555153563153</v>
      </c>
      <c r="D6011">
        <v>-0.96709220606769553</v>
      </c>
      <c r="E6011" s="24"/>
      <c r="F6011" s="25"/>
      <c r="G6011" s="29"/>
    </row>
    <row r="6012" spans="1:7" x14ac:dyDescent="0.25">
      <c r="A6012"/>
      <c r="B6012"/>
      <c r="C6012">
        <v>1.760186115053237</v>
      </c>
      <c r="D6012">
        <v>-0.96574306569534174</v>
      </c>
      <c r="E6012" s="24"/>
      <c r="F6012" s="25"/>
      <c r="G6012" s="29"/>
    </row>
    <row r="6013" spans="1:7" x14ac:dyDescent="0.25">
      <c r="A6013"/>
      <c r="B6013"/>
      <c r="C6013">
        <v>1.7562214457029102</v>
      </c>
      <c r="D6013">
        <v>-0.96439528279409725</v>
      </c>
      <c r="E6013" s="24"/>
      <c r="F6013" s="25"/>
      <c r="G6013" s="29"/>
    </row>
    <row r="6014" spans="1:7" x14ac:dyDescent="0.25">
      <c r="A6014"/>
      <c r="B6014"/>
      <c r="C6014">
        <v>1.7522614909344885</v>
      </c>
      <c r="D6014">
        <v>-0.96304885372033833</v>
      </c>
      <c r="E6014" s="24"/>
      <c r="F6014" s="25"/>
      <c r="G6014" s="29"/>
    </row>
    <row r="6015" spans="1:7" x14ac:dyDescent="0.25">
      <c r="A6015"/>
      <c r="B6015"/>
      <c r="C6015">
        <v>1.7483062344525815</v>
      </c>
      <c r="D6015">
        <v>-0.96170377484238512</v>
      </c>
      <c r="E6015" s="24"/>
      <c r="F6015" s="25"/>
      <c r="G6015" s="29"/>
    </row>
    <row r="6016" spans="1:7" x14ac:dyDescent="0.25">
      <c r="A6016"/>
      <c r="B6016"/>
      <c r="C6016">
        <v>1.7443556600368262</v>
      </c>
      <c r="D6016">
        <v>-0.96036004254046681</v>
      </c>
      <c r="E6016" s="24"/>
      <c r="F6016" s="25"/>
      <c r="G6016" s="29"/>
    </row>
    <row r="6017" spans="1:7" x14ac:dyDescent="0.25">
      <c r="A6017"/>
      <c r="B6017"/>
      <c r="C6017">
        <v>1.7404097515414054</v>
      </c>
      <c r="D6017">
        <v>-0.95901765320665711</v>
      </c>
      <c r="E6017" s="24"/>
      <c r="F6017" s="25"/>
      <c r="G6017" s="29"/>
    </row>
    <row r="6018" spans="1:7" x14ac:dyDescent="0.25">
      <c r="A6018"/>
      <c r="B6018"/>
      <c r="C6018">
        <v>1.7364684928946916</v>
      </c>
      <c r="D6018">
        <v>-0.95767660324486459</v>
      </c>
      <c r="E6018" s="24"/>
      <c r="F6018" s="25"/>
      <c r="G6018" s="29"/>
    </row>
    <row r="6019" spans="1:7" x14ac:dyDescent="0.25">
      <c r="A6019"/>
      <c r="B6019"/>
      <c r="C6019">
        <v>1.7325318680987651</v>
      </c>
      <c r="D6019">
        <v>-0.95633688907076764</v>
      </c>
      <c r="E6019" s="24"/>
      <c r="F6019" s="25"/>
      <c r="G6019" s="29"/>
    </row>
    <row r="6020" spans="1:7" x14ac:dyDescent="0.25">
      <c r="A6020"/>
      <c r="B6020"/>
      <c r="C6020">
        <v>1.7285998612289972</v>
      </c>
      <c r="D6020">
        <v>-0.95499850711177781</v>
      </c>
      <c r="E6020" s="24"/>
      <c r="F6020" s="25"/>
      <c r="G6020" s="29"/>
    </row>
    <row r="6021" spans="1:7" x14ac:dyDescent="0.25">
      <c r="A6021"/>
      <c r="B6021"/>
      <c r="C6021">
        <v>1.7246724564336624</v>
      </c>
      <c r="D6021">
        <v>-0.95366145380701228</v>
      </c>
      <c r="E6021" s="24"/>
      <c r="F6021" s="25"/>
      <c r="G6021" s="29"/>
    </row>
    <row r="6022" spans="1:7" x14ac:dyDescent="0.25">
      <c r="A6022"/>
      <c r="B6022"/>
      <c r="C6022">
        <v>1.7207496379335123</v>
      </c>
      <c r="D6022">
        <v>-0.95232572560724615</v>
      </c>
      <c r="E6022" s="24"/>
      <c r="F6022" s="25"/>
      <c r="G6022" s="29"/>
    </row>
    <row r="6023" spans="1:7" x14ac:dyDescent="0.25">
      <c r="A6023"/>
      <c r="B6023"/>
      <c r="C6023">
        <v>1.7168313900213303</v>
      </c>
      <c r="D6023">
        <v>-0.95099131897486688</v>
      </c>
      <c r="E6023" s="24"/>
      <c r="F6023" s="25"/>
      <c r="G6023" s="29"/>
    </row>
    <row r="6024" spans="1:7" x14ac:dyDescent="0.25">
      <c r="A6024"/>
      <c r="B6024"/>
      <c r="C6024">
        <v>1.7129176970615512</v>
      </c>
      <c r="D6024">
        <v>-0.94965823038383801</v>
      </c>
      <c r="E6024" s="24"/>
      <c r="F6024" s="25"/>
      <c r="G6024" s="29"/>
    </row>
    <row r="6025" spans="1:7" x14ac:dyDescent="0.25">
      <c r="A6025"/>
      <c r="B6025"/>
      <c r="C6025">
        <v>1.7090085434898525</v>
      </c>
      <c r="D6025">
        <v>-0.94832645631966284</v>
      </c>
      <c r="E6025" s="24"/>
      <c r="F6025" s="25"/>
      <c r="G6025" s="29"/>
    </row>
    <row r="6026" spans="1:7" x14ac:dyDescent="0.25">
      <c r="A6026"/>
      <c r="B6026"/>
      <c r="C6026">
        <v>1.7051039138127346</v>
      </c>
      <c r="D6026">
        <v>-0.94699599327934247</v>
      </c>
      <c r="E6026" s="24"/>
      <c r="F6026" s="25"/>
      <c r="G6026" s="29"/>
    </row>
    <row r="6027" spans="1:7" x14ac:dyDescent="0.25">
      <c r="A6027"/>
      <c r="B6027"/>
      <c r="C6027">
        <v>1.7012037926071382</v>
      </c>
      <c r="D6027">
        <v>-0.94566683777133609</v>
      </c>
      <c r="E6027" s="24"/>
      <c r="F6027" s="25"/>
      <c r="G6027" s="29"/>
    </row>
    <row r="6028" spans="1:7" x14ac:dyDescent="0.25">
      <c r="A6028"/>
      <c r="B6028"/>
      <c r="C6028">
        <v>1.6973081645200097</v>
      </c>
      <c r="D6028">
        <v>-0.9443389863155125</v>
      </c>
      <c r="E6028" s="24"/>
      <c r="F6028" s="25"/>
      <c r="G6028" s="29"/>
    </row>
    <row r="6029" spans="1:7" x14ac:dyDescent="0.25">
      <c r="A6029"/>
      <c r="B6029"/>
      <c r="C6029">
        <v>1.6934170142679541</v>
      </c>
      <c r="D6029">
        <v>-0.94301243544312885</v>
      </c>
      <c r="E6029" s="24"/>
      <c r="F6029" s="25"/>
      <c r="G6029" s="29"/>
    </row>
    <row r="6030" spans="1:7" x14ac:dyDescent="0.25">
      <c r="A6030"/>
      <c r="B6030"/>
      <c r="C6030">
        <v>1.6895303266367943</v>
      </c>
      <c r="D6030">
        <v>-0.9416871816967749</v>
      </c>
      <c r="E6030" s="24"/>
      <c r="F6030" s="25"/>
      <c r="G6030" s="29"/>
    </row>
    <row r="6031" spans="1:7" x14ac:dyDescent="0.25">
      <c r="A6031"/>
      <c r="B6031"/>
      <c r="C6031">
        <v>1.6856480864812031</v>
      </c>
      <c r="D6031">
        <v>-0.94036322163033914</v>
      </c>
      <c r="E6031" s="24"/>
      <c r="F6031" s="25"/>
      <c r="G6031" s="29"/>
    </row>
    <row r="6032" spans="1:7" x14ac:dyDescent="0.25">
      <c r="A6032"/>
      <c r="B6032"/>
      <c r="C6032">
        <v>1.6817702787243163</v>
      </c>
      <c r="D6032">
        <v>-0.93904055180897184</v>
      </c>
      <c r="E6032" s="24"/>
      <c r="F6032" s="25"/>
      <c r="G6032" s="29"/>
    </row>
    <row r="6033" spans="1:7" x14ac:dyDescent="0.25">
      <c r="A6033"/>
      <c r="B6033"/>
      <c r="C6033">
        <v>1.6778968883573271</v>
      </c>
      <c r="D6033">
        <v>-0.93771916880904171</v>
      </c>
      <c r="E6033" s="24"/>
      <c r="F6033" s="25"/>
      <c r="G6033" s="29"/>
    </row>
    <row r="6034" spans="1:7" x14ac:dyDescent="0.25">
      <c r="A6034"/>
      <c r="B6034"/>
      <c r="C6034">
        <v>1.6740279004391361</v>
      </c>
      <c r="D6034">
        <v>-0.93639906921810356</v>
      </c>
      <c r="E6034" s="24"/>
      <c r="F6034" s="25"/>
      <c r="G6034" s="29"/>
    </row>
    <row r="6035" spans="1:7" x14ac:dyDescent="0.25">
      <c r="A6035"/>
      <c r="B6035"/>
      <c r="C6035">
        <v>1.6701633000959282</v>
      </c>
      <c r="D6035">
        <v>-0.93508024963484937</v>
      </c>
      <c r="E6035" s="24"/>
      <c r="F6035" s="25"/>
      <c r="G6035" s="29"/>
    </row>
    <row r="6036" spans="1:7" x14ac:dyDescent="0.25">
      <c r="A6036"/>
      <c r="B6036"/>
      <c r="C6036">
        <v>1.6663030725208197</v>
      </c>
      <c r="D6036">
        <v>-0.93376270666907457</v>
      </c>
      <c r="E6036" s="24"/>
      <c r="F6036" s="25"/>
      <c r="G6036" s="29"/>
    </row>
    <row r="6037" spans="1:7" x14ac:dyDescent="0.25">
      <c r="A6037"/>
      <c r="B6037"/>
      <c r="C6037">
        <v>1.662447202973488</v>
      </c>
      <c r="D6037">
        <v>-0.93244643694164075</v>
      </c>
      <c r="E6037" s="24"/>
      <c r="F6037" s="25"/>
      <c r="G6037" s="29"/>
    </row>
    <row r="6038" spans="1:7" x14ac:dyDescent="0.25">
      <c r="A6038"/>
      <c r="B6038"/>
      <c r="C6038">
        <v>1.6585956767797723</v>
      </c>
      <c r="D6038">
        <v>-0.93113143708443435</v>
      </c>
      <c r="E6038" s="24"/>
      <c r="F6038" s="25"/>
      <c r="G6038" s="29"/>
    </row>
    <row r="6039" spans="1:7" x14ac:dyDescent="0.25">
      <c r="A6039"/>
      <c r="B6039"/>
      <c r="C6039">
        <v>1.6547484793313387</v>
      </c>
      <c r="D6039">
        <v>-0.92981770374033668</v>
      </c>
      <c r="E6039" s="24"/>
      <c r="F6039" s="25"/>
      <c r="G6039" s="29"/>
    </row>
    <row r="6040" spans="1:7" x14ac:dyDescent="0.25">
      <c r="A6040"/>
      <c r="B6040"/>
      <c r="C6040">
        <v>1.6509055960852745</v>
      </c>
      <c r="D6040">
        <v>-0.92850523356316816</v>
      </c>
      <c r="E6040" s="24"/>
      <c r="F6040" s="25"/>
      <c r="G6040" s="29"/>
    </row>
    <row r="6041" spans="1:7" x14ac:dyDescent="0.25">
      <c r="A6041"/>
      <c r="B6041"/>
      <c r="C6041">
        <v>1.6470670125637406</v>
      </c>
      <c r="D6041">
        <v>-0.92719402321766087</v>
      </c>
      <c r="E6041" s="24"/>
      <c r="F6041" s="25"/>
      <c r="G6041" s="29"/>
    </row>
    <row r="6042" spans="1:7" x14ac:dyDescent="0.25">
      <c r="A6042"/>
      <c r="B6042"/>
      <c r="C6042">
        <v>1.6432327143536081</v>
      </c>
      <c r="D6042">
        <v>-0.92588406937942214</v>
      </c>
      <c r="E6042" s="24"/>
      <c r="F6042" s="25"/>
      <c r="G6042" s="29"/>
    </row>
    <row r="6043" spans="1:7" x14ac:dyDescent="0.25">
      <c r="A6043"/>
      <c r="B6043"/>
      <c r="C6043">
        <v>1.6394026871061043</v>
      </c>
      <c r="D6043">
        <v>-0.92457536873489499</v>
      </c>
      <c r="E6043" s="24"/>
      <c r="F6043" s="25"/>
      <c r="G6043" s="29"/>
    </row>
    <row r="6044" spans="1:7" x14ac:dyDescent="0.25">
      <c r="A6044"/>
      <c r="B6044"/>
      <c r="C6044">
        <v>1.6355769165364249</v>
      </c>
      <c r="D6044">
        <v>-0.92326791798131014</v>
      </c>
      <c r="E6044" s="24"/>
      <c r="F6044" s="25"/>
      <c r="G6044" s="29"/>
    </row>
    <row r="6045" spans="1:7" x14ac:dyDescent="0.25">
      <c r="A6045"/>
      <c r="B6045"/>
      <c r="C6045">
        <v>1.6317553884234273</v>
      </c>
      <c r="D6045">
        <v>-0.92196171382667069</v>
      </c>
      <c r="E6045" s="24"/>
      <c r="F6045" s="25"/>
      <c r="G6045" s="29"/>
    </row>
    <row r="6046" spans="1:7" x14ac:dyDescent="0.25">
      <c r="A6046"/>
      <c r="B6046"/>
      <c r="C6046">
        <v>1.6279380886092136</v>
      </c>
      <c r="D6046">
        <v>-0.92065675298968241</v>
      </c>
      <c r="E6046" s="24"/>
      <c r="F6046" s="25"/>
      <c r="G6046" s="29"/>
    </row>
    <row r="6047" spans="1:7" x14ac:dyDescent="0.25">
      <c r="A6047"/>
      <c r="B6047"/>
      <c r="C6047">
        <v>1.6241250029988337</v>
      </c>
      <c r="D6047">
        <v>-0.91935303219974507</v>
      </c>
      <c r="E6047" s="24"/>
      <c r="F6047" s="25"/>
      <c r="G6047" s="29"/>
    </row>
    <row r="6048" spans="1:7" x14ac:dyDescent="0.25">
      <c r="A6048"/>
      <c r="B6048"/>
      <c r="C6048">
        <v>1.6203161175599097</v>
      </c>
      <c r="D6048">
        <v>-0.91805054819689869</v>
      </c>
      <c r="E6048" s="24"/>
      <c r="F6048" s="25"/>
      <c r="G6048" s="29"/>
    </row>
    <row r="6049" spans="1:7" x14ac:dyDescent="0.25">
      <c r="A6049"/>
      <c r="B6049"/>
      <c r="C6049">
        <v>1.6165114183223026</v>
      </c>
      <c r="D6049">
        <v>-0.91674929773179592</v>
      </c>
      <c r="E6049" s="24"/>
      <c r="F6049" s="25"/>
      <c r="G6049" s="29"/>
    </row>
    <row r="6050" spans="1:7" x14ac:dyDescent="0.25">
      <c r="A6050"/>
      <c r="B6050"/>
      <c r="C6050">
        <v>1.6127108913777386</v>
      </c>
      <c r="D6050">
        <v>-0.9154492775656482</v>
      </c>
      <c r="E6050" s="24"/>
      <c r="F6050" s="25"/>
      <c r="G6050" s="29"/>
    </row>
    <row r="6051" spans="1:7" x14ac:dyDescent="0.25">
      <c r="A6051"/>
      <c r="B6051"/>
      <c r="C6051">
        <v>1.6089145228795152</v>
      </c>
      <c r="D6051">
        <v>-0.91415048447021341</v>
      </c>
      <c r="E6051" s="24"/>
      <c r="F6051" s="25"/>
      <c r="G6051" s="29"/>
    </row>
    <row r="6052" spans="1:7" x14ac:dyDescent="0.25">
      <c r="A6052"/>
      <c r="B6052"/>
      <c r="C6052">
        <v>1.6051222990421028</v>
      </c>
      <c r="D6052">
        <v>-0.91285291522772971</v>
      </c>
      <c r="E6052" s="24"/>
      <c r="F6052" s="25"/>
      <c r="G6052" s="29"/>
    </row>
    <row r="6053" spans="1:7" x14ac:dyDescent="0.25">
      <c r="A6053"/>
      <c r="B6053"/>
      <c r="C6053">
        <v>1.6013342061408691</v>
      </c>
      <c r="D6053">
        <v>-0.91155656663090634</v>
      </c>
      <c r="E6053" s="24"/>
      <c r="F6053" s="25"/>
      <c r="G6053" s="29"/>
    </row>
    <row r="6054" spans="1:7" x14ac:dyDescent="0.25">
      <c r="A6054"/>
      <c r="B6054"/>
      <c r="C6054">
        <v>1.5975502305116871</v>
      </c>
      <c r="D6054">
        <v>-0.91026143548286331</v>
      </c>
      <c r="E6054" s="24"/>
      <c r="F6054" s="25"/>
      <c r="G6054" s="29"/>
    </row>
    <row r="6055" spans="1:7" x14ac:dyDescent="0.25">
      <c r="A6055"/>
      <c r="B6055"/>
      <c r="C6055">
        <v>1.5937703585506351</v>
      </c>
      <c r="D6055">
        <v>-0.90896751859711078</v>
      </c>
      <c r="E6055" s="24"/>
      <c r="F6055" s="25"/>
      <c r="G6055" s="29"/>
    </row>
    <row r="6056" spans="1:7" x14ac:dyDescent="0.25">
      <c r="A6056"/>
      <c r="B6056"/>
      <c r="C6056">
        <v>1.5899945767136698</v>
      </c>
      <c r="D6056">
        <v>-0.90767481279750672</v>
      </c>
      <c r="E6056" s="24"/>
      <c r="F6056" s="25"/>
      <c r="G6056" s="29"/>
    </row>
    <row r="6057" spans="1:7" x14ac:dyDescent="0.25">
      <c r="A6057"/>
      <c r="B6057"/>
      <c r="C6057">
        <v>1.5862228715162572</v>
      </c>
      <c r="D6057">
        <v>-0.90638331491821089</v>
      </c>
      <c r="E6057" s="24"/>
      <c r="F6057" s="25"/>
      <c r="G6057" s="29"/>
    </row>
    <row r="6058" spans="1:7" x14ac:dyDescent="0.25">
      <c r="A6058"/>
      <c r="B6058"/>
      <c r="C6058">
        <v>1.5824552295331014</v>
      </c>
      <c r="D6058">
        <v>-0.90509302180366935</v>
      </c>
      <c r="E6058" s="24"/>
      <c r="F6058" s="25"/>
      <c r="G6058" s="29"/>
    </row>
    <row r="6059" spans="1:7" x14ac:dyDescent="0.25">
      <c r="A6059"/>
      <c r="B6059"/>
      <c r="C6059">
        <v>1.5786916373977824</v>
      </c>
      <c r="D6059">
        <v>-0.90380393030856132</v>
      </c>
      <c r="E6059" s="24"/>
      <c r="F6059" s="25"/>
      <c r="G6059" s="29"/>
    </row>
    <row r="6060" spans="1:7" x14ac:dyDescent="0.25">
      <c r="A6060"/>
      <c r="B6060"/>
      <c r="C6060">
        <v>1.5749320818024382</v>
      </c>
      <c r="D6060">
        <v>-0.90251603729776408</v>
      </c>
      <c r="E6060" s="24"/>
      <c r="F6060" s="25"/>
      <c r="G6060" s="29"/>
    </row>
    <row r="6061" spans="1:7" x14ac:dyDescent="0.25">
      <c r="A6061"/>
      <c r="B6061"/>
      <c r="C6061">
        <v>1.5711765494974452</v>
      </c>
      <c r="D6061">
        <v>-0.9012293396463178</v>
      </c>
      <c r="E6061" s="24"/>
      <c r="F6061" s="25"/>
      <c r="G6061" s="29"/>
    </row>
    <row r="6062" spans="1:7" x14ac:dyDescent="0.25">
      <c r="A6062"/>
      <c r="B6062"/>
      <c r="C6062">
        <v>1.5674250272911214</v>
      </c>
      <c r="D6062">
        <v>-0.89994383423940116</v>
      </c>
      <c r="E6062" s="24"/>
      <c r="F6062" s="25"/>
      <c r="G6062" s="29"/>
    </row>
    <row r="6063" spans="1:7" x14ac:dyDescent="0.25">
      <c r="A6063"/>
      <c r="B6063"/>
      <c r="C6063">
        <v>1.5636775020493761</v>
      </c>
      <c r="D6063">
        <v>-0.89865951797227483</v>
      </c>
      <c r="E6063" s="24"/>
      <c r="F6063" s="25"/>
      <c r="G6063" s="29"/>
    </row>
    <row r="6064" spans="1:7" x14ac:dyDescent="0.25">
      <c r="A6064"/>
      <c r="B6064"/>
      <c r="C6064">
        <v>1.5599339606954343</v>
      </c>
      <c r="D6064">
        <v>-0.89737638775027018</v>
      </c>
      <c r="E6064" s="24"/>
      <c r="F6064" s="25"/>
      <c r="G6064" s="29"/>
    </row>
    <row r="6065" spans="1:7" x14ac:dyDescent="0.25">
      <c r="A6065"/>
      <c r="B6065"/>
      <c r="C6065">
        <v>1.5561943902094639</v>
      </c>
      <c r="D6065">
        <v>-0.89609444048871933</v>
      </c>
      <c r="E6065" s="24"/>
      <c r="F6065" s="25"/>
      <c r="G6065" s="29"/>
    </row>
    <row r="6066" spans="1:7" x14ac:dyDescent="0.25">
      <c r="A6066"/>
      <c r="B6066"/>
      <c r="C6066">
        <v>1.5524587776283489</v>
      </c>
      <c r="D6066">
        <v>-0.89481367311296045</v>
      </c>
      <c r="E6066" s="24"/>
      <c r="F6066" s="25"/>
      <c r="G6066" s="29"/>
    </row>
    <row r="6067" spans="1:7" x14ac:dyDescent="0.25">
      <c r="A6067"/>
      <c r="B6067"/>
      <c r="C6067">
        <v>1.5487271100453035</v>
      </c>
      <c r="D6067">
        <v>-0.89353408255826494</v>
      </c>
      <c r="E6067" s="24"/>
      <c r="F6067" s="25"/>
      <c r="G6067" s="29"/>
    </row>
    <row r="6068" spans="1:7" x14ac:dyDescent="0.25">
      <c r="A6068"/>
      <c r="B6068"/>
      <c r="C6068">
        <v>1.5449993746096242</v>
      </c>
      <c r="D6068">
        <v>-0.8922556657698324</v>
      </c>
      <c r="E6068" s="24"/>
      <c r="F6068" s="25"/>
      <c r="G6068" s="29"/>
    </row>
    <row r="6069" spans="1:7" x14ac:dyDescent="0.25">
      <c r="A6069"/>
      <c r="B6069"/>
      <c r="C6069">
        <v>1.5412755585263471</v>
      </c>
      <c r="D6069">
        <v>-0.89097841970273195</v>
      </c>
      <c r="E6069" s="24"/>
      <c r="F6069" s="25"/>
      <c r="G6069" s="29"/>
    </row>
    <row r="6070" spans="1:7" x14ac:dyDescent="0.25">
      <c r="A6070"/>
      <c r="B6070"/>
      <c r="C6070">
        <v>1.5375556490559674</v>
      </c>
      <c r="D6070">
        <v>-0.88970234132188242</v>
      </c>
      <c r="E6070" s="24"/>
      <c r="F6070" s="25"/>
      <c r="G6070" s="29"/>
    </row>
    <row r="6071" spans="1:7" x14ac:dyDescent="0.25">
      <c r="A6071"/>
      <c r="B6071"/>
      <c r="C6071">
        <v>1.5338396335141216</v>
      </c>
      <c r="D6071">
        <v>-0.88842742760200377</v>
      </c>
      <c r="E6071" s="24"/>
      <c r="F6071" s="25"/>
      <c r="G6071" s="29"/>
    </row>
    <row r="6072" spans="1:7" x14ac:dyDescent="0.25">
      <c r="A6072"/>
      <c r="B6072"/>
      <c r="C6072">
        <v>1.5301274992713196</v>
      </c>
      <c r="D6072">
        <v>-0.88715367552759961</v>
      </c>
      <c r="E6072" s="24"/>
      <c r="F6072" s="25"/>
      <c r="G6072" s="29"/>
    </row>
    <row r="6073" spans="1:7" x14ac:dyDescent="0.25">
      <c r="A6073"/>
      <c r="B6073"/>
      <c r="C6073">
        <v>1.5264192337525959</v>
      </c>
      <c r="D6073">
        <v>-0.88588108209289884</v>
      </c>
      <c r="E6073" s="24"/>
      <c r="F6073" s="25"/>
      <c r="G6073" s="29"/>
    </row>
    <row r="6074" spans="1:7" x14ac:dyDescent="0.25">
      <c r="A6074"/>
      <c r="B6074"/>
      <c r="C6074">
        <v>1.5227148244372835</v>
      </c>
      <c r="D6074">
        <v>-0.88460964430184807</v>
      </c>
      <c r="E6074" s="24"/>
      <c r="F6074" s="25"/>
      <c r="G6074" s="29"/>
    </row>
    <row r="6075" spans="1:7" x14ac:dyDescent="0.25">
      <c r="A6075"/>
      <c r="B6075"/>
      <c r="C6075">
        <v>1.5190142588586659</v>
      </c>
      <c r="D6075">
        <v>-0.88333935916805228</v>
      </c>
      <c r="E6075" s="24"/>
      <c r="F6075" s="25"/>
      <c r="G6075" s="29"/>
    </row>
    <row r="6076" spans="1:7" x14ac:dyDescent="0.25">
      <c r="A6076"/>
      <c r="B6076"/>
      <c r="C6076">
        <v>1.5153175246037112</v>
      </c>
      <c r="D6076">
        <v>-0.88207022371475763</v>
      </c>
      <c r="E6076" s="24"/>
      <c r="F6076" s="25"/>
      <c r="G6076" s="29"/>
    </row>
    <row r="6077" spans="1:7" x14ac:dyDescent="0.25">
      <c r="A6077"/>
      <c r="B6077"/>
      <c r="C6077">
        <v>1.5116246093127836</v>
      </c>
      <c r="D6077">
        <v>-0.88080223497480847</v>
      </c>
      <c r="E6077" s="24"/>
      <c r="F6077" s="25"/>
      <c r="G6077" s="29"/>
    </row>
    <row r="6078" spans="1:7" x14ac:dyDescent="0.25">
      <c r="A6078"/>
      <c r="B6078"/>
      <c r="C6078">
        <v>1.5079355006793487</v>
      </c>
      <c r="D6078">
        <v>-0.87953538999061498</v>
      </c>
      <c r="E6078" s="24"/>
      <c r="F6078" s="25"/>
      <c r="G6078" s="29"/>
    </row>
    <row r="6079" spans="1:7" x14ac:dyDescent="0.25">
      <c r="A6079"/>
      <c r="B6079"/>
      <c r="C6079">
        <v>1.5042501864496827</v>
      </c>
      <c r="D6079">
        <v>-0.87826968581411202</v>
      </c>
      <c r="E6079" s="24"/>
      <c r="F6079" s="25"/>
      <c r="G6079" s="29"/>
    </row>
    <row r="6080" spans="1:7" x14ac:dyDescent="0.25">
      <c r="A6080"/>
      <c r="B6080"/>
      <c r="C6080">
        <v>1.5005686544226193</v>
      </c>
      <c r="D6080">
        <v>-0.87700511950674453</v>
      </c>
      <c r="E6080" s="24"/>
      <c r="F6080" s="25"/>
      <c r="G6080" s="29"/>
    </row>
    <row r="6081" spans="1:7" x14ac:dyDescent="0.25">
      <c r="A6081"/>
      <c r="B6081"/>
      <c r="C6081">
        <v>1.4968908924492335</v>
      </c>
      <c r="D6081">
        <v>-0.87574168813941222</v>
      </c>
      <c r="E6081" s="24"/>
      <c r="F6081" s="25"/>
      <c r="G6081" s="29"/>
    </row>
    <row r="6082" spans="1:7" x14ac:dyDescent="0.25">
      <c r="A6082"/>
      <c r="B6082"/>
      <c r="C6082">
        <v>1.4932168884325709</v>
      </c>
      <c r="D6082">
        <v>-0.8744793887924398</v>
      </c>
      <c r="E6082" s="24"/>
      <c r="F6082" s="25"/>
      <c r="G6082" s="29"/>
    </row>
    <row r="6083" spans="1:7" x14ac:dyDescent="0.25">
      <c r="A6083"/>
      <c r="B6083"/>
      <c r="C6083">
        <v>1.4895466303273981</v>
      </c>
      <c r="D6083">
        <v>-0.87321821855556181</v>
      </c>
      <c r="E6083" s="24"/>
      <c r="F6083" s="25"/>
      <c r="G6083" s="29"/>
    </row>
    <row r="6084" spans="1:7" x14ac:dyDescent="0.25">
      <c r="A6084"/>
      <c r="B6084"/>
      <c r="C6084">
        <v>1.4858801061398785</v>
      </c>
      <c r="D6084">
        <v>-0.87195817452785829</v>
      </c>
      <c r="E6084" s="24"/>
      <c r="F6084" s="25"/>
      <c r="G6084" s="29"/>
    </row>
    <row r="6085" spans="1:7" x14ac:dyDescent="0.25">
      <c r="A6085"/>
      <c r="B6085"/>
      <c r="C6085">
        <v>1.4822173039273452</v>
      </c>
      <c r="D6085">
        <v>-0.87069925381775082</v>
      </c>
      <c r="E6085" s="24"/>
      <c r="F6085" s="25"/>
      <c r="G6085" s="29"/>
    </row>
    <row r="6086" spans="1:7" x14ac:dyDescent="0.25">
      <c r="A6086"/>
      <c r="B6086"/>
      <c r="C6086">
        <v>1.4785582117979998</v>
      </c>
      <c r="D6086">
        <v>-0.86944145354294855</v>
      </c>
      <c r="E6086" s="24"/>
      <c r="F6086" s="25"/>
      <c r="G6086" s="29"/>
    </row>
    <row r="6087" spans="1:7" x14ac:dyDescent="0.25">
      <c r="A6087"/>
      <c r="B6087"/>
      <c r="C6087">
        <v>1.4749028179106325</v>
      </c>
      <c r="D6087">
        <v>-0.86818477083041712</v>
      </c>
      <c r="E6087" s="24"/>
      <c r="F6087" s="25"/>
      <c r="G6087" s="29"/>
    </row>
    <row r="6088" spans="1:7" x14ac:dyDescent="0.25">
      <c r="A6088"/>
      <c r="B6088"/>
      <c r="C6088">
        <v>1.4712511104743971</v>
      </c>
      <c r="D6088">
        <v>-0.86692920281636088</v>
      </c>
      <c r="E6088" s="24"/>
      <c r="F6088" s="25"/>
      <c r="G6088" s="29"/>
    </row>
    <row r="6089" spans="1:7" x14ac:dyDescent="0.25">
      <c r="A6089"/>
      <c r="B6089"/>
      <c r="C6089">
        <v>1.4676030777485107</v>
      </c>
      <c r="D6089">
        <v>-0.86567474664617716</v>
      </c>
      <c r="E6089" s="24"/>
      <c r="F6089" s="25"/>
      <c r="G6089" s="29"/>
    </row>
    <row r="6090" spans="1:7" x14ac:dyDescent="0.25">
      <c r="A6090"/>
      <c r="B6090"/>
      <c r="C6090">
        <v>1.4639587080419796</v>
      </c>
      <c r="D6090">
        <v>-0.86442139947441732</v>
      </c>
      <c r="E6090" s="24"/>
      <c r="F6090" s="25"/>
      <c r="G6090" s="29"/>
    </row>
    <row r="6091" spans="1:7" x14ac:dyDescent="0.25">
      <c r="A6091"/>
      <c r="B6091"/>
      <c r="C6091">
        <v>1.4603179897133598</v>
      </c>
      <c r="D6091">
        <v>-0.86316915846476705</v>
      </c>
      <c r="E6091" s="24"/>
      <c r="F6091" s="25"/>
      <c r="G6091" s="29"/>
    </row>
    <row r="6092" spans="1:7" x14ac:dyDescent="0.25">
      <c r="A6092"/>
      <c r="B6092"/>
      <c r="C6092">
        <v>1.456680911170493</v>
      </c>
      <c r="D6092">
        <v>-0.86191802079001023</v>
      </c>
      <c r="E6092" s="24"/>
      <c r="F6092" s="25"/>
      <c r="G6092" s="29"/>
    </row>
    <row r="6093" spans="1:7" x14ac:dyDescent="0.25">
      <c r="A6093"/>
      <c r="B6093"/>
      <c r="C6093">
        <v>1.4530474608702242</v>
      </c>
      <c r="D6093">
        <v>-0.86066798363198849</v>
      </c>
      <c r="E6093" s="24"/>
      <c r="F6093" s="25"/>
      <c r="G6093" s="29"/>
    </row>
    <row r="6094" spans="1:7" x14ac:dyDescent="0.25">
      <c r="A6094"/>
      <c r="B6094"/>
      <c r="C6094">
        <v>1.449417627318164</v>
      </c>
      <c r="D6094">
        <v>-0.85941904418157677</v>
      </c>
      <c r="E6094" s="24"/>
      <c r="F6094" s="25"/>
      <c r="G6094" s="29"/>
    </row>
    <row r="6095" spans="1:7" x14ac:dyDescent="0.25">
      <c r="A6095"/>
      <c r="B6095"/>
      <c r="C6095">
        <v>1.4457913990684261</v>
      </c>
      <c r="D6095">
        <v>-0.85817119963865063</v>
      </c>
      <c r="E6095" s="24"/>
      <c r="F6095" s="25"/>
      <c r="G6095" s="29"/>
    </row>
    <row r="6096" spans="1:7" x14ac:dyDescent="0.25">
      <c r="A6096"/>
      <c r="B6096"/>
      <c r="C6096">
        <v>1.4421687647233732</v>
      </c>
      <c r="D6096">
        <v>-0.85692444721204986</v>
      </c>
      <c r="E6096" s="24"/>
      <c r="F6096" s="25"/>
      <c r="G6096" s="29"/>
    </row>
    <row r="6097" spans="1:7" x14ac:dyDescent="0.25">
      <c r="A6097"/>
      <c r="B6097"/>
      <c r="C6097">
        <v>1.4385497129333393</v>
      </c>
      <c r="D6097">
        <v>-0.85567878411954201</v>
      </c>
      <c r="E6097" s="24"/>
      <c r="F6097" s="25"/>
      <c r="G6097" s="29"/>
    </row>
    <row r="6098" spans="1:7" x14ac:dyDescent="0.25">
      <c r="A6098"/>
      <c r="B6098"/>
      <c r="C6098">
        <v>1.4349342323964387</v>
      </c>
      <c r="D6098">
        <v>-0.85443420758781063</v>
      </c>
      <c r="E6098" s="24"/>
      <c r="F6098" s="25"/>
      <c r="G6098" s="29"/>
    </row>
    <row r="6099" spans="1:7" x14ac:dyDescent="0.25">
      <c r="A6099"/>
      <c r="B6099"/>
      <c r="C6099">
        <v>1.4313223118582317</v>
      </c>
      <c r="D6099">
        <v>-0.85319071485239129</v>
      </c>
      <c r="E6099" s="24"/>
      <c r="F6099" s="25"/>
      <c r="G6099" s="29"/>
    </row>
    <row r="6100" spans="1:7" x14ac:dyDescent="0.25">
      <c r="A6100"/>
      <c r="B6100"/>
      <c r="C6100">
        <v>1.4277139401115415</v>
      </c>
      <c r="D6100">
        <v>-0.85194830315766834</v>
      </c>
      <c r="E6100" s="24"/>
      <c r="F6100" s="25"/>
      <c r="G6100" s="29"/>
    </row>
    <row r="6101" spans="1:7" x14ac:dyDescent="0.25">
      <c r="A6101"/>
      <c r="B6101"/>
      <c r="C6101">
        <v>1.4241091059961755</v>
      </c>
      <c r="D6101">
        <v>-0.85070696975682536</v>
      </c>
      <c r="E6101" s="24"/>
      <c r="F6101" s="25"/>
      <c r="G6101" s="29"/>
    </row>
    <row r="6102" spans="1:7" x14ac:dyDescent="0.25">
      <c r="A6102"/>
      <c r="B6102"/>
      <c r="C6102">
        <v>1.4205077983987009</v>
      </c>
      <c r="D6102">
        <v>-0.84946671191182777</v>
      </c>
      <c r="E6102" s="24"/>
      <c r="F6102" s="25"/>
      <c r="G6102" s="29"/>
    </row>
    <row r="6103" spans="1:7" x14ac:dyDescent="0.25">
      <c r="A6103"/>
      <c r="B6103"/>
      <c r="C6103">
        <v>1.4169100062521709</v>
      </c>
      <c r="D6103">
        <v>-0.84822752689337633</v>
      </c>
      <c r="E6103" s="24"/>
      <c r="F6103" s="25"/>
      <c r="G6103" s="29"/>
    </row>
    <row r="6104" spans="1:7" x14ac:dyDescent="0.25">
      <c r="A6104"/>
      <c r="B6104"/>
      <c r="C6104">
        <v>1.4133157185359027</v>
      </c>
      <c r="D6104">
        <v>-0.84698941198088318</v>
      </c>
      <c r="E6104" s="24"/>
      <c r="F6104" s="25"/>
      <c r="G6104" s="29"/>
    </row>
    <row r="6105" spans="1:7" x14ac:dyDescent="0.25">
      <c r="A6105"/>
      <c r="B6105"/>
      <c r="C6105">
        <v>1.4097249242752259</v>
      </c>
      <c r="D6105">
        <v>-0.84575236446243873</v>
      </c>
      <c r="E6105" s="24"/>
      <c r="F6105" s="25"/>
      <c r="G6105" s="29"/>
    </row>
    <row r="6106" spans="1:7" x14ac:dyDescent="0.25">
      <c r="A6106"/>
      <c r="B6106"/>
      <c r="C6106">
        <v>1.4061376125412588</v>
      </c>
      <c r="D6106">
        <v>-0.84451638163478904</v>
      </c>
      <c r="E6106" s="24"/>
      <c r="F6106" s="25"/>
      <c r="G6106" s="29"/>
    </row>
    <row r="6107" spans="1:7" x14ac:dyDescent="0.25">
      <c r="A6107"/>
      <c r="B6107"/>
      <c r="C6107">
        <v>1.4025537724506569</v>
      </c>
      <c r="D6107">
        <v>-0.84328146080329069</v>
      </c>
      <c r="E6107" s="24"/>
      <c r="F6107" s="25"/>
      <c r="G6107" s="29"/>
    </row>
    <row r="6108" spans="1:7" x14ac:dyDescent="0.25">
      <c r="A6108"/>
      <c r="B6108"/>
      <c r="C6108">
        <v>1.3989733931653652</v>
      </c>
      <c r="D6108">
        <v>-0.84204759928188444</v>
      </c>
      <c r="E6108" s="24"/>
      <c r="F6108" s="25"/>
      <c r="G6108" s="29"/>
    </row>
    <row r="6109" spans="1:7" x14ac:dyDescent="0.25">
      <c r="A6109"/>
      <c r="B6109"/>
      <c r="C6109">
        <v>1.3953964638924066</v>
      </c>
      <c r="D6109">
        <v>-0.84081479439307061</v>
      </c>
      <c r="E6109" s="24"/>
      <c r="F6109" s="25"/>
      <c r="G6109" s="29"/>
    </row>
    <row r="6110" spans="1:7" x14ac:dyDescent="0.25">
      <c r="A6110"/>
      <c r="B6110"/>
      <c r="C6110">
        <v>1.3918229738836341</v>
      </c>
      <c r="D6110">
        <v>-0.83958304346787016</v>
      </c>
      <c r="E6110" s="24"/>
      <c r="F6110" s="25"/>
      <c r="G6110" s="29"/>
    </row>
    <row r="6111" spans="1:7" x14ac:dyDescent="0.25">
      <c r="A6111"/>
      <c r="B6111"/>
      <c r="C6111">
        <v>1.388252912435495</v>
      </c>
      <c r="D6111">
        <v>-0.83835234384579804</v>
      </c>
      <c r="E6111" s="24"/>
      <c r="F6111" s="25"/>
      <c r="G6111" s="29"/>
    </row>
    <row r="6112" spans="1:7" x14ac:dyDescent="0.25">
      <c r="A6112"/>
      <c r="B6112"/>
      <c r="C6112">
        <v>1.384686268888824</v>
      </c>
      <c r="D6112">
        <v>-0.83712269287483698</v>
      </c>
      <c r="E6112" s="24"/>
      <c r="F6112" s="25"/>
      <c r="G6112" s="29"/>
    </row>
    <row r="6113" spans="1:7" x14ac:dyDescent="0.25">
      <c r="A6113"/>
      <c r="B6113"/>
      <c r="C6113">
        <v>1.381123032628562</v>
      </c>
      <c r="D6113">
        <v>-0.83589408791138908</v>
      </c>
      <c r="E6113" s="24"/>
      <c r="F6113" s="25"/>
      <c r="G6113" s="29"/>
    </row>
    <row r="6114" spans="1:7" x14ac:dyDescent="0.25">
      <c r="A6114"/>
      <c r="B6114"/>
      <c r="C6114">
        <v>1.3775631930835934</v>
      </c>
      <c r="D6114">
        <v>-0.83466652632027094</v>
      </c>
      <c r="E6114" s="24"/>
      <c r="F6114" s="25"/>
      <c r="G6114" s="29"/>
    </row>
    <row r="6115" spans="1:7" x14ac:dyDescent="0.25">
      <c r="A6115"/>
      <c r="B6115"/>
      <c r="C6115">
        <v>1.3740067397264597</v>
      </c>
      <c r="D6115">
        <v>-0.83344000547465968</v>
      </c>
      <c r="E6115" s="24"/>
      <c r="F6115" s="25"/>
      <c r="G6115" s="29"/>
    </row>
    <row r="6116" spans="1:7" x14ac:dyDescent="0.25">
      <c r="A6116"/>
      <c r="B6116"/>
      <c r="C6116">
        <v>1.3704536620731977</v>
      </c>
      <c r="D6116">
        <v>-0.83221452275608998</v>
      </c>
      <c r="E6116" s="24"/>
      <c r="F6116" s="25"/>
      <c r="G6116" s="29"/>
    </row>
    <row r="6117" spans="1:7" x14ac:dyDescent="0.25">
      <c r="A6117"/>
      <c r="B6117"/>
      <c r="C6117">
        <v>1.3669039496830386</v>
      </c>
      <c r="D6117">
        <v>-0.83099007555438675</v>
      </c>
      <c r="E6117" s="24"/>
      <c r="F6117" s="25"/>
      <c r="G6117" s="29"/>
    </row>
    <row r="6118" spans="1:7" x14ac:dyDescent="0.25">
      <c r="A6118"/>
      <c r="B6118"/>
      <c r="C6118">
        <v>1.3633575921582444</v>
      </c>
      <c r="D6118">
        <v>-0.82976666126766752</v>
      </c>
      <c r="E6118" s="24"/>
      <c r="F6118" s="25"/>
      <c r="G6118" s="29"/>
    </row>
    <row r="6119" spans="1:7" x14ac:dyDescent="0.25">
      <c r="A6119"/>
      <c r="B6119"/>
      <c r="C6119">
        <v>1.3598145791438716</v>
      </c>
      <c r="D6119">
        <v>-0.82854427730230118</v>
      </c>
      <c r="E6119" s="24"/>
      <c r="F6119" s="25"/>
      <c r="G6119" s="29"/>
    </row>
    <row r="6120" spans="1:7" x14ac:dyDescent="0.25">
      <c r="A6120"/>
      <c r="B6120"/>
      <c r="C6120">
        <v>1.3562749003275409</v>
      </c>
      <c r="D6120">
        <v>-0.82732292107287431</v>
      </c>
      <c r="E6120" s="24"/>
      <c r="F6120" s="25"/>
      <c r="G6120" s="29"/>
    </row>
    <row r="6121" spans="1:7" x14ac:dyDescent="0.25">
      <c r="A6121"/>
      <c r="B6121"/>
      <c r="C6121">
        <v>1.3527385454392313</v>
      </c>
      <c r="D6121">
        <v>-0.82610259000216846</v>
      </c>
      <c r="E6121" s="24"/>
      <c r="F6121" s="25"/>
      <c r="G6121" s="29"/>
    </row>
    <row r="6122" spans="1:7" x14ac:dyDescent="0.25">
      <c r="A6122"/>
      <c r="B6122"/>
      <c r="C6122">
        <v>1.3492055042510456</v>
      </c>
      <c r="D6122">
        <v>-0.82488328152112234</v>
      </c>
      <c r="E6122" s="24"/>
      <c r="F6122" s="25"/>
      <c r="G6122" s="29"/>
    </row>
    <row r="6123" spans="1:7" x14ac:dyDescent="0.25">
      <c r="A6123"/>
      <c r="B6123"/>
      <c r="C6123">
        <v>1.3456757665770245</v>
      </c>
      <c r="D6123">
        <v>-0.82366499306881458</v>
      </c>
      <c r="E6123" s="24"/>
      <c r="F6123" s="25"/>
      <c r="G6123" s="29"/>
    </row>
    <row r="6124" spans="1:7" x14ac:dyDescent="0.25">
      <c r="A6124"/>
      <c r="B6124"/>
      <c r="C6124">
        <v>1.3421493222728857</v>
      </c>
      <c r="D6124">
        <v>-0.82244772209241479</v>
      </c>
      <c r="E6124" s="24"/>
      <c r="F6124" s="25"/>
      <c r="G6124" s="29"/>
    </row>
    <row r="6125" spans="1:7" x14ac:dyDescent="0.25">
      <c r="A6125"/>
      <c r="B6125"/>
      <c r="C6125">
        <v>1.3386261612358652</v>
      </c>
      <c r="D6125">
        <v>-0.82123146604717912</v>
      </c>
      <c r="E6125" s="24"/>
      <c r="F6125" s="25"/>
      <c r="G6125" s="29"/>
    </row>
    <row r="6126" spans="1:7" x14ac:dyDescent="0.25">
      <c r="A6126"/>
      <c r="B6126"/>
      <c r="C6126">
        <v>1.3351062734044741</v>
      </c>
      <c r="D6126">
        <v>-0.82001622239640604</v>
      </c>
      <c r="E6126" s="24"/>
      <c r="F6126" s="25"/>
      <c r="G6126" s="29"/>
    </row>
    <row r="6127" spans="1:7" x14ac:dyDescent="0.25">
      <c r="A6127"/>
      <c r="B6127"/>
      <c r="C6127">
        <v>1.3315896487582735</v>
      </c>
      <c r="D6127">
        <v>-0.81880198861140085</v>
      </c>
      <c r="E6127" s="24"/>
      <c r="F6127" s="25"/>
      <c r="G6127" s="29"/>
    </row>
    <row r="6128" spans="1:7" x14ac:dyDescent="0.25">
      <c r="A6128"/>
      <c r="B6128"/>
      <c r="C6128">
        <v>1.3280762773177051</v>
      </c>
      <c r="D6128">
        <v>-0.81758876217146514</v>
      </c>
      <c r="E6128" s="24"/>
      <c r="F6128" s="25"/>
      <c r="G6128" s="29"/>
    </row>
    <row r="6129" spans="1:7" x14ac:dyDescent="0.25">
      <c r="A6129"/>
      <c r="B6129"/>
      <c r="C6129">
        <v>1.3245661491438472</v>
      </c>
      <c r="D6129">
        <v>-0.81637654056385245</v>
      </c>
      <c r="E6129" s="24"/>
      <c r="F6129" s="25"/>
      <c r="G6129" s="29"/>
    </row>
    <row r="6130" spans="1:7" x14ac:dyDescent="0.25">
      <c r="A6130"/>
      <c r="B6130"/>
      <c r="C6130">
        <v>1.3210592543382451</v>
      </c>
      <c r="D6130">
        <v>-0.81516532128375352</v>
      </c>
      <c r="E6130" s="24"/>
      <c r="F6130" s="25"/>
      <c r="G6130" s="29"/>
    </row>
    <row r="6131" spans="1:7" x14ac:dyDescent="0.25">
      <c r="A6131"/>
      <c r="B6131"/>
      <c r="C6131">
        <v>1.3175555830426493</v>
      </c>
      <c r="D6131">
        <v>-0.81395510183424535</v>
      </c>
      <c r="E6131" s="24"/>
      <c r="F6131" s="25"/>
      <c r="G6131" s="29"/>
    </row>
    <row r="6132" spans="1:7" x14ac:dyDescent="0.25">
      <c r="A6132"/>
      <c r="B6132"/>
      <c r="C6132">
        <v>1.3140551254388775</v>
      </c>
      <c r="D6132">
        <v>-0.81274587972629375</v>
      </c>
      <c r="E6132" s="24"/>
      <c r="F6132" s="25"/>
      <c r="G6132" s="29"/>
    </row>
    <row r="6133" spans="1:7" x14ac:dyDescent="0.25">
      <c r="A6133"/>
      <c r="B6133"/>
      <c r="C6133">
        <v>1.3105578717485722</v>
      </c>
      <c r="D6133">
        <v>-0.81153765247870069</v>
      </c>
      <c r="E6133" s="24"/>
      <c r="F6133" s="25"/>
      <c r="G6133" s="29"/>
    </row>
    <row r="6134" spans="1:7" x14ac:dyDescent="0.25">
      <c r="A6134"/>
      <c r="B6134"/>
      <c r="C6134">
        <v>1.3070638122329838</v>
      </c>
      <c r="D6134">
        <v>-0.81033041761807389</v>
      </c>
      <c r="E6134" s="24"/>
      <c r="F6134" s="25"/>
      <c r="G6134" s="29"/>
    </row>
    <row r="6135" spans="1:7" x14ac:dyDescent="0.25">
      <c r="A6135"/>
      <c r="B6135"/>
      <c r="C6135">
        <v>1.3035729371928215</v>
      </c>
      <c r="D6135">
        <v>-0.80912417267882597</v>
      </c>
      <c r="E6135" s="24"/>
      <c r="F6135" s="25"/>
      <c r="G6135" s="29"/>
    </row>
    <row r="6136" spans="1:7" x14ac:dyDescent="0.25">
      <c r="A6136"/>
      <c r="B6136"/>
      <c r="C6136">
        <v>1.3000852369680067</v>
      </c>
      <c r="D6136">
        <v>-0.80791891520311387</v>
      </c>
      <c r="E6136" s="24"/>
      <c r="F6136" s="25"/>
      <c r="G6136" s="29"/>
    </row>
    <row r="6137" spans="1:7" x14ac:dyDescent="0.25">
      <c r="A6137"/>
      <c r="B6137"/>
      <c r="C6137">
        <v>1.2966007019374945</v>
      </c>
      <c r="D6137">
        <v>-0.80671464274082993</v>
      </c>
      <c r="E6137" s="24"/>
      <c r="F6137" s="25"/>
      <c r="G6137" s="29"/>
    </row>
    <row r="6138" spans="1:7" x14ac:dyDescent="0.25">
      <c r="A6138"/>
      <c r="B6138"/>
      <c r="C6138">
        <v>1.2931193225190805</v>
      </c>
      <c r="D6138">
        <v>-0.80551135284957165</v>
      </c>
      <c r="E6138" s="24"/>
      <c r="F6138" s="25"/>
      <c r="G6138" s="29"/>
    </row>
    <row r="6139" spans="1:7" x14ac:dyDescent="0.25">
      <c r="A6139"/>
      <c r="B6139"/>
      <c r="C6139">
        <v>1.2896410891692165</v>
      </c>
      <c r="D6139">
        <v>-0.80430904309461737</v>
      </c>
      <c r="E6139" s="24"/>
      <c r="F6139" s="25"/>
      <c r="G6139" s="29"/>
    </row>
    <row r="6140" spans="1:7" x14ac:dyDescent="0.25">
      <c r="A6140"/>
      <c r="B6140"/>
      <c r="C6140">
        <v>1.2861659923827538</v>
      </c>
      <c r="D6140">
        <v>-0.80310771104887224</v>
      </c>
      <c r="E6140" s="24"/>
      <c r="F6140" s="25"/>
      <c r="G6140" s="29"/>
    </row>
    <row r="6141" spans="1:7" x14ac:dyDescent="0.25">
      <c r="A6141"/>
      <c r="B6141"/>
      <c r="C6141">
        <v>1.2826940226928434</v>
      </c>
      <c r="D6141">
        <v>-0.80190735429288729</v>
      </c>
      <c r="E6141" s="24"/>
      <c r="F6141" s="25"/>
      <c r="G6141" s="29"/>
    </row>
    <row r="6142" spans="1:7" x14ac:dyDescent="0.25">
      <c r="A6142"/>
      <c r="B6142"/>
      <c r="C6142">
        <v>1.2792251706706765</v>
      </c>
      <c r="D6142">
        <v>-0.80070797041479058</v>
      </c>
      <c r="E6142" s="24"/>
      <c r="F6142" s="25"/>
      <c r="G6142" s="29"/>
    </row>
    <row r="6143" spans="1:7" x14ac:dyDescent="0.25">
      <c r="A6143"/>
      <c r="B6143"/>
      <c r="C6143">
        <v>1.2757594269252839</v>
      </c>
      <c r="D6143">
        <v>-0.79950955701026805</v>
      </c>
      <c r="E6143" s="24"/>
      <c r="F6143" s="25"/>
      <c r="G6143" s="29"/>
    </row>
    <row r="6144" spans="1:7" x14ac:dyDescent="0.25">
      <c r="A6144"/>
      <c r="B6144"/>
      <c r="C6144">
        <v>1.2722967821034317</v>
      </c>
      <c r="D6144">
        <v>-0.79831211168256577</v>
      </c>
      <c r="E6144" s="24"/>
      <c r="F6144" s="25"/>
      <c r="G6144" s="29"/>
    </row>
    <row r="6145" spans="1:7" x14ac:dyDescent="0.25">
      <c r="A6145"/>
      <c r="B6145"/>
      <c r="C6145">
        <v>1.2688372268893324</v>
      </c>
      <c r="D6145">
        <v>-0.79711563204242097</v>
      </c>
      <c r="E6145" s="24"/>
      <c r="F6145" s="25"/>
      <c r="G6145" s="29"/>
    </row>
    <row r="6146" spans="1:7" x14ac:dyDescent="0.25">
      <c r="A6146"/>
      <c r="B6146"/>
      <c r="C6146">
        <v>1.2653807520045111</v>
      </c>
      <c r="D6146">
        <v>-0.79592011570805843</v>
      </c>
      <c r="E6146" s="24"/>
      <c r="F6146" s="25"/>
      <c r="G6146" s="29"/>
    </row>
    <row r="6147" spans="1:7" x14ac:dyDescent="0.25">
      <c r="A6147"/>
      <c r="B6147"/>
      <c r="C6147">
        <v>1.2619273482076201</v>
      </c>
      <c r="D6147">
        <v>-0.79472556030516828</v>
      </c>
      <c r="E6147" s="24"/>
      <c r="F6147" s="25"/>
      <c r="G6147" s="29"/>
    </row>
    <row r="6148" spans="1:7" x14ac:dyDescent="0.25">
      <c r="A6148"/>
      <c r="B6148"/>
      <c r="C6148">
        <v>1.2584770062942281</v>
      </c>
      <c r="D6148">
        <v>-0.7935319634668575</v>
      </c>
      <c r="E6148" s="24"/>
      <c r="F6148" s="25"/>
      <c r="G6148" s="29"/>
    </row>
    <row r="6149" spans="1:7" x14ac:dyDescent="0.25">
      <c r="A6149"/>
      <c r="B6149"/>
      <c r="C6149">
        <v>1.2550297170966482</v>
      </c>
      <c r="D6149">
        <v>-0.79233932283364206</v>
      </c>
      <c r="E6149" s="24"/>
      <c r="F6149" s="25"/>
      <c r="G6149" s="29"/>
    </row>
    <row r="6150" spans="1:7" x14ac:dyDescent="0.25">
      <c r="A6150"/>
      <c r="B6150"/>
      <c r="C6150">
        <v>1.2515854714837675</v>
      </c>
      <c r="D6150">
        <v>-0.79114763605341376</v>
      </c>
      <c r="E6150" s="24"/>
      <c r="F6150" s="25"/>
      <c r="G6150" s="29"/>
    </row>
    <row r="6151" spans="1:7" x14ac:dyDescent="0.25">
      <c r="A6151"/>
      <c r="B6151"/>
      <c r="C6151">
        <v>1.2481442603608459</v>
      </c>
      <c r="D6151">
        <v>-0.78995690078141079</v>
      </c>
      <c r="E6151" s="24"/>
      <c r="F6151" s="25"/>
      <c r="G6151" s="29"/>
    </row>
    <row r="6152" spans="1:7" x14ac:dyDescent="0.25">
      <c r="A6152"/>
      <c r="B6152"/>
      <c r="C6152">
        <v>1.2447060746693461</v>
      </c>
      <c r="D6152">
        <v>-0.78876711468019789</v>
      </c>
      <c r="E6152" s="24"/>
      <c r="F6152" s="25"/>
      <c r="G6152" s="29"/>
    </row>
    <row r="6153" spans="1:7" x14ac:dyDescent="0.25">
      <c r="A6153"/>
      <c r="B6153"/>
      <c r="C6153">
        <v>1.2412709053867497</v>
      </c>
      <c r="D6153">
        <v>-0.78757827541963443</v>
      </c>
      <c r="E6153" s="24"/>
      <c r="F6153" s="25"/>
      <c r="G6153" s="29"/>
    </row>
    <row r="6154" spans="1:7" x14ac:dyDescent="0.25">
      <c r="A6154"/>
      <c r="B6154"/>
      <c r="C6154">
        <v>1.2378387435263618</v>
      </c>
      <c r="D6154">
        <v>-0.78639038067684131</v>
      </c>
      <c r="E6154" s="24"/>
      <c r="F6154" s="25"/>
      <c r="G6154" s="29"/>
    </row>
    <row r="6155" spans="1:7" x14ac:dyDescent="0.25">
      <c r="A6155"/>
      <c r="B6155"/>
      <c r="C6155">
        <v>1.2344095801371919</v>
      </c>
      <c r="D6155">
        <v>-0.78520342813620336</v>
      </c>
      <c r="E6155" s="24"/>
      <c r="F6155" s="25"/>
      <c r="G6155" s="29"/>
    </row>
    <row r="6156" spans="1:7" x14ac:dyDescent="0.25">
      <c r="A6156"/>
      <c r="B6156"/>
      <c r="C6156">
        <v>1.2309834063036957</v>
      </c>
      <c r="D6156">
        <v>-0.78401741548930459</v>
      </c>
      <c r="E6156" s="24"/>
      <c r="F6156" s="25"/>
      <c r="G6156" s="29"/>
    </row>
    <row r="6157" spans="1:7" x14ac:dyDescent="0.25">
      <c r="A6157"/>
      <c r="B6157"/>
      <c r="C6157">
        <v>1.2275602131456502</v>
      </c>
      <c r="D6157">
        <v>-0.78283234043492433</v>
      </c>
      <c r="E6157" s="24"/>
      <c r="F6157" s="25"/>
      <c r="G6157" s="29"/>
    </row>
    <row r="6158" spans="1:7" x14ac:dyDescent="0.25">
      <c r="A6158"/>
      <c r="B6158"/>
      <c r="C6158">
        <v>1.2241399918179807</v>
      </c>
      <c r="D6158">
        <v>-0.78164820067901464</v>
      </c>
      <c r="E6158" s="24"/>
      <c r="F6158" s="25"/>
      <c r="G6158" s="29"/>
    </row>
    <row r="6159" spans="1:7" x14ac:dyDescent="0.25">
      <c r="A6159"/>
      <c r="B6159"/>
      <c r="C6159">
        <v>1.2207227335105693</v>
      </c>
      <c r="D6159">
        <v>-0.78046499393466473</v>
      </c>
      <c r="E6159" s="24"/>
      <c r="F6159" s="25"/>
      <c r="G6159" s="29"/>
    </row>
    <row r="6160" spans="1:7" x14ac:dyDescent="0.25">
      <c r="A6160"/>
      <c r="B6160"/>
      <c r="C6160">
        <v>1.2173084294480592</v>
      </c>
      <c r="D6160">
        <v>-0.77928271792206472</v>
      </c>
      <c r="E6160" s="24"/>
      <c r="F6160" s="25"/>
      <c r="G6160" s="29"/>
    </row>
    <row r="6161" spans="1:7" x14ac:dyDescent="0.25">
      <c r="A6161"/>
      <c r="B6161"/>
      <c r="C6161">
        <v>1.2138970708897694</v>
      </c>
      <c r="D6161">
        <v>-0.7781013703685179</v>
      </c>
      <c r="E6161" s="24"/>
      <c r="F6161" s="25"/>
      <c r="G6161" s="29"/>
    </row>
    <row r="6162" spans="1:7" x14ac:dyDescent="0.25">
      <c r="A6162"/>
      <c r="B6162"/>
      <c r="C6162">
        <v>1.2104886491294102</v>
      </c>
      <c r="D6162">
        <v>-0.77692094900836883</v>
      </c>
      <c r="E6162" s="24"/>
      <c r="F6162" s="25"/>
      <c r="G6162" s="29"/>
    </row>
    <row r="6163" spans="1:7" x14ac:dyDescent="0.25">
      <c r="A6163"/>
      <c r="B6163"/>
      <c r="C6163">
        <v>1.2070831554950017</v>
      </c>
      <c r="D6163">
        <v>-0.77574145158300978</v>
      </c>
      <c r="E6163" s="24"/>
      <c r="F6163" s="25"/>
      <c r="G6163" s="29"/>
    </row>
    <row r="6164" spans="1:7" x14ac:dyDescent="0.25">
      <c r="A6164"/>
      <c r="B6164"/>
      <c r="C6164">
        <v>1.2036805813486642</v>
      </c>
      <c r="D6164">
        <v>-0.77456287584084227</v>
      </c>
      <c r="E6164" s="24"/>
      <c r="F6164" s="25"/>
      <c r="G6164" s="29"/>
    </row>
    <row r="6165" spans="1:7" x14ac:dyDescent="0.25">
      <c r="A6165"/>
      <c r="B6165"/>
      <c r="C6165">
        <v>1.200280918086462</v>
      </c>
      <c r="D6165">
        <v>-0.77338521953725792</v>
      </c>
      <c r="E6165" s="24"/>
      <c r="F6165" s="25"/>
      <c r="G6165" s="29"/>
    </row>
    <row r="6166" spans="1:7" x14ac:dyDescent="0.25">
      <c r="A6166"/>
      <c r="B6166"/>
      <c r="C6166">
        <v>1.1968841571382289</v>
      </c>
      <c r="D6166">
        <v>-0.7722084804346051</v>
      </c>
      <c r="E6166" s="24"/>
      <c r="F6166" s="25"/>
      <c r="G6166" s="29"/>
    </row>
    <row r="6167" spans="1:7" x14ac:dyDescent="0.25">
      <c r="A6167"/>
      <c r="B6167"/>
      <c r="C6167">
        <v>1.193490289967416</v>
      </c>
      <c r="D6167">
        <v>-0.7710326563021711</v>
      </c>
      <c r="E6167" s="24"/>
      <c r="F6167" s="25"/>
      <c r="G6167" s="29"/>
    </row>
    <row r="6168" spans="1:7" x14ac:dyDescent="0.25">
      <c r="A6168"/>
      <c r="B6168"/>
      <c r="C6168">
        <v>1.1900993080709144</v>
      </c>
      <c r="D6168">
        <v>-0.76985774491615433</v>
      </c>
      <c r="E6168" s="24"/>
      <c r="F6168" s="25"/>
      <c r="G6168" s="29"/>
    </row>
    <row r="6169" spans="1:7" x14ac:dyDescent="0.25">
      <c r="A6169"/>
      <c r="B6169"/>
      <c r="C6169">
        <v>1.186711202978902</v>
      </c>
      <c r="D6169">
        <v>-0.76868374405964301</v>
      </c>
      <c r="E6169" s="24"/>
      <c r="F6169" s="25"/>
      <c r="G6169" s="29"/>
    </row>
    <row r="6170" spans="1:7" x14ac:dyDescent="0.25">
      <c r="A6170"/>
      <c r="B6170"/>
      <c r="C6170">
        <v>1.1833259662546716</v>
      </c>
      <c r="D6170">
        <v>-0.76751065152258469</v>
      </c>
      <c r="E6170" s="24"/>
      <c r="F6170" s="25"/>
      <c r="G6170" s="29"/>
    </row>
    <row r="6171" spans="1:7" x14ac:dyDescent="0.25">
      <c r="A6171"/>
      <c r="B6171"/>
      <c r="C6171">
        <v>1.1799435894944801</v>
      </c>
      <c r="D6171">
        <v>-0.76633846510176606</v>
      </c>
      <c r="E6171" s="24"/>
      <c r="F6171" s="25"/>
      <c r="G6171" s="29"/>
    </row>
    <row r="6172" spans="1:7" x14ac:dyDescent="0.25">
      <c r="A6172"/>
      <c r="B6172"/>
      <c r="C6172">
        <v>1.176564064327364</v>
      </c>
      <c r="D6172">
        <v>-0.76516718260077998</v>
      </c>
      <c r="E6172" s="24"/>
      <c r="F6172" s="25"/>
      <c r="G6172" s="29"/>
    </row>
    <row r="6173" spans="1:7" x14ac:dyDescent="0.25">
      <c r="A6173"/>
      <c r="B6173"/>
      <c r="C6173">
        <v>1.1731873824150079</v>
      </c>
      <c r="D6173">
        <v>-0.76399680183001351</v>
      </c>
      <c r="E6173" s="24"/>
      <c r="F6173" s="25"/>
      <c r="G6173" s="29"/>
    </row>
    <row r="6174" spans="1:7" x14ac:dyDescent="0.25">
      <c r="A6174"/>
      <c r="B6174"/>
      <c r="C6174">
        <v>1.1698135354515824</v>
      </c>
      <c r="D6174">
        <v>-0.76282732060662006</v>
      </c>
      <c r="E6174" s="24"/>
      <c r="F6174" s="25"/>
      <c r="G6174" s="29"/>
    </row>
    <row r="6175" spans="1:7" x14ac:dyDescent="0.25">
      <c r="A6175"/>
      <c r="B6175"/>
      <c r="C6175">
        <v>1.1664425151635582</v>
      </c>
      <c r="D6175">
        <v>-0.76165873675448259</v>
      </c>
      <c r="E6175" s="24"/>
      <c r="F6175" s="25"/>
      <c r="G6175" s="29"/>
    </row>
    <row r="6176" spans="1:7" x14ac:dyDescent="0.25">
      <c r="A6176"/>
      <c r="B6176"/>
      <c r="C6176">
        <v>1.1630743133095893</v>
      </c>
      <c r="D6176">
        <v>-0.76049104810421253</v>
      </c>
      <c r="E6176" s="24"/>
      <c r="F6176" s="25"/>
      <c r="G6176" s="29"/>
    </row>
    <row r="6177" spans="1:7" x14ac:dyDescent="0.25">
      <c r="A6177"/>
      <c r="B6177"/>
      <c r="C6177">
        <v>1.1597089216803234</v>
      </c>
      <c r="D6177">
        <v>-0.75932425249310243</v>
      </c>
      <c r="E6177" s="24"/>
      <c r="F6177" s="25"/>
      <c r="G6177" s="29"/>
    </row>
    <row r="6178" spans="1:7" x14ac:dyDescent="0.25">
      <c r="A6178"/>
      <c r="B6178"/>
      <c r="C6178">
        <v>1.1563463320982517</v>
      </c>
      <c r="D6178">
        <v>-0.75815834776511037</v>
      </c>
      <c r="E6178" s="24"/>
      <c r="F6178" s="25"/>
      <c r="G6178" s="29"/>
    </row>
    <row r="6179" spans="1:7" x14ac:dyDescent="0.25">
      <c r="A6179"/>
      <c r="B6179"/>
      <c r="C6179">
        <v>1.1529865364175873</v>
      </c>
      <c r="D6179">
        <v>-0.75699333177084849</v>
      </c>
      <c r="E6179" s="24"/>
      <c r="F6179" s="25"/>
      <c r="G6179" s="29"/>
    </row>
    <row r="6180" spans="1:7" x14ac:dyDescent="0.25">
      <c r="A6180"/>
      <c r="B6180"/>
      <c r="C6180">
        <v>1.1496295265240599</v>
      </c>
      <c r="D6180">
        <v>-0.75582920236753526</v>
      </c>
      <c r="E6180" s="24"/>
      <c r="F6180" s="25"/>
      <c r="G6180" s="29"/>
    </row>
    <row r="6181" spans="1:7" x14ac:dyDescent="0.25">
      <c r="A6181"/>
      <c r="B6181"/>
      <c r="C6181">
        <v>1.1462752943348196</v>
      </c>
      <c r="D6181">
        <v>-0.754665957418997</v>
      </c>
      <c r="E6181" s="24"/>
      <c r="F6181" s="25"/>
      <c r="G6181" s="29"/>
    </row>
    <row r="6182" spans="1:7" x14ac:dyDescent="0.25">
      <c r="A6182"/>
      <c r="B6182"/>
      <c r="C6182">
        <v>1.1429238317982271</v>
      </c>
      <c r="D6182">
        <v>-0.75350359479562379</v>
      </c>
      <c r="E6182" s="24"/>
      <c r="F6182" s="25"/>
      <c r="G6182" s="29"/>
    </row>
    <row r="6183" spans="1:7" x14ac:dyDescent="0.25">
      <c r="A6183"/>
      <c r="B6183"/>
      <c r="C6183">
        <v>1.1395751308937372</v>
      </c>
      <c r="D6183">
        <v>-0.75234211237434978</v>
      </c>
      <c r="E6183" s="24"/>
      <c r="F6183" s="25"/>
      <c r="G6183" s="29"/>
    </row>
    <row r="6184" spans="1:7" x14ac:dyDescent="0.25">
      <c r="A6184"/>
      <c r="B6184"/>
      <c r="C6184">
        <v>1.1362291836317595</v>
      </c>
      <c r="D6184">
        <v>-0.75118150803864436</v>
      </c>
      <c r="E6184" s="24"/>
      <c r="F6184" s="25"/>
      <c r="G6184" s="29"/>
    </row>
    <row r="6185" spans="1:7" x14ac:dyDescent="0.25">
      <c r="A6185"/>
      <c r="B6185"/>
      <c r="C6185">
        <v>1.1328859820534793</v>
      </c>
      <c r="D6185">
        <v>-0.75002177967847217</v>
      </c>
      <c r="E6185" s="24"/>
      <c r="F6185" s="25"/>
      <c r="G6185" s="29"/>
    </row>
    <row r="6186" spans="1:7" x14ac:dyDescent="0.25">
      <c r="A6186"/>
      <c r="B6186"/>
      <c r="C6186">
        <v>1.1295455182307315</v>
      </c>
      <c r="D6186">
        <v>-0.74886292519027886</v>
      </c>
      <c r="E6186" s="24"/>
      <c r="F6186" s="25"/>
      <c r="G6186" s="29"/>
    </row>
    <row r="6187" spans="1:7" x14ac:dyDescent="0.25">
      <c r="A6187"/>
      <c r="B6187"/>
      <c r="C6187">
        <v>1.1262077842658342</v>
      </c>
      <c r="D6187">
        <v>-0.74770494247695807</v>
      </c>
      <c r="E6187" s="24"/>
      <c r="F6187" s="25"/>
      <c r="G6187" s="29"/>
    </row>
    <row r="6188" spans="1:7" x14ac:dyDescent="0.25">
      <c r="A6188"/>
      <c r="B6188"/>
      <c r="C6188">
        <v>1.1228727722914653</v>
      </c>
      <c r="D6188">
        <v>-0.74654782944784226</v>
      </c>
      <c r="E6188" s="24"/>
      <c r="F6188" s="25"/>
      <c r="G6188" s="29"/>
    </row>
    <row r="6189" spans="1:7" x14ac:dyDescent="0.25">
      <c r="A6189"/>
      <c r="B6189"/>
      <c r="C6189">
        <v>1.1195404744705011</v>
      </c>
      <c r="D6189">
        <v>-0.74539158401867134</v>
      </c>
      <c r="E6189" s="24"/>
      <c r="F6189" s="25"/>
      <c r="G6189" s="29"/>
    </row>
    <row r="6190" spans="1:7" x14ac:dyDescent="0.25">
      <c r="A6190"/>
      <c r="B6190"/>
      <c r="C6190">
        <v>1.1162108829958741</v>
      </c>
      <c r="D6190">
        <v>-0.74423620411156921</v>
      </c>
      <c r="E6190" s="24"/>
      <c r="F6190" s="25"/>
      <c r="G6190" s="29"/>
    </row>
    <row r="6191" spans="1:7" x14ac:dyDescent="0.25">
      <c r="A6191"/>
      <c r="B6191"/>
      <c r="C6191">
        <v>1.1128839900904126</v>
      </c>
      <c r="D6191">
        <v>-0.74308168765501359</v>
      </c>
      <c r="E6191" s="24"/>
      <c r="F6191" s="25"/>
      <c r="G6191" s="29"/>
    </row>
    <row r="6192" spans="1:7" x14ac:dyDescent="0.25">
      <c r="A6192"/>
      <c r="B6192"/>
      <c r="C6192">
        <v>1.1095597880067591</v>
      </c>
      <c r="D6192">
        <v>-0.74192803258384243</v>
      </c>
      <c r="E6192" s="24"/>
      <c r="F6192" s="25"/>
      <c r="G6192" s="29"/>
    </row>
    <row r="6193" spans="1:7" x14ac:dyDescent="0.25">
      <c r="A6193"/>
      <c r="B6193"/>
      <c r="C6193">
        <v>1.1062382690271315</v>
      </c>
      <c r="D6193">
        <v>-0.74077523683918689</v>
      </c>
      <c r="E6193" s="24"/>
      <c r="F6193" s="25"/>
      <c r="G6193" s="29"/>
    </row>
    <row r="6194" spans="1:7" x14ac:dyDescent="0.25">
      <c r="A6194"/>
      <c r="B6194"/>
      <c r="C6194">
        <v>1.102919425463277</v>
      </c>
      <c r="D6194">
        <v>-0.73962329836849428</v>
      </c>
      <c r="E6194" s="24"/>
      <c r="F6194" s="25"/>
      <c r="G6194" s="29"/>
    </row>
    <row r="6195" spans="1:7" x14ac:dyDescent="0.25">
      <c r="A6195"/>
      <c r="B6195"/>
      <c r="C6195">
        <v>1.0996032496562695</v>
      </c>
      <c r="D6195">
        <v>-0.73847221512547123</v>
      </c>
      <c r="E6195" s="24"/>
      <c r="F6195" s="25"/>
      <c r="G6195" s="29"/>
    </row>
    <row r="6196" spans="1:7" x14ac:dyDescent="0.25">
      <c r="A6196"/>
      <c r="B6196"/>
      <c r="C6196">
        <v>1.0962897339763751</v>
      </c>
      <c r="D6196">
        <v>-0.73732198507007107</v>
      </c>
      <c r="E6196" s="24"/>
      <c r="F6196" s="25"/>
      <c r="G6196" s="29"/>
    </row>
    <row r="6197" spans="1:7" x14ac:dyDescent="0.25">
      <c r="A6197"/>
      <c r="B6197"/>
      <c r="C6197">
        <v>1.0929788708229544</v>
      </c>
      <c r="D6197">
        <v>-0.73617260616848412</v>
      </c>
      <c r="E6197" s="24"/>
      <c r="F6197" s="25"/>
      <c r="G6197" s="29"/>
    </row>
    <row r="6198" spans="1:7" x14ac:dyDescent="0.25">
      <c r="A6198"/>
      <c r="B6198"/>
      <c r="C6198">
        <v>1.0896706526242794</v>
      </c>
      <c r="D6198">
        <v>-0.73502407639310019</v>
      </c>
      <c r="E6198" s="24"/>
      <c r="F6198" s="25"/>
      <c r="G6198" s="29"/>
    </row>
    <row r="6199" spans="1:7" x14ac:dyDescent="0.25">
      <c r="A6199"/>
      <c r="B6199"/>
      <c r="C6199">
        <v>1.0863650718374185</v>
      </c>
      <c r="D6199">
        <v>-0.73387639372249236</v>
      </c>
      <c r="E6199" s="24"/>
      <c r="F6199" s="25"/>
      <c r="G6199" s="29"/>
    </row>
    <row r="6200" spans="1:7" x14ac:dyDescent="0.25">
      <c r="A6200"/>
      <c r="B6200"/>
      <c r="C6200">
        <v>1.0830621209480911</v>
      </c>
      <c r="D6200">
        <v>-0.73272955614139212</v>
      </c>
      <c r="E6200" s="24"/>
      <c r="F6200" s="25"/>
      <c r="G6200" s="29"/>
    </row>
    <row r="6201" spans="1:7" x14ac:dyDescent="0.25">
      <c r="A6201"/>
      <c r="B6201"/>
      <c r="C6201">
        <v>1.0797617924705323</v>
      </c>
      <c r="D6201">
        <v>-0.73158356164067107</v>
      </c>
      <c r="E6201" s="24"/>
      <c r="F6201" s="25"/>
      <c r="G6201" s="29"/>
    </row>
    <row r="6202" spans="1:7" x14ac:dyDescent="0.25">
      <c r="A6202"/>
      <c r="B6202"/>
      <c r="C6202">
        <v>1.0764640789473741</v>
      </c>
      <c r="D6202">
        <v>-0.73043840821732264</v>
      </c>
      <c r="E6202" s="24"/>
      <c r="F6202" s="25"/>
      <c r="G6202" s="29"/>
    </row>
    <row r="6203" spans="1:7" x14ac:dyDescent="0.25">
      <c r="A6203"/>
      <c r="B6203"/>
      <c r="C6203">
        <v>1.0731689729494811</v>
      </c>
      <c r="D6203">
        <v>-0.72929409387442412</v>
      </c>
      <c r="E6203" s="24"/>
      <c r="F6203" s="25"/>
      <c r="G6203" s="29"/>
    </row>
    <row r="6204" spans="1:7" x14ac:dyDescent="0.25">
      <c r="A6204"/>
      <c r="B6204"/>
      <c r="C6204">
        <v>1.0698764670758487</v>
      </c>
      <c r="D6204">
        <v>-0.72815061662113723</v>
      </c>
      <c r="E6204" s="24"/>
      <c r="F6204" s="25"/>
      <c r="G6204" s="29"/>
    </row>
    <row r="6205" spans="1:7" x14ac:dyDescent="0.25">
      <c r="A6205"/>
      <c r="B6205"/>
      <c r="C6205">
        <v>1.0665865539534374</v>
      </c>
      <c r="D6205">
        <v>-0.72700797447266619</v>
      </c>
      <c r="E6205" s="24"/>
      <c r="F6205" s="25"/>
      <c r="G6205" s="29"/>
    </row>
    <row r="6206" spans="1:7" x14ac:dyDescent="0.25">
      <c r="A6206"/>
      <c r="B6206"/>
      <c r="C6206">
        <v>1.0632992262370629</v>
      </c>
      <c r="D6206">
        <v>-0.72586616545024418</v>
      </c>
      <c r="E6206" s="24"/>
      <c r="F6206" s="25"/>
      <c r="G6206" s="29"/>
    </row>
    <row r="6207" spans="1:7" x14ac:dyDescent="0.25">
      <c r="A6207"/>
      <c r="B6207"/>
      <c r="C6207">
        <v>1.0600144766092654</v>
      </c>
      <c r="D6207">
        <v>-0.72472518758111848</v>
      </c>
      <c r="E6207" s="24"/>
      <c r="F6207" s="25"/>
      <c r="G6207" s="29"/>
    </row>
    <row r="6208" spans="1:7" x14ac:dyDescent="0.25">
      <c r="A6208"/>
      <c r="B6208"/>
      <c r="C6208">
        <v>1.0567322977801745</v>
      </c>
      <c r="D6208">
        <v>-0.72358503889852233</v>
      </c>
      <c r="E6208" s="24"/>
      <c r="F6208" s="25"/>
      <c r="G6208" s="29"/>
    </row>
    <row r="6209" spans="1:7" x14ac:dyDescent="0.25">
      <c r="A6209"/>
      <c r="B6209"/>
      <c r="C6209">
        <v>1.0534526824873633</v>
      </c>
      <c r="D6209">
        <v>-0.72244571744164643</v>
      </c>
      <c r="E6209" s="24"/>
      <c r="F6209" s="25"/>
      <c r="G6209" s="29"/>
    </row>
    <row r="6210" spans="1:7" x14ac:dyDescent="0.25">
      <c r="A6210"/>
      <c r="B6210"/>
      <c r="C6210">
        <v>1.0501756234957638</v>
      </c>
      <c r="D6210">
        <v>-0.72130722125564051</v>
      </c>
      <c r="E6210" s="24"/>
      <c r="F6210" s="25"/>
      <c r="G6210" s="29"/>
    </row>
    <row r="6211" spans="1:7" x14ac:dyDescent="0.25">
      <c r="A6211"/>
      <c r="B6211"/>
      <c r="C6211">
        <v>1.0469011135974728</v>
      </c>
      <c r="D6211">
        <v>-0.72016954839156033</v>
      </c>
      <c r="E6211" s="24"/>
      <c r="F6211" s="25"/>
      <c r="G6211" s="29"/>
    </row>
    <row r="6212" spans="1:7" x14ac:dyDescent="0.25">
      <c r="A6212"/>
      <c r="B6212"/>
      <c r="C6212">
        <v>1.043629145611676</v>
      </c>
      <c r="D6212">
        <v>-0.71903269690636951</v>
      </c>
      <c r="E6212" s="24"/>
      <c r="F6212" s="25"/>
      <c r="G6212" s="29"/>
    </row>
    <row r="6213" spans="1:7" x14ac:dyDescent="0.25">
      <c r="A6213"/>
      <c r="B6213"/>
      <c r="C6213">
        <v>1.0403597123845143</v>
      </c>
      <c r="D6213">
        <v>-0.71789666486291948</v>
      </c>
      <c r="E6213" s="24"/>
      <c r="F6213" s="25"/>
      <c r="G6213" s="29"/>
    </row>
    <row r="6214" spans="1:7" x14ac:dyDescent="0.25">
      <c r="A6214"/>
      <c r="B6214"/>
      <c r="C6214">
        <v>1.037092806788932</v>
      </c>
      <c r="D6214">
        <v>-0.71676145032990923</v>
      </c>
      <c r="E6214" s="24"/>
      <c r="F6214" s="25"/>
      <c r="G6214" s="29"/>
    </row>
    <row r="6215" spans="1:7" x14ac:dyDescent="0.25">
      <c r="A6215"/>
      <c r="B6215"/>
      <c r="C6215">
        <v>1.0338284217245832</v>
      </c>
      <c r="D6215">
        <v>-0.71562705138188842</v>
      </c>
      <c r="E6215" s="24"/>
      <c r="F6215" s="25"/>
      <c r="G6215" s="29"/>
    </row>
    <row r="6216" spans="1:7" x14ac:dyDescent="0.25">
      <c r="A6216"/>
      <c r="B6216"/>
      <c r="C6216">
        <v>1.0305665501176722</v>
      </c>
      <c r="D6216">
        <v>-0.71449346609921227</v>
      </c>
      <c r="E6216" s="24"/>
      <c r="F6216" s="25"/>
      <c r="G6216" s="29"/>
    </row>
    <row r="6217" spans="1:7" x14ac:dyDescent="0.25">
      <c r="A6217"/>
      <c r="B6217"/>
      <c r="C6217">
        <v>1.0273071849208688</v>
      </c>
      <c r="D6217">
        <v>-0.71336069256804624</v>
      </c>
      <c r="E6217" s="24"/>
      <c r="F6217" s="25"/>
      <c r="G6217" s="29"/>
    </row>
    <row r="6218" spans="1:7" x14ac:dyDescent="0.25">
      <c r="A6218"/>
      <c r="B6218"/>
      <c r="C6218">
        <v>1.0240503191131514</v>
      </c>
      <c r="D6218">
        <v>-0.71222872888032296</v>
      </c>
      <c r="E6218" s="24"/>
      <c r="F6218" s="25"/>
      <c r="G6218" s="29"/>
    </row>
    <row r="6219" spans="1:7" x14ac:dyDescent="0.25">
      <c r="A6219"/>
      <c r="B6219"/>
      <c r="C6219">
        <v>1.0207959456996976</v>
      </c>
      <c r="D6219">
        <v>-0.71109757313373323</v>
      </c>
      <c r="E6219" s="24"/>
      <c r="F6219" s="25"/>
      <c r="G6219" s="29"/>
    </row>
    <row r="6220" spans="1:7" x14ac:dyDescent="0.25">
      <c r="A6220"/>
      <c r="B6220"/>
      <c r="C6220">
        <v>1.01754405771176</v>
      </c>
      <c r="D6220">
        <v>-0.70996722343170282</v>
      </c>
      <c r="E6220" s="24"/>
      <c r="F6220" s="25"/>
      <c r="G6220" s="29"/>
    </row>
    <row r="6221" spans="1:7" x14ac:dyDescent="0.25">
      <c r="A6221"/>
      <c r="B6221"/>
      <c r="C6221">
        <v>1.01429464820656</v>
      </c>
      <c r="D6221">
        <v>-0.70883767788337759</v>
      </c>
      <c r="E6221" s="24"/>
      <c r="F6221" s="25"/>
      <c r="G6221" s="29"/>
    </row>
    <row r="6222" spans="1:7" x14ac:dyDescent="0.25">
      <c r="A6222"/>
      <c r="B6222"/>
      <c r="C6222">
        <v>1.0110477102671434</v>
      </c>
      <c r="D6222">
        <v>-0.7077089346035943</v>
      </c>
      <c r="E6222" s="24"/>
      <c r="F6222" s="25"/>
      <c r="G6222" s="29"/>
    </row>
    <row r="6223" spans="1:7" x14ac:dyDescent="0.25">
      <c r="A6223"/>
      <c r="B6223"/>
      <c r="C6223">
        <v>1.0078032370022663</v>
      </c>
      <c r="D6223">
        <v>-0.70658099171286337</v>
      </c>
      <c r="E6223" s="24"/>
      <c r="F6223" s="25"/>
      <c r="G6223" s="29"/>
    </row>
    <row r="6224" spans="1:7" x14ac:dyDescent="0.25">
      <c r="A6224"/>
      <c r="B6224"/>
      <c r="C6224">
        <v>1.0045612215462922</v>
      </c>
      <c r="D6224">
        <v>-0.70545384733735428</v>
      </c>
      <c r="E6224" s="24"/>
      <c r="F6224" s="25"/>
      <c r="G6224" s="29"/>
    </row>
    <row r="6225" spans="1:7" x14ac:dyDescent="0.25">
      <c r="A6225"/>
      <c r="B6225"/>
      <c r="C6225">
        <v>1.0013216570590495</v>
      </c>
      <c r="D6225">
        <v>-0.70432749960886676</v>
      </c>
      <c r="E6225" s="24"/>
      <c r="F6225" s="25"/>
      <c r="G6225" s="29"/>
    </row>
    <row r="6226" spans="1:7" x14ac:dyDescent="0.25">
      <c r="A6226"/>
      <c r="B6226"/>
      <c r="C6226">
        <v>0.9980845367257325</v>
      </c>
      <c r="D6226">
        <v>-0.70320194666481495</v>
      </c>
      <c r="E6226" s="24"/>
      <c r="F6226" s="25"/>
      <c r="G6226" s="29"/>
    </row>
    <row r="6227" spans="1:7" x14ac:dyDescent="0.25">
      <c r="A6227"/>
      <c r="B6227"/>
      <c r="C6227">
        <v>0.9948498537567706</v>
      </c>
      <c r="D6227">
        <v>-0.70207718664820851</v>
      </c>
      <c r="E6227" s="24"/>
      <c r="F6227" s="25"/>
      <c r="G6227" s="29"/>
    </row>
    <row r="6228" spans="1:7" x14ac:dyDescent="0.25">
      <c r="A6228"/>
      <c r="B6228"/>
      <c r="C6228">
        <v>0.99161760138771782</v>
      </c>
      <c r="D6228">
        <v>-0.70095321770763241</v>
      </c>
      <c r="E6228" s="24"/>
      <c r="F6228" s="25"/>
      <c r="G6228" s="29"/>
    </row>
    <row r="6229" spans="1:7" x14ac:dyDescent="0.25">
      <c r="A6229"/>
      <c r="B6229"/>
      <c r="C6229">
        <v>0.98838777287914326</v>
      </c>
      <c r="D6229">
        <v>-0.69983003799722532</v>
      </c>
      <c r="E6229" s="24"/>
      <c r="F6229" s="25"/>
      <c r="G6229" s="29"/>
    </row>
    <row r="6230" spans="1:7" x14ac:dyDescent="0.25">
      <c r="A6230"/>
      <c r="B6230"/>
      <c r="C6230">
        <v>0.98516036151651265</v>
      </c>
      <c r="D6230">
        <v>-0.6987076456766671</v>
      </c>
      <c r="E6230" s="24"/>
      <c r="F6230" s="25"/>
      <c r="G6230" s="29"/>
    </row>
    <row r="6231" spans="1:7" x14ac:dyDescent="0.25">
      <c r="A6231"/>
      <c r="B6231"/>
      <c r="C6231">
        <v>0.9819353606100365</v>
      </c>
      <c r="D6231">
        <v>-0.69758603891113613</v>
      </c>
      <c r="E6231" s="24"/>
      <c r="F6231" s="25"/>
      <c r="G6231" s="29"/>
    </row>
    <row r="6232" spans="1:7" x14ac:dyDescent="0.25">
      <c r="A6232"/>
      <c r="B6232"/>
      <c r="C6232">
        <v>0.97871276349463798</v>
      </c>
      <c r="D6232">
        <v>-0.69646521587133092</v>
      </c>
      <c r="E6232" s="24"/>
      <c r="F6232" s="25"/>
      <c r="G6232" s="29"/>
    </row>
    <row r="6233" spans="1:7" x14ac:dyDescent="0.25">
      <c r="A6233"/>
      <c r="B6233"/>
      <c r="C6233">
        <v>0.97549256352976055</v>
      </c>
      <c r="D6233">
        <v>-0.69534517473340918</v>
      </c>
      <c r="E6233" s="24"/>
      <c r="F6233" s="25"/>
      <c r="G6233" s="29"/>
    </row>
    <row r="6234" spans="1:7" x14ac:dyDescent="0.25">
      <c r="A6234"/>
      <c r="B6234"/>
      <c r="C6234">
        <v>0.9722747540992871</v>
      </c>
      <c r="D6234">
        <v>-0.69422591367899045</v>
      </c>
      <c r="E6234" s="24"/>
      <c r="F6234" s="25"/>
      <c r="G6234" s="29"/>
    </row>
    <row r="6235" spans="1:7" x14ac:dyDescent="0.25">
      <c r="A6235"/>
      <c r="B6235"/>
      <c r="C6235">
        <v>0.96905932861142219</v>
      </c>
      <c r="D6235">
        <v>-0.69310743089512916</v>
      </c>
      <c r="E6235" s="24"/>
      <c r="F6235" s="25"/>
      <c r="G6235" s="29"/>
    </row>
    <row r="6236" spans="1:7" x14ac:dyDescent="0.25">
      <c r="A6236"/>
      <c r="B6236"/>
      <c r="C6236">
        <v>0.96584628049860377</v>
      </c>
      <c r="D6236">
        <v>-0.69198972457430796</v>
      </c>
      <c r="E6236" s="24"/>
      <c r="F6236" s="25"/>
      <c r="G6236" s="29"/>
    </row>
    <row r="6237" spans="1:7" x14ac:dyDescent="0.25">
      <c r="A6237"/>
      <c r="B6237"/>
      <c r="C6237">
        <v>0.96263553608494234</v>
      </c>
      <c r="D6237">
        <v>-0.69087277072851727</v>
      </c>
      <c r="E6237" s="24"/>
      <c r="F6237" s="25"/>
      <c r="G6237" s="29"/>
    </row>
    <row r="6238" spans="1:7" x14ac:dyDescent="0.25">
      <c r="A6238"/>
      <c r="B6238"/>
      <c r="C6238">
        <v>0.95942680318557416</v>
      </c>
      <c r="D6238">
        <v>-0.68975647315447652</v>
      </c>
      <c r="E6238" s="24"/>
      <c r="F6238" s="25"/>
      <c r="G6238" s="29"/>
    </row>
    <row r="6239" spans="1:7" x14ac:dyDescent="0.25">
      <c r="A6239"/>
      <c r="B6239"/>
      <c r="C6239">
        <v>0.95622042810269403</v>
      </c>
      <c r="D6239">
        <v>-0.68864094665322229</v>
      </c>
      <c r="E6239" s="24"/>
      <c r="F6239" s="25"/>
      <c r="G6239" s="29"/>
    </row>
    <row r="6240" spans="1:7" x14ac:dyDescent="0.25">
      <c r="A6240"/>
      <c r="B6240"/>
      <c r="C6240">
        <v>0.95301640436447266</v>
      </c>
      <c r="D6240">
        <v>-0.68752618943871602</v>
      </c>
      <c r="E6240" s="24"/>
      <c r="F6240" s="25"/>
      <c r="G6240" s="29"/>
    </row>
    <row r="6241" spans="1:7" x14ac:dyDescent="0.25">
      <c r="A6241"/>
      <c r="B6241"/>
      <c r="C6241">
        <v>0.94981472552273338</v>
      </c>
      <c r="D6241">
        <v>-0.68641219973023126</v>
      </c>
      <c r="E6241" s="24"/>
      <c r="F6241" s="25"/>
      <c r="G6241" s="29"/>
    </row>
    <row r="6242" spans="1:7" x14ac:dyDescent="0.25">
      <c r="A6242"/>
      <c r="B6242"/>
      <c r="C6242">
        <v>0.94661538515287913</v>
      </c>
      <c r="D6242">
        <v>-0.68529897575236354</v>
      </c>
      <c r="E6242" s="24"/>
      <c r="F6242" s="25"/>
      <c r="G6242" s="29"/>
    </row>
    <row r="6243" spans="1:7" x14ac:dyDescent="0.25">
      <c r="A6243"/>
      <c r="B6243"/>
      <c r="C6243">
        <v>0.94341837685374841</v>
      </c>
      <c r="D6243">
        <v>-0.68418651573498357</v>
      </c>
      <c r="E6243" s="24"/>
      <c r="F6243" s="25"/>
      <c r="G6243" s="29"/>
    </row>
    <row r="6244" spans="1:7" x14ac:dyDescent="0.25">
      <c r="A6244"/>
      <c r="B6244"/>
      <c r="C6244">
        <v>0.9402236942475215</v>
      </c>
      <c r="D6244">
        <v>-0.68307481791323355</v>
      </c>
      <c r="E6244" s="24"/>
      <c r="F6244" s="25"/>
      <c r="G6244" s="29"/>
    </row>
    <row r="6245" spans="1:7" x14ac:dyDescent="0.25">
      <c r="A6245"/>
      <c r="B6245"/>
      <c r="C6245">
        <v>0.937031330979611</v>
      </c>
      <c r="D6245">
        <v>-0.68196388052749857</v>
      </c>
      <c r="E6245" s="24"/>
      <c r="F6245" s="25"/>
      <c r="G6245" s="29"/>
    </row>
    <row r="6246" spans="1:7" x14ac:dyDescent="0.25">
      <c r="A6246"/>
      <c r="B6246"/>
      <c r="C6246">
        <v>0.93384128071856998</v>
      </c>
      <c r="D6246">
        <v>-0.68085370182340332</v>
      </c>
      <c r="E6246" s="24"/>
      <c r="F6246" s="25"/>
      <c r="G6246" s="29"/>
    </row>
    <row r="6247" spans="1:7" x14ac:dyDescent="0.25">
      <c r="A6247"/>
      <c r="B6247"/>
      <c r="C6247">
        <v>0.93065353715596566</v>
      </c>
      <c r="D6247">
        <v>-0.67974428005177789</v>
      </c>
      <c r="E6247" s="24"/>
      <c r="F6247" s="25"/>
      <c r="G6247" s="29"/>
    </row>
    <row r="6248" spans="1:7" x14ac:dyDescent="0.25">
      <c r="A6248"/>
      <c r="B6248"/>
      <c r="C6248">
        <v>0.92746809400628427</v>
      </c>
      <c r="D6248">
        <v>-0.67863561346864332</v>
      </c>
      <c r="E6248" s="24"/>
      <c r="F6248" s="25"/>
      <c r="G6248" s="29"/>
    </row>
    <row r="6249" spans="1:7" x14ac:dyDescent="0.25">
      <c r="A6249"/>
      <c r="B6249"/>
      <c r="C6249">
        <v>0.92428494500683278</v>
      </c>
      <c r="D6249">
        <v>-0.6775277003352006</v>
      </c>
      <c r="E6249" s="24"/>
      <c r="F6249" s="25"/>
      <c r="G6249" s="29"/>
    </row>
    <row r="6250" spans="1:7" x14ac:dyDescent="0.25">
      <c r="A6250"/>
      <c r="B6250"/>
      <c r="C6250">
        <v>0.92110408391763365</v>
      </c>
      <c r="D6250">
        <v>-0.67642053891780884</v>
      </c>
      <c r="E6250" s="24"/>
      <c r="F6250" s="25"/>
      <c r="G6250" s="29"/>
    </row>
    <row r="6251" spans="1:7" x14ac:dyDescent="0.25">
      <c r="A6251"/>
      <c r="B6251"/>
      <c r="C6251">
        <v>0.91792550452131239</v>
      </c>
      <c r="D6251">
        <v>-0.67531412748796227</v>
      </c>
      <c r="E6251" s="24"/>
      <c r="F6251" s="25"/>
      <c r="G6251" s="29"/>
    </row>
    <row r="6252" spans="1:7" x14ac:dyDescent="0.25">
      <c r="A6252"/>
      <c r="B6252"/>
      <c r="C6252">
        <v>0.91474920062300902</v>
      </c>
      <c r="D6252">
        <v>-0.67420846432227932</v>
      </c>
      <c r="E6252" s="24"/>
      <c r="F6252" s="25"/>
      <c r="G6252" s="29"/>
    </row>
    <row r="6253" spans="1:7" x14ac:dyDescent="0.25">
      <c r="A6253"/>
      <c r="B6253"/>
      <c r="C6253">
        <v>0.9115751660502478</v>
      </c>
      <c r="D6253">
        <v>-0.67310354770246872</v>
      </c>
      <c r="E6253" s="24"/>
      <c r="F6253" s="25"/>
      <c r="G6253" s="29"/>
    </row>
    <row r="6254" spans="1:7" x14ac:dyDescent="0.25">
      <c r="A6254"/>
      <c r="B6254"/>
      <c r="C6254">
        <v>0.90840339465288822</v>
      </c>
      <c r="D6254">
        <v>-0.67199937591534331</v>
      </c>
      <c r="E6254" s="24"/>
      <c r="F6254" s="25"/>
      <c r="G6254" s="29"/>
    </row>
    <row r="6255" spans="1:7" x14ac:dyDescent="0.25">
      <c r="A6255"/>
      <c r="B6255"/>
      <c r="C6255">
        <v>0.90523388030297525</v>
      </c>
      <c r="D6255">
        <v>-0.6708959472527718</v>
      </c>
      <c r="E6255" s="24"/>
      <c r="F6255" s="25"/>
      <c r="G6255" s="29"/>
    </row>
    <row r="6256" spans="1:7" x14ac:dyDescent="0.25">
      <c r="A6256"/>
      <c r="B6256"/>
      <c r="C6256">
        <v>0.90206661689466161</v>
      </c>
      <c r="D6256">
        <v>-0.6697932600116705</v>
      </c>
      <c r="E6256" s="24"/>
      <c r="F6256" s="25"/>
      <c r="G6256" s="29"/>
    </row>
    <row r="6257" spans="1:7" x14ac:dyDescent="0.25">
      <c r="A6257"/>
      <c r="B6257"/>
      <c r="C6257">
        <v>0.89890159834409267</v>
      </c>
      <c r="D6257">
        <v>-0.66869131249398794</v>
      </c>
      <c r="E6257" s="24"/>
      <c r="F6257" s="25"/>
      <c r="G6257" s="29"/>
    </row>
    <row r="6258" spans="1:7" x14ac:dyDescent="0.25">
      <c r="A6258"/>
      <c r="B6258"/>
      <c r="C6258">
        <v>0.89573881858933946</v>
      </c>
      <c r="D6258">
        <v>-0.66759010300669086</v>
      </c>
      <c r="E6258" s="24"/>
      <c r="F6258" s="25"/>
      <c r="G6258" s="29"/>
    </row>
    <row r="6259" spans="1:7" x14ac:dyDescent="0.25">
      <c r="A6259"/>
      <c r="B6259"/>
      <c r="C6259">
        <v>0.8925782715902596</v>
      </c>
      <c r="D6259">
        <v>-0.66648962986173665</v>
      </c>
      <c r="E6259" s="24"/>
      <c r="F6259" s="25"/>
      <c r="G6259" s="29"/>
    </row>
    <row r="6260" spans="1:7" x14ac:dyDescent="0.25">
      <c r="A6260"/>
      <c r="B6260"/>
      <c r="C6260">
        <v>0.88941995132843266</v>
      </c>
      <c r="D6260">
        <v>-0.66538989137606319</v>
      </c>
      <c r="E6260" s="24"/>
      <c r="F6260" s="25"/>
      <c r="G6260" s="29"/>
    </row>
    <row r="6261" spans="1:7" x14ac:dyDescent="0.25">
      <c r="A6261"/>
      <c r="B6261"/>
      <c r="C6261">
        <v>0.88626385180704448</v>
      </c>
      <c r="D6261">
        <v>-0.66429088587157126</v>
      </c>
      <c r="E6261" s="24"/>
      <c r="F6261" s="25"/>
      <c r="G6261" s="29"/>
    </row>
    <row r="6262" spans="1:7" x14ac:dyDescent="0.25">
      <c r="A6262"/>
      <c r="B6262"/>
      <c r="C6262">
        <v>0.88310996705078504</v>
      </c>
      <c r="D6262">
        <v>-0.66319261167509769</v>
      </c>
      <c r="E6262" s="24"/>
      <c r="F6262" s="25"/>
      <c r="G6262" s="29"/>
    </row>
    <row r="6263" spans="1:7" x14ac:dyDescent="0.25">
      <c r="A6263"/>
      <c r="B6263"/>
      <c r="C6263">
        <v>0.8799582911057926</v>
      </c>
      <c r="D6263">
        <v>-0.66209506711842059</v>
      </c>
      <c r="E6263" s="24"/>
      <c r="F6263" s="25"/>
      <c r="G6263" s="29"/>
    </row>
    <row r="6264" spans="1:7" x14ac:dyDescent="0.25">
      <c r="A6264"/>
      <c r="B6264"/>
      <c r="C6264">
        <v>0.87680881803948707</v>
      </c>
      <c r="D6264">
        <v>-0.66099825053820982</v>
      </c>
      <c r="E6264" s="24"/>
      <c r="F6264" s="25"/>
      <c r="G6264" s="29"/>
    </row>
    <row r="6265" spans="1:7" x14ac:dyDescent="0.25">
      <c r="A6265"/>
      <c r="B6265"/>
      <c r="C6265">
        <v>0.87366154194054568</v>
      </c>
      <c r="D6265">
        <v>-0.65990216027603932</v>
      </c>
      <c r="E6265" s="24"/>
      <c r="F6265" s="25"/>
      <c r="G6265" s="29"/>
    </row>
    <row r="6266" spans="1:7" x14ac:dyDescent="0.25">
      <c r="A6266"/>
      <c r="B6266"/>
      <c r="C6266">
        <v>0.87051645691874668</v>
      </c>
      <c r="D6266">
        <v>-0.65880679467834546</v>
      </c>
      <c r="E6266" s="24"/>
      <c r="F6266" s="25"/>
      <c r="G6266" s="29"/>
    </row>
    <row r="6267" spans="1:7" x14ac:dyDescent="0.25">
      <c r="A6267"/>
      <c r="B6267"/>
      <c r="C6267">
        <v>0.86737355710494324</v>
      </c>
      <c r="D6267">
        <v>-0.65771215209643763</v>
      </c>
      <c r="E6267" s="24"/>
      <c r="F6267" s="25"/>
      <c r="G6267" s="29"/>
    </row>
    <row r="6268" spans="1:7" x14ac:dyDescent="0.25">
      <c r="A6268"/>
      <c r="B6268"/>
      <c r="C6268">
        <v>0.86423283665090389</v>
      </c>
      <c r="D6268">
        <v>-0.65661823088645366</v>
      </c>
      <c r="E6268" s="24"/>
      <c r="F6268" s="25"/>
      <c r="G6268" s="29"/>
    </row>
    <row r="6269" spans="1:7" x14ac:dyDescent="0.25">
      <c r="A6269"/>
      <c r="B6269"/>
      <c r="C6269">
        <v>0.86109428972926794</v>
      </c>
      <c r="D6269">
        <v>-0.65552502940936552</v>
      </c>
      <c r="E6269" s="24"/>
      <c r="F6269" s="25"/>
      <c r="G6269" s="29"/>
    </row>
    <row r="6270" spans="1:7" x14ac:dyDescent="0.25">
      <c r="A6270"/>
      <c r="B6270"/>
      <c r="C6270">
        <v>0.85795791053340364</v>
      </c>
      <c r="D6270">
        <v>-0.65443254603093692</v>
      </c>
      <c r="E6270" s="24"/>
      <c r="F6270" s="25"/>
      <c r="G6270" s="29"/>
    </row>
    <row r="6271" spans="1:7" x14ac:dyDescent="0.25">
      <c r="A6271"/>
      <c r="B6271"/>
      <c r="C6271">
        <v>0.85482369327736796</v>
      </c>
      <c r="D6271">
        <v>-0.65334077912173583</v>
      </c>
      <c r="E6271" s="24"/>
      <c r="F6271" s="25"/>
      <c r="G6271" s="29"/>
    </row>
    <row r="6272" spans="1:7" x14ac:dyDescent="0.25">
      <c r="A6272"/>
      <c r="B6272"/>
      <c r="C6272">
        <v>0.85169163219577804</v>
      </c>
      <c r="D6272">
        <v>-0.65224972705709405</v>
      </c>
      <c r="E6272" s="24"/>
      <c r="F6272" s="25"/>
      <c r="G6272" s="29"/>
    </row>
    <row r="6273" spans="1:7" x14ac:dyDescent="0.25">
      <c r="A6273"/>
      <c r="B6273"/>
      <c r="C6273">
        <v>0.84856172154374487</v>
      </c>
      <c r="D6273">
        <v>-0.6511593882171075</v>
      </c>
      <c r="E6273" s="24"/>
      <c r="F6273" s="25"/>
      <c r="G6273" s="29"/>
    </row>
    <row r="6274" spans="1:7" x14ac:dyDescent="0.25">
      <c r="A6274"/>
      <c r="B6274"/>
      <c r="C6274">
        <v>0.84543395559675683</v>
      </c>
      <c r="D6274">
        <v>-0.6500697609866054</v>
      </c>
      <c r="E6274" s="24"/>
      <c r="F6274" s="25"/>
      <c r="G6274" s="29"/>
    </row>
    <row r="6275" spans="1:7" x14ac:dyDescent="0.25">
      <c r="A6275"/>
      <c r="B6275"/>
      <c r="C6275">
        <v>0.84230832865062044</v>
      </c>
      <c r="D6275">
        <v>-0.64898084375514886</v>
      </c>
      <c r="E6275" s="24"/>
      <c r="F6275" s="25"/>
      <c r="G6275" s="29"/>
    </row>
    <row r="6276" spans="1:7" x14ac:dyDescent="0.25">
      <c r="A6276"/>
      <c r="B6276"/>
      <c r="C6276">
        <v>0.83918483502133379</v>
      </c>
      <c r="D6276">
        <v>-0.64789263491699745</v>
      </c>
      <c r="E6276" s="24"/>
      <c r="F6276" s="25"/>
      <c r="G6276" s="29"/>
    </row>
    <row r="6277" spans="1:7" x14ac:dyDescent="0.25">
      <c r="A6277"/>
      <c r="B6277"/>
      <c r="C6277">
        <v>0.83606346904501871</v>
      </c>
      <c r="D6277">
        <v>-0.64680513287110097</v>
      </c>
      <c r="E6277" s="24"/>
      <c r="F6277" s="25"/>
      <c r="G6277" s="29"/>
    </row>
    <row r="6278" spans="1:7" x14ac:dyDescent="0.25">
      <c r="A6278"/>
      <c r="B6278"/>
      <c r="C6278">
        <v>0.83294422507783483</v>
      </c>
      <c r="D6278">
        <v>-0.64571833602108908</v>
      </c>
      <c r="E6278" s="24"/>
      <c r="F6278" s="25"/>
      <c r="G6278" s="29"/>
    </row>
    <row r="6279" spans="1:7" x14ac:dyDescent="0.25">
      <c r="A6279"/>
      <c r="B6279"/>
      <c r="C6279">
        <v>0.82982709749589278</v>
      </c>
      <c r="D6279">
        <v>-0.64463224277524889</v>
      </c>
      <c r="E6279" s="24"/>
      <c r="F6279" s="25"/>
      <c r="G6279" s="29"/>
    </row>
    <row r="6280" spans="1:7" x14ac:dyDescent="0.25">
      <c r="A6280"/>
      <c r="B6280"/>
      <c r="C6280">
        <v>0.82671208069515001</v>
      </c>
      <c r="D6280">
        <v>-0.64354685154650848</v>
      </c>
      <c r="E6280" s="24"/>
      <c r="F6280" s="25"/>
      <c r="G6280" s="29"/>
    </row>
    <row r="6281" spans="1:7" x14ac:dyDescent="0.25">
      <c r="A6281"/>
      <c r="B6281"/>
      <c r="C6281">
        <v>0.82359916909132835</v>
      </c>
      <c r="D6281">
        <v>-0.64246216075241769</v>
      </c>
      <c r="E6281" s="24"/>
      <c r="F6281" s="25"/>
      <c r="G6281" s="29"/>
    </row>
    <row r="6282" spans="1:7" x14ac:dyDescent="0.25">
      <c r="A6282"/>
      <c r="B6282"/>
      <c r="C6282">
        <v>0.82048835711983248</v>
      </c>
      <c r="D6282">
        <v>-0.64137816881513865</v>
      </c>
      <c r="E6282" s="24"/>
      <c r="F6282" s="25"/>
      <c r="G6282" s="29"/>
    </row>
    <row r="6283" spans="1:7" x14ac:dyDescent="0.25">
      <c r="A6283"/>
      <c r="B6283"/>
      <c r="C6283">
        <v>0.81737963923566537</v>
      </c>
      <c r="D6283">
        <v>-0.64029487416142672</v>
      </c>
      <c r="E6283" s="24"/>
      <c r="F6283" s="25"/>
      <c r="G6283" s="29"/>
    </row>
    <row r="6284" spans="1:7" x14ac:dyDescent="0.25">
      <c r="A6284"/>
      <c r="B6284"/>
      <c r="C6284">
        <v>0.81427300991333829</v>
      </c>
      <c r="D6284">
        <v>-0.63921227522261537</v>
      </c>
      <c r="E6284" s="24"/>
      <c r="F6284" s="25"/>
      <c r="G6284" s="29"/>
    </row>
    <row r="6285" spans="1:7" x14ac:dyDescent="0.25">
      <c r="A6285"/>
      <c r="B6285"/>
      <c r="C6285">
        <v>0.81116846364678419</v>
      </c>
      <c r="D6285">
        <v>-0.63813037043460108</v>
      </c>
      <c r="E6285" s="24"/>
      <c r="F6285" s="25"/>
      <c r="G6285" s="29"/>
    </row>
    <row r="6286" spans="1:7" x14ac:dyDescent="0.25">
      <c r="A6286"/>
      <c r="B6286"/>
      <c r="C6286">
        <v>0.80806599494927234</v>
      </c>
      <c r="D6286">
        <v>-0.6370491582378216</v>
      </c>
      <c r="E6286" s="24"/>
      <c r="F6286" s="25"/>
      <c r="G6286" s="29"/>
    </row>
    <row r="6287" spans="1:7" x14ac:dyDescent="0.25">
      <c r="A6287"/>
      <c r="B6287"/>
      <c r="C6287">
        <v>0.80496559835331605</v>
      </c>
      <c r="D6287">
        <v>-0.63596863707724505</v>
      </c>
      <c r="E6287" s="24"/>
      <c r="F6287" s="25"/>
      <c r="G6287" s="29"/>
    </row>
    <row r="6288" spans="1:7" x14ac:dyDescent="0.25">
      <c r="A6288"/>
      <c r="B6288"/>
      <c r="C6288">
        <v>0.80186726841061984</v>
      </c>
      <c r="D6288">
        <v>-0.63488880540236126</v>
      </c>
      <c r="E6288" s="24"/>
      <c r="F6288" s="25"/>
      <c r="G6288" s="29"/>
    </row>
    <row r="6289" spans="1:7" x14ac:dyDescent="0.25">
      <c r="A6289"/>
      <c r="B6289"/>
      <c r="C6289">
        <v>0.79877099969194454</v>
      </c>
      <c r="D6289">
        <v>-0.63380966166714858</v>
      </c>
      <c r="E6289" s="24"/>
      <c r="F6289" s="25"/>
      <c r="G6289" s="29"/>
    </row>
    <row r="6290" spans="1:7" x14ac:dyDescent="0.25">
      <c r="A6290"/>
      <c r="B6290"/>
      <c r="C6290">
        <v>0.79567678678706522</v>
      </c>
      <c r="D6290">
        <v>-0.63273120433007113</v>
      </c>
      <c r="E6290" s="24"/>
      <c r="F6290" s="25"/>
      <c r="G6290" s="29"/>
    </row>
    <row r="6291" spans="1:7" x14ac:dyDescent="0.25">
      <c r="A6291"/>
      <c r="B6291"/>
      <c r="C6291">
        <v>0.79258462430468157</v>
      </c>
      <c r="D6291">
        <v>-0.63165343185406686</v>
      </c>
      <c r="E6291" s="24"/>
      <c r="F6291" s="25"/>
      <c r="G6291" s="29"/>
    </row>
    <row r="6292" spans="1:7" x14ac:dyDescent="0.25">
      <c r="A6292"/>
      <c r="B6292"/>
      <c r="C6292">
        <v>0.78949450687230671</v>
      </c>
      <c r="D6292">
        <v>-0.63057634270651464</v>
      </c>
      <c r="E6292" s="24"/>
      <c r="F6292" s="25"/>
      <c r="G6292" s="29"/>
    </row>
    <row r="6293" spans="1:7" x14ac:dyDescent="0.25">
      <c r="A6293"/>
      <c r="B6293"/>
      <c r="C6293">
        <v>0.78640642913623571</v>
      </c>
      <c r="D6293">
        <v>-0.62949993535924298</v>
      </c>
      <c r="E6293" s="24"/>
      <c r="F6293" s="25"/>
      <c r="G6293" s="29"/>
    </row>
    <row r="6294" spans="1:7" x14ac:dyDescent="0.25">
      <c r="A6294"/>
      <c r="B6294"/>
      <c r="C6294">
        <v>0.78332038576140472</v>
      </c>
      <c r="D6294">
        <v>-0.62842420828848655</v>
      </c>
      <c r="E6294" s="24"/>
      <c r="F6294" s="25"/>
      <c r="G6294" s="29"/>
    </row>
    <row r="6295" spans="1:7" x14ac:dyDescent="0.25">
      <c r="A6295"/>
      <c r="B6295"/>
      <c r="C6295">
        <v>0.78023637143136693</v>
      </c>
      <c r="D6295">
        <v>-0.62734915997489971</v>
      </c>
      <c r="E6295" s="24"/>
      <c r="F6295" s="25"/>
      <c r="G6295" s="29"/>
    </row>
    <row r="6296" spans="1:7" x14ac:dyDescent="0.25">
      <c r="A6296"/>
      <c r="B6296"/>
      <c r="C6296">
        <v>0.77715438084816446</v>
      </c>
      <c r="D6296">
        <v>-0.62627478890351884</v>
      </c>
      <c r="E6296" s="24"/>
      <c r="F6296" s="25"/>
      <c r="G6296" s="29"/>
    </row>
    <row r="6297" spans="1:7" x14ac:dyDescent="0.25">
      <c r="A6297"/>
      <c r="B6297"/>
      <c r="C6297">
        <v>0.77407440873226763</v>
      </c>
      <c r="D6297">
        <v>-0.62520109356375531</v>
      </c>
      <c r="E6297" s="24"/>
      <c r="F6297" s="25"/>
      <c r="G6297" s="29"/>
    </row>
    <row r="6298" spans="1:7" x14ac:dyDescent="0.25">
      <c r="A6298"/>
      <c r="B6298"/>
      <c r="C6298">
        <v>0.77099644982251592</v>
      </c>
      <c r="D6298">
        <v>-0.62412807244938906</v>
      </c>
      <c r="E6298" s="24"/>
      <c r="F6298" s="25"/>
      <c r="G6298" s="29"/>
    </row>
    <row r="6299" spans="1:7" x14ac:dyDescent="0.25">
      <c r="A6299"/>
      <c r="B6299"/>
      <c r="C6299">
        <v>0.76792049887599267</v>
      </c>
      <c r="D6299">
        <v>-0.62305572405853571</v>
      </c>
      <c r="E6299" s="24"/>
      <c r="F6299" s="25"/>
      <c r="G6299" s="29"/>
    </row>
    <row r="6300" spans="1:7" x14ac:dyDescent="0.25">
      <c r="A6300"/>
      <c r="B6300"/>
      <c r="C6300">
        <v>0.76484655066798657</v>
      </c>
      <c r="D6300">
        <v>-0.62198404689364606</v>
      </c>
      <c r="E6300" s="24"/>
      <c r="F6300" s="25"/>
      <c r="G6300" s="29"/>
    </row>
    <row r="6301" spans="1:7" x14ac:dyDescent="0.25">
      <c r="A6301"/>
      <c r="B6301"/>
      <c r="C6301">
        <v>0.76177459999188391</v>
      </c>
      <c r="D6301">
        <v>-0.62091303946148213</v>
      </c>
      <c r="E6301" s="24"/>
      <c r="F6301" s="25"/>
      <c r="G6301" s="29"/>
    </row>
    <row r="6302" spans="1:7" x14ac:dyDescent="0.25">
      <c r="A6302"/>
      <c r="B6302"/>
      <c r="C6302">
        <v>0.75870464165912277</v>
      </c>
      <c r="D6302">
        <v>-0.61984270027311472</v>
      </c>
      <c r="E6302" s="24"/>
      <c r="F6302" s="25"/>
      <c r="G6302" s="29"/>
    </row>
    <row r="6303" spans="1:7" x14ac:dyDescent="0.25">
      <c r="A6303"/>
      <c r="B6303"/>
      <c r="C6303">
        <v>0.7556366704990628</v>
      </c>
      <c r="D6303">
        <v>-0.61877302784388521</v>
      </c>
      <c r="E6303" s="24"/>
      <c r="F6303" s="25"/>
      <c r="G6303" s="29"/>
    </row>
    <row r="6304" spans="1:7" x14ac:dyDescent="0.25">
      <c r="A6304"/>
      <c r="B6304"/>
      <c r="C6304">
        <v>0.75257068135899097</v>
      </c>
      <c r="D6304">
        <v>-0.61770402069342911</v>
      </c>
      <c r="E6304" s="24"/>
      <c r="F6304" s="25"/>
      <c r="G6304" s="29"/>
    </row>
    <row r="6305" spans="1:7" x14ac:dyDescent="0.25">
      <c r="A6305"/>
      <c r="B6305"/>
      <c r="C6305">
        <v>0.74950666910393715</v>
      </c>
      <c r="D6305">
        <v>-0.61663567734560987</v>
      </c>
      <c r="E6305" s="24"/>
      <c r="F6305" s="25"/>
      <c r="G6305" s="29"/>
    </row>
    <row r="6306" spans="1:7" x14ac:dyDescent="0.25">
      <c r="A6306"/>
      <c r="B6306"/>
      <c r="C6306">
        <v>0.74644462861669003</v>
      </c>
      <c r="D6306">
        <v>-0.61556799632855275</v>
      </c>
      <c r="E6306" s="24"/>
      <c r="F6306" s="25"/>
      <c r="G6306" s="29"/>
    </row>
    <row r="6307" spans="1:7" x14ac:dyDescent="0.25">
      <c r="A6307"/>
      <c r="B6307"/>
      <c r="C6307">
        <v>0.74338455479767429</v>
      </c>
      <c r="D6307">
        <v>-0.61450097617460209</v>
      </c>
      <c r="E6307" s="24"/>
      <c r="F6307" s="25"/>
      <c r="G6307" s="29"/>
    </row>
    <row r="6308" spans="1:7" x14ac:dyDescent="0.25">
      <c r="A6308"/>
      <c r="B6308"/>
      <c r="C6308">
        <v>0.74032644256488989</v>
      </c>
      <c r="D6308">
        <v>-0.61343461542031819</v>
      </c>
      <c r="E6308" s="24"/>
      <c r="F6308" s="25"/>
      <c r="G6308" s="29"/>
    </row>
    <row r="6309" spans="1:7" x14ac:dyDescent="0.25">
      <c r="A6309"/>
      <c r="B6309"/>
      <c r="C6309">
        <v>0.73727028685381379</v>
      </c>
      <c r="D6309">
        <v>-0.61236891260644999</v>
      </c>
      <c r="E6309" s="24"/>
      <c r="F6309" s="25"/>
      <c r="G6309" s="29"/>
    </row>
    <row r="6310" spans="1:7" x14ac:dyDescent="0.25">
      <c r="A6310"/>
      <c r="B6310"/>
      <c r="C6310">
        <v>0.73421608261736115</v>
      </c>
      <c r="D6310">
        <v>-0.61130386627793876</v>
      </c>
      <c r="E6310" s="24"/>
      <c r="F6310" s="25"/>
      <c r="G6310" s="29"/>
    </row>
    <row r="6311" spans="1:7" x14ac:dyDescent="0.25">
      <c r="A6311"/>
      <c r="B6311"/>
      <c r="C6311">
        <v>0.73116382482579145</v>
      </c>
      <c r="D6311">
        <v>-0.6102394749838943</v>
      </c>
      <c r="E6311" s="24"/>
      <c r="F6311" s="25"/>
      <c r="G6311" s="29"/>
    </row>
    <row r="6312" spans="1:7" x14ac:dyDescent="0.25">
      <c r="A6312"/>
      <c r="B6312"/>
      <c r="C6312">
        <v>0.72811350846662837</v>
      </c>
      <c r="D6312">
        <v>-0.60917573727757712</v>
      </c>
      <c r="E6312" s="24"/>
      <c r="F6312" s="25"/>
      <c r="G6312" s="29"/>
    </row>
    <row r="6313" spans="1:7" x14ac:dyDescent="0.25">
      <c r="A6313"/>
      <c r="B6313"/>
      <c r="C6313">
        <v>0.72506512854457916</v>
      </c>
      <c r="D6313">
        <v>-0.60811265171638718</v>
      </c>
      <c r="E6313" s="24"/>
      <c r="F6313" s="25"/>
      <c r="G6313" s="29"/>
    </row>
    <row r="6314" spans="1:7" x14ac:dyDescent="0.25">
      <c r="A6314"/>
      <c r="B6314"/>
      <c r="C6314">
        <v>0.72201868008149828</v>
      </c>
      <c r="D6314">
        <v>-0.60705021686185423</v>
      </c>
      <c r="E6314" s="24"/>
      <c r="F6314" s="25"/>
      <c r="G6314" s="29"/>
    </row>
    <row r="6315" spans="1:7" x14ac:dyDescent="0.25">
      <c r="A6315"/>
      <c r="B6315"/>
      <c r="C6315">
        <v>0.71897415811626719</v>
      </c>
      <c r="D6315">
        <v>-0.60598843127961621</v>
      </c>
      <c r="E6315" s="24"/>
      <c r="F6315" s="25"/>
      <c r="G6315" s="29"/>
    </row>
    <row r="6316" spans="1:7" x14ac:dyDescent="0.25">
      <c r="A6316"/>
      <c r="B6316"/>
      <c r="C6316">
        <v>0.71593155770475836</v>
      </c>
      <c r="D6316">
        <v>-0.6049272935394111</v>
      </c>
      <c r="E6316" s="24"/>
      <c r="F6316" s="25"/>
      <c r="G6316" s="29"/>
    </row>
    <row r="6317" spans="1:7" x14ac:dyDescent="0.25">
      <c r="A6317"/>
      <c r="B6317"/>
      <c r="C6317">
        <v>0.71289087391975503</v>
      </c>
      <c r="D6317">
        <v>-0.60386680221506794</v>
      </c>
      <c r="E6317" s="24"/>
      <c r="F6317" s="25"/>
      <c r="G6317" s="29"/>
    </row>
    <row r="6318" spans="1:7" x14ac:dyDescent="0.25">
      <c r="A6318"/>
      <c r="B6318"/>
      <c r="C6318">
        <v>0.70985210185083658</v>
      </c>
      <c r="D6318">
        <v>-0.60280695588446542</v>
      </c>
      <c r="E6318" s="24"/>
      <c r="F6318" s="25"/>
      <c r="G6318" s="29"/>
    </row>
    <row r="6319" spans="1:7" x14ac:dyDescent="0.25">
      <c r="A6319"/>
      <c r="B6319"/>
      <c r="C6319">
        <v>0.70681523660437773</v>
      </c>
      <c r="D6319">
        <v>-0.60174775312955786</v>
      </c>
      <c r="E6319" s="24"/>
      <c r="F6319" s="25"/>
      <c r="G6319" s="29"/>
    </row>
    <row r="6320" spans="1:7" x14ac:dyDescent="0.25">
      <c r="A6320"/>
      <c r="B6320"/>
      <c r="C6320">
        <v>0.70378027330342974</v>
      </c>
      <c r="D6320">
        <v>-0.60068919253633357</v>
      </c>
      <c r="E6320" s="24"/>
      <c r="F6320" s="25"/>
      <c r="G6320" s="29"/>
    </row>
    <row r="6321" spans="1:7" x14ac:dyDescent="0.25">
      <c r="A6321"/>
      <c r="B6321"/>
      <c r="C6321">
        <v>0.70074720708765015</v>
      </c>
      <c r="D6321">
        <v>-0.59963127269480632</v>
      </c>
      <c r="E6321" s="24"/>
      <c r="F6321" s="25"/>
      <c r="G6321" s="29"/>
    </row>
    <row r="6322" spans="1:7" x14ac:dyDescent="0.25">
      <c r="A6322"/>
      <c r="B6322"/>
      <c r="C6322">
        <v>0.69771603311326458</v>
      </c>
      <c r="D6322">
        <v>-0.59857399219900931</v>
      </c>
      <c r="E6322" s="24"/>
      <c r="F6322" s="25"/>
      <c r="G6322" s="29"/>
    </row>
    <row r="6323" spans="1:7" x14ac:dyDescent="0.25">
      <c r="A6323"/>
      <c r="B6323"/>
      <c r="C6323">
        <v>0.69468674655295781</v>
      </c>
      <c r="D6323">
        <v>-0.59751734964697556</v>
      </c>
      <c r="E6323" s="24"/>
      <c r="F6323" s="25"/>
      <c r="G6323" s="29"/>
    </row>
    <row r="6324" spans="1:7" x14ac:dyDescent="0.25">
      <c r="A6324"/>
      <c r="B6324"/>
      <c r="C6324">
        <v>0.6916593425958184</v>
      </c>
      <c r="D6324">
        <v>-0.5964613436407179</v>
      </c>
      <c r="E6324" s="24"/>
      <c r="F6324" s="25"/>
      <c r="G6324" s="29"/>
    </row>
    <row r="6325" spans="1:7" x14ac:dyDescent="0.25">
      <c r="A6325"/>
      <c r="B6325"/>
      <c r="C6325">
        <v>0.68863381644729404</v>
      </c>
      <c r="D6325">
        <v>-0.59540597278623719</v>
      </c>
      <c r="E6325" s="24"/>
      <c r="F6325" s="25"/>
      <c r="G6325" s="29"/>
    </row>
    <row r="6326" spans="1:7" x14ac:dyDescent="0.25">
      <c r="A6326"/>
      <c r="B6326"/>
      <c r="C6326">
        <v>0.68561016332906655</v>
      </c>
      <c r="D6326">
        <v>-0.59435123569347448</v>
      </c>
      <c r="E6326" s="24"/>
      <c r="F6326" s="25"/>
      <c r="G6326" s="29"/>
    </row>
    <row r="6327" spans="1:7" x14ac:dyDescent="0.25">
      <c r="A6327"/>
      <c r="B6327"/>
      <c r="C6327">
        <v>0.68258837847904563</v>
      </c>
      <c r="D6327">
        <v>-0.59329713097633507</v>
      </c>
      <c r="E6327" s="24"/>
      <c r="F6327" s="25"/>
      <c r="G6327" s="29"/>
    </row>
    <row r="6328" spans="1:7" x14ac:dyDescent="0.25">
      <c r="A6328"/>
      <c r="B6328"/>
      <c r="C6328">
        <v>0.67956845715125791</v>
      </c>
      <c r="D6328">
        <v>-0.59224365725264694</v>
      </c>
      <c r="E6328" s="24"/>
      <c r="F6328" s="25"/>
      <c r="G6328" s="29"/>
    </row>
    <row r="6329" spans="1:7" x14ac:dyDescent="0.25">
      <c r="A6329"/>
      <c r="B6329"/>
      <c r="C6329">
        <v>0.67655039461577582</v>
      </c>
      <c r="D6329">
        <v>-0.59119081314415434</v>
      </c>
      <c r="E6329" s="24"/>
      <c r="F6329" s="25"/>
      <c r="G6329" s="29"/>
    </row>
    <row r="6330" spans="1:7" x14ac:dyDescent="0.25">
      <c r="A6330"/>
      <c r="B6330"/>
      <c r="C6330">
        <v>0.67353418615870186</v>
      </c>
      <c r="D6330">
        <v>-0.59013859727651974</v>
      </c>
      <c r="E6330" s="24"/>
      <c r="F6330" s="25"/>
      <c r="G6330" s="29"/>
    </row>
    <row r="6331" spans="1:7" x14ac:dyDescent="0.25">
      <c r="A6331"/>
      <c r="B6331"/>
      <c r="C6331">
        <v>0.67051982708203717</v>
      </c>
      <c r="D6331">
        <v>-0.58908700827928939</v>
      </c>
      <c r="E6331" s="24"/>
      <c r="F6331" s="25"/>
      <c r="G6331" s="29"/>
    </row>
    <row r="6332" spans="1:7" x14ac:dyDescent="0.25">
      <c r="A6332"/>
      <c r="B6332"/>
      <c r="C6332">
        <v>0.66750731270364227</v>
      </c>
      <c r="D6332">
        <v>-0.58803604478588845</v>
      </c>
      <c r="E6332" s="24"/>
      <c r="F6332" s="25"/>
      <c r="G6332" s="29"/>
    </row>
    <row r="6333" spans="1:7" x14ac:dyDescent="0.25">
      <c r="A6333"/>
      <c r="B6333"/>
      <c r="C6333">
        <v>0.66449663835717887</v>
      </c>
      <c r="D6333">
        <v>-0.58698570543361051</v>
      </c>
      <c r="E6333" s="24"/>
      <c r="F6333" s="25"/>
      <c r="G6333" s="29"/>
    </row>
    <row r="6334" spans="1:7" x14ac:dyDescent="0.25">
      <c r="A6334"/>
      <c r="B6334"/>
      <c r="C6334">
        <v>0.66148779939202917</v>
      </c>
      <c r="D6334">
        <v>-0.58593598886360065</v>
      </c>
      <c r="E6334" s="24"/>
      <c r="F6334" s="25"/>
      <c r="G6334" s="29"/>
    </row>
    <row r="6335" spans="1:7" x14ac:dyDescent="0.25">
      <c r="A6335"/>
      <c r="B6335"/>
      <c r="C6335">
        <v>0.65848079117324365</v>
      </c>
      <c r="D6335">
        <v>-0.58488689372085012</v>
      </c>
      <c r="E6335" s="24"/>
      <c r="F6335" s="25"/>
      <c r="G6335" s="29"/>
    </row>
    <row r="6336" spans="1:7" x14ac:dyDescent="0.25">
      <c r="A6336"/>
      <c r="B6336"/>
      <c r="C6336">
        <v>0.65547560908144353</v>
      </c>
      <c r="D6336">
        <v>-0.58383841865416441</v>
      </c>
      <c r="E6336" s="24"/>
      <c r="F6336" s="25"/>
      <c r="G6336" s="29"/>
    </row>
    <row r="6337" spans="1:7" x14ac:dyDescent="0.25">
      <c r="A6337"/>
      <c r="B6337"/>
      <c r="C6337">
        <v>0.65247224851280938</v>
      </c>
      <c r="D6337">
        <v>-0.58279056231617787</v>
      </c>
      <c r="E6337" s="24"/>
      <c r="F6337" s="25"/>
      <c r="G6337" s="29"/>
    </row>
    <row r="6338" spans="1:7" x14ac:dyDescent="0.25">
      <c r="A6338"/>
      <c r="B6338"/>
      <c r="C6338">
        <v>0.64947070487895375</v>
      </c>
      <c r="D6338">
        <v>-0.58174332336330969</v>
      </c>
      <c r="E6338" s="24"/>
      <c r="F6338" s="25"/>
      <c r="G6338" s="29"/>
    </row>
    <row r="6339" spans="1:7" x14ac:dyDescent="0.25">
      <c r="A6339"/>
      <c r="B6339"/>
      <c r="C6339">
        <v>0.64647097360691341</v>
      </c>
      <c r="D6339">
        <v>-0.58069670045578403</v>
      </c>
      <c r="E6339" s="24"/>
      <c r="F6339" s="25"/>
      <c r="G6339" s="29"/>
    </row>
    <row r="6340" spans="1:7" x14ac:dyDescent="0.25">
      <c r="A6340"/>
      <c r="B6340"/>
      <c r="C6340">
        <v>0.64347305013903711</v>
      </c>
      <c r="D6340">
        <v>-0.57965069225758592</v>
      </c>
      <c r="E6340" s="24"/>
      <c r="F6340" s="25"/>
      <c r="G6340" s="29"/>
    </row>
    <row r="6341" spans="1:7" x14ac:dyDescent="0.25">
      <c r="A6341"/>
      <c r="B6341"/>
      <c r="C6341">
        <v>0.64047692993295391</v>
      </c>
      <c r="D6341">
        <v>-0.57860529743646893</v>
      </c>
      <c r="E6341" s="24"/>
      <c r="F6341" s="25"/>
      <c r="G6341" s="29"/>
    </row>
    <row r="6342" spans="1:7" x14ac:dyDescent="0.25">
      <c r="A6342"/>
      <c r="B6342"/>
      <c r="C6342">
        <v>0.6374826084614944</v>
      </c>
      <c r="D6342">
        <v>-0.57756051466393643</v>
      </c>
      <c r="E6342" s="24"/>
      <c r="F6342" s="25"/>
      <c r="G6342" s="29"/>
    </row>
    <row r="6343" spans="1:7" x14ac:dyDescent="0.25">
      <c r="A6343"/>
      <c r="B6343"/>
      <c r="C6343">
        <v>0.63449008121263994</v>
      </c>
      <c r="D6343">
        <v>-0.57651634261522933</v>
      </c>
      <c r="E6343" s="24"/>
      <c r="F6343" s="25"/>
      <c r="G6343" s="29"/>
    </row>
    <row r="6344" spans="1:7" x14ac:dyDescent="0.25">
      <c r="A6344"/>
      <c r="B6344"/>
      <c r="C6344">
        <v>0.63149934368942784</v>
      </c>
      <c r="D6344">
        <v>-0.57547277996930535</v>
      </c>
      <c r="E6344" s="24"/>
      <c r="F6344" s="25"/>
      <c r="G6344" s="29"/>
    </row>
    <row r="6345" spans="1:7" x14ac:dyDescent="0.25">
      <c r="A6345"/>
      <c r="B6345"/>
      <c r="C6345">
        <v>0.62851039140993537</v>
      </c>
      <c r="D6345">
        <v>-0.57442982540884335</v>
      </c>
      <c r="E6345" s="24"/>
      <c r="F6345" s="25"/>
      <c r="G6345" s="29"/>
    </row>
    <row r="6346" spans="1:7" x14ac:dyDescent="0.25">
      <c r="A6346"/>
      <c r="B6346"/>
      <c r="C6346">
        <v>0.62552321990716897</v>
      </c>
      <c r="D6346">
        <v>-0.57338747762021192</v>
      </c>
      <c r="E6346" s="24"/>
      <c r="F6346" s="25"/>
      <c r="G6346" s="29"/>
    </row>
    <row r="6347" spans="1:7" x14ac:dyDescent="0.25">
      <c r="A6347"/>
      <c r="B6347"/>
      <c r="C6347">
        <v>0.62253782472906449</v>
      </c>
      <c r="D6347">
        <v>-0.57234573529348143</v>
      </c>
      <c r="E6347" s="24"/>
      <c r="F6347" s="25"/>
      <c r="G6347" s="29"/>
    </row>
    <row r="6348" spans="1:7" x14ac:dyDescent="0.25">
      <c r="A6348"/>
      <c r="B6348"/>
      <c r="C6348">
        <v>0.61955420143832673</v>
      </c>
      <c r="D6348">
        <v>-0.57130459712237347</v>
      </c>
      <c r="E6348" s="24"/>
      <c r="F6348" s="25"/>
      <c r="G6348" s="29"/>
    </row>
    <row r="6349" spans="1:7" x14ac:dyDescent="0.25">
      <c r="A6349"/>
      <c r="B6349"/>
      <c r="C6349">
        <v>0.61657234561248764</v>
      </c>
      <c r="D6349">
        <v>-0.5702640618042919</v>
      </c>
      <c r="E6349" s="24"/>
      <c r="F6349" s="25"/>
      <c r="G6349" s="29"/>
    </row>
    <row r="6350" spans="1:7" x14ac:dyDescent="0.25">
      <c r="A6350"/>
      <c r="B6350"/>
      <c r="C6350">
        <v>0.6135922528437483</v>
      </c>
      <c r="D6350">
        <v>-0.56922412804028</v>
      </c>
      <c r="E6350" s="24"/>
      <c r="F6350" s="25"/>
      <c r="G6350" s="29"/>
    </row>
    <row r="6351" spans="1:7" x14ac:dyDescent="0.25">
      <c r="A6351"/>
      <c r="B6351"/>
      <c r="C6351">
        <v>0.61061391873896076</v>
      </c>
      <c r="D6351">
        <v>-0.56818479453501769</v>
      </c>
      <c r="E6351" s="24"/>
      <c r="F6351" s="25"/>
      <c r="G6351" s="29"/>
    </row>
    <row r="6352" spans="1:7" x14ac:dyDescent="0.25">
      <c r="A6352"/>
      <c r="B6352"/>
      <c r="C6352">
        <v>0.60763733891957106</v>
      </c>
      <c r="D6352">
        <v>-0.56714605999681389</v>
      </c>
      <c r="E6352" s="24"/>
      <c r="F6352" s="25"/>
      <c r="G6352" s="29"/>
    </row>
    <row r="6353" spans="1:7" x14ac:dyDescent="0.25">
      <c r="A6353"/>
      <c r="B6353"/>
      <c r="C6353">
        <v>0.60466250902153185</v>
      </c>
      <c r="D6353">
        <v>-0.56610792313758351</v>
      </c>
      <c r="E6353" s="24"/>
      <c r="F6353" s="25"/>
      <c r="G6353" s="29"/>
    </row>
    <row r="6354" spans="1:7" x14ac:dyDescent="0.25">
      <c r="A6354"/>
      <c r="B6354"/>
      <c r="C6354">
        <v>0.6016894246952712</v>
      </c>
      <c r="D6354">
        <v>-0.56507038267284715</v>
      </c>
      <c r="E6354" s="24"/>
      <c r="F6354" s="25"/>
      <c r="G6354" s="29"/>
    </row>
    <row r="6355" spans="1:7" x14ac:dyDescent="0.25">
      <c r="A6355"/>
      <c r="B6355"/>
      <c r="C6355">
        <v>0.59871808160561524</v>
      </c>
      <c r="D6355">
        <v>-0.56403343732171118</v>
      </c>
      <c r="E6355" s="24"/>
      <c r="F6355" s="25"/>
      <c r="G6355" s="29"/>
    </row>
    <row r="6356" spans="1:7" x14ac:dyDescent="0.25">
      <c r="A6356"/>
      <c r="B6356"/>
      <c r="C6356">
        <v>0.59574847543173881</v>
      </c>
      <c r="D6356">
        <v>-0.56299708580685914</v>
      </c>
      <c r="E6356" s="24"/>
      <c r="F6356" s="25"/>
      <c r="G6356" s="29"/>
    </row>
    <row r="6357" spans="1:7" x14ac:dyDescent="0.25">
      <c r="A6357"/>
      <c r="B6357"/>
      <c r="C6357">
        <v>0.59278060186708548</v>
      </c>
      <c r="D6357">
        <v>-0.56196132685453248</v>
      </c>
      <c r="E6357" s="24"/>
      <c r="F6357" s="25"/>
      <c r="G6357" s="29"/>
    </row>
    <row r="6358" spans="1:7" x14ac:dyDescent="0.25">
      <c r="A6358"/>
      <c r="B6358"/>
      <c r="C6358">
        <v>0.58981445661935106</v>
      </c>
      <c r="D6358">
        <v>-0.56092615919453759</v>
      </c>
      <c r="E6358" s="24"/>
      <c r="F6358" s="25"/>
      <c r="G6358" s="29"/>
    </row>
    <row r="6359" spans="1:7" x14ac:dyDescent="0.25">
      <c r="A6359"/>
      <c r="B6359"/>
      <c r="C6359">
        <v>0.58685003541037828</v>
      </c>
      <c r="D6359">
        <v>-0.55989158156020968</v>
      </c>
      <c r="E6359" s="24"/>
      <c r="F6359" s="25"/>
      <c r="G6359" s="29"/>
    </row>
    <row r="6360" spans="1:7" x14ac:dyDescent="0.25">
      <c r="A6360"/>
      <c r="B6360"/>
      <c r="C6360">
        <v>0.58388733397612136</v>
      </c>
      <c r="D6360">
        <v>-0.55885759268841717</v>
      </c>
      <c r="E6360" s="24"/>
      <c r="F6360" s="25"/>
      <c r="G6360" s="29"/>
    </row>
    <row r="6361" spans="1:7" x14ac:dyDescent="0.25">
      <c r="A6361"/>
      <c r="B6361"/>
      <c r="C6361">
        <v>0.58092634806657839</v>
      </c>
      <c r="D6361">
        <v>-0.55782419131953709</v>
      </c>
      <c r="E6361" s="24"/>
      <c r="F6361" s="25"/>
      <c r="G6361" s="29"/>
    </row>
    <row r="6362" spans="1:7" x14ac:dyDescent="0.25">
      <c r="A6362"/>
      <c r="B6362"/>
      <c r="C6362">
        <v>0.57796707344574783</v>
      </c>
      <c r="D6362">
        <v>-0.55679137619745755</v>
      </c>
      <c r="E6362" s="24"/>
      <c r="F6362" s="25"/>
      <c r="G6362" s="29"/>
    </row>
    <row r="6363" spans="1:7" x14ac:dyDescent="0.25">
      <c r="A6363"/>
      <c r="B6363"/>
      <c r="C6363">
        <v>0.57500950589157074</v>
      </c>
      <c r="D6363">
        <v>-0.55575914606956356</v>
      </c>
      <c r="E6363" s="24"/>
      <c r="F6363" s="25"/>
      <c r="G6363" s="29"/>
    </row>
    <row r="6364" spans="1:7" x14ac:dyDescent="0.25">
      <c r="A6364"/>
      <c r="B6364"/>
      <c r="C6364">
        <v>0.57205364119585222</v>
      </c>
      <c r="D6364">
        <v>-0.5547274996867122</v>
      </c>
      <c r="E6364" s="24"/>
      <c r="F6364" s="25"/>
      <c r="G6364" s="29"/>
    </row>
    <row r="6365" spans="1:7" x14ac:dyDescent="0.25">
      <c r="A6365"/>
      <c r="B6365"/>
      <c r="C6365">
        <v>0.56909947516421222</v>
      </c>
      <c r="D6365">
        <v>-0.55369643580322891</v>
      </c>
      <c r="E6365" s="24"/>
      <c r="F6365" s="25"/>
      <c r="G6365" s="29"/>
    </row>
    <row r="6366" spans="1:7" x14ac:dyDescent="0.25">
      <c r="A6366"/>
      <c r="B6366"/>
      <c r="C6366">
        <v>0.56614700361606207</v>
      </c>
      <c r="D6366">
        <v>-0.5526659531769087</v>
      </c>
      <c r="E6366" s="24"/>
      <c r="F6366" s="25"/>
      <c r="G6366" s="29"/>
    </row>
    <row r="6367" spans="1:7" x14ac:dyDescent="0.25">
      <c r="A6367"/>
      <c r="B6367"/>
      <c r="C6367">
        <v>0.5631962223844903</v>
      </c>
      <c r="D6367">
        <v>-0.55163605056898091</v>
      </c>
      <c r="E6367" s="24"/>
      <c r="F6367" s="25"/>
      <c r="G6367" s="29"/>
    </row>
    <row r="6368" spans="1:7" x14ac:dyDescent="0.25">
      <c r="A6368"/>
      <c r="B6368"/>
      <c r="C6368">
        <v>0.56024712731624859</v>
      </c>
      <c r="D6368">
        <v>-0.55060672674411082</v>
      </c>
      <c r="E6368" s="24"/>
      <c r="F6368" s="25"/>
      <c r="G6368" s="29"/>
    </row>
    <row r="6369" spans="1:7" x14ac:dyDescent="0.25">
      <c r="A6369"/>
      <c r="B6369"/>
      <c r="C6369">
        <v>0.55729971427168912</v>
      </c>
      <c r="D6369">
        <v>-0.5495779804703913</v>
      </c>
      <c r="E6369" s="24"/>
      <c r="F6369" s="25"/>
      <c r="G6369" s="29"/>
    </row>
    <row r="6370" spans="1:7" x14ac:dyDescent="0.25">
      <c r="A6370"/>
      <c r="B6370"/>
      <c r="C6370">
        <v>0.55435397912470308</v>
      </c>
      <c r="D6370">
        <v>-0.54854981051932739</v>
      </c>
      <c r="E6370" s="24"/>
      <c r="F6370" s="25"/>
      <c r="G6370" s="29"/>
    </row>
    <row r="6371" spans="1:7" x14ac:dyDescent="0.25">
      <c r="A6371"/>
      <c r="B6371"/>
      <c r="C6371">
        <v>0.55140991776265591</v>
      </c>
      <c r="D6371">
        <v>-0.54752221566581694</v>
      </c>
      <c r="E6371" s="24"/>
      <c r="F6371" s="25"/>
      <c r="G6371" s="29"/>
    </row>
    <row r="6372" spans="1:7" x14ac:dyDescent="0.25">
      <c r="A6372"/>
      <c r="B6372"/>
      <c r="C6372">
        <v>0.5484675260863463</v>
      </c>
      <c r="D6372">
        <v>-0.54649519468815044</v>
      </c>
      <c r="E6372" s="24"/>
      <c r="F6372" s="25"/>
      <c r="G6372" s="29"/>
    </row>
    <row r="6373" spans="1:7" x14ac:dyDescent="0.25">
      <c r="A6373"/>
      <c r="B6373"/>
      <c r="C6373">
        <v>0.54552680000995302</v>
      </c>
      <c r="D6373">
        <v>-0.54546874636799603</v>
      </c>
      <c r="E6373" s="24"/>
      <c r="F6373" s="25"/>
      <c r="G6373" s="29"/>
    </row>
    <row r="6374" spans="1:7" x14ac:dyDescent="0.25">
      <c r="A6374"/>
      <c r="B6374"/>
      <c r="C6374">
        <v>0.54258773546098193</v>
      </c>
      <c r="D6374">
        <v>-0.54444286949039333</v>
      </c>
      <c r="E6374" s="24"/>
      <c r="F6374" s="25"/>
      <c r="G6374" s="29"/>
    </row>
    <row r="6375" spans="1:7" x14ac:dyDescent="0.25">
      <c r="A6375"/>
      <c r="B6375"/>
      <c r="C6375">
        <v>0.53965032838018145</v>
      </c>
      <c r="D6375">
        <v>-0.54341756284372511</v>
      </c>
      <c r="E6375" s="24"/>
      <c r="F6375" s="25"/>
      <c r="G6375" s="29"/>
    </row>
    <row r="6376" spans="1:7" x14ac:dyDescent="0.25">
      <c r="A6376"/>
      <c r="B6376"/>
      <c r="C6376">
        <v>0.53671457472152162</v>
      </c>
      <c r="D6376">
        <v>-0.5423928252197201</v>
      </c>
      <c r="E6376" s="24"/>
      <c r="F6376" s="25"/>
      <c r="G6376" s="29"/>
    </row>
    <row r="6377" spans="1:7" x14ac:dyDescent="0.25">
      <c r="A6377"/>
      <c r="B6377"/>
      <c r="C6377">
        <v>0.53378047045214827</v>
      </c>
      <c r="D6377">
        <v>-0.54136865541345303</v>
      </c>
      <c r="E6377" s="24"/>
      <c r="F6377" s="25"/>
      <c r="G6377" s="29"/>
    </row>
    <row r="6378" spans="1:7" x14ac:dyDescent="0.25">
      <c r="A6378"/>
      <c r="B6378"/>
      <c r="C6378">
        <v>0.53084801155229489</v>
      </c>
      <c r="D6378">
        <v>-0.54034505222330731</v>
      </c>
      <c r="E6378" s="24"/>
      <c r="F6378" s="25"/>
      <c r="G6378" s="29"/>
    </row>
    <row r="6379" spans="1:7" x14ac:dyDescent="0.25">
      <c r="A6379"/>
      <c r="B6379"/>
      <c r="C6379">
        <v>0.52791719401524839</v>
      </c>
      <c r="D6379">
        <v>-0.53932201445097638</v>
      </c>
      <c r="E6379" s="24"/>
      <c r="F6379" s="25"/>
      <c r="G6379" s="29"/>
    </row>
    <row r="6380" spans="1:7" x14ac:dyDescent="0.25">
      <c r="A6380"/>
      <c r="B6380"/>
      <c r="C6380">
        <v>0.52498801384729177</v>
      </c>
      <c r="D6380">
        <v>-0.53829954090145815</v>
      </c>
      <c r="E6380" s="24"/>
      <c r="F6380" s="25"/>
      <c r="G6380" s="29"/>
    </row>
    <row r="6381" spans="1:7" x14ac:dyDescent="0.25">
      <c r="A6381"/>
      <c r="B6381"/>
      <c r="C6381">
        <v>0.52206046706766096</v>
      </c>
      <c r="D6381">
        <v>-0.53727763038303478</v>
      </c>
      <c r="E6381" s="24"/>
      <c r="F6381" s="25"/>
      <c r="G6381" s="29"/>
    </row>
    <row r="6382" spans="1:7" x14ac:dyDescent="0.25">
      <c r="A6382"/>
      <c r="B6382"/>
      <c r="C6382">
        <v>0.51913454970848716</v>
      </c>
      <c r="D6382">
        <v>-0.5362562817072718</v>
      </c>
      <c r="E6382" s="24"/>
      <c r="F6382" s="25"/>
      <c r="G6382" s="29"/>
    </row>
    <row r="6383" spans="1:7" x14ac:dyDescent="0.25">
      <c r="A6383"/>
      <c r="B6383"/>
      <c r="C6383">
        <v>0.51621025781472485</v>
      </c>
      <c r="D6383">
        <v>-0.53523549368899037</v>
      </c>
      <c r="E6383" s="24"/>
      <c r="F6383" s="25"/>
      <c r="G6383" s="29"/>
    </row>
    <row r="6384" spans="1:7" x14ac:dyDescent="0.25">
      <c r="A6384"/>
      <c r="B6384"/>
      <c r="C6384">
        <v>0.51328758744415603</v>
      </c>
      <c r="D6384">
        <v>-0.53421526514628481</v>
      </c>
      <c r="E6384" s="24"/>
      <c r="F6384" s="25"/>
      <c r="G6384" s="29"/>
    </row>
    <row r="6385" spans="1:7" x14ac:dyDescent="0.25">
      <c r="A6385"/>
      <c r="B6385"/>
      <c r="C6385">
        <v>0.51036653466724857</v>
      </c>
      <c r="D6385">
        <v>-0.53319559490046975</v>
      </c>
      <c r="E6385" s="24"/>
      <c r="F6385" s="25"/>
      <c r="G6385" s="29"/>
    </row>
    <row r="6386" spans="1:7" x14ac:dyDescent="0.25">
      <c r="A6386"/>
      <c r="B6386"/>
      <c r="C6386">
        <v>0.50744709556720358</v>
      </c>
      <c r="D6386">
        <v>-0.53217648177611832</v>
      </c>
      <c r="E6386" s="24"/>
      <c r="F6386" s="25"/>
      <c r="G6386" s="29"/>
    </row>
    <row r="6387" spans="1:7" x14ac:dyDescent="0.25">
      <c r="A6387"/>
      <c r="B6387"/>
      <c r="C6387">
        <v>0.50452926623983441</v>
      </c>
      <c r="D6387">
        <v>-0.53115792460101174</v>
      </c>
      <c r="E6387" s="24"/>
      <c r="F6387" s="25"/>
      <c r="G6387" s="29"/>
    </row>
    <row r="6388" spans="1:7" x14ac:dyDescent="0.25">
      <c r="A6388"/>
      <c r="B6388"/>
      <c r="C6388">
        <v>0.5016130427935388</v>
      </c>
      <c r="D6388">
        <v>-0.5301399222061477</v>
      </c>
      <c r="E6388" s="24"/>
      <c r="F6388" s="25"/>
      <c r="G6388" s="29"/>
    </row>
    <row r="6389" spans="1:7" x14ac:dyDescent="0.25">
      <c r="A6389"/>
      <c r="B6389"/>
      <c r="C6389">
        <v>0.49869842134925368</v>
      </c>
      <c r="D6389">
        <v>-0.52912247342572571</v>
      </c>
      <c r="E6389" s="24"/>
      <c r="F6389" s="25"/>
      <c r="G6389" s="29"/>
    </row>
    <row r="6390" spans="1:7" x14ac:dyDescent="0.25">
      <c r="A6390"/>
      <c r="B6390"/>
      <c r="C6390">
        <v>0.49578539804040034</v>
      </c>
      <c r="D6390">
        <v>-0.52810557709713835</v>
      </c>
      <c r="E6390" s="24"/>
      <c r="F6390" s="25"/>
      <c r="G6390" s="29"/>
    </row>
    <row r="6391" spans="1:7" x14ac:dyDescent="0.25">
      <c r="A6391"/>
      <c r="B6391"/>
      <c r="C6391">
        <v>0.49287396901282104</v>
      </c>
      <c r="D6391">
        <v>-0.52708923206095248</v>
      </c>
      <c r="E6391" s="24"/>
      <c r="F6391" s="25"/>
      <c r="G6391" s="29"/>
    </row>
    <row r="6392" spans="1:7" x14ac:dyDescent="0.25">
      <c r="A6392"/>
      <c r="B6392"/>
      <c r="C6392">
        <v>0.48996413042476694</v>
      </c>
      <c r="D6392">
        <v>-0.52607343716091792</v>
      </c>
      <c r="E6392" s="24"/>
      <c r="F6392" s="25"/>
      <c r="G6392" s="29"/>
    </row>
    <row r="6393" spans="1:7" x14ac:dyDescent="0.25">
      <c r="A6393"/>
      <c r="B6393"/>
      <c r="C6393">
        <v>0.4870558784467921</v>
      </c>
      <c r="D6393">
        <v>-0.5250581912439285</v>
      </c>
      <c r="E6393" s="24"/>
      <c r="F6393" s="25"/>
      <c r="G6393" s="29"/>
    </row>
    <row r="6394" spans="1:7" x14ac:dyDescent="0.25">
      <c r="A6394"/>
      <c r="B6394"/>
      <c r="C6394">
        <v>0.48414920926176253</v>
      </c>
      <c r="D6394">
        <v>-0.52404349316004217</v>
      </c>
      <c r="E6394" s="24"/>
      <c r="F6394" s="25"/>
      <c r="G6394" s="29"/>
    </row>
    <row r="6395" spans="1:7" x14ac:dyDescent="0.25">
      <c r="A6395"/>
      <c r="B6395"/>
      <c r="C6395">
        <v>0.48124411906475401</v>
      </c>
      <c r="D6395">
        <v>-0.52302934176244176</v>
      </c>
      <c r="E6395" s="24"/>
      <c r="F6395" s="25"/>
      <c r="G6395" s="29"/>
    </row>
    <row r="6396" spans="1:7" x14ac:dyDescent="0.25">
      <c r="A6396"/>
      <c r="B6396"/>
      <c r="C6396">
        <v>0.47834060406303769</v>
      </c>
      <c r="D6396">
        <v>-0.52201573590744466</v>
      </c>
      <c r="E6396" s="24"/>
      <c r="F6396" s="25"/>
      <c r="G6396" s="29"/>
    </row>
    <row r="6397" spans="1:7" x14ac:dyDescent="0.25">
      <c r="A6397"/>
      <c r="B6397"/>
      <c r="C6397">
        <v>0.47543866047603656</v>
      </c>
      <c r="D6397">
        <v>-0.52100267445449344</v>
      </c>
      <c r="E6397" s="24"/>
      <c r="F6397" s="25"/>
      <c r="G6397" s="29"/>
    </row>
    <row r="6398" spans="1:7" x14ac:dyDescent="0.25">
      <c r="A6398"/>
      <c r="B6398"/>
      <c r="C6398">
        <v>0.47253828453524571</v>
      </c>
      <c r="D6398">
        <v>-0.51999015626612777</v>
      </c>
      <c r="E6398" s="24"/>
      <c r="F6398" s="25"/>
      <c r="G6398" s="29"/>
    </row>
    <row r="6399" spans="1:7" x14ac:dyDescent="0.25">
      <c r="A6399"/>
      <c r="B6399"/>
      <c r="C6399">
        <v>0.46963947248420423</v>
      </c>
      <c r="D6399">
        <v>-0.51897818020798925</v>
      </c>
      <c r="E6399" s="24"/>
      <c r="F6399" s="25"/>
      <c r="G6399" s="29"/>
    </row>
    <row r="6400" spans="1:7" x14ac:dyDescent="0.25">
      <c r="A6400"/>
      <c r="B6400"/>
      <c r="C6400">
        <v>0.46674222057844039</v>
      </c>
      <c r="D6400">
        <v>-0.51796674514880581</v>
      </c>
      <c r="E6400" s="24"/>
      <c r="F6400" s="25"/>
      <c r="G6400" s="29"/>
    </row>
    <row r="6401" spans="1:7" x14ac:dyDescent="0.25">
      <c r="A6401"/>
      <c r="B6401"/>
      <c r="C6401">
        <v>0.46384652508542334</v>
      </c>
      <c r="D6401">
        <v>-0.51695584996037869</v>
      </c>
      <c r="E6401" s="24"/>
      <c r="F6401" s="25"/>
      <c r="G6401" s="29"/>
    </row>
    <row r="6402" spans="1:7" x14ac:dyDescent="0.25">
      <c r="A6402"/>
      <c r="B6402"/>
      <c r="C6402">
        <v>0.46095238228454288</v>
      </c>
      <c r="D6402">
        <v>-0.51594549351758845</v>
      </c>
      <c r="E6402" s="24"/>
      <c r="F6402" s="25"/>
      <c r="G6402" s="29"/>
    </row>
    <row r="6403" spans="1:7" x14ac:dyDescent="0.25">
      <c r="A6403"/>
      <c r="B6403"/>
      <c r="C6403">
        <v>0.45805978846701234</v>
      </c>
      <c r="D6403">
        <v>-0.5149356746983601</v>
      </c>
      <c r="E6403" s="24"/>
      <c r="F6403" s="25"/>
      <c r="G6403" s="29"/>
    </row>
    <row r="6404" spans="1:7" x14ac:dyDescent="0.25">
      <c r="A6404"/>
      <c r="B6404"/>
      <c r="C6404">
        <v>0.4551687399358586</v>
      </c>
      <c r="D6404">
        <v>-0.51392639238366877</v>
      </c>
      <c r="E6404" s="24"/>
      <c r="F6404" s="25"/>
      <c r="G6404" s="29"/>
    </row>
    <row r="6405" spans="1:7" x14ac:dyDescent="0.25">
      <c r="A6405"/>
      <c r="B6405"/>
      <c r="C6405">
        <v>0.45227923300585759</v>
      </c>
      <c r="D6405">
        <v>-0.51291764545752927</v>
      </c>
      <c r="E6405" s="24"/>
      <c r="F6405" s="25"/>
      <c r="G6405" s="29"/>
    </row>
    <row r="6406" spans="1:7" x14ac:dyDescent="0.25">
      <c r="A6406"/>
      <c r="B6406"/>
      <c r="C6406">
        <v>0.44939126400349916</v>
      </c>
      <c r="D6406">
        <v>-0.51190943280697865</v>
      </c>
      <c r="E6406" s="24"/>
      <c r="F6406" s="25"/>
      <c r="G6406" s="29"/>
    </row>
    <row r="6407" spans="1:7" x14ac:dyDescent="0.25">
      <c r="A6407"/>
      <c r="B6407"/>
      <c r="C6407">
        <v>0.44650482926694557</v>
      </c>
      <c r="D6407">
        <v>-0.51090175332207788</v>
      </c>
      <c r="E6407" s="24"/>
      <c r="F6407" s="25"/>
      <c r="G6407" s="29"/>
    </row>
    <row r="6408" spans="1:7" x14ac:dyDescent="0.25">
      <c r="A6408"/>
      <c r="B6408"/>
      <c r="C6408">
        <v>0.44361992514595272</v>
      </c>
      <c r="D6408">
        <v>-0.50989460589588476</v>
      </c>
      <c r="E6408" s="24"/>
      <c r="F6408" s="25"/>
      <c r="G6408" s="29"/>
    </row>
    <row r="6409" spans="1:7" x14ac:dyDescent="0.25">
      <c r="A6409"/>
      <c r="B6409"/>
      <c r="C6409">
        <v>0.44073654800185819</v>
      </c>
      <c r="D6409">
        <v>-0.50888798942446212</v>
      </c>
      <c r="E6409" s="24"/>
      <c r="F6409" s="25"/>
      <c r="G6409" s="29"/>
    </row>
    <row r="6410" spans="1:7" x14ac:dyDescent="0.25">
      <c r="A6410"/>
      <c r="B6410"/>
      <c r="C6410">
        <v>0.43785469420752848</v>
      </c>
      <c r="D6410">
        <v>-0.50788190280685652</v>
      </c>
      <c r="E6410" s="24"/>
      <c r="F6410" s="25"/>
      <c r="G6410" s="29"/>
    </row>
    <row r="6411" spans="1:7" x14ac:dyDescent="0.25">
      <c r="A6411"/>
      <c r="B6411"/>
      <c r="C6411">
        <v>0.43497436014730462</v>
      </c>
      <c r="D6411">
        <v>-0.50687634494509426</v>
      </c>
      <c r="E6411" s="24"/>
      <c r="F6411" s="25"/>
      <c r="G6411" s="29"/>
    </row>
    <row r="6412" spans="1:7" x14ac:dyDescent="0.25">
      <c r="A6412"/>
      <c r="B6412"/>
      <c r="C6412">
        <v>0.43209554221695101</v>
      </c>
      <c r="D6412">
        <v>-0.50587131474416436</v>
      </c>
      <c r="E6412" s="24"/>
      <c r="F6412" s="25"/>
      <c r="G6412" s="29"/>
    </row>
    <row r="6413" spans="1:7" x14ac:dyDescent="0.25">
      <c r="A6413"/>
      <c r="B6413"/>
      <c r="C6413">
        <v>0.42921823682364324</v>
      </c>
      <c r="D6413">
        <v>-0.50486681111202214</v>
      </c>
      <c r="E6413" s="24"/>
      <c r="F6413" s="25"/>
      <c r="G6413" s="29"/>
    </row>
    <row r="6414" spans="1:7" x14ac:dyDescent="0.25">
      <c r="A6414"/>
      <c r="B6414"/>
      <c r="C6414">
        <v>0.4263424403858751</v>
      </c>
      <c r="D6414">
        <v>-0.50386283295955991</v>
      </c>
      <c r="E6414" s="24"/>
      <c r="F6414" s="25"/>
      <c r="G6414" s="29"/>
    </row>
    <row r="6415" spans="1:7" x14ac:dyDescent="0.25">
      <c r="A6415"/>
      <c r="B6415"/>
      <c r="C6415">
        <v>0.42346814933345378</v>
      </c>
      <c r="D6415">
        <v>-0.50285937920061918</v>
      </c>
      <c r="E6415" s="24"/>
      <c r="F6415" s="25"/>
      <c r="G6415" s="29"/>
    </row>
    <row r="6416" spans="1:7" x14ac:dyDescent="0.25">
      <c r="A6416"/>
      <c r="B6416"/>
      <c r="C6416">
        <v>0.42059536010744414</v>
      </c>
      <c r="D6416">
        <v>-0.50185644875196722</v>
      </c>
      <c r="E6416" s="24"/>
      <c r="F6416" s="25"/>
      <c r="G6416" s="29"/>
    </row>
    <row r="6417" spans="1:7" x14ac:dyDescent="0.25">
      <c r="A6417"/>
      <c r="B6417"/>
      <c r="C6417">
        <v>0.41772406916010379</v>
      </c>
      <c r="D6417">
        <v>-0.50085404053328442</v>
      </c>
      <c r="E6417" s="24"/>
      <c r="F6417" s="25"/>
      <c r="G6417" s="29"/>
    </row>
    <row r="6418" spans="1:7" x14ac:dyDescent="0.25">
      <c r="A6418"/>
      <c r="B6418"/>
      <c r="C6418">
        <v>0.41485427295486366</v>
      </c>
      <c r="D6418">
        <v>-0.49985215346716583</v>
      </c>
      <c r="E6418" s="24"/>
      <c r="F6418" s="25"/>
      <c r="G6418" s="29"/>
    </row>
    <row r="6419" spans="1:7" x14ac:dyDescent="0.25">
      <c r="A6419"/>
      <c r="B6419"/>
      <c r="C6419">
        <v>0.41198596796629339</v>
      </c>
      <c r="D6419">
        <v>-0.49885078647911274</v>
      </c>
      <c r="E6419" s="24"/>
      <c r="F6419" s="25"/>
      <c r="G6419" s="29"/>
    </row>
    <row r="6420" spans="1:7" x14ac:dyDescent="0.25">
      <c r="A6420"/>
      <c r="B6420"/>
      <c r="C6420">
        <v>0.4091191506800001</v>
      </c>
      <c r="D6420">
        <v>-0.49784993849750081</v>
      </c>
      <c r="E6420" s="24"/>
      <c r="F6420" s="25"/>
      <c r="G6420" s="29"/>
    </row>
    <row r="6421" spans="1:7" x14ac:dyDescent="0.25">
      <c r="A6421"/>
      <c r="B6421"/>
      <c r="C6421">
        <v>0.40625381759267415</v>
      </c>
      <c r="D6421">
        <v>-0.49684960845360815</v>
      </c>
      <c r="E6421" s="24"/>
      <c r="F6421" s="25"/>
      <c r="G6421" s="29"/>
    </row>
    <row r="6422" spans="1:7" x14ac:dyDescent="0.25">
      <c r="A6422"/>
      <c r="B6422"/>
      <c r="C6422">
        <v>0.40338996521195725</v>
      </c>
      <c r="D6422">
        <v>-0.49584979528156625</v>
      </c>
      <c r="E6422" s="24"/>
      <c r="F6422" s="25"/>
      <c r="G6422" s="29"/>
    </row>
    <row r="6423" spans="1:7" x14ac:dyDescent="0.25">
      <c r="A6423"/>
      <c r="B6423"/>
      <c r="C6423">
        <v>0.40052759005645688</v>
      </c>
      <c r="D6423">
        <v>-0.49485049791837554</v>
      </c>
      <c r="E6423" s="24"/>
      <c r="F6423" s="25"/>
      <c r="G6423" s="29"/>
    </row>
    <row r="6424" spans="1:7" x14ac:dyDescent="0.25">
      <c r="A6424"/>
      <c r="B6424"/>
      <c r="C6424">
        <v>0.39766668865569926</v>
      </c>
      <c r="D6424">
        <v>-0.49385171530390204</v>
      </c>
      <c r="E6424" s="24"/>
      <c r="F6424" s="25"/>
      <c r="G6424" s="29"/>
    </row>
    <row r="6425" spans="1:7" x14ac:dyDescent="0.25">
      <c r="A6425"/>
      <c r="B6425"/>
      <c r="C6425">
        <v>0.39480725755003704</v>
      </c>
      <c r="D6425">
        <v>-0.49285344638083106</v>
      </c>
      <c r="E6425" s="24"/>
      <c r="F6425" s="25"/>
      <c r="G6425" s="29"/>
    </row>
    <row r="6426" spans="1:7" x14ac:dyDescent="0.25">
      <c r="A6426"/>
      <c r="B6426"/>
      <c r="C6426">
        <v>0.39194929329067851</v>
      </c>
      <c r="D6426">
        <v>-0.49185569009470542</v>
      </c>
      <c r="E6426" s="24"/>
      <c r="F6426" s="25"/>
      <c r="G6426" s="29"/>
    </row>
    <row r="6427" spans="1:7" x14ac:dyDescent="0.25">
      <c r="A6427"/>
      <c r="B6427"/>
      <c r="C6427">
        <v>0.3890927924395946</v>
      </c>
      <c r="D6427">
        <v>-0.49085844539388057</v>
      </c>
      <c r="E6427" s="24"/>
      <c r="F6427" s="25"/>
      <c r="G6427" s="29"/>
    </row>
    <row r="6428" spans="1:7" x14ac:dyDescent="0.25">
      <c r="A6428"/>
      <c r="B6428"/>
      <c r="C6428">
        <v>0.38623775156947932</v>
      </c>
      <c r="D6428">
        <v>-0.48986171122952904</v>
      </c>
      <c r="E6428" s="24"/>
      <c r="F6428" s="25"/>
      <c r="G6428" s="29"/>
    </row>
    <row r="6429" spans="1:7" x14ac:dyDescent="0.25">
      <c r="A6429"/>
      <c r="B6429"/>
      <c r="C6429">
        <v>0.38338416726375568</v>
      </c>
      <c r="D6429">
        <v>-0.48886548655564077</v>
      </c>
      <c r="E6429" s="24"/>
      <c r="F6429" s="25"/>
      <c r="G6429" s="29"/>
    </row>
    <row r="6430" spans="1:7" x14ac:dyDescent="0.25">
      <c r="A6430"/>
      <c r="B6430"/>
      <c r="C6430">
        <v>0.38053203611645259</v>
      </c>
      <c r="D6430">
        <v>-0.48786977032898404</v>
      </c>
      <c r="E6430" s="24"/>
      <c r="F6430" s="25"/>
      <c r="G6430" s="29"/>
    </row>
    <row r="6431" spans="1:7" x14ac:dyDescent="0.25">
      <c r="A6431"/>
      <c r="B6431"/>
      <c r="C6431">
        <v>0.37768135473225817</v>
      </c>
      <c r="D6431">
        <v>-0.48687456150914099</v>
      </c>
      <c r="E6431" s="24"/>
      <c r="F6431" s="25"/>
      <c r="G6431" s="29"/>
    </row>
    <row r="6432" spans="1:7" x14ac:dyDescent="0.25">
      <c r="A6432"/>
      <c r="B6432"/>
      <c r="C6432">
        <v>0.37483211972638775</v>
      </c>
      <c r="D6432">
        <v>-0.48587985905845033</v>
      </c>
      <c r="E6432" s="24"/>
      <c r="F6432" s="25"/>
      <c r="G6432" s="29"/>
    </row>
    <row r="6433" spans="1:7" x14ac:dyDescent="0.25">
      <c r="A6433"/>
      <c r="B6433"/>
      <c r="C6433">
        <v>0.37198432772461798</v>
      </c>
      <c r="D6433">
        <v>-0.48488566194203853</v>
      </c>
      <c r="E6433" s="24"/>
      <c r="F6433" s="25"/>
      <c r="G6433" s="29"/>
    </row>
    <row r="6434" spans="1:7" x14ac:dyDescent="0.25">
      <c r="A6434"/>
      <c r="B6434"/>
      <c r="C6434">
        <v>0.36913797536319248</v>
      </c>
      <c r="D6434">
        <v>-0.48389196912778398</v>
      </c>
      <c r="E6434" s="24"/>
      <c r="F6434" s="25"/>
      <c r="G6434" s="29"/>
    </row>
    <row r="6435" spans="1:7" x14ac:dyDescent="0.25">
      <c r="A6435"/>
      <c r="B6435"/>
      <c r="C6435">
        <v>0.36629305928879935</v>
      </c>
      <c r="D6435">
        <v>-0.482898779586317</v>
      </c>
      <c r="E6435" s="24"/>
      <c r="F6435" s="25"/>
      <c r="G6435" s="29"/>
    </row>
    <row r="6436" spans="1:7" x14ac:dyDescent="0.25">
      <c r="A6436"/>
      <c r="B6436"/>
      <c r="C6436">
        <v>0.36344957615855705</v>
      </c>
      <c r="D6436">
        <v>-0.48190609229102321</v>
      </c>
      <c r="E6436" s="24"/>
      <c r="F6436" s="25"/>
      <c r="G6436" s="29"/>
    </row>
    <row r="6437" spans="1:7" x14ac:dyDescent="0.25">
      <c r="A6437"/>
      <c r="B6437"/>
      <c r="C6437">
        <v>0.36060752263991747</v>
      </c>
      <c r="D6437">
        <v>-0.48091390621800822</v>
      </c>
      <c r="E6437" s="24"/>
      <c r="F6437" s="25"/>
      <c r="G6437" s="29"/>
    </row>
    <row r="6438" spans="1:7" x14ac:dyDescent="0.25">
      <c r="A6438"/>
      <c r="B6438"/>
      <c r="C6438">
        <v>0.35776689541068296</v>
      </c>
      <c r="D6438">
        <v>-0.47992222034611409</v>
      </c>
      <c r="E6438" s="24"/>
      <c r="F6438" s="25"/>
      <c r="G6438" s="29"/>
    </row>
    <row r="6439" spans="1:7" x14ac:dyDescent="0.25">
      <c r="A6439"/>
      <c r="B6439"/>
      <c r="C6439">
        <v>0.35492769115894718</v>
      </c>
      <c r="D6439">
        <v>-0.4789310336569037</v>
      </c>
      <c r="E6439" s="24"/>
      <c r="F6439" s="25"/>
      <c r="G6439" s="29"/>
    </row>
    <row r="6440" spans="1:7" x14ac:dyDescent="0.25">
      <c r="A6440"/>
      <c r="B6440"/>
      <c r="C6440">
        <v>0.35208990658301564</v>
      </c>
      <c r="D6440">
        <v>-0.47794034513463246</v>
      </c>
      <c r="E6440" s="24"/>
      <c r="F6440" s="25"/>
      <c r="G6440" s="29"/>
    </row>
    <row r="6441" spans="1:7" x14ac:dyDescent="0.25">
      <c r="A6441"/>
      <c r="B6441"/>
      <c r="C6441">
        <v>0.34925353839142814</v>
      </c>
      <c r="D6441">
        <v>-0.47695015376626915</v>
      </c>
      <c r="E6441" s="24"/>
      <c r="F6441" s="25"/>
      <c r="G6441" s="29"/>
    </row>
    <row r="6442" spans="1:7" x14ac:dyDescent="0.25">
      <c r="A6442"/>
      <c r="B6442"/>
      <c r="C6442">
        <v>0.34641858330287922</v>
      </c>
      <c r="D6442">
        <v>-0.47596045854146651</v>
      </c>
      <c r="E6442" s="24"/>
      <c r="F6442" s="25"/>
      <c r="G6442" s="29"/>
    </row>
    <row r="6443" spans="1:7" x14ac:dyDescent="0.25">
      <c r="A6443"/>
      <c r="B6443"/>
      <c r="C6443">
        <v>0.34358503804620194</v>
      </c>
      <c r="D6443">
        <v>-0.47497125845256605</v>
      </c>
      <c r="E6443" s="24"/>
      <c r="F6443" s="25"/>
      <c r="G6443" s="29"/>
    </row>
    <row r="6444" spans="1:7" x14ac:dyDescent="0.25">
      <c r="A6444"/>
      <c r="B6444"/>
      <c r="C6444">
        <v>0.34075289936031372</v>
      </c>
      <c r="D6444">
        <v>-0.47398255249458032</v>
      </c>
      <c r="E6444" s="24"/>
      <c r="F6444" s="25"/>
      <c r="G6444" s="29"/>
    </row>
    <row r="6445" spans="1:7" x14ac:dyDescent="0.25">
      <c r="A6445"/>
      <c r="B6445"/>
      <c r="C6445">
        <v>0.3379221639941854</v>
      </c>
      <c r="D6445">
        <v>-0.47299433966518778</v>
      </c>
      <c r="E6445" s="24"/>
      <c r="F6445" s="25"/>
      <c r="G6445" s="29"/>
    </row>
    <row r="6446" spans="1:7" x14ac:dyDescent="0.25">
      <c r="A6446"/>
      <c r="B6446"/>
      <c r="C6446">
        <v>0.33509282870677848</v>
      </c>
      <c r="D6446">
        <v>-0.4720066189647143</v>
      </c>
      <c r="E6446" s="24"/>
      <c r="F6446" s="25"/>
      <c r="G6446" s="29"/>
    </row>
    <row r="6447" spans="1:7" x14ac:dyDescent="0.25">
      <c r="A6447"/>
      <c r="B6447"/>
      <c r="C6447">
        <v>0.33226489026705641</v>
      </c>
      <c r="D6447">
        <v>-0.47101938939614829</v>
      </c>
      <c r="E6447" s="24"/>
      <c r="F6447" s="25"/>
      <c r="G6447" s="29"/>
    </row>
    <row r="6448" spans="1:7" x14ac:dyDescent="0.25">
      <c r="A6448"/>
      <c r="B6448"/>
      <c r="C6448">
        <v>0.32943834545389938</v>
      </c>
      <c r="D6448">
        <v>-0.47003264996510941</v>
      </c>
      <c r="E6448" s="24"/>
      <c r="F6448" s="25"/>
      <c r="G6448" s="29"/>
    </row>
    <row r="6449" spans="1:7" x14ac:dyDescent="0.25">
      <c r="A6449"/>
      <c r="B6449"/>
      <c r="C6449">
        <v>0.326613191056079</v>
      </c>
      <c r="D6449">
        <v>-0.46904639967984241</v>
      </c>
      <c r="E6449" s="24"/>
      <c r="F6449" s="25"/>
      <c r="G6449" s="29"/>
    </row>
    <row r="6450" spans="1:7" x14ac:dyDescent="0.25">
      <c r="A6450"/>
      <c r="B6450"/>
      <c r="C6450">
        <v>0.32378942387225279</v>
      </c>
      <c r="D6450">
        <v>-0.46806063755123328</v>
      </c>
      <c r="E6450" s="24"/>
      <c r="F6450" s="25"/>
      <c r="G6450" s="29"/>
    </row>
    <row r="6451" spans="1:7" x14ac:dyDescent="0.25">
      <c r="A6451"/>
      <c r="B6451"/>
      <c r="C6451">
        <v>0.32096704071085602</v>
      </c>
      <c r="D6451">
        <v>-0.46707536259275628</v>
      </c>
      <c r="E6451" s="24"/>
      <c r="F6451" s="25"/>
      <c r="G6451" s="29"/>
    </row>
    <row r="6452" spans="1:7" x14ac:dyDescent="0.25">
      <c r="A6452"/>
      <c r="B6452"/>
      <c r="C6452">
        <v>0.31814603839015687</v>
      </c>
      <c r="D6452">
        <v>-0.46609057382051711</v>
      </c>
      <c r="E6452" s="24"/>
      <c r="F6452" s="25"/>
      <c r="G6452" s="29"/>
    </row>
    <row r="6453" spans="1:7" x14ac:dyDescent="0.25">
      <c r="A6453"/>
      <c r="B6453"/>
      <c r="C6453">
        <v>0.31532641373811793</v>
      </c>
      <c r="D6453">
        <v>-0.46510627025319762</v>
      </c>
      <c r="E6453" s="24"/>
      <c r="F6453" s="25"/>
      <c r="G6453" s="29"/>
    </row>
    <row r="6454" spans="1:7" x14ac:dyDescent="0.25">
      <c r="A6454"/>
      <c r="B6454"/>
      <c r="C6454">
        <v>0.31250816359244338</v>
      </c>
      <c r="D6454">
        <v>-0.46412245091207727</v>
      </c>
      <c r="E6454" s="24"/>
      <c r="F6454" s="25"/>
      <c r="G6454" s="29"/>
    </row>
    <row r="6455" spans="1:7" x14ac:dyDescent="0.25">
      <c r="A6455"/>
      <c r="B6455"/>
      <c r="C6455">
        <v>0.30969128480051045</v>
      </c>
      <c r="D6455">
        <v>-0.46313911482102499</v>
      </c>
      <c r="E6455" s="24"/>
      <c r="F6455" s="25"/>
      <c r="G6455" s="29"/>
    </row>
    <row r="6456" spans="1:7" x14ac:dyDescent="0.25">
      <c r="A6456"/>
      <c r="B6456"/>
      <c r="C6456">
        <v>0.30687577421930756</v>
      </c>
      <c r="D6456">
        <v>-0.46215626100646467</v>
      </c>
      <c r="E6456" s="24"/>
      <c r="F6456" s="25"/>
      <c r="G6456" s="29"/>
    </row>
    <row r="6457" spans="1:7" x14ac:dyDescent="0.25">
      <c r="A6457"/>
      <c r="B6457"/>
      <c r="C6457">
        <v>0.30406162871543208</v>
      </c>
      <c r="D6457">
        <v>-0.46117388849739416</v>
      </c>
      <c r="E6457" s="24"/>
      <c r="F6457" s="25"/>
      <c r="G6457" s="29"/>
    </row>
    <row r="6458" spans="1:7" x14ac:dyDescent="0.25">
      <c r="A6458"/>
      <c r="B6458"/>
      <c r="C6458">
        <v>0.30124884516504213</v>
      </c>
      <c r="D6458">
        <v>-0.46019199632536434</v>
      </c>
      <c r="E6458" s="24"/>
      <c r="F6458" s="25"/>
      <c r="G6458" s="29"/>
    </row>
    <row r="6459" spans="1:7" x14ac:dyDescent="0.25">
      <c r="A6459"/>
      <c r="B6459"/>
      <c r="C6459">
        <v>0.29843742045382426</v>
      </c>
      <c r="D6459">
        <v>-0.45921058352447763</v>
      </c>
      <c r="E6459" s="24"/>
      <c r="F6459" s="25"/>
      <c r="G6459" s="29"/>
    </row>
    <row r="6460" spans="1:7" x14ac:dyDescent="0.25">
      <c r="A6460"/>
      <c r="B6460"/>
      <c r="C6460">
        <v>0.29562735147695446</v>
      </c>
      <c r="D6460">
        <v>-0.45822964913137487</v>
      </c>
      <c r="E6460" s="24"/>
      <c r="F6460" s="25"/>
      <c r="G6460" s="29"/>
    </row>
    <row r="6461" spans="1:7" x14ac:dyDescent="0.25">
      <c r="A6461"/>
      <c r="B6461"/>
      <c r="C6461">
        <v>0.29281863513903611</v>
      </c>
      <c r="D6461">
        <v>-0.4572491921852172</v>
      </c>
      <c r="E6461" s="24"/>
      <c r="F6461" s="25"/>
      <c r="G6461" s="29"/>
    </row>
    <row r="6462" spans="1:7" x14ac:dyDescent="0.25">
      <c r="A6462"/>
      <c r="B6462"/>
      <c r="C6462">
        <v>0.29001126835412627</v>
      </c>
      <c r="D6462">
        <v>-0.45626921172770885</v>
      </c>
      <c r="E6462" s="24"/>
      <c r="F6462" s="25"/>
      <c r="G6462" s="29"/>
    </row>
    <row r="6463" spans="1:7" x14ac:dyDescent="0.25">
      <c r="A6463"/>
      <c r="B6463"/>
      <c r="C6463">
        <v>0.28720524804562952</v>
      </c>
      <c r="D6463">
        <v>-0.45528970680304948</v>
      </c>
      <c r="E6463" s="24"/>
      <c r="F6463" s="25"/>
      <c r="G6463" s="29"/>
    </row>
    <row r="6464" spans="1:7" x14ac:dyDescent="0.25">
      <c r="A6464"/>
      <c r="B6464"/>
      <c r="C6464">
        <v>0.28440057114632045</v>
      </c>
      <c r="D6464">
        <v>-0.45431067645796186</v>
      </c>
      <c r="E6464" s="24"/>
      <c r="F6464" s="25"/>
      <c r="G6464" s="29"/>
    </row>
    <row r="6465" spans="1:7" x14ac:dyDescent="0.25">
      <c r="A6465"/>
      <c r="B6465"/>
      <c r="C6465">
        <v>0.28159723459825159</v>
      </c>
      <c r="D6465">
        <v>-0.45333211974165033</v>
      </c>
      <c r="E6465" s="24"/>
      <c r="F6465" s="25"/>
      <c r="G6465" s="29"/>
    </row>
    <row r="6466" spans="1:7" x14ac:dyDescent="0.25">
      <c r="A6466"/>
      <c r="B6466"/>
      <c r="C6466">
        <v>0.27879523535278983</v>
      </c>
      <c r="D6466">
        <v>-0.45235403570583277</v>
      </c>
      <c r="E6466" s="24"/>
      <c r="F6466" s="25"/>
      <c r="G6466" s="29"/>
    </row>
    <row r="6467" spans="1:7" x14ac:dyDescent="0.25">
      <c r="A6467"/>
      <c r="B6467"/>
      <c r="C6467">
        <v>0.27599457037050756</v>
      </c>
      <c r="D6467">
        <v>-0.45137642340469153</v>
      </c>
      <c r="E6467" s="24"/>
      <c r="F6467" s="25"/>
      <c r="G6467" s="29"/>
    </row>
    <row r="6468" spans="1:7" x14ac:dyDescent="0.25">
      <c r="A6468"/>
      <c r="B6468"/>
      <c r="C6468">
        <v>0.27319523662119527</v>
      </c>
      <c r="D6468">
        <v>-0.45039928189489153</v>
      </c>
      <c r="E6468" s="24"/>
      <c r="F6468" s="25"/>
      <c r="G6468" s="29"/>
    </row>
    <row r="6469" spans="1:7" x14ac:dyDescent="0.25">
      <c r="A6469"/>
      <c r="B6469"/>
      <c r="C6469">
        <v>0.27039723108380487</v>
      </c>
      <c r="D6469">
        <v>-0.44942261023556196</v>
      </c>
      <c r="E6469" s="24"/>
      <c r="F6469" s="25"/>
      <c r="G6469" s="29"/>
    </row>
    <row r="6470" spans="1:7" x14ac:dyDescent="0.25">
      <c r="A6470"/>
      <c r="B6470"/>
      <c r="C6470">
        <v>0.26760055074643807</v>
      </c>
      <c r="D6470">
        <v>-0.44844640748830045</v>
      </c>
      <c r="E6470" s="24"/>
      <c r="F6470" s="25"/>
      <c r="G6470" s="29"/>
    </row>
    <row r="6471" spans="1:7" x14ac:dyDescent="0.25">
      <c r="A6471"/>
      <c r="B6471"/>
      <c r="C6471">
        <v>0.26480519260627244</v>
      </c>
      <c r="D6471">
        <v>-0.44747067271714092</v>
      </c>
      <c r="E6471" s="24"/>
      <c r="F6471" s="25"/>
      <c r="G6471" s="29"/>
    </row>
    <row r="6472" spans="1:7" x14ac:dyDescent="0.25">
      <c r="A6472"/>
      <c r="B6472"/>
      <c r="C6472">
        <v>0.26201115366956995</v>
      </c>
      <c r="D6472">
        <v>-0.44649540498857421</v>
      </c>
      <c r="E6472" s="24"/>
      <c r="F6472" s="25"/>
      <c r="G6472" s="29"/>
    </row>
    <row r="6473" spans="1:7" x14ac:dyDescent="0.25">
      <c r="A6473"/>
      <c r="B6473"/>
      <c r="C6473">
        <v>0.2592184309516099</v>
      </c>
      <c r="D6473">
        <v>-0.44552060337151889</v>
      </c>
      <c r="E6473" s="24"/>
      <c r="F6473" s="25"/>
      <c r="G6473" s="29"/>
    </row>
    <row r="6474" spans="1:7" x14ac:dyDescent="0.25">
      <c r="A6474"/>
      <c r="B6474"/>
      <c r="C6474">
        <v>0.25642702147669238</v>
      </c>
      <c r="D6474">
        <v>-0.44454626693733279</v>
      </c>
      <c r="E6474" s="24"/>
      <c r="F6474" s="25"/>
      <c r="G6474" s="29"/>
    </row>
    <row r="6475" spans="1:7" x14ac:dyDescent="0.25">
      <c r="A6475"/>
      <c r="B6475"/>
      <c r="C6475">
        <v>0.25363692227805479</v>
      </c>
      <c r="D6475">
        <v>-0.4435723947597825</v>
      </c>
      <c r="E6475" s="24"/>
      <c r="F6475" s="25"/>
      <c r="G6475" s="29"/>
    </row>
    <row r="6476" spans="1:7" x14ac:dyDescent="0.25">
      <c r="A6476"/>
      <c r="B6476"/>
      <c r="C6476">
        <v>0.25084813039787079</v>
      </c>
      <c r="D6476">
        <v>-0.4425989859150502</v>
      </c>
      <c r="E6476" s="24"/>
      <c r="F6476" s="25"/>
      <c r="G6476" s="29"/>
    </row>
    <row r="6477" spans="1:7" x14ac:dyDescent="0.25">
      <c r="A6477"/>
      <c r="B6477"/>
      <c r="C6477">
        <v>0.24806064288721519</v>
      </c>
      <c r="D6477">
        <v>-0.44162603948172663</v>
      </c>
      <c r="E6477" s="24"/>
      <c r="F6477" s="25"/>
      <c r="G6477" s="29"/>
    </row>
    <row r="6478" spans="1:7" x14ac:dyDescent="0.25">
      <c r="A6478"/>
      <c r="B6478"/>
      <c r="C6478">
        <v>0.24527445680603099</v>
      </c>
      <c r="D6478">
        <v>-0.44065355454080191</v>
      </c>
      <c r="E6478" s="24"/>
      <c r="F6478" s="25"/>
      <c r="G6478" s="29"/>
    </row>
    <row r="6479" spans="1:7" x14ac:dyDescent="0.25">
      <c r="A6479"/>
      <c r="B6479"/>
      <c r="C6479">
        <v>0.2424895692230723</v>
      </c>
      <c r="D6479">
        <v>-0.43968153017564837</v>
      </c>
      <c r="E6479" s="24"/>
      <c r="F6479" s="25"/>
      <c r="G6479" s="29"/>
    </row>
    <row r="6480" spans="1:7" x14ac:dyDescent="0.25">
      <c r="A6480"/>
      <c r="B6480"/>
      <c r="C6480">
        <v>0.23970597721590517</v>
      </c>
      <c r="D6480">
        <v>-0.43870996547202668</v>
      </c>
      <c r="E6480" s="24"/>
      <c r="F6480" s="25"/>
      <c r="G6480" s="29"/>
    </row>
    <row r="6481" spans="1:7" x14ac:dyDescent="0.25">
      <c r="A6481"/>
      <c r="B6481"/>
      <c r="C6481">
        <v>0.236923677870855</v>
      </c>
      <c r="D6481">
        <v>-0.43773885951807201</v>
      </c>
      <c r="E6481" s="24"/>
      <c r="F6481" s="25"/>
      <c r="G6481" s="29"/>
    </row>
    <row r="6482" spans="1:7" x14ac:dyDescent="0.25">
      <c r="A6482"/>
      <c r="B6482"/>
      <c r="C6482">
        <v>0.23414266828297123</v>
      </c>
      <c r="D6482">
        <v>-0.43676821140428346</v>
      </c>
      <c r="E6482" s="24"/>
      <c r="F6482" s="25"/>
      <c r="G6482" s="29"/>
    </row>
    <row r="6483" spans="1:7" x14ac:dyDescent="0.25">
      <c r="A6483"/>
      <c r="B6483"/>
      <c r="C6483">
        <v>0.23136294555600789</v>
      </c>
      <c r="D6483">
        <v>-0.43579802022352265</v>
      </c>
      <c r="E6483" s="24"/>
      <c r="F6483" s="25"/>
      <c r="G6483" s="29"/>
    </row>
    <row r="6484" spans="1:7" x14ac:dyDescent="0.25">
      <c r="A6484"/>
      <c r="B6484"/>
      <c r="C6484">
        <v>0.22858450680238954</v>
      </c>
      <c r="D6484">
        <v>-0.43482828507100657</v>
      </c>
      <c r="E6484" s="24"/>
      <c r="F6484" s="25"/>
      <c r="G6484" s="29"/>
    </row>
    <row r="6485" spans="1:7" x14ac:dyDescent="0.25">
      <c r="A6485"/>
      <c r="B6485"/>
      <c r="C6485">
        <v>0.2258073491431476</v>
      </c>
      <c r="D6485">
        <v>-0.43385900504428654</v>
      </c>
      <c r="E6485" s="24"/>
      <c r="F6485" s="25"/>
      <c r="G6485" s="29"/>
    </row>
    <row r="6486" spans="1:7" x14ac:dyDescent="0.25">
      <c r="A6486"/>
      <c r="B6486"/>
      <c r="C6486">
        <v>0.22303146970795551</v>
      </c>
      <c r="D6486">
        <v>-0.43289017924326789</v>
      </c>
      <c r="E6486" s="24"/>
      <c r="F6486" s="25"/>
      <c r="G6486" s="29"/>
    </row>
    <row r="6487" spans="1:7" x14ac:dyDescent="0.25">
      <c r="A6487"/>
      <c r="B6487"/>
      <c r="C6487">
        <v>0.22025686563501623</v>
      </c>
      <c r="D6487">
        <v>-0.43192180677016812</v>
      </c>
      <c r="E6487" s="24"/>
      <c r="F6487" s="25"/>
      <c r="G6487" s="29"/>
    </row>
    <row r="6488" spans="1:7" x14ac:dyDescent="0.25">
      <c r="A6488"/>
      <c r="B6488"/>
      <c r="C6488">
        <v>0.2174835340710988</v>
      </c>
      <c r="D6488">
        <v>-0.43095388672954438</v>
      </c>
      <c r="E6488" s="24"/>
      <c r="F6488" s="25"/>
      <c r="G6488" s="29"/>
    </row>
    <row r="6489" spans="1:7" x14ac:dyDescent="0.25">
      <c r="A6489"/>
      <c r="B6489"/>
      <c r="C6489">
        <v>0.21471147217144426</v>
      </c>
      <c r="D6489">
        <v>-0.42998641822825134</v>
      </c>
      <c r="E6489" s="24"/>
      <c r="F6489" s="25"/>
      <c r="G6489" s="29"/>
    </row>
    <row r="6490" spans="1:7" x14ac:dyDescent="0.25">
      <c r="A6490"/>
      <c r="B6490"/>
      <c r="C6490">
        <v>0.21194067709980088</v>
      </c>
      <c r="D6490">
        <v>-0.42901940037546737</v>
      </c>
      <c r="E6490" s="24"/>
      <c r="F6490" s="25"/>
      <c r="G6490" s="29"/>
    </row>
    <row r="6491" spans="1:7" x14ac:dyDescent="0.25">
      <c r="A6491"/>
      <c r="B6491"/>
      <c r="C6491">
        <v>0.20917114602834233</v>
      </c>
      <c r="D6491">
        <v>-0.42805283228266644</v>
      </c>
      <c r="E6491" s="24"/>
      <c r="F6491" s="25"/>
      <c r="G6491" s="29"/>
    </row>
    <row r="6492" spans="1:7" x14ac:dyDescent="0.25">
      <c r="A6492"/>
      <c r="B6492"/>
      <c r="C6492">
        <v>0.20640287613765063</v>
      </c>
      <c r="D6492">
        <v>-0.42708671306361379</v>
      </c>
      <c r="E6492" s="24"/>
      <c r="F6492" s="25"/>
      <c r="G6492" s="29"/>
    </row>
    <row r="6493" spans="1:7" x14ac:dyDescent="0.25">
      <c r="A6493"/>
      <c r="B6493"/>
      <c r="C6493">
        <v>0.20363586461669358</v>
      </c>
      <c r="D6493">
        <v>-0.42612104183436317</v>
      </c>
      <c r="E6493" s="24"/>
      <c r="F6493" s="25"/>
      <c r="G6493" s="29"/>
    </row>
    <row r="6494" spans="1:7" x14ac:dyDescent="0.25">
      <c r="A6494"/>
      <c r="B6494"/>
      <c r="C6494">
        <v>0.20087010866277766</v>
      </c>
      <c r="D6494">
        <v>-0.42515581771324629</v>
      </c>
      <c r="E6494" s="24"/>
      <c r="F6494" s="25"/>
      <c r="G6494" s="29"/>
    </row>
    <row r="6495" spans="1:7" x14ac:dyDescent="0.25">
      <c r="A6495"/>
      <c r="B6495"/>
      <c r="C6495">
        <v>0.19810560548152581</v>
      </c>
      <c r="D6495">
        <v>-0.42419103982086459</v>
      </c>
      <c r="E6495" s="24"/>
      <c r="F6495" s="25"/>
      <c r="G6495" s="29"/>
    </row>
    <row r="6496" spans="1:7" x14ac:dyDescent="0.25">
      <c r="A6496"/>
      <c r="B6496"/>
      <c r="C6496">
        <v>0.19534235228687025</v>
      </c>
      <c r="D6496">
        <v>-0.42322670728009493</v>
      </c>
      <c r="E6496" s="24"/>
      <c r="F6496" s="25"/>
      <c r="G6496" s="29"/>
    </row>
    <row r="6497" spans="1:7" x14ac:dyDescent="0.25">
      <c r="A6497"/>
      <c r="B6497"/>
      <c r="C6497">
        <v>0.19258034630096177</v>
      </c>
      <c r="D6497">
        <v>-0.42226281921605568</v>
      </c>
      <c r="E6497" s="24"/>
      <c r="F6497" s="25"/>
      <c r="G6497" s="29"/>
    </row>
    <row r="6498" spans="1:7" x14ac:dyDescent="0.25">
      <c r="A6498"/>
      <c r="B6498"/>
      <c r="C6498">
        <v>0.18981958475421082</v>
      </c>
      <c r="D6498">
        <v>-0.42129937475613177</v>
      </c>
      <c r="E6498" s="24"/>
      <c r="F6498" s="25"/>
      <c r="G6498" s="29"/>
    </row>
    <row r="6499" spans="1:7" x14ac:dyDescent="0.25">
      <c r="A6499"/>
      <c r="B6499"/>
      <c r="C6499">
        <v>0.18706006488519156</v>
      </c>
      <c r="D6499">
        <v>-0.42033637302993743</v>
      </c>
      <c r="E6499" s="24"/>
      <c r="F6499" s="25"/>
      <c r="G6499" s="29"/>
    </row>
    <row r="6500" spans="1:7" x14ac:dyDescent="0.25">
      <c r="A6500"/>
      <c r="B6500"/>
      <c r="C6500">
        <v>0.18430178394067021</v>
      </c>
      <c r="D6500">
        <v>-0.41937381316933731</v>
      </c>
      <c r="E6500" s="24"/>
      <c r="F6500" s="25"/>
      <c r="G6500" s="29"/>
    </row>
    <row r="6501" spans="1:7" x14ac:dyDescent="0.25">
      <c r="A6501"/>
      <c r="B6501"/>
      <c r="C6501">
        <v>0.18154473917552394</v>
      </c>
      <c r="D6501">
        <v>-0.41841169430841341</v>
      </c>
      <c r="E6501" s="24"/>
      <c r="F6501" s="25"/>
      <c r="G6501" s="29"/>
    </row>
    <row r="6502" spans="1:7" x14ac:dyDescent="0.25">
      <c r="A6502"/>
      <c r="B6502"/>
      <c r="C6502">
        <v>0.17878892785275224</v>
      </c>
      <c r="D6502">
        <v>-0.41745001558347994</v>
      </c>
      <c r="E6502" s="24"/>
      <c r="F6502" s="25"/>
      <c r="G6502" s="29"/>
    </row>
    <row r="6503" spans="1:7" x14ac:dyDescent="0.25">
      <c r="A6503"/>
      <c r="B6503"/>
      <c r="C6503">
        <v>0.17603434724340916</v>
      </c>
      <c r="D6503">
        <v>-0.41648877613305657</v>
      </c>
      <c r="E6503" s="24"/>
      <c r="F6503" s="25"/>
      <c r="G6503" s="29"/>
    </row>
    <row r="6504" spans="1:7" x14ac:dyDescent="0.25">
      <c r="A6504"/>
      <c r="B6504"/>
      <c r="C6504">
        <v>0.17328099462662083</v>
      </c>
      <c r="D6504">
        <v>-0.41552797509788653</v>
      </c>
      <c r="E6504" s="24"/>
      <c r="F6504" s="25"/>
      <c r="G6504" s="29"/>
    </row>
    <row r="6505" spans="1:7" x14ac:dyDescent="0.25">
      <c r="A6505"/>
      <c r="B6505"/>
      <c r="C6505">
        <v>0.17052886728948968</v>
      </c>
      <c r="D6505">
        <v>-0.41456761162089406</v>
      </c>
      <c r="E6505" s="24"/>
      <c r="F6505" s="25"/>
      <c r="G6505" s="29"/>
    </row>
    <row r="6506" spans="1:7" x14ac:dyDescent="0.25">
      <c r="A6506"/>
      <c r="B6506"/>
      <c r="C6506">
        <v>0.16777796252714117</v>
      </c>
      <c r="D6506">
        <v>-0.41360768484721877</v>
      </c>
      <c r="E6506" s="24"/>
      <c r="F6506" s="25"/>
      <c r="G6506" s="29"/>
    </row>
    <row r="6507" spans="1:7" x14ac:dyDescent="0.25">
      <c r="A6507"/>
      <c r="B6507"/>
      <c r="C6507">
        <v>0.16502827764263062</v>
      </c>
      <c r="D6507">
        <v>-0.4126481939241734</v>
      </c>
      <c r="E6507" s="24"/>
      <c r="F6507" s="25"/>
      <c r="G6507" s="29"/>
    </row>
    <row r="6508" spans="1:7" x14ac:dyDescent="0.25">
      <c r="A6508"/>
      <c r="B6508"/>
      <c r="C6508">
        <v>0.16227980994694435</v>
      </c>
      <c r="D6508">
        <v>-0.41168913800125584</v>
      </c>
      <c r="E6508" s="24"/>
      <c r="F6508" s="25"/>
      <c r="G6508" s="29"/>
    </row>
    <row r="6509" spans="1:7" x14ac:dyDescent="0.25">
      <c r="A6509"/>
      <c r="B6509"/>
      <c r="C6509">
        <v>0.15953255675898814</v>
      </c>
      <c r="D6509">
        <v>-0.41073051623014734</v>
      </c>
      <c r="E6509" s="24"/>
      <c r="F6509" s="25"/>
      <c r="G6509" s="29"/>
    </row>
    <row r="6510" spans="1:7" x14ac:dyDescent="0.25">
      <c r="A6510"/>
      <c r="B6510"/>
      <c r="C6510">
        <v>0.1567865154055138</v>
      </c>
      <c r="D6510">
        <v>-0.40977232776468753</v>
      </c>
      <c r="E6510" s="24"/>
      <c r="F6510" s="25"/>
      <c r="G6510" s="29"/>
    </row>
    <row r="6511" spans="1:7" x14ac:dyDescent="0.25">
      <c r="A6511"/>
      <c r="B6511"/>
      <c r="C6511">
        <v>0.15404168322110701</v>
      </c>
      <c r="D6511">
        <v>-0.4088145717608721</v>
      </c>
      <c r="E6511" s="24"/>
      <c r="F6511" s="25"/>
      <c r="G6511" s="29"/>
    </row>
    <row r="6512" spans="1:7" x14ac:dyDescent="0.25">
      <c r="A6512"/>
      <c r="B6512"/>
      <c r="C6512">
        <v>0.15129805754819159</v>
      </c>
      <c r="D6512">
        <v>-0.40785724737686646</v>
      </c>
      <c r="E6512" s="24"/>
      <c r="F6512" s="25"/>
      <c r="G6512" s="29"/>
    </row>
    <row r="6513" spans="1:7" x14ac:dyDescent="0.25">
      <c r="A6513"/>
      <c r="B6513"/>
      <c r="C6513">
        <v>0.14855563573694053</v>
      </c>
      <c r="D6513">
        <v>-0.40690035377296407</v>
      </c>
      <c r="E6513" s="24"/>
      <c r="F6513" s="25"/>
      <c r="G6513" s="29"/>
    </row>
    <row r="6514" spans="1:7" x14ac:dyDescent="0.25">
      <c r="A6514"/>
      <c r="B6514"/>
      <c r="C6514">
        <v>0.1458144151453078</v>
      </c>
      <c r="D6514">
        <v>-0.40594389011161469</v>
      </c>
      <c r="E6514" s="24"/>
      <c r="F6514" s="25"/>
      <c r="G6514" s="29"/>
    </row>
    <row r="6515" spans="1:7" x14ac:dyDescent="0.25">
      <c r="A6515"/>
      <c r="B6515"/>
      <c r="C6515">
        <v>0.14307439313896231</v>
      </c>
      <c r="D6515">
        <v>-0.40498785555739536</v>
      </c>
      <c r="E6515" s="24"/>
      <c r="F6515" s="25"/>
      <c r="G6515" s="29"/>
    </row>
    <row r="6516" spans="1:7" x14ac:dyDescent="0.25">
      <c r="A6516"/>
      <c r="B6516"/>
      <c r="C6516">
        <v>0.14033556709127259</v>
      </c>
      <c r="D6516">
        <v>-0.40403224927701165</v>
      </c>
      <c r="E6516" s="24"/>
      <c r="F6516" s="25"/>
      <c r="G6516" s="29"/>
    </row>
    <row r="6517" spans="1:7" x14ac:dyDescent="0.25">
      <c r="A6517"/>
      <c r="B6517"/>
      <c r="C6517">
        <v>0.13759793438326373</v>
      </c>
      <c r="D6517">
        <v>-0.40307707043928465</v>
      </c>
      <c r="E6517" s="24"/>
      <c r="F6517" s="25"/>
      <c r="G6517" s="29"/>
    </row>
    <row r="6518" spans="1:7" x14ac:dyDescent="0.25">
      <c r="A6518"/>
      <c r="B6518"/>
      <c r="C6518">
        <v>0.13486149240362777</v>
      </c>
      <c r="D6518">
        <v>-0.40212231821516176</v>
      </c>
      <c r="E6518" s="24"/>
      <c r="F6518" s="25"/>
      <c r="G6518" s="29"/>
    </row>
    <row r="6519" spans="1:7" x14ac:dyDescent="0.25">
      <c r="A6519"/>
      <c r="B6519"/>
      <c r="C6519">
        <v>0.13212623854865013</v>
      </c>
      <c r="D6519">
        <v>-0.40116799177768603</v>
      </c>
      <c r="E6519" s="24"/>
      <c r="F6519" s="25"/>
      <c r="G6519" s="29"/>
    </row>
    <row r="6520" spans="1:7" x14ac:dyDescent="0.25">
      <c r="A6520"/>
      <c r="B6520"/>
      <c r="C6520">
        <v>0.12939217022220606</v>
      </c>
      <c r="D6520">
        <v>-0.40021409030200661</v>
      </c>
      <c r="E6520" s="24"/>
      <c r="F6520" s="25"/>
      <c r="G6520" s="29"/>
    </row>
    <row r="6521" spans="1:7" x14ac:dyDescent="0.25">
      <c r="A6521"/>
      <c r="B6521"/>
      <c r="C6521">
        <v>0.12665928483572708</v>
      </c>
      <c r="D6521">
        <v>-0.39926061296536408</v>
      </c>
      <c r="E6521" s="24"/>
      <c r="F6521" s="25"/>
      <c r="G6521" s="29"/>
    </row>
    <row r="6522" spans="1:7" x14ac:dyDescent="0.25">
      <c r="A6522"/>
      <c r="B6522"/>
      <c r="C6522">
        <v>0.12392757980818181</v>
      </c>
      <c r="D6522">
        <v>-0.39830755894709124</v>
      </c>
      <c r="E6522" s="24"/>
      <c r="F6522" s="25"/>
      <c r="G6522" s="29"/>
    </row>
    <row r="6523" spans="1:7" x14ac:dyDescent="0.25">
      <c r="A6523"/>
      <c r="B6523"/>
      <c r="C6523">
        <v>0.1211970525660423</v>
      </c>
      <c r="D6523">
        <v>-0.39735492742860079</v>
      </c>
      <c r="E6523" s="24"/>
      <c r="F6523" s="25"/>
      <c r="G6523" s="29"/>
    </row>
    <row r="6524" spans="1:7" x14ac:dyDescent="0.25">
      <c r="A6524"/>
      <c r="B6524"/>
      <c r="C6524">
        <v>0.11846770054324052</v>
      </c>
      <c r="D6524">
        <v>-0.3964027175933752</v>
      </c>
      <c r="E6524" s="24"/>
      <c r="F6524" s="25"/>
      <c r="G6524" s="29"/>
    </row>
    <row r="6525" spans="1:7" x14ac:dyDescent="0.25">
      <c r="A6525"/>
      <c r="B6525"/>
      <c r="C6525">
        <v>0.11573952118118513</v>
      </c>
      <c r="D6525">
        <v>-0.39545092862697706</v>
      </c>
      <c r="E6525" s="24"/>
      <c r="F6525" s="25"/>
      <c r="G6525" s="29"/>
    </row>
    <row r="6526" spans="1:7" x14ac:dyDescent="0.25">
      <c r="A6526"/>
      <c r="B6526"/>
      <c r="C6526">
        <v>0.11301251192867656</v>
      </c>
      <c r="D6526">
        <v>-0.39449955971701689</v>
      </c>
      <c r="E6526" s="24"/>
      <c r="F6526" s="25"/>
      <c r="G6526" s="29"/>
    </row>
    <row r="6527" spans="1:7" x14ac:dyDescent="0.25">
      <c r="A6527"/>
      <c r="B6527"/>
      <c r="C6527">
        <v>0.11028667024193772</v>
      </c>
      <c r="D6527">
        <v>-0.39354861005317487</v>
      </c>
      <c r="E6527" s="24"/>
      <c r="F6527" s="25"/>
      <c r="G6527" s="29"/>
    </row>
    <row r="6528" spans="1:7" x14ac:dyDescent="0.25">
      <c r="A6528"/>
      <c r="B6528"/>
      <c r="C6528">
        <v>0.10756199358454055</v>
      </c>
      <c r="D6528">
        <v>-0.39259807882716979</v>
      </c>
      <c r="E6528" s="24"/>
      <c r="F6528" s="25"/>
      <c r="G6528" s="29"/>
    </row>
    <row r="6529" spans="1:7" x14ac:dyDescent="0.25">
      <c r="A6529"/>
      <c r="B6529"/>
      <c r="C6529">
        <v>0.10483847942740077</v>
      </c>
      <c r="D6529">
        <v>-0.39164796523276668</v>
      </c>
      <c r="E6529" s="24"/>
      <c r="F6529" s="25"/>
      <c r="G6529" s="29"/>
    </row>
    <row r="6530" spans="1:7" x14ac:dyDescent="0.25">
      <c r="A6530"/>
      <c r="B6530"/>
      <c r="C6530">
        <v>0.10211612524876379</v>
      </c>
      <c r="D6530">
        <v>-0.39069826846577249</v>
      </c>
      <c r="E6530" s="24"/>
      <c r="F6530" s="25"/>
      <c r="G6530" s="29"/>
    </row>
    <row r="6531" spans="1:7" x14ac:dyDescent="0.25">
      <c r="A6531"/>
      <c r="B6531"/>
      <c r="C6531">
        <v>9.9394928534142779E-2</v>
      </c>
      <c r="D6531">
        <v>-0.38974898772401645</v>
      </c>
      <c r="E6531" s="24"/>
      <c r="F6531" s="25"/>
      <c r="G6531" s="29"/>
    </row>
    <row r="6532" spans="1:7" x14ac:dyDescent="0.25">
      <c r="A6532"/>
      <c r="B6532"/>
      <c r="C6532">
        <v>9.6674886776328295E-2</v>
      </c>
      <c r="D6532">
        <v>-0.38880012220735771</v>
      </c>
      <c r="E6532" s="24"/>
      <c r="F6532" s="25"/>
      <c r="G6532" s="29"/>
    </row>
    <row r="6533" spans="1:7" x14ac:dyDescent="0.25">
      <c r="A6533"/>
      <c r="B6533"/>
      <c r="C6533">
        <v>9.3955997475343001E-2</v>
      </c>
      <c r="D6533">
        <v>-0.38785167111767316</v>
      </c>
      <c r="E6533" s="24"/>
      <c r="F6533" s="25"/>
      <c r="G6533" s="29"/>
    </row>
    <row r="6534" spans="1:7" x14ac:dyDescent="0.25">
      <c r="A6534"/>
      <c r="B6534"/>
      <c r="C6534">
        <v>9.1238258138406247E-2</v>
      </c>
      <c r="D6534">
        <v>-0.38690363365884295</v>
      </c>
      <c r="E6534" s="24"/>
      <c r="F6534" s="25"/>
      <c r="G6534" s="29"/>
    </row>
    <row r="6535" spans="1:7" x14ac:dyDescent="0.25">
      <c r="A6535"/>
      <c r="B6535"/>
      <c r="C6535">
        <v>8.8521666279949729E-2</v>
      </c>
      <c r="D6535">
        <v>-0.38595600903676741</v>
      </c>
      <c r="E6535" s="24"/>
      <c r="F6535" s="25"/>
      <c r="G6535" s="29"/>
    </row>
    <row r="6536" spans="1:7" x14ac:dyDescent="0.25">
      <c r="A6536"/>
      <c r="B6536"/>
      <c r="C6536">
        <v>8.5806219421535879E-2</v>
      </c>
      <c r="D6536">
        <v>-0.38500879645933317</v>
      </c>
      <c r="E6536" s="24"/>
      <c r="F6536" s="25"/>
      <c r="G6536" s="29"/>
    </row>
    <row r="6537" spans="1:7" x14ac:dyDescent="0.25">
      <c r="A6537"/>
      <c r="B6537"/>
      <c r="C6537">
        <v>8.3091915091875634E-2</v>
      </c>
      <c r="D6537">
        <v>-0.38406199513642858</v>
      </c>
      <c r="E6537" s="24"/>
      <c r="F6537" s="25"/>
      <c r="G6537" s="29"/>
    </row>
    <row r="6538" spans="1:7" x14ac:dyDescent="0.25">
      <c r="A6538"/>
      <c r="B6538"/>
      <c r="C6538">
        <v>8.0378750826784362E-2</v>
      </c>
      <c r="D6538">
        <v>-0.38311560427992475</v>
      </c>
      <c r="E6538" s="24"/>
      <c r="F6538" s="25"/>
      <c r="G6538" s="29"/>
    </row>
    <row r="6539" spans="1:7" x14ac:dyDescent="0.25">
      <c r="A6539"/>
      <c r="B6539"/>
      <c r="C6539">
        <v>7.7666724169142665E-2</v>
      </c>
      <c r="D6539">
        <v>-0.38216962310367053</v>
      </c>
      <c r="E6539" s="24"/>
      <c r="F6539" s="25"/>
      <c r="G6539" s="29"/>
    </row>
    <row r="6540" spans="1:7" x14ac:dyDescent="0.25">
      <c r="A6540"/>
      <c r="B6540"/>
      <c r="C6540">
        <v>7.4955832668923028E-2</v>
      </c>
      <c r="D6540">
        <v>-0.38122405082350297</v>
      </c>
      <c r="E6540" s="24"/>
      <c r="F6540" s="25"/>
      <c r="G6540" s="29"/>
    </row>
    <row r="6541" spans="1:7" x14ac:dyDescent="0.25">
      <c r="A6541"/>
      <c r="B6541"/>
      <c r="C6541">
        <v>7.2246073883082462E-2</v>
      </c>
      <c r="D6541">
        <v>-0.38027888665720877</v>
      </c>
      <c r="E6541" s="24"/>
      <c r="F6541" s="25"/>
      <c r="G6541" s="29"/>
    </row>
    <row r="6542" spans="1:7" x14ac:dyDescent="0.25">
      <c r="A6542"/>
      <c r="B6542"/>
      <c r="C6542">
        <v>6.9537445375612905E-2</v>
      </c>
      <c r="D6542">
        <v>-0.37933412982455017</v>
      </c>
      <c r="E6542" s="24"/>
      <c r="F6542" s="25"/>
      <c r="G6542" s="29"/>
    </row>
    <row r="6543" spans="1:7" x14ac:dyDescent="0.25">
      <c r="A6543"/>
      <c r="B6543"/>
      <c r="C6543">
        <v>6.6829944717487266E-2</v>
      </c>
      <c r="D6543">
        <v>-0.37838977954724629</v>
      </c>
      <c r="E6543" s="24"/>
      <c r="F6543" s="25"/>
      <c r="G6543" s="29"/>
    </row>
    <row r="6544" spans="1:7" x14ac:dyDescent="0.25">
      <c r="A6544"/>
      <c r="B6544"/>
      <c r="C6544">
        <v>6.4123569486623899E-2</v>
      </c>
      <c r="D6544">
        <v>-0.37744583504896223</v>
      </c>
      <c r="E6544" s="24"/>
      <c r="F6544" s="25"/>
      <c r="G6544" s="29"/>
    </row>
    <row r="6545" spans="1:7" x14ac:dyDescent="0.25">
      <c r="A6545"/>
      <c r="B6545"/>
      <c r="C6545">
        <v>6.1418317267862732E-2</v>
      </c>
      <c r="D6545">
        <v>-0.37650229555530335</v>
      </c>
      <c r="E6545" s="24"/>
      <c r="F6545" s="25"/>
      <c r="G6545" s="29"/>
    </row>
    <row r="6546" spans="1:7" x14ac:dyDescent="0.25">
      <c r="A6546"/>
      <c r="B6546"/>
      <c r="C6546">
        <v>5.8714185652979034E-2</v>
      </c>
      <c r="D6546">
        <v>-0.37555916029383118</v>
      </c>
      <c r="E6546" s="24"/>
      <c r="F6546" s="25"/>
      <c r="G6546" s="29"/>
    </row>
    <row r="6547" spans="1:7" x14ac:dyDescent="0.25">
      <c r="A6547"/>
      <c r="B6547"/>
      <c r="C6547">
        <v>5.6011172240595597E-2</v>
      </c>
      <c r="D6547">
        <v>-0.37461642849401788</v>
      </c>
      <c r="E6547" s="24"/>
      <c r="F6547" s="25"/>
      <c r="G6547" s="29"/>
    </row>
    <row r="6548" spans="1:7" x14ac:dyDescent="0.25">
      <c r="A6548"/>
      <c r="B6548"/>
      <c r="C6548">
        <v>5.3309274636210935E-2</v>
      </c>
      <c r="D6548">
        <v>-0.37367409938727958</v>
      </c>
      <c r="E6548" s="24"/>
      <c r="F6548" s="25"/>
      <c r="G6548" s="29"/>
    </row>
    <row r="6549" spans="1:7" x14ac:dyDescent="0.25">
      <c r="A6549"/>
      <c r="B6549"/>
      <c r="C6549">
        <v>5.0608490452151877E-2</v>
      </c>
      <c r="D6549">
        <v>-0.37273217220694266</v>
      </c>
      <c r="E6549" s="24"/>
      <c r="F6549" s="25"/>
      <c r="G6549" s="29"/>
    </row>
    <row r="6550" spans="1:7" x14ac:dyDescent="0.25">
      <c r="A6550"/>
      <c r="B6550"/>
      <c r="C6550">
        <v>4.7908817307546592E-2</v>
      </c>
      <c r="D6550">
        <v>-0.3717906461882543</v>
      </c>
      <c r="E6550" s="24"/>
      <c r="F6550" s="25"/>
      <c r="G6550" s="29"/>
    </row>
    <row r="6551" spans="1:7" x14ac:dyDescent="0.25">
      <c r="A6551"/>
      <c r="B6551"/>
      <c r="C6551">
        <v>4.5210252828318476E-2</v>
      </c>
      <c r="D6551">
        <v>-0.37084952056837062</v>
      </c>
      <c r="E6551" s="24"/>
      <c r="F6551" s="25"/>
      <c r="G6551" s="29"/>
    </row>
    <row r="6552" spans="1:7" x14ac:dyDescent="0.25">
      <c r="A6552"/>
      <c r="B6552"/>
      <c r="C6552">
        <v>4.2512794647136865E-2</v>
      </c>
      <c r="D6552">
        <v>-0.3699087945863474</v>
      </c>
      <c r="E6552" s="24"/>
      <c r="F6552" s="25"/>
      <c r="G6552" s="29"/>
    </row>
    <row r="6553" spans="1:7" x14ac:dyDescent="0.25">
      <c r="A6553"/>
      <c r="B6553"/>
      <c r="C6553">
        <v>3.9816440403415143E-2</v>
      </c>
      <c r="D6553">
        <v>-0.36896846748314271</v>
      </c>
      <c r="E6553" s="24"/>
      <c r="F6553" s="25"/>
      <c r="G6553" s="29"/>
    </row>
    <row r="6554" spans="1:7" x14ac:dyDescent="0.25">
      <c r="A6554"/>
      <c r="B6554"/>
      <c r="C6554">
        <v>3.7121187743284212E-2</v>
      </c>
      <c r="D6554">
        <v>-0.368028538501606</v>
      </c>
      <c r="E6554" s="24"/>
      <c r="F6554" s="25"/>
      <c r="G6554" s="29"/>
    </row>
    <row r="6555" spans="1:7" x14ac:dyDescent="0.25">
      <c r="A6555"/>
      <c r="B6555"/>
      <c r="C6555">
        <v>3.4427034319540084E-2</v>
      </c>
      <c r="D6555">
        <v>-0.36708900688646784</v>
      </c>
      <c r="E6555" s="24"/>
      <c r="F6555" s="25"/>
      <c r="G6555" s="29"/>
    </row>
    <row r="6556" spans="1:7" x14ac:dyDescent="0.25">
      <c r="A6556"/>
      <c r="B6556"/>
      <c r="C6556">
        <v>3.1733977791660206E-2</v>
      </c>
      <c r="D6556">
        <v>-0.36614987188434245</v>
      </c>
      <c r="E6556" s="24"/>
      <c r="F6556" s="25"/>
      <c r="G6556" s="29"/>
    </row>
    <row r="6557" spans="1:7" x14ac:dyDescent="0.25">
      <c r="A6557"/>
      <c r="B6557"/>
      <c r="C6557">
        <v>2.9042015825754608E-2</v>
      </c>
      <c r="D6557">
        <v>-0.36521113274371753</v>
      </c>
      <c r="E6557" s="24"/>
      <c r="F6557" s="25"/>
      <c r="G6557" s="29"/>
    </row>
    <row r="6558" spans="1:7" x14ac:dyDescent="0.25">
      <c r="A6558"/>
      <c r="B6558"/>
      <c r="C6558">
        <v>2.6351146094562017E-2</v>
      </c>
      <c r="D6558">
        <v>-0.36427278871495439</v>
      </c>
      <c r="E6558" s="24"/>
      <c r="F6558" s="25"/>
      <c r="G6558" s="29"/>
    </row>
    <row r="6559" spans="1:7" x14ac:dyDescent="0.25">
      <c r="A6559"/>
      <c r="B6559"/>
      <c r="C6559">
        <v>2.3661366277396234E-2</v>
      </c>
      <c r="D6559">
        <v>-0.36333483905027053</v>
      </c>
      <c r="E6559" s="24"/>
      <c r="F6559" s="25"/>
      <c r="G6559" s="29"/>
    </row>
    <row r="6560" spans="1:7" x14ac:dyDescent="0.25">
      <c r="A6560"/>
      <c r="B6560"/>
      <c r="C6560">
        <v>2.0972674060152241E-2</v>
      </c>
      <c r="D6560">
        <v>-0.36239728300374485</v>
      </c>
      <c r="E6560" s="24"/>
      <c r="F6560" s="25"/>
      <c r="G6560" s="29"/>
    </row>
    <row r="6561" spans="1:7" x14ac:dyDescent="0.25">
      <c r="A6561"/>
      <c r="B6561"/>
      <c r="C6561">
        <v>1.8285067135266786E-2</v>
      </c>
      <c r="D6561">
        <v>-0.36146011983130433</v>
      </c>
      <c r="E6561" s="24"/>
      <c r="F6561" s="25"/>
      <c r="G6561" s="29"/>
    </row>
    <row r="6562" spans="1:7" x14ac:dyDescent="0.25">
      <c r="A6562"/>
      <c r="B6562"/>
      <c r="C6562">
        <v>1.5598543201708615E-2</v>
      </c>
      <c r="D6562">
        <v>-0.36052334879073178</v>
      </c>
      <c r="E6562" s="24"/>
      <c r="F6562" s="25"/>
      <c r="G6562" s="29"/>
    </row>
    <row r="6563" spans="1:7" x14ac:dyDescent="0.25">
      <c r="A6563"/>
      <c r="B6563"/>
      <c r="C6563">
        <v>1.2913099964931507E-2</v>
      </c>
      <c r="D6563">
        <v>-0.35958696914163479</v>
      </c>
      <c r="E6563" s="24"/>
      <c r="F6563" s="25"/>
      <c r="G6563" s="29"/>
    </row>
    <row r="6564" spans="1:7" x14ac:dyDescent="0.25">
      <c r="A6564"/>
      <c r="B6564"/>
      <c r="C6564">
        <v>1.0228735136876277E-2</v>
      </c>
      <c r="D6564">
        <v>-0.35865098014547114</v>
      </c>
      <c r="E6564" s="24"/>
      <c r="F6564" s="25"/>
      <c r="G6564" s="29"/>
    </row>
    <row r="6565" spans="1:7" x14ac:dyDescent="0.25">
      <c r="A6565"/>
      <c r="B6565"/>
      <c r="C6565">
        <v>7.545446435932357E-3</v>
      </c>
      <c r="D6565">
        <v>-0.35771538106551515</v>
      </c>
      <c r="E6565" s="24"/>
      <c r="F6565" s="25"/>
      <c r="G6565" s="29"/>
    </row>
    <row r="6566" spans="1:7" x14ac:dyDescent="0.25">
      <c r="A6566"/>
      <c r="B6566"/>
      <c r="C6566">
        <v>4.8632315869410192E-3</v>
      </c>
      <c r="D6566">
        <v>-0.35678017116688066</v>
      </c>
      <c r="E6566" s="24"/>
      <c r="F6566" s="25"/>
      <c r="G6566" s="29"/>
    </row>
    <row r="6567" spans="1:7" x14ac:dyDescent="0.25">
      <c r="A6567"/>
      <c r="B6567"/>
      <c r="C6567">
        <v>2.1820883211270958E-3</v>
      </c>
      <c r="D6567">
        <v>-0.35584534971648518</v>
      </c>
      <c r="E6567" s="24"/>
      <c r="F6567" s="25"/>
      <c r="G6567" s="29"/>
    </row>
    <row r="6568" spans="1:7" x14ac:dyDescent="0.25">
      <c r="A6568"/>
      <c r="B6568"/>
      <c r="C6568">
        <v>-4.9798562389447021E-4</v>
      </c>
      <c r="D6568">
        <v>-0.35491091598306213</v>
      </c>
      <c r="E6568" s="24"/>
      <c r="F6568" s="25"/>
      <c r="G6568" s="29"/>
    </row>
    <row r="6569" spans="1:7" x14ac:dyDescent="0.25">
      <c r="A6569"/>
      <c r="B6569"/>
      <c r="C6569">
        <v>-3.1769925041225111E-3</v>
      </c>
      <c r="D6569">
        <v>-0.35397686923716121</v>
      </c>
      <c r="E6569" s="24"/>
      <c r="F6569" s="25"/>
      <c r="G6569" s="29"/>
    </row>
    <row r="6570" spans="1:7" x14ac:dyDescent="0.25">
      <c r="A6570"/>
      <c r="B6570"/>
      <c r="C6570">
        <v>-5.8549345692422428E-3</v>
      </c>
      <c r="D6570">
        <v>-0.35304320875112205</v>
      </c>
      <c r="E6570" s="24"/>
      <c r="F6570" s="25"/>
      <c r="G6570" s="29"/>
    </row>
    <row r="6571" spans="1:7" x14ac:dyDescent="0.25">
      <c r="A6571"/>
      <c r="B6571"/>
      <c r="C6571">
        <v>-8.5318140626100547E-3</v>
      </c>
      <c r="D6571">
        <v>-0.35210993379908384</v>
      </c>
      <c r="E6571" s="24"/>
      <c r="F6571" s="25"/>
      <c r="G6571" s="29"/>
    </row>
    <row r="6572" spans="1:7" x14ac:dyDescent="0.25">
      <c r="A6572"/>
      <c r="B6572"/>
      <c r="C6572">
        <v>-1.1207633221267832E-2</v>
      </c>
      <c r="D6572">
        <v>-0.35117704365698632</v>
      </c>
      <c r="E6572" s="24"/>
      <c r="F6572" s="25"/>
      <c r="G6572" s="29"/>
    </row>
    <row r="6573" spans="1:7" x14ac:dyDescent="0.25">
      <c r="A6573"/>
      <c r="B6573"/>
      <c r="C6573">
        <v>-1.3882394275999577E-2</v>
      </c>
      <c r="D6573">
        <v>-0.35024453760254459</v>
      </c>
      <c r="E6573" s="24"/>
      <c r="F6573" s="25"/>
      <c r="G6573" s="29"/>
    </row>
    <row r="6574" spans="1:7" x14ac:dyDescent="0.25">
      <c r="A6574"/>
      <c r="B6574"/>
      <c r="C6574">
        <v>-1.6556099451339956E-2</v>
      </c>
      <c r="D6574">
        <v>-0.34931241491525455</v>
      </c>
      <c r="E6574" s="24"/>
      <c r="F6574" s="25"/>
      <c r="G6574" s="29"/>
    </row>
    <row r="6575" spans="1:7" x14ac:dyDescent="0.25">
      <c r="A6575"/>
      <c r="B6575"/>
      <c r="C6575">
        <v>-1.922875096557608E-2</v>
      </c>
      <c r="D6575">
        <v>-0.34838067487639157</v>
      </c>
      <c r="E6575" s="24"/>
      <c r="F6575" s="25"/>
      <c r="G6575" s="29"/>
    </row>
    <row r="6576" spans="1:7" x14ac:dyDescent="0.25">
      <c r="A6576"/>
      <c r="B6576"/>
      <c r="C6576">
        <v>-2.1900351030810339E-2</v>
      </c>
      <c r="D6576">
        <v>-0.3474493167689906</v>
      </c>
      <c r="E6576" s="24"/>
      <c r="F6576" s="25"/>
      <c r="G6576" s="29"/>
    </row>
    <row r="6577" spans="1:7" x14ac:dyDescent="0.25">
      <c r="A6577"/>
      <c r="B6577"/>
      <c r="C6577">
        <v>-2.4570901852926874E-2</v>
      </c>
      <c r="D6577">
        <v>-0.34651833987786562</v>
      </c>
      <c r="E6577" s="24"/>
      <c r="F6577" s="25"/>
      <c r="G6577" s="29"/>
    </row>
    <row r="6578" spans="1:7" x14ac:dyDescent="0.25">
      <c r="A6578"/>
      <c r="B6578"/>
      <c r="C6578">
        <v>-2.7240405631660969E-2</v>
      </c>
      <c r="D6578">
        <v>-0.34558774348957955</v>
      </c>
      <c r="E6578" s="24"/>
      <c r="F6578" s="25"/>
      <c r="G6578" s="29"/>
    </row>
    <row r="6579" spans="1:7" x14ac:dyDescent="0.25">
      <c r="A6579"/>
      <c r="B6579"/>
      <c r="C6579">
        <v>-2.9908864560596382E-2</v>
      </c>
      <c r="D6579">
        <v>-0.34465752689245299</v>
      </c>
      <c r="E6579" s="24"/>
      <c r="F6579" s="25"/>
      <c r="G6579" s="29"/>
    </row>
    <row r="6580" spans="1:7" x14ac:dyDescent="0.25">
      <c r="A6580"/>
      <c r="B6580"/>
      <c r="C6580">
        <v>-3.2576280827208981E-2</v>
      </c>
      <c r="D6580">
        <v>-0.3437276893765463</v>
      </c>
      <c r="E6580" s="24"/>
      <c r="F6580" s="25"/>
      <c r="G6580" s="29"/>
    </row>
    <row r="6581" spans="1:7" x14ac:dyDescent="0.25">
      <c r="A6581"/>
      <c r="B6581"/>
      <c r="C6581">
        <v>-3.5242656612856749E-2</v>
      </c>
      <c r="D6581">
        <v>-0.3427982302336704</v>
      </c>
      <c r="E6581" s="24"/>
      <c r="F6581" s="25"/>
      <c r="G6581" s="29"/>
    </row>
    <row r="6582" spans="1:7" x14ac:dyDescent="0.25">
      <c r="A6582"/>
      <c r="B6582"/>
      <c r="C6582">
        <v>-3.7907994092818309E-2</v>
      </c>
      <c r="D6582">
        <v>-0.3418691487573764</v>
      </c>
      <c r="E6582" s="24"/>
      <c r="F6582" s="25"/>
      <c r="G6582" s="29"/>
    </row>
    <row r="6583" spans="1:7" x14ac:dyDescent="0.25">
      <c r="A6583"/>
      <c r="B6583"/>
      <c r="C6583">
        <v>-4.0572295436317019E-2</v>
      </c>
      <c r="D6583">
        <v>-0.34094044424294123</v>
      </c>
      <c r="E6583" s="24"/>
      <c r="F6583" s="25"/>
      <c r="G6583" s="29"/>
    </row>
    <row r="6584" spans="1:7" x14ac:dyDescent="0.25">
      <c r="A6584"/>
      <c r="B6584"/>
      <c r="C6584">
        <v>-4.3235562806541727E-2</v>
      </c>
      <c r="D6584">
        <v>-0.34001211598737024</v>
      </c>
      <c r="E6584" s="24"/>
      <c r="F6584" s="25"/>
      <c r="G6584" s="29"/>
    </row>
    <row r="6585" spans="1:7" x14ac:dyDescent="0.25">
      <c r="A6585"/>
      <c r="B6585"/>
      <c r="C6585">
        <v>-4.5897798360654329E-2</v>
      </c>
      <c r="D6585">
        <v>-0.33908416328939328</v>
      </c>
      <c r="E6585" s="24"/>
      <c r="F6585" s="25"/>
      <c r="G6585" s="29"/>
    </row>
    <row r="6586" spans="1:7" x14ac:dyDescent="0.25">
      <c r="A6586"/>
      <c r="B6586"/>
      <c r="C6586">
        <v>-4.8559004249828064E-2</v>
      </c>
      <c r="D6586">
        <v>-0.33815658544945637</v>
      </c>
      <c r="E6586" s="24"/>
      <c r="F6586" s="25"/>
      <c r="G6586" s="29"/>
    </row>
    <row r="6587" spans="1:7" x14ac:dyDescent="0.25">
      <c r="A6587"/>
      <c r="B6587"/>
      <c r="C6587">
        <v>-5.1219182619254733E-2</v>
      </c>
      <c r="D6587">
        <v>-0.33722938176971717</v>
      </c>
      <c r="E6587" s="24"/>
      <c r="F6587" s="25"/>
      <c r="G6587" s="29"/>
    </row>
    <row r="6588" spans="1:7" x14ac:dyDescent="0.25">
      <c r="A6588"/>
      <c r="B6588"/>
      <c r="C6588">
        <v>-5.3878335608183336E-2</v>
      </c>
      <c r="D6588">
        <v>-0.33630255155403388</v>
      </c>
      <c r="E6588" s="24"/>
      <c r="F6588" s="25"/>
      <c r="G6588" s="29"/>
    </row>
    <row r="6589" spans="1:7" x14ac:dyDescent="0.25">
      <c r="A6589"/>
      <c r="B6589"/>
      <c r="C6589">
        <v>-5.6536465349900866E-2</v>
      </c>
      <c r="D6589">
        <v>-0.3353760941079813</v>
      </c>
      <c r="E6589" s="24"/>
      <c r="F6589" s="25"/>
      <c r="G6589" s="29"/>
    </row>
    <row r="6590" spans="1:7" x14ac:dyDescent="0.25">
      <c r="A6590"/>
      <c r="B6590"/>
      <c r="C6590">
        <v>-5.9193573971817126E-2</v>
      </c>
      <c r="D6590">
        <v>-0.33445000873881492</v>
      </c>
      <c r="E6590" s="24"/>
      <c r="F6590" s="25"/>
      <c r="G6590" s="29"/>
    </row>
    <row r="6591" spans="1:7" x14ac:dyDescent="0.25">
      <c r="A6591"/>
      <c r="B6591"/>
      <c r="C6591">
        <v>-6.1849663595426652E-2</v>
      </c>
      <c r="D6591">
        <v>-0.33352429475548462</v>
      </c>
      <c r="E6591" s="24"/>
      <c r="F6591" s="25"/>
      <c r="G6591" s="29"/>
    </row>
    <row r="6592" spans="1:7" x14ac:dyDescent="0.25">
      <c r="A6592"/>
      <c r="B6592"/>
      <c r="C6592">
        <v>-6.450473633635323E-2</v>
      </c>
      <c r="D6592">
        <v>-0.33259895146863405</v>
      </c>
      <c r="E6592" s="24"/>
      <c r="F6592" s="25"/>
      <c r="G6592" s="29"/>
    </row>
    <row r="6593" spans="1:7" x14ac:dyDescent="0.25">
      <c r="A6593"/>
      <c r="B6593"/>
      <c r="C6593">
        <v>-6.715879430437155E-2</v>
      </c>
      <c r="D6593">
        <v>-0.33167397819058086</v>
      </c>
      <c r="E6593" s="24"/>
      <c r="F6593" s="25"/>
      <c r="G6593" s="29"/>
    </row>
    <row r="6594" spans="1:7" x14ac:dyDescent="0.25">
      <c r="A6594"/>
      <c r="B6594"/>
      <c r="C6594">
        <v>-6.9811839603420522E-2</v>
      </c>
      <c r="D6594">
        <v>-0.33074937423532269</v>
      </c>
      <c r="E6594" s="24"/>
      <c r="F6594" s="25"/>
      <c r="G6594" s="29"/>
    </row>
    <row r="6595" spans="1:7" x14ac:dyDescent="0.25">
      <c r="A6595"/>
      <c r="B6595"/>
      <c r="C6595">
        <v>-7.2463874331624045E-2</v>
      </c>
      <c r="D6595">
        <v>-0.3298251389185296</v>
      </c>
      <c r="E6595" s="24"/>
      <c r="F6595" s="25"/>
      <c r="G6595" s="29"/>
    </row>
    <row r="6596" spans="1:7" x14ac:dyDescent="0.25">
      <c r="A6596"/>
      <c r="B6596"/>
      <c r="C6596">
        <v>-7.5114900581326194E-2</v>
      </c>
      <c r="D6596">
        <v>-0.32890127155753013</v>
      </c>
      <c r="E6596" s="24"/>
      <c r="F6596" s="25"/>
      <c r="G6596" s="29"/>
    </row>
    <row r="6597" spans="1:7" x14ac:dyDescent="0.25">
      <c r="A6597"/>
      <c r="B6597"/>
      <c r="C6597">
        <v>-7.7764920439104546E-2</v>
      </c>
      <c r="D6597">
        <v>-0.32797777147131479</v>
      </c>
      <c r="E6597" s="24"/>
      <c r="F6597" s="25"/>
      <c r="G6597" s="29"/>
    </row>
    <row r="6598" spans="1:7" x14ac:dyDescent="0.25">
      <c r="A6598"/>
      <c r="B6598"/>
      <c r="C6598">
        <v>-8.0413935985738316E-2</v>
      </c>
      <c r="D6598">
        <v>-0.3270546379805479</v>
      </c>
      <c r="E6598" s="24"/>
      <c r="F6598" s="25"/>
      <c r="G6598" s="29"/>
    </row>
    <row r="6599" spans="1:7" x14ac:dyDescent="0.25">
      <c r="A6599"/>
      <c r="B6599"/>
      <c r="C6599">
        <v>-8.3061949296334925E-2</v>
      </c>
      <c r="D6599">
        <v>-0.32613187040751868</v>
      </c>
      <c r="E6599" s="24"/>
      <c r="F6599" s="25"/>
      <c r="G6599" s="29"/>
    </row>
    <row r="6600" spans="1:7" x14ac:dyDescent="0.25">
      <c r="A6600"/>
      <c r="B6600"/>
      <c r="C6600">
        <v>-8.5708962440256165E-2</v>
      </c>
      <c r="D6600">
        <v>-0.32520946807617968</v>
      </c>
      <c r="E6600" s="24"/>
      <c r="F6600" s="25"/>
      <c r="G6600" s="29"/>
    </row>
    <row r="6601" spans="1:7" x14ac:dyDescent="0.25">
      <c r="A6601"/>
      <c r="B6601"/>
      <c r="C6601">
        <v>-8.8354977481175268E-2</v>
      </c>
      <c r="D6601">
        <v>-0.3242874303121186</v>
      </c>
      <c r="E6601" s="24"/>
      <c r="F6601" s="25"/>
      <c r="G6601" s="29"/>
    </row>
    <row r="6602" spans="1:7" x14ac:dyDescent="0.25">
      <c r="A6602"/>
      <c r="B6602"/>
      <c r="C6602">
        <v>-9.0999996477088452E-2</v>
      </c>
      <c r="D6602">
        <v>-0.3233657564425656</v>
      </c>
      <c r="E6602" s="24"/>
      <c r="F6602" s="25"/>
      <c r="G6602" s="29"/>
    </row>
    <row r="6603" spans="1:7" x14ac:dyDescent="0.25">
      <c r="A6603"/>
      <c r="B6603"/>
      <c r="C6603">
        <v>-9.3644021480348449E-2</v>
      </c>
      <c r="D6603">
        <v>-0.32244444579637421</v>
      </c>
      <c r="E6603" s="24"/>
      <c r="F6603" s="25"/>
      <c r="G6603" s="29"/>
    </row>
    <row r="6604" spans="1:7" x14ac:dyDescent="0.25">
      <c r="A6604"/>
      <c r="B6604"/>
      <c r="C6604">
        <v>-9.6287054537659067E-2</v>
      </c>
      <c r="D6604">
        <v>-0.32152349770403399</v>
      </c>
      <c r="E6604" s="24"/>
      <c r="F6604" s="25"/>
      <c r="G6604" s="29"/>
    </row>
    <row r="6605" spans="1:7" x14ac:dyDescent="0.25">
      <c r="A6605"/>
      <c r="B6605"/>
      <c r="C6605">
        <v>-9.8929097690124479E-2</v>
      </c>
      <c r="D6605">
        <v>-0.32060291149764586</v>
      </c>
      <c r="E6605" s="24"/>
      <c r="F6605" s="25"/>
      <c r="G6605" s="29"/>
    </row>
    <row r="6606" spans="1:7" x14ac:dyDescent="0.25">
      <c r="A6606"/>
      <c r="B6606"/>
      <c r="C6606">
        <v>-0.1015701529732489</v>
      </c>
      <c r="D6606">
        <v>-0.31968268651093457</v>
      </c>
      <c r="E6606" s="24"/>
      <c r="F6606" s="25"/>
      <c r="G6606" s="29"/>
    </row>
    <row r="6607" spans="1:7" x14ac:dyDescent="0.25">
      <c r="A6607"/>
      <c r="B6607"/>
      <c r="C6607">
        <v>-0.10421022241695388</v>
      </c>
      <c r="D6607">
        <v>-0.31876282207923445</v>
      </c>
      <c r="E6607" s="24"/>
      <c r="F6607" s="25"/>
      <c r="G6607" s="29"/>
    </row>
    <row r="6608" spans="1:7" x14ac:dyDescent="0.25">
      <c r="A6608"/>
      <c r="B6608"/>
      <c r="C6608">
        <v>-0.10684930804560155</v>
      </c>
      <c r="D6608">
        <v>-0.31784331753949169</v>
      </c>
      <c r="E6608" s="24"/>
      <c r="F6608" s="25"/>
      <c r="G6608" s="29"/>
    </row>
    <row r="6609" spans="1:7" x14ac:dyDescent="0.25">
      <c r="A6609"/>
      <c r="B6609"/>
      <c r="C6609">
        <v>-0.10948741187801847</v>
      </c>
      <c r="D6609">
        <v>-0.31692417223025426</v>
      </c>
      <c r="E6609" s="24"/>
      <c r="F6609" s="25"/>
      <c r="G6609" s="29"/>
    </row>
    <row r="6610" spans="1:7" x14ac:dyDescent="0.25">
      <c r="A6610"/>
      <c r="B6610"/>
      <c r="C6610">
        <v>-0.11212453592751448</v>
      </c>
      <c r="D6610">
        <v>-0.31600538549166424</v>
      </c>
      <c r="E6610" s="24"/>
      <c r="F6610" s="25"/>
      <c r="G6610" s="29"/>
    </row>
    <row r="6611" spans="1:7" x14ac:dyDescent="0.25">
      <c r="A6611"/>
      <c r="B6611"/>
      <c r="C6611">
        <v>-0.11476068220189817</v>
      </c>
      <c r="D6611">
        <v>-0.31508695666545639</v>
      </c>
      <c r="E6611" s="24"/>
      <c r="F6611" s="25"/>
      <c r="G6611" s="29"/>
    </row>
    <row r="6612" spans="1:7" x14ac:dyDescent="0.25">
      <c r="A6612"/>
      <c r="B6612"/>
      <c r="C6612">
        <v>-0.11739585270349762</v>
      </c>
      <c r="D6612">
        <v>-0.31416888509495644</v>
      </c>
      <c r="E6612" s="24"/>
      <c r="F6612" s="25"/>
      <c r="G6612" s="29"/>
    </row>
    <row r="6613" spans="1:7" x14ac:dyDescent="0.25">
      <c r="A6613"/>
      <c r="B6613"/>
      <c r="C6613">
        <v>-0.12003004942916184</v>
      </c>
      <c r="D6613">
        <v>-0.31325117012507886</v>
      </c>
      <c r="E6613" s="24"/>
      <c r="F6613" s="25"/>
      <c r="G6613" s="29"/>
    </row>
    <row r="6614" spans="1:7" x14ac:dyDescent="0.25">
      <c r="A6614"/>
      <c r="B6614"/>
      <c r="C6614">
        <v>-0.12266327437031854</v>
      </c>
      <c r="D6614">
        <v>-0.31233381110230818</v>
      </c>
      <c r="E6614" s="24"/>
      <c r="F6614" s="25"/>
      <c r="G6614" s="29"/>
    </row>
    <row r="6615" spans="1:7" x14ac:dyDescent="0.25">
      <c r="A6615"/>
      <c r="B6615"/>
      <c r="C6615">
        <v>-0.12529552951294709</v>
      </c>
      <c r="D6615">
        <v>-0.31141680737471145</v>
      </c>
      <c r="E6615" s="24"/>
      <c r="F6615" s="25"/>
      <c r="G6615" s="29"/>
    </row>
    <row r="6616" spans="1:7" x14ac:dyDescent="0.25">
      <c r="A6616"/>
      <c r="B6616"/>
      <c r="C6616">
        <v>-0.12792681683763851</v>
      </c>
      <c r="D6616">
        <v>-0.31050015829191668</v>
      </c>
      <c r="E6616" s="24"/>
      <c r="F6616" s="25"/>
      <c r="G6616" s="29"/>
    </row>
    <row r="6617" spans="1:7" x14ac:dyDescent="0.25">
      <c r="A6617"/>
      <c r="B6617"/>
      <c r="C6617">
        <v>-0.13055713831958293</v>
      </c>
      <c r="D6617">
        <v>-0.3095838632051251</v>
      </c>
      <c r="E6617" s="24"/>
      <c r="F6617" s="25"/>
      <c r="G6617" s="29"/>
    </row>
    <row r="6618" spans="1:7" x14ac:dyDescent="0.25">
      <c r="A6618"/>
      <c r="B6618"/>
      <c r="C6618">
        <v>-0.13318649592860754</v>
      </c>
      <c r="D6618">
        <v>-0.30866792146708977</v>
      </c>
      <c r="E6618" s="24"/>
      <c r="F6618" s="25"/>
      <c r="G6618" s="29"/>
    </row>
    <row r="6619" spans="1:7" x14ac:dyDescent="0.25">
      <c r="A6619"/>
      <c r="B6619"/>
      <c r="C6619">
        <v>-0.13581489162916371</v>
      </c>
      <c r="D6619">
        <v>-0.30775233243213584</v>
      </c>
      <c r="E6619" s="24"/>
      <c r="F6619" s="25"/>
      <c r="G6619" s="29"/>
    </row>
    <row r="6620" spans="1:7" x14ac:dyDescent="0.25">
      <c r="A6620"/>
      <c r="B6620"/>
      <c r="C6620">
        <v>-0.1384423273804003</v>
      </c>
      <c r="D6620">
        <v>-0.30683709545612126</v>
      </c>
      <c r="E6620" s="24"/>
      <c r="F6620" s="25"/>
      <c r="G6620" s="29"/>
    </row>
    <row r="6621" spans="1:7" x14ac:dyDescent="0.25">
      <c r="A6621"/>
      <c r="B6621"/>
      <c r="C6621">
        <v>-0.14106880513612308</v>
      </c>
      <c r="D6621">
        <v>-0.30592220989646313</v>
      </c>
      <c r="E6621" s="24"/>
      <c r="F6621" s="25"/>
      <c r="G6621" s="29"/>
    </row>
    <row r="6622" spans="1:7" x14ac:dyDescent="0.25">
      <c r="A6622"/>
      <c r="B6622"/>
      <c r="C6622">
        <v>-0.14369432684486116</v>
      </c>
      <c r="D6622">
        <v>-0.30500767511211158</v>
      </c>
      <c r="E6622" s="24"/>
      <c r="F6622" s="25"/>
      <c r="G6622" s="29"/>
    </row>
    <row r="6623" spans="1:7" x14ac:dyDescent="0.25">
      <c r="A6623"/>
      <c r="B6623"/>
      <c r="C6623">
        <v>-0.14631889444984381</v>
      </c>
      <c r="D6623">
        <v>-0.30409349046356282</v>
      </c>
      <c r="E6623" s="24"/>
      <c r="F6623" s="25"/>
      <c r="G6623" s="29"/>
    </row>
    <row r="6624" spans="1:7" x14ac:dyDescent="0.25">
      <c r="A6624"/>
      <c r="B6624"/>
      <c r="C6624">
        <v>-0.14894250988904933</v>
      </c>
      <c r="D6624">
        <v>-0.3031796553128423</v>
      </c>
      <c r="E6624" s="24"/>
      <c r="F6624" s="25"/>
      <c r="G6624" s="29"/>
    </row>
    <row r="6625" spans="1:7" x14ac:dyDescent="0.25">
      <c r="A6625"/>
      <c r="B6625"/>
      <c r="C6625">
        <v>-0.15156517509520184</v>
      </c>
      <c r="D6625">
        <v>-0.30226616902350512</v>
      </c>
      <c r="E6625" s="24"/>
      <c r="F6625" s="25"/>
      <c r="G6625" s="29"/>
    </row>
    <row r="6626" spans="1:7" x14ac:dyDescent="0.25">
      <c r="A6626"/>
      <c r="B6626"/>
      <c r="C6626">
        <v>-0.15418689199581348</v>
      </c>
      <c r="D6626">
        <v>-0.30135303096062627</v>
      </c>
      <c r="E6626" s="24"/>
      <c r="F6626" s="25"/>
      <c r="G6626" s="29"/>
    </row>
    <row r="6627" spans="1:7" x14ac:dyDescent="0.25">
      <c r="A6627"/>
      <c r="B6627"/>
      <c r="C6627">
        <v>-0.15680766251316924</v>
      </c>
      <c r="D6627">
        <v>-0.30044024049080575</v>
      </c>
      <c r="E6627" s="24"/>
      <c r="F6627" s="25"/>
      <c r="G6627" s="29"/>
    </row>
    <row r="6628" spans="1:7" x14ac:dyDescent="0.25">
      <c r="A6628"/>
      <c r="B6628"/>
      <c r="C6628">
        <v>-0.15942748856437949</v>
      </c>
      <c r="D6628">
        <v>-0.29952779698215437</v>
      </c>
      <c r="E6628" s="24"/>
      <c r="F6628" s="25"/>
      <c r="G6628" s="29"/>
    </row>
    <row r="6629" spans="1:7" x14ac:dyDescent="0.25">
      <c r="A6629"/>
      <c r="B6629"/>
      <c r="C6629">
        <v>-0.16204637206136441</v>
      </c>
      <c r="D6629">
        <v>-0.29861569980429836</v>
      </c>
      <c r="E6629" s="24"/>
      <c r="F6629" s="25"/>
      <c r="G6629" s="29"/>
    </row>
    <row r="6630" spans="1:7" x14ac:dyDescent="0.25">
      <c r="A6630"/>
      <c r="B6630"/>
      <c r="C6630">
        <v>-0.16466431491088118</v>
      </c>
      <c r="D6630">
        <v>-0.29770394832837188</v>
      </c>
      <c r="E6630" s="24"/>
      <c r="F6630" s="25"/>
      <c r="G6630" s="29"/>
    </row>
    <row r="6631" spans="1:7" x14ac:dyDescent="0.25">
      <c r="A6631"/>
      <c r="B6631"/>
      <c r="C6631">
        <v>-0.16728131901458287</v>
      </c>
      <c r="D6631">
        <v>-0.29679254192699744</v>
      </c>
      <c r="E6631" s="24"/>
      <c r="F6631" s="25"/>
      <c r="G6631" s="29"/>
    </row>
    <row r="6632" spans="1:7" x14ac:dyDescent="0.25">
      <c r="A6632"/>
      <c r="B6632"/>
      <c r="C6632">
        <v>-0.16989738626895989</v>
      </c>
      <c r="D6632">
        <v>-0.29588147997431147</v>
      </c>
      <c r="E6632" s="24"/>
      <c r="F6632" s="25"/>
      <c r="G6632" s="29"/>
    </row>
    <row r="6633" spans="1:7" x14ac:dyDescent="0.25">
      <c r="A6633"/>
      <c r="B6633"/>
      <c r="C6633">
        <v>-0.17251251856541938</v>
      </c>
      <c r="D6633">
        <v>-0.29497076184593407</v>
      </c>
      <c r="E6633" s="24"/>
      <c r="F6633" s="25"/>
      <c r="G6633" s="29"/>
    </row>
    <row r="6634" spans="1:7" x14ac:dyDescent="0.25">
      <c r="A6634"/>
      <c r="B6634"/>
      <c r="C6634">
        <v>-0.175126717790275</v>
      </c>
      <c r="D6634">
        <v>-0.29406038691897707</v>
      </c>
      <c r="E6634" s="24"/>
      <c r="F6634" s="25"/>
      <c r="G6634" s="29"/>
    </row>
    <row r="6635" spans="1:7" x14ac:dyDescent="0.25">
      <c r="A6635"/>
      <c r="B6635"/>
      <c r="C6635">
        <v>-0.17773998582477302</v>
      </c>
      <c r="D6635">
        <v>-0.29315035457203464</v>
      </c>
      <c r="E6635" s="24"/>
      <c r="F6635" s="25"/>
      <c r="G6635" s="29"/>
    </row>
    <row r="6636" spans="1:7" x14ac:dyDescent="0.25">
      <c r="A6636"/>
      <c r="B6636"/>
      <c r="C6636">
        <v>-0.18035232454510086</v>
      </c>
      <c r="D6636">
        <v>-0.2922406641851818</v>
      </c>
      <c r="E6636" s="24"/>
      <c r="F6636" s="25"/>
      <c r="G6636" s="29"/>
    </row>
    <row r="6637" spans="1:7" x14ac:dyDescent="0.25">
      <c r="A6637"/>
      <c r="B6637"/>
      <c r="C6637">
        <v>-0.18296373582240566</v>
      </c>
      <c r="D6637">
        <v>-0.29133131513997301</v>
      </c>
      <c r="E6637" s="24"/>
      <c r="F6637" s="25"/>
      <c r="G6637" s="29"/>
    </row>
    <row r="6638" spans="1:7" x14ac:dyDescent="0.25">
      <c r="A6638"/>
      <c r="B6638"/>
      <c r="C6638">
        <v>-0.18557422152283576</v>
      </c>
      <c r="D6638">
        <v>-0.29042230681942249</v>
      </c>
      <c r="E6638" s="24"/>
      <c r="F6638" s="25"/>
      <c r="G6638" s="29"/>
    </row>
    <row r="6639" spans="1:7" x14ac:dyDescent="0.25">
      <c r="A6639"/>
      <c r="B6639"/>
      <c r="C6639">
        <v>-0.18818378350749687</v>
      </c>
      <c r="D6639">
        <v>-0.28951363860803037</v>
      </c>
      <c r="E6639" s="24"/>
      <c r="F6639" s="25"/>
      <c r="G6639" s="29"/>
    </row>
    <row r="6640" spans="1:7" x14ac:dyDescent="0.25">
      <c r="A6640"/>
      <c r="B6640"/>
      <c r="C6640">
        <v>-0.19079242363255422</v>
      </c>
      <c r="D6640">
        <v>-0.28860530989173916</v>
      </c>
      <c r="E6640" s="24"/>
      <c r="F6640" s="25"/>
      <c r="G6640" s="29"/>
    </row>
    <row r="6641" spans="1:7" x14ac:dyDescent="0.25">
      <c r="A6641"/>
      <c r="B6641"/>
      <c r="C6641">
        <v>-0.19340014374916914</v>
      </c>
      <c r="D6641">
        <v>-0.28769732005796511</v>
      </c>
      <c r="E6641" s="24"/>
      <c r="F6641" s="25"/>
      <c r="G6641" s="29"/>
    </row>
    <row r="6642" spans="1:7" x14ac:dyDescent="0.25">
      <c r="A6642"/>
      <c r="B6642"/>
      <c r="C6642">
        <v>-0.19600694570356048</v>
      </c>
      <c r="D6642">
        <v>-0.28678966849557286</v>
      </c>
      <c r="E6642" s="24"/>
      <c r="F6642" s="25"/>
      <c r="G6642" s="29"/>
    </row>
    <row r="6643" spans="1:7" x14ac:dyDescent="0.25">
      <c r="A6643"/>
      <c r="B6643"/>
      <c r="C6643">
        <v>-0.19861283133701813</v>
      </c>
      <c r="D6643">
        <v>-0.28588235459487343</v>
      </c>
      <c r="E6643" s="24"/>
      <c r="F6643" s="25"/>
      <c r="G6643" s="29"/>
    </row>
    <row r="6644" spans="1:7" x14ac:dyDescent="0.25">
      <c r="A6644"/>
      <c r="B6644"/>
      <c r="C6644">
        <v>-0.20121780248590404</v>
      </c>
      <c r="D6644">
        <v>-0.28497537774762827</v>
      </c>
      <c r="E6644" s="24"/>
      <c r="F6644" s="25"/>
      <c r="G6644" s="29"/>
    </row>
    <row r="6645" spans="1:7" x14ac:dyDescent="0.25">
      <c r="A6645"/>
      <c r="B6645"/>
      <c r="C6645">
        <v>-0.20382186098167565</v>
      </c>
      <c r="D6645">
        <v>-0.28406873734704119</v>
      </c>
      <c r="E6645" s="24"/>
      <c r="F6645" s="25"/>
      <c r="G6645" s="29"/>
    </row>
    <row r="6646" spans="1:7" x14ac:dyDescent="0.25">
      <c r="A6646"/>
      <c r="B6646"/>
      <c r="C6646">
        <v>-0.20642500865090574</v>
      </c>
      <c r="D6646">
        <v>-0.28316243278775</v>
      </c>
      <c r="E6646" s="24"/>
      <c r="F6646" s="25"/>
      <c r="G6646" s="29"/>
    </row>
    <row r="6647" spans="1:7" x14ac:dyDescent="0.25">
      <c r="A6647"/>
      <c r="B6647"/>
      <c r="C6647">
        <v>-0.20902724731529843</v>
      </c>
      <c r="D6647">
        <v>-0.28225646346582667</v>
      </c>
      <c r="E6647" s="24"/>
      <c r="F6647" s="25"/>
      <c r="G6647" s="29"/>
    </row>
    <row r="6648" spans="1:7" x14ac:dyDescent="0.25">
      <c r="A6648"/>
      <c r="B6648"/>
      <c r="C6648">
        <v>-0.21162857879169972</v>
      </c>
      <c r="D6648">
        <v>-0.28135082877877227</v>
      </c>
      <c r="E6648" s="24"/>
      <c r="F6648" s="25"/>
      <c r="G6648" s="29"/>
    </row>
    <row r="6649" spans="1:7" x14ac:dyDescent="0.25">
      <c r="A6649"/>
      <c r="B6649"/>
      <c r="C6649">
        <v>-0.21422900489211705</v>
      </c>
      <c r="D6649">
        <v>-0.28044552812551315</v>
      </c>
      <c r="E6649" s="24"/>
      <c r="F6649" s="25"/>
      <c r="G6649" s="29"/>
    </row>
    <row r="6650" spans="1:7" x14ac:dyDescent="0.25">
      <c r="A6650"/>
      <c r="B6650"/>
      <c r="C6650">
        <v>-0.21682852742373715</v>
      </c>
      <c r="D6650">
        <v>-0.2795405609063959</v>
      </c>
      <c r="E6650" s="24"/>
      <c r="F6650" s="25"/>
      <c r="G6650" s="29"/>
    </row>
    <row r="6651" spans="1:7" x14ac:dyDescent="0.25">
      <c r="A6651"/>
      <c r="B6651"/>
      <c r="C6651">
        <v>-0.21942714818893616</v>
      </c>
      <c r="D6651">
        <v>-0.27863592652318414</v>
      </c>
      <c r="E6651" s="24"/>
      <c r="F6651" s="25"/>
      <c r="G6651" s="29"/>
    </row>
    <row r="6652" spans="1:7" x14ac:dyDescent="0.25">
      <c r="A6652"/>
      <c r="B6652"/>
      <c r="C6652">
        <v>-0.2220248689853076</v>
      </c>
      <c r="D6652">
        <v>-0.27773162437905285</v>
      </c>
      <c r="E6652" s="24"/>
      <c r="F6652" s="25"/>
      <c r="G6652" s="29"/>
    </row>
    <row r="6653" spans="1:7" x14ac:dyDescent="0.25">
      <c r="A6653"/>
      <c r="B6653"/>
      <c r="C6653">
        <v>-0.22462169160566359</v>
      </c>
      <c r="D6653">
        <v>-0.27682765387858566</v>
      </c>
      <c r="E6653" s="24"/>
      <c r="F6653" s="25"/>
      <c r="G6653" s="29"/>
    </row>
    <row r="6654" spans="1:7" x14ac:dyDescent="0.25">
      <c r="A6654"/>
      <c r="B6654"/>
      <c r="C6654">
        <v>-0.22721761783805361</v>
      </c>
      <c r="D6654">
        <v>-0.27592401442777326</v>
      </c>
      <c r="E6654" s="24"/>
      <c r="F6654" s="25"/>
      <c r="G6654" s="29"/>
    </row>
    <row r="6655" spans="1:7" x14ac:dyDescent="0.25">
      <c r="A6655"/>
      <c r="B6655"/>
      <c r="C6655">
        <v>-0.22981264946580571</v>
      </c>
      <c r="D6655">
        <v>-0.2750207054339977</v>
      </c>
      <c r="E6655" s="24"/>
      <c r="F6655" s="25"/>
      <c r="G6655" s="29"/>
    </row>
    <row r="6656" spans="1:7" x14ac:dyDescent="0.25">
      <c r="A6656"/>
      <c r="B6656"/>
      <c r="C6656">
        <v>-0.23240678826748473</v>
      </c>
      <c r="D6656">
        <v>-0.2741177263060528</v>
      </c>
      <c r="E6656" s="24"/>
      <c r="F6656" s="25"/>
      <c r="G6656" s="29"/>
    </row>
    <row r="6657" spans="1:7" x14ac:dyDescent="0.25">
      <c r="A6657"/>
      <c r="B6657"/>
      <c r="C6657">
        <v>-0.23500003601698105</v>
      </c>
      <c r="D6657">
        <v>-0.27321507645410592</v>
      </c>
      <c r="E6657" s="24"/>
      <c r="F6657" s="25"/>
      <c r="G6657" s="29"/>
    </row>
    <row r="6658" spans="1:7" x14ac:dyDescent="0.25">
      <c r="A6658"/>
      <c r="B6658"/>
      <c r="C6658">
        <v>-0.23759239448346181</v>
      </c>
      <c r="D6658">
        <v>-0.27231275528972687</v>
      </c>
      <c r="E6658" s="24"/>
      <c r="F6658" s="25"/>
      <c r="G6658" s="29"/>
    </row>
    <row r="6659" spans="1:7" x14ac:dyDescent="0.25">
      <c r="A6659"/>
      <c r="B6659"/>
      <c r="C6659">
        <v>-0.24018386543142956</v>
      </c>
      <c r="D6659">
        <v>-0.2714107622258628</v>
      </c>
      <c r="E6659" s="24"/>
      <c r="F6659" s="25"/>
      <c r="G6659" s="29"/>
    </row>
    <row r="6660" spans="1:7" x14ac:dyDescent="0.25">
      <c r="A6660"/>
      <c r="B6660"/>
      <c r="C6660">
        <v>-0.2427744506207109</v>
      </c>
      <c r="D6660">
        <v>-0.2705090966768422</v>
      </c>
      <c r="E6660" s="24"/>
      <c r="F6660" s="25"/>
      <c r="G6660" s="29"/>
    </row>
    <row r="6661" spans="1:7" x14ac:dyDescent="0.25">
      <c r="A6661"/>
      <c r="B6661"/>
      <c r="C6661">
        <v>-0.24536415180650217</v>
      </c>
      <c r="D6661">
        <v>-0.26960775805836512</v>
      </c>
      <c r="E6661" s="24"/>
      <c r="F6661" s="25"/>
      <c r="G6661" s="29"/>
    </row>
    <row r="6662" spans="1:7" x14ac:dyDescent="0.25">
      <c r="A6662"/>
      <c r="B6662"/>
      <c r="C6662">
        <v>-0.24795297073933609</v>
      </c>
      <c r="D6662">
        <v>-0.26870674578751452</v>
      </c>
      <c r="E6662" s="24"/>
      <c r="F6662" s="25"/>
      <c r="G6662" s="29"/>
    </row>
    <row r="6663" spans="1:7" x14ac:dyDescent="0.25">
      <c r="A6663"/>
      <c r="B6663"/>
      <c r="C6663">
        <v>-0.25054090916514105</v>
      </c>
      <c r="D6663">
        <v>-0.26780605928273538</v>
      </c>
      <c r="E6663" s="24"/>
      <c r="F6663" s="25"/>
      <c r="G6663" s="29"/>
    </row>
    <row r="6664" spans="1:7" x14ac:dyDescent="0.25">
      <c r="A6664"/>
      <c r="B6664"/>
      <c r="C6664">
        <v>-0.25312796882525157</v>
      </c>
      <c r="D6664">
        <v>-0.26690569796383179</v>
      </c>
      <c r="E6664" s="24"/>
      <c r="F6664" s="25"/>
      <c r="G6664" s="29"/>
    </row>
    <row r="6665" spans="1:7" x14ac:dyDescent="0.25">
      <c r="A6665"/>
      <c r="B6665"/>
      <c r="C6665">
        <v>-0.25571415145640253</v>
      </c>
      <c r="D6665">
        <v>-0.26600566125197367</v>
      </c>
      <c r="E6665" s="24"/>
      <c r="F6665" s="25"/>
      <c r="G6665" s="29"/>
    </row>
    <row r="6666" spans="1:7" x14ac:dyDescent="0.25">
      <c r="A6666"/>
      <c r="B6666"/>
      <c r="C6666">
        <v>-0.25829945879075533</v>
      </c>
      <c r="D6666">
        <v>-0.26510594856968761</v>
      </c>
      <c r="E6666" s="24"/>
      <c r="F6666" s="25"/>
      <c r="G6666" s="29"/>
    </row>
    <row r="6667" spans="1:7" x14ac:dyDescent="0.25">
      <c r="A6667"/>
      <c r="B6667"/>
      <c r="C6667">
        <v>-0.26088389255592137</v>
      </c>
      <c r="D6667">
        <v>-0.26420655934084758</v>
      </c>
      <c r="E6667" s="24"/>
      <c r="F6667" s="25"/>
      <c r="G6667" s="29"/>
    </row>
    <row r="6668" spans="1:7" x14ac:dyDescent="0.25">
      <c r="A6668"/>
      <c r="B6668"/>
      <c r="C6668">
        <v>-0.26346745447494935</v>
      </c>
      <c r="D6668">
        <v>-0.26330749299068601</v>
      </c>
      <c r="E6668" s="24"/>
      <c r="F6668" s="25"/>
      <c r="G6668" s="29"/>
    </row>
    <row r="6669" spans="1:7" x14ac:dyDescent="0.25">
      <c r="A6669"/>
      <c r="B6669"/>
      <c r="C6669">
        <v>-0.26605014626638446</v>
      </c>
      <c r="D6669">
        <v>-0.26240874894576582</v>
      </c>
      <c r="E6669" s="24"/>
      <c r="F6669" s="25"/>
      <c r="G6669" s="29"/>
    </row>
    <row r="6670" spans="1:7" x14ac:dyDescent="0.25">
      <c r="A6670"/>
      <c r="B6670"/>
      <c r="C6670">
        <v>-0.2686319696442373</v>
      </c>
      <c r="D6670">
        <v>-0.26151032663400464</v>
      </c>
      <c r="E6670" s="24"/>
      <c r="F6670" s="25"/>
      <c r="G6670" s="29"/>
    </row>
    <row r="6671" spans="1:7" x14ac:dyDescent="0.25">
      <c r="A6671"/>
      <c r="B6671"/>
      <c r="C6671">
        <v>-0.27121292631802785</v>
      </c>
      <c r="D6671">
        <v>-0.26061222548464902</v>
      </c>
      <c r="E6671" s="24"/>
      <c r="F6671" s="25"/>
      <c r="G6671" s="29"/>
    </row>
    <row r="6672" spans="1:7" x14ac:dyDescent="0.25">
      <c r="A6672"/>
      <c r="B6672"/>
      <c r="C6672">
        <v>-0.27379301799280165</v>
      </c>
      <c r="D6672">
        <v>-0.25971444492827689</v>
      </c>
      <c r="E6672" s="24"/>
      <c r="F6672" s="25"/>
      <c r="G6672" s="29"/>
    </row>
    <row r="6673" spans="1:7" x14ac:dyDescent="0.25">
      <c r="A6673"/>
      <c r="B6673"/>
      <c r="C6673">
        <v>-0.2763722463691205</v>
      </c>
      <c r="D6673">
        <v>-0.25881698439680068</v>
      </c>
      <c r="E6673" s="24"/>
      <c r="F6673" s="25"/>
      <c r="G6673" s="29"/>
    </row>
    <row r="6674" spans="1:7" x14ac:dyDescent="0.25">
      <c r="A6674"/>
      <c r="B6674"/>
      <c r="C6674">
        <v>-0.27895061314309111</v>
      </c>
      <c r="D6674">
        <v>-0.25791984332345752</v>
      </c>
      <c r="E6674" s="24"/>
      <c r="F6674" s="25"/>
      <c r="G6674" s="29"/>
    </row>
    <row r="6675" spans="1:7" x14ac:dyDescent="0.25">
      <c r="A6675"/>
      <c r="B6675"/>
      <c r="C6675">
        <v>-0.28152812000639438</v>
      </c>
      <c r="D6675">
        <v>-0.25702302114280084</v>
      </c>
      <c r="E6675" s="24"/>
      <c r="F6675" s="25"/>
      <c r="G6675" s="29"/>
    </row>
    <row r="6676" spans="1:7" x14ac:dyDescent="0.25">
      <c r="A6676"/>
      <c r="B6676"/>
      <c r="C6676">
        <v>-0.28410476864626921</v>
      </c>
      <c r="D6676">
        <v>-0.25612651729070945</v>
      </c>
      <c r="E6676" s="24"/>
      <c r="F6676" s="25"/>
      <c r="G6676" s="29"/>
    </row>
    <row r="6677" spans="1:7" x14ac:dyDescent="0.25">
      <c r="A6677"/>
      <c r="B6677"/>
      <c r="C6677">
        <v>-0.28668056074555148</v>
      </c>
      <c r="D6677">
        <v>-0.255230331204372</v>
      </c>
      <c r="E6677" s="24"/>
      <c r="F6677" s="25"/>
      <c r="G6677" s="29"/>
    </row>
    <row r="6678" spans="1:7" x14ac:dyDescent="0.25">
      <c r="A6678"/>
      <c r="B6678"/>
      <c r="C6678">
        <v>-0.28925549798268635</v>
      </c>
      <c r="D6678">
        <v>-0.25433446232228318</v>
      </c>
      <c r="E6678" s="24"/>
      <c r="F6678" s="25"/>
      <c r="G6678" s="29"/>
    </row>
    <row r="6679" spans="1:7" x14ac:dyDescent="0.25">
      <c r="A6679"/>
      <c r="B6679"/>
      <c r="C6679">
        <v>-0.2918295820317196</v>
      </c>
      <c r="D6679">
        <v>-0.25343891008425445</v>
      </c>
      <c r="E6679" s="24"/>
      <c r="F6679" s="25"/>
      <c r="G6679" s="29"/>
    </row>
    <row r="6680" spans="1:7" x14ac:dyDescent="0.25">
      <c r="A6680"/>
      <c r="B6680"/>
      <c r="C6680">
        <v>-0.29440281456234607</v>
      </c>
      <c r="D6680">
        <v>-0.25254367393139021</v>
      </c>
      <c r="E6680" s="24"/>
      <c r="F6680" s="25"/>
      <c r="G6680" s="29"/>
    </row>
    <row r="6681" spans="1:7" x14ac:dyDescent="0.25">
      <c r="A6681"/>
      <c r="B6681"/>
      <c r="C6681">
        <v>-0.29697519723989529</v>
      </c>
      <c r="D6681">
        <v>-0.25164875330609937</v>
      </c>
      <c r="E6681" s="24"/>
      <c r="F6681" s="25"/>
      <c r="G6681" s="29"/>
    </row>
    <row r="6682" spans="1:7" x14ac:dyDescent="0.25">
      <c r="A6682"/>
      <c r="B6682"/>
      <c r="C6682">
        <v>-0.29954673172537094</v>
      </c>
      <c r="D6682">
        <v>-0.25075414765207982</v>
      </c>
      <c r="E6682" s="24"/>
      <c r="F6682" s="25"/>
      <c r="G6682" s="29"/>
    </row>
    <row r="6683" spans="1:7" x14ac:dyDescent="0.25">
      <c r="A6683"/>
      <c r="B6683"/>
      <c r="C6683">
        <v>-0.30211741967542549</v>
      </c>
      <c r="D6683">
        <v>-0.24985985641433484</v>
      </c>
      <c r="E6683" s="24"/>
      <c r="F6683" s="25"/>
      <c r="G6683" s="29"/>
    </row>
    <row r="6684" spans="1:7" x14ac:dyDescent="0.25">
      <c r="A6684"/>
      <c r="B6684"/>
      <c r="C6684">
        <v>-0.30468726274242652</v>
      </c>
      <c r="D6684">
        <v>-0.24896587903913825</v>
      </c>
      <c r="E6684" s="24"/>
      <c r="F6684" s="25"/>
      <c r="G6684" s="29"/>
    </row>
    <row r="6685" spans="1:7" x14ac:dyDescent="0.25">
      <c r="A6685"/>
      <c r="B6685"/>
      <c r="C6685">
        <v>-0.30725626257442895</v>
      </c>
      <c r="D6685">
        <v>-0.24807221497406151</v>
      </c>
      <c r="E6685" s="24"/>
      <c r="F6685" s="25"/>
      <c r="G6685" s="29"/>
    </row>
    <row r="6686" spans="1:7" x14ac:dyDescent="0.25">
      <c r="A6686"/>
      <c r="B6686"/>
      <c r="C6686">
        <v>-0.30982442081520356</v>
      </c>
      <c r="D6686">
        <v>-0.2471788636679515</v>
      </c>
      <c r="E6686" s="24"/>
      <c r="F6686" s="25"/>
      <c r="G6686" s="29"/>
    </row>
    <row r="6687" spans="1:7" x14ac:dyDescent="0.25">
      <c r="A6687"/>
      <c r="B6687"/>
      <c r="C6687">
        <v>-0.31239173910427032</v>
      </c>
      <c r="D6687">
        <v>-0.24628582457092629</v>
      </c>
      <c r="E6687" s="24"/>
      <c r="F6687" s="25"/>
      <c r="G6687" s="29"/>
    </row>
    <row r="6688" spans="1:7" x14ac:dyDescent="0.25">
      <c r="A6688"/>
      <c r="B6688"/>
      <c r="C6688">
        <v>-0.31495821907687049</v>
      </c>
      <c r="D6688">
        <v>-0.24539309713438739</v>
      </c>
      <c r="E6688" s="24"/>
      <c r="F6688" s="25"/>
      <c r="G6688" s="29"/>
    </row>
    <row r="6689" spans="1:7" x14ac:dyDescent="0.25">
      <c r="A6689"/>
      <c r="B6689"/>
      <c r="C6689">
        <v>-0.31752386236401198</v>
      </c>
      <c r="D6689">
        <v>-0.24450068081099907</v>
      </c>
      <c r="E6689" s="24"/>
      <c r="F6689" s="25"/>
      <c r="G6689" s="29"/>
    </row>
    <row r="6690" spans="1:7" x14ac:dyDescent="0.25">
      <c r="A6690"/>
      <c r="B6690"/>
      <c r="C6690">
        <v>-0.32008867059247503</v>
      </c>
      <c r="D6690">
        <v>-0.2436085750546968</v>
      </c>
      <c r="E6690" s="24"/>
      <c r="F6690" s="25"/>
      <c r="G6690" s="29"/>
    </row>
    <row r="6691" spans="1:7" x14ac:dyDescent="0.25">
      <c r="A6691"/>
      <c r="B6691"/>
      <c r="C6691">
        <v>-0.32265264538482741</v>
      </c>
      <c r="D6691">
        <v>-0.24271677932067304</v>
      </c>
      <c r="E6691" s="24"/>
      <c r="F6691" s="25"/>
      <c r="G6691" s="29"/>
    </row>
    <row r="6692" spans="1:7" x14ac:dyDescent="0.25">
      <c r="A6692"/>
      <c r="B6692"/>
      <c r="C6692">
        <v>-0.32521578835942722</v>
      </c>
      <c r="D6692">
        <v>-0.24182529306538303</v>
      </c>
      <c r="E6692" s="24"/>
      <c r="F6692" s="25"/>
      <c r="G6692" s="29"/>
    </row>
    <row r="6693" spans="1:7" x14ac:dyDescent="0.25">
      <c r="A6693"/>
      <c r="B6693"/>
      <c r="C6693">
        <v>-0.32777810113046102</v>
      </c>
      <c r="D6693">
        <v>-0.24093411574653434</v>
      </c>
      <c r="E6693" s="24"/>
      <c r="F6693" s="25"/>
      <c r="G6693" s="29"/>
    </row>
    <row r="6694" spans="1:7" x14ac:dyDescent="0.25">
      <c r="A6694"/>
      <c r="B6694"/>
      <c r="C6694">
        <v>-0.33033958530792207</v>
      </c>
      <c r="D6694">
        <v>-0.24004324682308997</v>
      </c>
      <c r="E6694" s="24"/>
      <c r="F6694" s="25"/>
      <c r="G6694" s="29"/>
    </row>
    <row r="6695" spans="1:7" x14ac:dyDescent="0.25">
      <c r="A6695"/>
      <c r="B6695"/>
      <c r="C6695">
        <v>-0.33290024249766137</v>
      </c>
      <c r="D6695">
        <v>-0.23915268575525528</v>
      </c>
      <c r="E6695" s="24"/>
      <c r="F6695" s="25"/>
      <c r="G6695" s="29"/>
    </row>
    <row r="6696" spans="1:7" x14ac:dyDescent="0.25">
      <c r="A6696"/>
      <c r="B6696"/>
      <c r="C6696">
        <v>-0.33546007430137237</v>
      </c>
      <c r="D6696">
        <v>-0.2382624320044846</v>
      </c>
      <c r="E6696" s="24"/>
      <c r="F6696" s="25"/>
      <c r="G6696" s="29"/>
    </row>
    <row r="6697" spans="1:7" x14ac:dyDescent="0.25">
      <c r="A6697"/>
      <c r="B6697"/>
      <c r="C6697">
        <v>-0.33801908231661304</v>
      </c>
      <c r="D6697">
        <v>-0.2373724850334753</v>
      </c>
      <c r="E6697" s="24"/>
      <c r="F6697" s="25"/>
      <c r="G6697" s="29"/>
    </row>
    <row r="6698" spans="1:7" x14ac:dyDescent="0.25">
      <c r="A6698"/>
      <c r="B6698"/>
      <c r="C6698">
        <v>-0.34057726813683808</v>
      </c>
      <c r="D6698">
        <v>-0.23648284430615196</v>
      </c>
      <c r="E6698" s="24"/>
      <c r="F6698" s="25"/>
      <c r="G6698" s="29"/>
    </row>
    <row r="6699" spans="1:7" x14ac:dyDescent="0.25">
      <c r="A6699"/>
      <c r="B6699"/>
      <c r="C6699">
        <v>-0.3431346333513684</v>
      </c>
      <c r="D6699">
        <v>-0.23559350928768774</v>
      </c>
      <c r="E6699" s="24"/>
      <c r="F6699" s="25"/>
      <c r="G6699" s="29"/>
    </row>
    <row r="6700" spans="1:7" x14ac:dyDescent="0.25">
      <c r="A6700"/>
      <c r="B6700"/>
      <c r="C6700">
        <v>-0.34569117954545669</v>
      </c>
      <c r="D6700">
        <v>-0.23470447944447459</v>
      </c>
      <c r="E6700" s="24"/>
      <c r="F6700" s="25"/>
      <c r="G6700" s="29"/>
    </row>
    <row r="6701" spans="1:7" x14ac:dyDescent="0.25">
      <c r="A6701"/>
      <c r="B6701"/>
      <c r="C6701">
        <v>-0.34824690830025062</v>
      </c>
      <c r="D6701">
        <v>-0.23381575424414036</v>
      </c>
      <c r="E6701" s="24"/>
      <c r="F6701" s="25"/>
      <c r="G6701" s="29"/>
    </row>
    <row r="6702" spans="1:7" x14ac:dyDescent="0.25">
      <c r="A6702"/>
      <c r="B6702"/>
      <c r="C6702">
        <v>-0.35080182119285919</v>
      </c>
      <c r="D6702">
        <v>-0.23292733315552661</v>
      </c>
      <c r="E6702" s="24"/>
      <c r="F6702" s="25"/>
      <c r="G6702" s="29"/>
    </row>
    <row r="6703" spans="1:7" x14ac:dyDescent="0.25">
      <c r="A6703"/>
      <c r="B6703"/>
      <c r="C6703">
        <v>-0.35335591979631342</v>
      </c>
      <c r="D6703">
        <v>-0.23203921564870122</v>
      </c>
      <c r="E6703" s="24"/>
      <c r="F6703" s="25"/>
      <c r="G6703" s="29"/>
    </row>
    <row r="6704" spans="1:7" x14ac:dyDescent="0.25">
      <c r="A6704"/>
      <c r="B6704"/>
      <c r="C6704">
        <v>-0.3559092056796147</v>
      </c>
      <c r="D6704">
        <v>-0.23115140119494981</v>
      </c>
      <c r="E6704" s="24"/>
      <c r="F6704" s="25"/>
      <c r="G6704" s="29"/>
    </row>
    <row r="6705" spans="1:7" x14ac:dyDescent="0.25">
      <c r="A6705"/>
      <c r="B6705"/>
      <c r="C6705">
        <v>-0.35846168040773541</v>
      </c>
      <c r="D6705">
        <v>-0.23026388926676566</v>
      </c>
      <c r="E6705" s="24"/>
      <c r="F6705" s="25"/>
      <c r="G6705" s="29"/>
    </row>
    <row r="6706" spans="1:7" x14ac:dyDescent="0.25">
      <c r="A6706"/>
      <c r="B6706"/>
      <c r="C6706">
        <v>-0.3610133455416239</v>
      </c>
      <c r="D6706">
        <v>-0.22937667933785666</v>
      </c>
      <c r="E6706" s="24"/>
      <c r="F6706" s="25"/>
      <c r="G6706" s="29"/>
    </row>
    <row r="6707" spans="1:7" x14ac:dyDescent="0.25">
      <c r="A6707"/>
      <c r="B6707"/>
      <c r="C6707">
        <v>-0.36356420263822631</v>
      </c>
      <c r="D6707">
        <v>-0.22848977088314104</v>
      </c>
      <c r="E6707" s="24"/>
      <c r="F6707" s="25"/>
      <c r="G6707" s="29"/>
    </row>
    <row r="6708" spans="1:7" x14ac:dyDescent="0.25">
      <c r="A6708"/>
      <c r="B6708"/>
      <c r="C6708">
        <v>-0.36611425325052083</v>
      </c>
      <c r="D6708">
        <v>-0.22760316337872544</v>
      </c>
      <c r="E6708" s="24"/>
      <c r="F6708" s="25"/>
      <c r="G6708" s="29"/>
    </row>
    <row r="6709" spans="1:7" x14ac:dyDescent="0.25">
      <c r="A6709"/>
      <c r="B6709"/>
      <c r="C6709">
        <v>-0.36866349892748129</v>
      </c>
      <c r="D6709">
        <v>-0.22671685630193017</v>
      </c>
      <c r="E6709" s="24"/>
      <c r="F6709" s="25"/>
      <c r="G6709" s="29"/>
    </row>
    <row r="6710" spans="1:7" x14ac:dyDescent="0.25">
      <c r="A6710"/>
      <c r="B6710"/>
      <c r="C6710">
        <v>-0.37121194121414069</v>
      </c>
      <c r="D6710">
        <v>-0.22583084913125995</v>
      </c>
      <c r="E6710" s="24"/>
      <c r="F6710" s="25"/>
      <c r="G6710" s="29"/>
    </row>
    <row r="6711" spans="1:7" x14ac:dyDescent="0.25">
      <c r="A6711"/>
      <c r="B6711"/>
      <c r="C6711">
        <v>-0.37375958165155143</v>
      </c>
      <c r="D6711">
        <v>-0.22494514134642918</v>
      </c>
      <c r="E6711" s="24"/>
      <c r="F6711" s="25"/>
      <c r="G6711" s="29"/>
    </row>
    <row r="6712" spans="1:7" x14ac:dyDescent="0.25">
      <c r="A6712"/>
      <c r="B6712"/>
      <c r="C6712">
        <v>-0.37630642177685159</v>
      </c>
      <c r="D6712">
        <v>-0.224059732428326</v>
      </c>
      <c r="E6712" s="24"/>
      <c r="F6712" s="25"/>
      <c r="G6712" s="29"/>
    </row>
    <row r="6713" spans="1:7" x14ac:dyDescent="0.25">
      <c r="A6713"/>
      <c r="B6713"/>
      <c r="C6713">
        <v>-0.37885246312324594</v>
      </c>
      <c r="D6713">
        <v>-0.22317462185902848</v>
      </c>
      <c r="E6713" s="24"/>
      <c r="F6713" s="25"/>
      <c r="G6713" s="29"/>
    </row>
    <row r="6714" spans="1:7" x14ac:dyDescent="0.25">
      <c r="A6714"/>
      <c r="B6714"/>
      <c r="C6714">
        <v>-0.38139770722003119</v>
      </c>
      <c r="D6714">
        <v>-0.22228980912179908</v>
      </c>
      <c r="E6714" s="24"/>
      <c r="F6714" s="25"/>
      <c r="G6714" s="29"/>
    </row>
    <row r="6715" spans="1:7" x14ac:dyDescent="0.25">
      <c r="A6715"/>
      <c r="B6715"/>
      <c r="C6715">
        <v>-0.38394215559257938</v>
      </c>
      <c r="D6715">
        <v>-0.22140529370108553</v>
      </c>
      <c r="E6715" s="24"/>
      <c r="F6715" s="25"/>
      <c r="G6715" s="29"/>
    </row>
    <row r="6716" spans="1:7" x14ac:dyDescent="0.25">
      <c r="A6716"/>
      <c r="B6716"/>
      <c r="C6716">
        <v>-0.38648580976240998</v>
      </c>
      <c r="D6716">
        <v>-0.22052107508249463</v>
      </c>
      <c r="E6716" s="24"/>
      <c r="F6716" s="25"/>
      <c r="G6716" s="29"/>
    </row>
    <row r="6717" spans="1:7" x14ac:dyDescent="0.25">
      <c r="A6717"/>
      <c r="B6717"/>
      <c r="C6717">
        <v>-0.3890286712471317</v>
      </c>
      <c r="D6717">
        <v>-0.21963715275282669</v>
      </c>
      <c r="E6717" s="24"/>
      <c r="F6717" s="25"/>
      <c r="G6717" s="29"/>
    </row>
    <row r="6718" spans="1:7" x14ac:dyDescent="0.25">
      <c r="A6718"/>
      <c r="B6718"/>
      <c r="C6718">
        <v>-0.39157074156050664</v>
      </c>
      <c r="D6718">
        <v>-0.21875352620003907</v>
      </c>
      <c r="E6718" s="24"/>
      <c r="F6718" s="25"/>
      <c r="G6718" s="29"/>
    </row>
    <row r="6719" spans="1:7" x14ac:dyDescent="0.25">
      <c r="A6719"/>
      <c r="B6719"/>
      <c r="C6719">
        <v>-0.39411202221245445</v>
      </c>
      <c r="D6719">
        <v>-0.21787019491325155</v>
      </c>
      <c r="E6719" s="24"/>
      <c r="F6719" s="25"/>
      <c r="G6719" s="29"/>
    </row>
    <row r="6720" spans="1:7" x14ac:dyDescent="0.25">
      <c r="A6720"/>
      <c r="B6720"/>
      <c r="C6720">
        <v>-0.39665251470903007</v>
      </c>
      <c r="D6720">
        <v>-0.21698715838276006</v>
      </c>
      <c r="E6720" s="24"/>
      <c r="F6720" s="25"/>
      <c r="G6720" s="29"/>
    </row>
    <row r="6721" spans="1:7" x14ac:dyDescent="0.25">
      <c r="A6721"/>
      <c r="B6721"/>
      <c r="C6721">
        <v>-0.39919222055246661</v>
      </c>
      <c r="D6721">
        <v>-0.21610441610001629</v>
      </c>
      <c r="E6721" s="24"/>
      <c r="F6721" s="25"/>
      <c r="G6721" s="29"/>
    </row>
    <row r="6722" spans="1:7" x14ac:dyDescent="0.25">
      <c r="A6722"/>
      <c r="B6722"/>
      <c r="C6722">
        <v>-0.40173114124120934</v>
      </c>
      <c r="D6722">
        <v>-0.21522196755761613</v>
      </c>
      <c r="E6722" s="24"/>
      <c r="F6722" s="25"/>
      <c r="G6722" s="29"/>
    </row>
    <row r="6723" spans="1:7" x14ac:dyDescent="0.25">
      <c r="A6723"/>
      <c r="B6723"/>
      <c r="C6723">
        <v>-0.40426927826986558</v>
      </c>
      <c r="D6723">
        <v>-0.21433981224932452</v>
      </c>
      <c r="E6723" s="24"/>
      <c r="F6723" s="25"/>
      <c r="G6723" s="29"/>
    </row>
    <row r="6724" spans="1:7" x14ac:dyDescent="0.25">
      <c r="A6724"/>
      <c r="B6724"/>
      <c r="C6724">
        <v>-0.40680663312927423</v>
      </c>
      <c r="D6724">
        <v>-0.21345794967004439</v>
      </c>
      <c r="E6724" s="24"/>
      <c r="F6724" s="25"/>
      <c r="G6724" s="29"/>
    </row>
    <row r="6725" spans="1:7" x14ac:dyDescent="0.25">
      <c r="A6725"/>
      <c r="B6725"/>
      <c r="C6725">
        <v>-0.40934320730648011</v>
      </c>
      <c r="D6725">
        <v>-0.21257637931583639</v>
      </c>
      <c r="E6725" s="24"/>
      <c r="F6725" s="25"/>
      <c r="G6725" s="29"/>
    </row>
    <row r="6726" spans="1:7" x14ac:dyDescent="0.25">
      <c r="A6726"/>
      <c r="B6726"/>
      <c r="C6726">
        <v>-0.41187900228477159</v>
      </c>
      <c r="D6726">
        <v>-0.21169510068389563</v>
      </c>
      <c r="E6726" s="24"/>
      <c r="F6726" s="25"/>
      <c r="G6726" s="29"/>
    </row>
    <row r="6727" spans="1:7" x14ac:dyDescent="0.25">
      <c r="A6727"/>
      <c r="B6727"/>
      <c r="C6727">
        <v>-0.4144140195436754</v>
      </c>
      <c r="D6727">
        <v>-0.21081411327256139</v>
      </c>
      <c r="E6727" s="24"/>
      <c r="F6727" s="25"/>
      <c r="G6727" s="29"/>
    </row>
    <row r="6728" spans="1:7" x14ac:dyDescent="0.25">
      <c r="A6728"/>
      <c r="B6728"/>
      <c r="C6728">
        <v>-0.41694826055897349</v>
      </c>
      <c r="D6728">
        <v>-0.20993341658131293</v>
      </c>
      <c r="E6728" s="24"/>
      <c r="F6728" s="25"/>
      <c r="G6728" s="29"/>
    </row>
    <row r="6729" spans="1:7" x14ac:dyDescent="0.25">
      <c r="A6729"/>
      <c r="B6729"/>
      <c r="C6729">
        <v>-0.419481726802727</v>
      </c>
      <c r="D6729">
        <v>-0.20905301011075528</v>
      </c>
      <c r="E6729" s="24"/>
      <c r="F6729" s="25"/>
      <c r="G6729" s="29"/>
    </row>
    <row r="6730" spans="1:7" x14ac:dyDescent="0.25">
      <c r="A6730"/>
      <c r="B6730"/>
      <c r="C6730">
        <v>-0.4220144197432707</v>
      </c>
      <c r="D6730">
        <v>-0.20817289336262923</v>
      </c>
      <c r="E6730" s="24"/>
      <c r="F6730" s="25"/>
      <c r="G6730" s="29"/>
    </row>
    <row r="6731" spans="1:7" x14ac:dyDescent="0.25">
      <c r="A6731"/>
      <c r="B6731"/>
      <c r="C6731">
        <v>-0.42454634084522636</v>
      </c>
      <c r="D6731">
        <v>-0.20729306583980622</v>
      </c>
      <c r="E6731" s="24"/>
      <c r="F6731" s="25"/>
      <c r="G6731" s="29"/>
    </row>
    <row r="6732" spans="1:7" x14ac:dyDescent="0.25">
      <c r="A6732"/>
      <c r="B6732"/>
      <c r="C6732">
        <v>-0.42707749156952968</v>
      </c>
      <c r="D6732">
        <v>-0.20641352704627547</v>
      </c>
      <c r="E6732" s="24"/>
      <c r="F6732" s="25"/>
      <c r="G6732" s="29"/>
    </row>
    <row r="6733" spans="1:7" x14ac:dyDescent="0.25">
      <c r="A6733"/>
      <c r="B6733"/>
      <c r="C6733">
        <v>-0.42960787337340989</v>
      </c>
      <c r="D6733">
        <v>-0.20553427648715927</v>
      </c>
      <c r="E6733" s="24"/>
      <c r="F6733" s="25"/>
      <c r="G6733" s="29"/>
    </row>
    <row r="6734" spans="1:7" x14ac:dyDescent="0.25">
      <c r="A6734"/>
      <c r="B6734"/>
      <c r="C6734">
        <v>-0.43213748771045923</v>
      </c>
      <c r="D6734">
        <v>-0.20465531366867928</v>
      </c>
      <c r="E6734" s="24"/>
      <c r="F6734" s="25"/>
      <c r="G6734" s="29"/>
    </row>
    <row r="6735" spans="1:7" x14ac:dyDescent="0.25">
      <c r="A6735"/>
      <c r="B6735"/>
      <c r="C6735">
        <v>-0.43466633603058291</v>
      </c>
      <c r="D6735">
        <v>-0.2037766380981878</v>
      </c>
      <c r="E6735" s="24"/>
      <c r="F6735" s="25"/>
      <c r="G6735" s="29"/>
    </row>
    <row r="6736" spans="1:7" x14ac:dyDescent="0.25">
      <c r="A6736"/>
      <c r="B6736"/>
      <c r="C6736">
        <v>-0.43719441978003826</v>
      </c>
      <c r="D6736">
        <v>-0.20289824928414402</v>
      </c>
      <c r="E6736" s="24"/>
      <c r="F6736" s="25"/>
      <c r="G6736" s="29"/>
    </row>
    <row r="6737" spans="1:7" x14ac:dyDescent="0.25">
      <c r="A6737"/>
      <c r="B6737"/>
      <c r="C6737">
        <v>-0.43972174040145129</v>
      </c>
      <c r="D6737">
        <v>-0.20202014673611579</v>
      </c>
      <c r="E6737" s="24"/>
      <c r="F6737" s="25"/>
      <c r="G6737" s="29"/>
    </row>
    <row r="6738" spans="1:7" x14ac:dyDescent="0.25">
      <c r="A6738"/>
      <c r="B6738"/>
      <c r="C6738">
        <v>-0.4422482993338116</v>
      </c>
      <c r="D6738">
        <v>-0.20114232996477899</v>
      </c>
      <c r="E6738" s="24"/>
      <c r="F6738" s="25"/>
      <c r="G6738" s="29"/>
    </row>
    <row r="6739" spans="1:7" x14ac:dyDescent="0.25">
      <c r="A6739"/>
      <c r="B6739"/>
      <c r="C6739">
        <v>-0.44477409801249812</v>
      </c>
      <c r="D6739">
        <v>-0.20026479848191192</v>
      </c>
      <c r="E6739" s="24"/>
      <c r="F6739" s="25"/>
      <c r="G6739" s="29"/>
    </row>
    <row r="6740" spans="1:7" x14ac:dyDescent="0.25">
      <c r="A6740"/>
      <c r="B6740"/>
      <c r="C6740">
        <v>-0.44729913786929532</v>
      </c>
      <c r="D6740">
        <v>-0.1993875518003867</v>
      </c>
      <c r="E6740" s="24"/>
      <c r="F6740" s="25"/>
      <c r="G6740" s="29"/>
    </row>
    <row r="6741" spans="1:7" x14ac:dyDescent="0.25">
      <c r="A6741"/>
      <c r="B6741"/>
      <c r="C6741">
        <v>-0.44982342033238099</v>
      </c>
      <c r="D6741">
        <v>-0.19851058943417743</v>
      </c>
      <c r="E6741" s="24"/>
      <c r="F6741" s="25"/>
      <c r="G6741" s="29"/>
    </row>
    <row r="6742" spans="1:7" x14ac:dyDescent="0.25">
      <c r="A6742"/>
      <c r="B6742"/>
      <c r="C6742">
        <v>-0.45234694682636345</v>
      </c>
      <c r="D6742">
        <v>-0.19763391089834981</v>
      </c>
      <c r="E6742" s="24"/>
      <c r="F6742" s="25"/>
      <c r="G6742" s="29"/>
    </row>
    <row r="6743" spans="1:7" x14ac:dyDescent="0.25">
      <c r="A6743"/>
      <c r="B6743"/>
      <c r="C6743">
        <v>-0.45486971877225446</v>
      </c>
      <c r="D6743">
        <v>-0.19675751570906774</v>
      </c>
      <c r="E6743" s="24"/>
      <c r="F6743" s="25"/>
      <c r="G6743" s="29"/>
    </row>
    <row r="6744" spans="1:7" x14ac:dyDescent="0.25">
      <c r="A6744"/>
      <c r="B6744"/>
      <c r="C6744">
        <v>-0.45739173758753504</v>
      </c>
      <c r="D6744">
        <v>-0.19588140338357185</v>
      </c>
      <c r="E6744" s="24"/>
      <c r="F6744" s="25"/>
      <c r="G6744" s="29"/>
    </row>
    <row r="6745" spans="1:7" x14ac:dyDescent="0.25">
      <c r="A6745"/>
      <c r="B6745"/>
      <c r="C6745">
        <v>-0.45991300468613439</v>
      </c>
      <c r="D6745">
        <v>-0.19500557344018898</v>
      </c>
      <c r="E6745" s="24"/>
      <c r="F6745" s="25"/>
      <c r="G6745" s="29"/>
    </row>
    <row r="6746" spans="1:7" x14ac:dyDescent="0.25">
      <c r="A6746"/>
      <c r="B6746"/>
      <c r="C6746">
        <v>-0.46243352147843197</v>
      </c>
      <c r="D6746">
        <v>-0.19413002539833402</v>
      </c>
      <c r="E6746" s="24"/>
      <c r="F6746" s="25"/>
      <c r="G6746" s="29"/>
    </row>
    <row r="6747" spans="1:7" x14ac:dyDescent="0.25">
      <c r="A6747"/>
      <c r="B6747"/>
      <c r="C6747">
        <v>-0.46495328937128255</v>
      </c>
      <c r="D6747">
        <v>-0.1932547587784974</v>
      </c>
      <c r="E6747" s="24"/>
      <c r="F6747" s="25"/>
      <c r="G6747" s="29"/>
    </row>
    <row r="6748" spans="1:7" x14ac:dyDescent="0.25">
      <c r="A6748"/>
      <c r="B6748"/>
      <c r="C6748">
        <v>-0.46747230976803389</v>
      </c>
      <c r="D6748">
        <v>-0.19237977310224119</v>
      </c>
      <c r="E6748" s="24"/>
      <c r="F6748" s="25"/>
      <c r="G6748" s="29"/>
    </row>
    <row r="6749" spans="1:7" x14ac:dyDescent="0.25">
      <c r="A6749"/>
      <c r="B6749"/>
      <c r="C6749">
        <v>-0.46999058406852712</v>
      </c>
      <c r="D6749">
        <v>-0.19150506789220545</v>
      </c>
      <c r="E6749" s="24"/>
      <c r="F6749" s="25"/>
      <c r="G6749" s="29"/>
    </row>
    <row r="6750" spans="1:7" x14ac:dyDescent="0.25">
      <c r="A6750"/>
      <c r="B6750"/>
      <c r="C6750">
        <v>-0.47250811366911327</v>
      </c>
      <c r="D6750">
        <v>-0.19063064267209406</v>
      </c>
      <c r="E6750" s="24"/>
      <c r="F6750" s="25"/>
      <c r="G6750" s="29"/>
    </row>
    <row r="6751" spans="1:7" x14ac:dyDescent="0.25">
      <c r="A6751"/>
      <c r="B6751"/>
      <c r="C6751">
        <v>-0.4750248999626574</v>
      </c>
      <c r="D6751">
        <v>-0.18975649696668029</v>
      </c>
      <c r="E6751" s="24"/>
      <c r="F6751" s="25"/>
      <c r="G6751" s="29"/>
    </row>
    <row r="6752" spans="1:7" x14ac:dyDescent="0.25">
      <c r="A6752"/>
      <c r="B6752"/>
      <c r="C6752">
        <v>-0.47754094433854188</v>
      </c>
      <c r="D6752">
        <v>-0.18888263030180874</v>
      </c>
      <c r="E6752" s="24"/>
      <c r="F6752" s="25"/>
      <c r="G6752" s="29"/>
    </row>
    <row r="6753" spans="1:7" x14ac:dyDescent="0.25">
      <c r="A6753"/>
      <c r="B6753"/>
      <c r="C6753">
        <v>-0.48005624818271164</v>
      </c>
      <c r="D6753">
        <v>-0.18800904220437031</v>
      </c>
      <c r="E6753" s="24"/>
      <c r="F6753" s="25"/>
      <c r="G6753" s="29"/>
    </row>
    <row r="6754" spans="1:7" x14ac:dyDescent="0.25">
      <c r="A6754"/>
      <c r="B6754"/>
      <c r="C6754">
        <v>-0.48257081287764569</v>
      </c>
      <c r="D6754">
        <v>-0.18713573220232393</v>
      </c>
      <c r="E6754" s="24"/>
      <c r="F6754" s="25"/>
      <c r="G6754" s="29"/>
    </row>
    <row r="6755" spans="1:7" x14ac:dyDescent="0.25">
      <c r="A6755"/>
      <c r="B6755"/>
      <c r="C6755">
        <v>-0.4850846398023847</v>
      </c>
      <c r="D6755">
        <v>-0.18626269982468213</v>
      </c>
      <c r="E6755" s="24"/>
      <c r="F6755" s="25"/>
      <c r="G6755" s="29"/>
    </row>
    <row r="6756" spans="1:7" x14ac:dyDescent="0.25">
      <c r="A6756"/>
      <c r="B6756"/>
      <c r="C6756">
        <v>-0.48759773033254927</v>
      </c>
      <c r="D6756">
        <v>-0.18538994460150571</v>
      </c>
      <c r="E6756" s="24"/>
      <c r="F6756" s="25"/>
      <c r="G6756" s="29"/>
    </row>
    <row r="6757" spans="1:7" x14ac:dyDescent="0.25">
      <c r="A6757"/>
      <c r="B6757"/>
      <c r="C6757">
        <v>-0.49011008584033766</v>
      </c>
      <c r="D6757">
        <v>-0.1845174660639064</v>
      </c>
      <c r="E6757" s="24"/>
      <c r="F6757" s="25"/>
      <c r="G6757" s="29"/>
    </row>
    <row r="6758" spans="1:7" x14ac:dyDescent="0.25">
      <c r="A6758"/>
      <c r="B6758"/>
      <c r="C6758">
        <v>-0.49262170769453084</v>
      </c>
      <c r="D6758">
        <v>-0.18364526374404755</v>
      </c>
      <c r="E6758" s="24"/>
      <c r="F6758" s="25"/>
      <c r="G6758" s="29"/>
    </row>
    <row r="6759" spans="1:7" x14ac:dyDescent="0.25">
      <c r="A6759"/>
      <c r="B6759"/>
      <c r="C6759">
        <v>-0.49513259726053982</v>
      </c>
      <c r="D6759">
        <v>-0.18277333717512323</v>
      </c>
      <c r="E6759" s="24"/>
      <c r="F6759" s="25"/>
      <c r="G6759" s="29"/>
    </row>
    <row r="6760" spans="1:7" x14ac:dyDescent="0.25">
      <c r="A6760"/>
      <c r="B6760"/>
      <c r="C6760">
        <v>-0.497642755900358</v>
      </c>
      <c r="D6760">
        <v>-0.18190168589138112</v>
      </c>
      <c r="E6760" s="24"/>
      <c r="F6760" s="25"/>
      <c r="G6760" s="29"/>
    </row>
    <row r="6761" spans="1:7" x14ac:dyDescent="0.25">
      <c r="A6761"/>
      <c r="B6761"/>
      <c r="C6761">
        <v>-0.50015218497261948</v>
      </c>
      <c r="D6761">
        <v>-0.18103030942810183</v>
      </c>
      <c r="E6761" s="24"/>
      <c r="F6761" s="25"/>
      <c r="G6761" s="29"/>
    </row>
    <row r="6762" spans="1:7" x14ac:dyDescent="0.25">
      <c r="A6762"/>
      <c r="B6762"/>
      <c r="C6762">
        <v>-0.50266088583260327</v>
      </c>
      <c r="D6762">
        <v>-0.18015920732159363</v>
      </c>
      <c r="E6762" s="24"/>
      <c r="F6762" s="25"/>
      <c r="G6762" s="29"/>
    </row>
    <row r="6763" spans="1:7" x14ac:dyDescent="0.25">
      <c r="A6763"/>
      <c r="B6763"/>
      <c r="C6763">
        <v>-0.50516885983220627</v>
      </c>
      <c r="D6763">
        <v>-0.1792883791092108</v>
      </c>
      <c r="E6763" s="24"/>
      <c r="F6763" s="25"/>
      <c r="G6763" s="29"/>
    </row>
    <row r="6764" spans="1:7" x14ac:dyDescent="0.25">
      <c r="A6764"/>
      <c r="B6764"/>
      <c r="C6764">
        <v>-0.50767610832001542</v>
      </c>
      <c r="D6764">
        <v>-0.17841782432931952</v>
      </c>
      <c r="E6764" s="24"/>
      <c r="F6764" s="25"/>
      <c r="G6764" s="29"/>
    </row>
    <row r="6765" spans="1:7" x14ac:dyDescent="0.25">
      <c r="A6765"/>
      <c r="B6765"/>
      <c r="C6765">
        <v>-0.51018263264124408</v>
      </c>
      <c r="D6765">
        <v>-0.17754754252133176</v>
      </c>
      <c r="E6765" s="24"/>
      <c r="F6765" s="25"/>
      <c r="G6765" s="29"/>
    </row>
    <row r="6766" spans="1:7" x14ac:dyDescent="0.25">
      <c r="A6766"/>
      <c r="B6766"/>
      <c r="C6766">
        <v>-0.51931489097224259</v>
      </c>
      <c r="D6766">
        <v>-0.1743769445723764</v>
      </c>
      <c r="E6766" s="24"/>
      <c r="F6766" s="25"/>
      <c r="G6766" s="29"/>
    </row>
    <row r="6767" spans="1:7" x14ac:dyDescent="0.25">
      <c r="A6767"/>
      <c r="B6767"/>
      <c r="C6767">
        <v>-0.52843760605853207</v>
      </c>
      <c r="D6767">
        <v>-0.17120994674169965</v>
      </c>
      <c r="E6767" s="24"/>
      <c r="F6767" s="25"/>
      <c r="G6767" s="29"/>
    </row>
    <row r="6768" spans="1:7" x14ac:dyDescent="0.25">
      <c r="A6768"/>
      <c r="B6768"/>
      <c r="C6768">
        <v>-0.53755084197979619</v>
      </c>
      <c r="D6768">
        <v>-0.16804652705096679</v>
      </c>
      <c r="E6768" s="24"/>
      <c r="F6768" s="25"/>
      <c r="G6768" s="29"/>
    </row>
    <row r="6769" spans="1:7" x14ac:dyDescent="0.25">
      <c r="A6769"/>
      <c r="B6769"/>
      <c r="C6769">
        <v>-0.54665466224328563</v>
      </c>
      <c r="D6769">
        <v>-0.16488666369861349</v>
      </c>
      <c r="E6769" s="24"/>
      <c r="F6769" s="25"/>
      <c r="G6769" s="29"/>
    </row>
    <row r="6770" spans="1:7" x14ac:dyDescent="0.25">
      <c r="A6770"/>
      <c r="B6770"/>
      <c r="C6770">
        <v>-0.55574912979025159</v>
      </c>
      <c r="D6770">
        <v>-0.16173033505807055</v>
      </c>
      <c r="E6770" s="24"/>
      <c r="F6770" s="25"/>
      <c r="G6770" s="29"/>
    </row>
    <row r="6771" spans="1:7" x14ac:dyDescent="0.25">
      <c r="A6771"/>
      <c r="B6771"/>
      <c r="C6771">
        <v>-0.56483430700215331</v>
      </c>
      <c r="D6771">
        <v>-0.15857751967606792</v>
      </c>
      <c r="E6771" s="24"/>
      <c r="F6771" s="25"/>
      <c r="G6771" s="29"/>
    </row>
    <row r="6772" spans="1:7" x14ac:dyDescent="0.25">
      <c r="A6772"/>
      <c r="B6772"/>
      <c r="C6772">
        <v>-0.57391025570693965</v>
      </c>
      <c r="D6772">
        <v>-0.15542819627089344</v>
      </c>
      <c r="E6772" s="24"/>
      <c r="F6772" s="25"/>
      <c r="G6772" s="29"/>
    </row>
    <row r="6773" spans="1:7" x14ac:dyDescent="0.25">
      <c r="A6773"/>
      <c r="B6773"/>
      <c r="C6773">
        <v>-0.58297703718514138</v>
      </c>
      <c r="D6773">
        <v>-0.15228234373071636</v>
      </c>
      <c r="E6773" s="24"/>
      <c r="F6773" s="25"/>
      <c r="G6773" s="29"/>
    </row>
    <row r="6774" spans="1:7" x14ac:dyDescent="0.25">
      <c r="A6774"/>
      <c r="B6774"/>
      <c r="C6774">
        <v>-0.59203471217591419</v>
      </c>
      <c r="D6774">
        <v>-0.14913994111191542</v>
      </c>
      <c r="E6774" s="24"/>
      <c r="F6774" s="25"/>
      <c r="G6774" s="29"/>
    </row>
    <row r="6775" spans="1:7" x14ac:dyDescent="0.25">
      <c r="A6775"/>
      <c r="B6775"/>
      <c r="C6775">
        <v>-0.60108334088302751</v>
      </c>
      <c r="D6775">
        <v>-0.14600096763741655</v>
      </c>
      <c r="E6775" s="24"/>
      <c r="F6775" s="25"/>
      <c r="G6775" s="29"/>
    </row>
    <row r="6776" spans="1:7" x14ac:dyDescent="0.25">
      <c r="A6776"/>
      <c r="B6776"/>
      <c r="C6776">
        <v>-0.61012298298071155</v>
      </c>
      <c r="D6776">
        <v>-0.14286540269507686</v>
      </c>
      <c r="E6776" s="24"/>
      <c r="F6776" s="25"/>
      <c r="G6776" s="29"/>
    </row>
    <row r="6777" spans="1:7" x14ac:dyDescent="0.25">
      <c r="A6777"/>
      <c r="B6777"/>
      <c r="C6777">
        <v>-0.61915369761951422</v>
      </c>
      <c r="D6777">
        <v>-0.13973322583605197</v>
      </c>
      <c r="E6777" s="24"/>
      <c r="F6777" s="25"/>
      <c r="G6777" s="29"/>
    </row>
    <row r="6778" spans="1:7" x14ac:dyDescent="0.25">
      <c r="A6778"/>
      <c r="B6778"/>
      <c r="C6778">
        <v>-0.62817554343199189</v>
      </c>
      <c r="D6778">
        <v>-0.13660441677321411</v>
      </c>
      <c r="E6778" s="24"/>
      <c r="F6778" s="25"/>
      <c r="G6778" s="29"/>
    </row>
    <row r="6779" spans="1:7" x14ac:dyDescent="0.25">
      <c r="A6779"/>
      <c r="B6779"/>
      <c r="C6779">
        <v>-0.63718857853838884</v>
      </c>
      <c r="D6779">
        <v>-0.13347895537957033</v>
      </c>
      <c r="E6779" s="24"/>
      <c r="F6779" s="25"/>
      <c r="G6779" s="29"/>
    </row>
    <row r="6780" spans="1:7" x14ac:dyDescent="0.25">
      <c r="A6780"/>
      <c r="B6780"/>
      <c r="C6780">
        <v>-0.64619286055222103</v>
      </c>
      <c r="D6780">
        <v>-0.13035682168669771</v>
      </c>
      <c r="E6780" s="24"/>
      <c r="F6780" s="25"/>
      <c r="G6780" s="29"/>
    </row>
    <row r="6781" spans="1:7" x14ac:dyDescent="0.25">
      <c r="A6781"/>
      <c r="B6781"/>
      <c r="C6781">
        <v>-0.65518844658576281</v>
      </c>
      <c r="D6781">
        <v>-0.12723799588322127</v>
      </c>
      <c r="E6781" s="24"/>
      <c r="F6781" s="25"/>
      <c r="G6781" s="29"/>
    </row>
    <row r="6782" spans="1:7" x14ac:dyDescent="0.25">
      <c r="A6782"/>
      <c r="B6782"/>
      <c r="C6782">
        <v>-0.66417539325554253</v>
      </c>
      <c r="D6782">
        <v>-0.12412245831325719</v>
      </c>
      <c r="E6782" s="24"/>
      <c r="F6782" s="25"/>
      <c r="G6782" s="29"/>
    </row>
    <row r="6783" spans="1:7" x14ac:dyDescent="0.25">
      <c r="A6783"/>
      <c r="B6783"/>
      <c r="C6783">
        <v>-0.67315375668761612</v>
      </c>
      <c r="D6783">
        <v>-0.12101018947495223</v>
      </c>
      <c r="E6783" s="24"/>
      <c r="F6783" s="25"/>
      <c r="G6783" s="29"/>
    </row>
    <row r="6784" spans="1:7" x14ac:dyDescent="0.25">
      <c r="A6784"/>
      <c r="B6784"/>
      <c r="C6784">
        <v>-0.68212359252297949</v>
      </c>
      <c r="D6784">
        <v>-0.1179011700189454</v>
      </c>
      <c r="E6784" s="24"/>
      <c r="F6784" s="25"/>
      <c r="G6784" s="29"/>
    </row>
    <row r="6785" spans="1:7" x14ac:dyDescent="0.25">
      <c r="A6785"/>
      <c r="B6785"/>
      <c r="C6785">
        <v>-0.69108495592269892</v>
      </c>
      <c r="D6785">
        <v>-0.11479538074693818</v>
      </c>
      <c r="E6785" s="24"/>
      <c r="F6785" s="25"/>
      <c r="G6785" s="29"/>
    </row>
    <row r="6786" spans="1:7" x14ac:dyDescent="0.25">
      <c r="A6786"/>
      <c r="B6786"/>
      <c r="C6786">
        <v>-0.70003790157313661</v>
      </c>
      <c r="D6786">
        <v>-0.11169280261021663</v>
      </c>
      <c r="E6786" s="24"/>
      <c r="F6786" s="25"/>
      <c r="G6786" s="29"/>
    </row>
    <row r="6787" spans="1:7" x14ac:dyDescent="0.25">
      <c r="A6787"/>
      <c r="B6787"/>
      <c r="C6787">
        <v>-0.70898248369102235</v>
      </c>
      <c r="D6787">
        <v>-0.10859341670821454</v>
      </c>
      <c r="E6787" s="24"/>
      <c r="F6787" s="25"/>
      <c r="G6787" s="29"/>
    </row>
    <row r="6788" spans="1:7" x14ac:dyDescent="0.25">
      <c r="A6788"/>
      <c r="B6788"/>
      <c r="C6788">
        <v>-0.71791875602847932</v>
      </c>
      <c r="D6788">
        <v>-0.10549720428710474</v>
      </c>
      <c r="E6788" s="24"/>
      <c r="F6788" s="25"/>
      <c r="G6788" s="29"/>
    </row>
    <row r="6789" spans="1:7" x14ac:dyDescent="0.25">
      <c r="A6789"/>
      <c r="B6789"/>
      <c r="C6789">
        <v>-0.72684677187801117</v>
      </c>
      <c r="D6789">
        <v>-0.10240414673837428</v>
      </c>
      <c r="E6789" s="24"/>
      <c r="F6789" s="25"/>
      <c r="G6789" s="29"/>
    </row>
    <row r="6790" spans="1:7" x14ac:dyDescent="0.25">
      <c r="A6790"/>
      <c r="B6790"/>
      <c r="C6790">
        <v>-0.73576658407737083</v>
      </c>
      <c r="D6790">
        <v>-9.9314225597456396E-2</v>
      </c>
      <c r="E6790" s="24"/>
      <c r="F6790" s="25"/>
      <c r="G6790" s="29"/>
    </row>
    <row r="6791" spans="1:7" x14ac:dyDescent="0.25">
      <c r="A6791"/>
      <c r="B6791"/>
      <c r="C6791">
        <v>-0.74467824501445612</v>
      </c>
      <c r="D6791">
        <v>-9.6227422542327856E-2</v>
      </c>
      <c r="E6791" s="24"/>
      <c r="F6791" s="25"/>
      <c r="G6791" s="29"/>
    </row>
    <row r="6792" spans="1:7" x14ac:dyDescent="0.25">
      <c r="A6792"/>
      <c r="B6792"/>
      <c r="C6792">
        <v>-0.75358180663200891</v>
      </c>
      <c r="D6792">
        <v>-9.3143719392183799E-2</v>
      </c>
      <c r="E6792" s="24"/>
      <c r="F6792" s="25"/>
      <c r="G6792" s="29"/>
    </row>
    <row r="6793" spans="1:7" x14ac:dyDescent="0.25">
      <c r="A6793"/>
      <c r="B6793"/>
      <c r="C6793">
        <v>-0.76247732043240635</v>
      </c>
      <c r="D6793">
        <v>-9.0063098106066386E-2</v>
      </c>
      <c r="E6793" s="24"/>
      <c r="F6793" s="25"/>
      <c r="G6793" s="29"/>
    </row>
    <row r="6794" spans="1:7" x14ac:dyDescent="0.25">
      <c r="A6794"/>
      <c r="B6794"/>
      <c r="C6794">
        <v>-0.77136483748227369</v>
      </c>
      <c r="D6794">
        <v>-8.6985540781552073E-2</v>
      </c>
      <c r="E6794" s="24"/>
      <c r="F6794" s="25"/>
      <c r="G6794" s="29"/>
    </row>
    <row r="6795" spans="1:7" x14ac:dyDescent="0.25">
      <c r="A6795"/>
      <c r="B6795"/>
      <c r="C6795">
        <v>-0.7802444084171104</v>
      </c>
      <c r="D6795">
        <v>-8.3911029653428226E-2</v>
      </c>
      <c r="E6795" s="24"/>
      <c r="F6795" s="25"/>
      <c r="G6795" s="29"/>
    </row>
    <row r="6796" spans="1:7" x14ac:dyDescent="0.25">
      <c r="A6796"/>
      <c r="B6796"/>
      <c r="C6796">
        <v>-0.78911608344580431</v>
      </c>
      <c r="D6796">
        <v>-8.083954709240504E-2</v>
      </c>
      <c r="E6796" s="24"/>
      <c r="F6796" s="25"/>
      <c r="G6796" s="29"/>
    </row>
    <row r="6797" spans="1:7" x14ac:dyDescent="0.25">
      <c r="A6797"/>
      <c r="B6797"/>
      <c r="C6797">
        <v>-0.79797991235513632</v>
      </c>
      <c r="D6797">
        <v>-7.7771075603823681E-2</v>
      </c>
      <c r="E6797" s="24"/>
      <c r="F6797" s="25"/>
      <c r="G6797" s="29"/>
    </row>
    <row r="6798" spans="1:7" x14ac:dyDescent="0.25">
      <c r="A6798"/>
      <c r="B6798"/>
      <c r="C6798">
        <v>-0.80683594451418594</v>
      </c>
      <c r="D6798">
        <v>-7.4705597826390191E-2</v>
      </c>
      <c r="E6798" s="24"/>
      <c r="F6798" s="25"/>
      <c r="G6798" s="29"/>
    </row>
    <row r="6799" spans="1:7" x14ac:dyDescent="0.25">
      <c r="A6799"/>
      <c r="B6799"/>
      <c r="C6799">
        <v>-0.81568422887872893</v>
      </c>
      <c r="D6799">
        <v>-7.1643096530918049E-2</v>
      </c>
      <c r="E6799" s="24"/>
      <c r="F6799" s="25"/>
      <c r="G6799" s="29"/>
    </row>
    <row r="6800" spans="1:7" x14ac:dyDescent="0.25">
      <c r="A6800"/>
      <c r="B6800"/>
      <c r="C6800">
        <v>-0.82452481399553501</v>
      </c>
      <c r="D6800">
        <v>-6.8583554619084053E-2</v>
      </c>
      <c r="E6800" s="24"/>
      <c r="F6800" s="25"/>
      <c r="G6800" s="29"/>
    </row>
    <row r="6801" spans="1:7" x14ac:dyDescent="0.25">
      <c r="A6801"/>
      <c r="B6801"/>
      <c r="C6801">
        <v>-0.83335774800663465</v>
      </c>
      <c r="D6801">
        <v>-6.5526955122206854E-2</v>
      </c>
      <c r="E6801" s="24"/>
      <c r="F6801" s="25"/>
      <c r="G6801" s="29"/>
    </row>
    <row r="6802" spans="1:7" x14ac:dyDescent="0.25">
      <c r="A6802"/>
      <c r="B6802"/>
      <c r="C6802">
        <v>-0.8421830786535236</v>
      </c>
      <c r="D6802">
        <v>-6.2473281200028596E-2</v>
      </c>
      <c r="E6802" s="24"/>
      <c r="F6802" s="25"/>
      <c r="G6802" s="29"/>
    </row>
    <row r="6803" spans="1:7" x14ac:dyDescent="0.25">
      <c r="A6803"/>
      <c r="B6803"/>
      <c r="C6803">
        <v>-0.85100085328132447</v>
      </c>
      <c r="D6803">
        <v>-5.9422516139518544E-2</v>
      </c>
      <c r="E6803" s="24"/>
      <c r="F6803" s="25"/>
      <c r="G6803" s="29"/>
    </row>
    <row r="6804" spans="1:7" x14ac:dyDescent="0.25">
      <c r="A6804"/>
      <c r="B6804"/>
      <c r="C6804">
        <v>-0.85981111884290495</v>
      </c>
      <c r="D6804">
        <v>-5.6374643353671594E-2</v>
      </c>
      <c r="E6804" s="24"/>
      <c r="F6804" s="25"/>
      <c r="G6804" s="29"/>
    </row>
    <row r="6805" spans="1:7" x14ac:dyDescent="0.25">
      <c r="A6805"/>
      <c r="B6805"/>
      <c r="C6805">
        <v>-0.86861392190290965</v>
      </c>
      <c r="D6805">
        <v>-5.3329646380352758E-2</v>
      </c>
      <c r="E6805" s="24"/>
      <c r="F6805" s="25"/>
      <c r="G6805" s="29"/>
    </row>
    <row r="6806" spans="1:7" x14ac:dyDescent="0.25">
      <c r="A6806"/>
      <c r="B6806"/>
      <c r="C6806">
        <v>-0.87740930864176692</v>
      </c>
      <c r="D6806">
        <v>-5.028750888112743E-2</v>
      </c>
      <c r="E6806" s="24"/>
      <c r="F6806" s="25"/>
      <c r="G6806" s="29"/>
    </row>
    <row r="6807" spans="1:7" x14ac:dyDescent="0.25">
      <c r="A6807"/>
      <c r="B6807"/>
      <c r="C6807">
        <v>-0.88619732485966163</v>
      </c>
      <c r="D6807">
        <v>-4.7248214640108088E-2</v>
      </c>
      <c r="E6807" s="24"/>
      <c r="F6807" s="25"/>
      <c r="G6807" s="29"/>
    </row>
    <row r="6808" spans="1:7" x14ac:dyDescent="0.25">
      <c r="A6808"/>
      <c r="B6808"/>
      <c r="C6808">
        <v>-0.8949780159804176</v>
      </c>
      <c r="D6808">
        <v>-4.4211747562828529E-2</v>
      </c>
      <c r="E6808" s="24"/>
      <c r="F6808" s="25"/>
      <c r="G6808" s="29"/>
    </row>
    <row r="6809" spans="1:7" x14ac:dyDescent="0.25">
      <c r="A6809"/>
      <c r="B6809"/>
      <c r="C6809">
        <v>-0.9037514270553717</v>
      </c>
      <c r="D6809">
        <v>-4.1178091675111439E-2</v>
      </c>
      <c r="E6809" s="24"/>
      <c r="F6809" s="25"/>
      <c r="G6809" s="29"/>
    </row>
    <row r="6810" spans="1:7" x14ac:dyDescent="0.25">
      <c r="A6810"/>
      <c r="B6810"/>
      <c r="C6810">
        <v>-0.91251760276718807</v>
      </c>
      <c r="D6810">
        <v>-3.8147231121958836E-2</v>
      </c>
      <c r="E6810" s="24"/>
      <c r="F6810" s="25"/>
      <c r="G6810" s="29"/>
    </row>
    <row r="6811" spans="1:7" x14ac:dyDescent="0.25">
      <c r="A6811"/>
      <c r="B6811"/>
      <c r="C6811">
        <v>-0.92127658743359486</v>
      </c>
      <c r="D6811">
        <v>-3.511915016645939E-2</v>
      </c>
      <c r="E6811" s="24"/>
      <c r="F6811" s="25"/>
      <c r="G6811" s="29"/>
    </row>
    <row r="6812" spans="1:7" x14ac:dyDescent="0.25">
      <c r="A6812"/>
      <c r="B6812"/>
      <c r="C6812">
        <v>-0.93002842501114813</v>
      </c>
      <c r="D6812">
        <v>-3.209383318868686E-2</v>
      </c>
      <c r="E6812" s="24"/>
      <c r="F6812" s="25"/>
      <c r="G6812" s="29"/>
    </row>
    <row r="6813" spans="1:7" x14ac:dyDescent="0.25">
      <c r="A6813"/>
      <c r="B6813"/>
      <c r="C6813">
        <v>-0.9387731590988283</v>
      </c>
      <c r="D6813">
        <v>-2.9071264684656928E-2</v>
      </c>
      <c r="E6813" s="24"/>
      <c r="F6813" s="25"/>
      <c r="G6813" s="29"/>
    </row>
    <row r="6814" spans="1:7" x14ac:dyDescent="0.25">
      <c r="A6814"/>
      <c r="B6814"/>
      <c r="C6814">
        <v>-0.94751083294177718</v>
      </c>
      <c r="D6814">
        <v>-2.6051429265210979E-2</v>
      </c>
      <c r="E6814" s="24"/>
      <c r="F6814" s="25"/>
      <c r="G6814" s="29"/>
    </row>
    <row r="6815" spans="1:7" x14ac:dyDescent="0.25">
      <c r="A6815"/>
      <c r="B6815"/>
      <c r="C6815">
        <v>-0.9562414894347735</v>
      </c>
      <c r="D6815">
        <v>-2.3034311655016459E-2</v>
      </c>
      <c r="E6815" s="24"/>
      <c r="F6815" s="25"/>
      <c r="G6815" s="29"/>
    </row>
    <row r="6816" spans="1:7" x14ac:dyDescent="0.25">
      <c r="A6816"/>
      <c r="B6816"/>
      <c r="C6816">
        <v>-0.9649651711258358</v>
      </c>
      <c r="D6816">
        <v>-2.0019896691497951E-2</v>
      </c>
      <c r="E6816" s="24"/>
      <c r="F6816" s="25"/>
      <c r="G6816" s="29"/>
    </row>
    <row r="6817" spans="1:7" x14ac:dyDescent="0.25">
      <c r="A6817"/>
      <c r="B6817"/>
      <c r="C6817">
        <v>-0.97368192021970901</v>
      </c>
      <c r="D6817">
        <v>-1.7008169323812661E-2</v>
      </c>
      <c r="E6817" s="24"/>
      <c r="F6817" s="25"/>
      <c r="G6817" s="29"/>
    </row>
    <row r="6818" spans="1:7" x14ac:dyDescent="0.25">
      <c r="A6818"/>
      <c r="B6818"/>
      <c r="C6818">
        <v>-0.98239177858129678</v>
      </c>
      <c r="D6818">
        <v>-1.3999114611841001E-2</v>
      </c>
      <c r="E6818" s="24"/>
      <c r="F6818" s="25"/>
      <c r="G6818" s="29"/>
    </row>
    <row r="6819" spans="1:7" x14ac:dyDescent="0.25">
      <c r="A6819"/>
      <c r="B6819"/>
      <c r="C6819">
        <v>-0.99109478773912107</v>
      </c>
      <c r="D6819">
        <v>-1.0992717725158974E-2</v>
      </c>
      <c r="E6819" s="24"/>
      <c r="F6819" s="25"/>
      <c r="G6819" s="29"/>
    </row>
    <row r="6820" spans="1:7" x14ac:dyDescent="0.25">
      <c r="A6820"/>
      <c r="B6820"/>
      <c r="C6820">
        <v>-0.99970521460946804</v>
      </c>
      <c r="D6820">
        <v>-8.0307958134162583E-3</v>
      </c>
      <c r="E6820" s="24"/>
      <c r="F6820" s="25"/>
      <c r="G6820" s="29"/>
    </row>
    <row r="6821" spans="1:7" x14ac:dyDescent="0.25">
      <c r="A6821"/>
      <c r="B6821"/>
      <c r="C6821">
        <v>-1.0083948202393573</v>
      </c>
      <c r="D6821">
        <v>-5.0295855836901548E-3</v>
      </c>
      <c r="E6821" s="24"/>
      <c r="F6821" s="25"/>
      <c r="G6821" s="29"/>
    </row>
    <row r="6822" spans="1:7" x14ac:dyDescent="0.25">
      <c r="A6822"/>
      <c r="B6822"/>
      <c r="C6822">
        <v>-1.0170776985806191</v>
      </c>
      <c r="D6822">
        <v>-2.0309896805008609E-3</v>
      </c>
      <c r="E6822" s="24"/>
      <c r="F6822" s="25"/>
      <c r="G6822" s="29"/>
    </row>
    <row r="6823" spans="1:7" x14ac:dyDescent="0.25">
      <c r="A6823"/>
      <c r="B6823"/>
      <c r="C6823">
        <v>-1.0257538898535392</v>
      </c>
      <c r="D6823">
        <v>9.6500629967488649E-4</v>
      </c>
      <c r="E6823" s="24"/>
      <c r="F6823" s="25"/>
      <c r="G6823" s="29"/>
    </row>
    <row r="6824" spans="1:7" x14ac:dyDescent="0.25">
      <c r="A6824"/>
      <c r="B6824"/>
      <c r="C6824">
        <v>-1.0344234339584077</v>
      </c>
      <c r="D6824">
        <v>3.9584166555051148E-3</v>
      </c>
      <c r="E6824" s="24"/>
      <c r="F6824" s="25"/>
      <c r="G6824" s="29"/>
    </row>
    <row r="6825" spans="1:7" x14ac:dyDescent="0.25">
      <c r="A6825"/>
      <c r="B6825"/>
      <c r="C6825">
        <v>-1.0430863704787228</v>
      </c>
      <c r="D6825">
        <v>6.9492555817560753E-3</v>
      </c>
      <c r="E6825" s="24"/>
      <c r="F6825" s="25"/>
      <c r="G6825" s="29"/>
    </row>
    <row r="6826" spans="1:7" x14ac:dyDescent="0.25">
      <c r="A6826"/>
      <c r="B6826"/>
      <c r="C6826">
        <v>-1.0517427386843168</v>
      </c>
      <c r="D6826">
        <v>9.9375371702237203E-3</v>
      </c>
      <c r="E6826" s="24"/>
      <c r="F6826" s="25"/>
      <c r="G6826" s="29"/>
    </row>
    <row r="6827" spans="1:7" x14ac:dyDescent="0.25">
      <c r="A6827"/>
      <c r="B6827"/>
      <c r="C6827">
        <v>-1.0603925775344376</v>
      </c>
      <c r="D6827">
        <v>1.2923275410646529E-2</v>
      </c>
      <c r="E6827" s="24"/>
      <c r="F6827" s="25"/>
      <c r="G6827" s="29"/>
    </row>
    <row r="6828" spans="1:7" x14ac:dyDescent="0.25">
      <c r="A6828"/>
      <c r="B6828"/>
      <c r="C6828">
        <v>-1.0690359256808608</v>
      </c>
      <c r="D6828">
        <v>1.5906484191642534E-2</v>
      </c>
      <c r="E6828" s="24"/>
      <c r="F6828" s="25"/>
      <c r="G6828" s="29"/>
    </row>
    <row r="6829" spans="1:7" x14ac:dyDescent="0.25">
      <c r="A6829"/>
      <c r="B6829"/>
      <c r="C6829">
        <v>-1.07767282147085</v>
      </c>
      <c r="D6829">
        <v>1.8887177301585734E-2</v>
      </c>
      <c r="E6829" s="24"/>
      <c r="F6829" s="25"/>
      <c r="G6829" s="29"/>
    </row>
    <row r="6830" spans="1:7" x14ac:dyDescent="0.25">
      <c r="A6830"/>
      <c r="B6830"/>
      <c r="C6830">
        <v>-1.0863033029502214</v>
      </c>
      <c r="D6830">
        <v>2.1865368429529131E-2</v>
      </c>
      <c r="E6830" s="24"/>
      <c r="F6830" s="25"/>
      <c r="G6830" s="29"/>
    </row>
    <row r="6831" spans="1:7" x14ac:dyDescent="0.25">
      <c r="A6831"/>
      <c r="B6831"/>
      <c r="C6831">
        <v>-1.0949274078662343</v>
      </c>
      <c r="D6831">
        <v>2.4841071166062489E-2</v>
      </c>
      <c r="E6831" s="24"/>
      <c r="F6831" s="25"/>
      <c r="G6831" s="29"/>
    </row>
    <row r="6832" spans="1:7" x14ac:dyDescent="0.25">
      <c r="A6832"/>
      <c r="B6832"/>
      <c r="C6832">
        <v>-1.1035451736705786</v>
      </c>
      <c r="D6832">
        <v>2.7814299004219611E-2</v>
      </c>
      <c r="E6832" s="24"/>
      <c r="F6832" s="25"/>
      <c r="G6832" s="29"/>
    </row>
    <row r="6833" spans="1:7" x14ac:dyDescent="0.25">
      <c r="A6833"/>
      <c r="B6833"/>
      <c r="C6833">
        <v>-1.1121566375222109</v>
      </c>
      <c r="D6833">
        <v>3.0785065340320994E-2</v>
      </c>
      <c r="E6833" s="24"/>
      <c r="F6833" s="25"/>
      <c r="G6833" s="29"/>
    </row>
    <row r="6834" spans="1:7" x14ac:dyDescent="0.25">
      <c r="A6834"/>
      <c r="B6834"/>
      <c r="C6834">
        <v>-1.1207618362902145</v>
      </c>
      <c r="D6834">
        <v>3.3753383474831811E-2</v>
      </c>
      <c r="E6834" s="24"/>
      <c r="F6834" s="25"/>
      <c r="G6834" s="29"/>
    </row>
    <row r="6835" spans="1:7" x14ac:dyDescent="0.25">
      <c r="A6835"/>
      <c r="B6835"/>
      <c r="C6835">
        <v>-1.1293608065566547</v>
      </c>
      <c r="D6835">
        <v>3.6719266613227441E-2</v>
      </c>
      <c r="E6835" s="24"/>
      <c r="F6835" s="25"/>
      <c r="G6835" s="29"/>
    </row>
    <row r="6836" spans="1:7" x14ac:dyDescent="0.25">
      <c r="A6836"/>
      <c r="B6836"/>
      <c r="C6836">
        <v>-1.1379535846193327</v>
      </c>
      <c r="D6836">
        <v>3.9682727866821477E-2</v>
      </c>
      <c r="E6836" s="24"/>
      <c r="F6836" s="25"/>
      <c r="G6836" s="29"/>
    </row>
    <row r="6837" spans="1:7" x14ac:dyDescent="0.25">
      <c r="A6837"/>
      <c r="B6837"/>
      <c r="C6837">
        <v>-1.1465402064945645</v>
      </c>
      <c r="D6837">
        <v>4.2643780253600605E-2</v>
      </c>
      <c r="E6837" s="24"/>
      <c r="F6837" s="25"/>
      <c r="G6837" s="29"/>
    </row>
    <row r="6838" spans="1:7" x14ac:dyDescent="0.25">
      <c r="A6838"/>
      <c r="B6838"/>
      <c r="C6838">
        <v>-1.1551207079198835</v>
      </c>
      <c r="D6838">
        <v>4.560243669904418E-2</v>
      </c>
      <c r="E6838" s="24"/>
      <c r="F6838" s="25"/>
      <c r="G6838" s="29"/>
    </row>
    <row r="6839" spans="1:7" x14ac:dyDescent="0.25">
      <c r="A6839"/>
      <c r="B6839"/>
      <c r="C6839">
        <v>-1.1636951243567331</v>
      </c>
      <c r="D6839">
        <v>4.8558710036932462E-2</v>
      </c>
      <c r="E6839" s="24"/>
      <c r="F6839" s="25"/>
      <c r="G6839" s="29"/>
    </row>
    <row r="6840" spans="1:7" x14ac:dyDescent="0.25">
      <c r="A6840"/>
      <c r="B6840"/>
      <c r="C6840">
        <v>-1.1722634909931613</v>
      </c>
      <c r="D6840">
        <v>5.1512613010172625E-2</v>
      </c>
      <c r="E6840" s="24"/>
      <c r="F6840" s="25"/>
      <c r="G6840" s="29"/>
    </row>
    <row r="6841" spans="1:7" x14ac:dyDescent="0.25">
      <c r="A6841"/>
      <c r="B6841"/>
      <c r="C6841">
        <v>-1.1808258427463978</v>
      </c>
      <c r="D6841">
        <v>5.4464158271566809E-2</v>
      </c>
      <c r="E6841" s="24"/>
      <c r="F6841" s="25"/>
      <c r="G6841" s="29"/>
    </row>
    <row r="6842" spans="1:7" x14ac:dyDescent="0.25">
      <c r="A6842"/>
      <c r="B6842"/>
      <c r="C6842">
        <v>-1.1893822142655068</v>
      </c>
      <c r="D6842">
        <v>5.7413358384626356E-2</v>
      </c>
      <c r="E6842" s="24"/>
      <c r="F6842" s="25"/>
      <c r="G6842" s="29"/>
    </row>
    <row r="6843" spans="1:7" x14ac:dyDescent="0.25">
      <c r="A6843"/>
      <c r="B6843"/>
      <c r="C6843">
        <v>-1.1979326399339183</v>
      </c>
      <c r="D6843">
        <v>6.0360225824336977E-2</v>
      </c>
      <c r="E6843" s="24"/>
      <c r="F6843" s="25"/>
      <c r="G6843" s="29"/>
    </row>
    <row r="6844" spans="1:7" x14ac:dyDescent="0.25">
      <c r="A6844"/>
      <c r="B6844"/>
      <c r="C6844">
        <v>-1.2064771538719872</v>
      </c>
      <c r="D6844">
        <v>6.3304772977935464E-2</v>
      </c>
      <c r="E6844" s="24"/>
      <c r="F6844" s="25"/>
      <c r="G6844" s="29"/>
    </row>
    <row r="6845" spans="1:7" x14ac:dyDescent="0.25">
      <c r="A6845"/>
      <c r="B6845"/>
      <c r="C6845">
        <v>-1.2150157899395038</v>
      </c>
      <c r="D6845">
        <v>6.6247012145675743E-2</v>
      </c>
      <c r="E6845" s="24"/>
      <c r="F6845" s="25"/>
      <c r="G6845" s="29"/>
    </row>
    <row r="6846" spans="1:7" x14ac:dyDescent="0.25">
      <c r="A6846"/>
      <c r="B6846"/>
      <c r="C6846">
        <v>-1.2235485817381573</v>
      </c>
      <c r="D6846">
        <v>6.9186955541577833E-2</v>
      </c>
      <c r="E6846" s="24"/>
      <c r="F6846" s="25"/>
      <c r="G6846" s="29"/>
    </row>
    <row r="6847" spans="1:7" x14ac:dyDescent="0.25">
      <c r="A6847"/>
      <c r="B6847"/>
      <c r="C6847">
        <v>-1.2320755626140176</v>
      </c>
      <c r="D6847">
        <v>7.2124615294185679E-2</v>
      </c>
      <c r="E6847" s="24"/>
      <c r="F6847" s="25"/>
      <c r="G6847" s="29"/>
    </row>
    <row r="6848" spans="1:7" x14ac:dyDescent="0.25">
      <c r="A6848"/>
      <c r="B6848"/>
      <c r="C6848">
        <v>-1.240596765659959</v>
      </c>
      <c r="D6848">
        <v>7.5060003447309676E-2</v>
      </c>
      <c r="E6848" s="24"/>
      <c r="F6848" s="25"/>
      <c r="G6848" s="29"/>
    </row>
    <row r="6849" spans="1:7" x14ac:dyDescent="0.25">
      <c r="A6849"/>
      <c r="B6849"/>
      <c r="C6849">
        <v>-1.2491122237180188</v>
      </c>
      <c r="D6849">
        <v>7.7993131960740092E-2</v>
      </c>
      <c r="E6849" s="24"/>
      <c r="F6849" s="25"/>
      <c r="G6849" s="29"/>
    </row>
    <row r="6850" spans="1:7" x14ac:dyDescent="0.25">
      <c r="A6850"/>
      <c r="B6850"/>
      <c r="C6850">
        <v>-1.257621969381832</v>
      </c>
      <c r="D6850">
        <v>8.0924012711001803E-2</v>
      </c>
      <c r="E6850" s="24"/>
      <c r="F6850" s="25"/>
      <c r="G6850" s="29"/>
    </row>
    <row r="6851" spans="1:7" x14ac:dyDescent="0.25">
      <c r="A6851"/>
      <c r="B6851"/>
      <c r="C6851">
        <v>-1.2661260349989327</v>
      </c>
      <c r="D6851">
        <v>8.385265749205284E-2</v>
      </c>
      <c r="E6851" s="24"/>
      <c r="F6851" s="25"/>
      <c r="G6851" s="29"/>
    </row>
    <row r="6852" spans="1:7" x14ac:dyDescent="0.25">
      <c r="A6852"/>
      <c r="B6852"/>
      <c r="C6852">
        <v>-1.2746244526730686</v>
      </c>
      <c r="D6852">
        <v>8.6779078015994937E-2</v>
      </c>
      <c r="E6852" s="24"/>
      <c r="F6852" s="25"/>
      <c r="G6852" s="29"/>
    </row>
    <row r="6853" spans="1:7" x14ac:dyDescent="0.25">
      <c r="A6853"/>
      <c r="B6853"/>
      <c r="C6853">
        <v>-1.283117254266533</v>
      </c>
      <c r="D6853">
        <v>8.9703285913790731E-2</v>
      </c>
      <c r="E6853" s="24"/>
      <c r="F6853" s="25"/>
      <c r="G6853" s="29"/>
    </row>
    <row r="6854" spans="1:7" x14ac:dyDescent="0.25">
      <c r="A6854"/>
      <c r="B6854"/>
      <c r="C6854">
        <v>-1.2916044714023704</v>
      </c>
      <c r="D6854">
        <v>9.2625292735941223E-2</v>
      </c>
      <c r="E6854" s="24"/>
      <c r="F6854" s="25"/>
      <c r="G6854" s="29"/>
    </row>
    <row r="6855" spans="1:7" x14ac:dyDescent="0.25">
      <c r="A6855"/>
      <c r="B6855"/>
      <c r="C6855">
        <v>-1.3000861354666955</v>
      </c>
      <c r="D6855">
        <v>9.554510995320098E-2</v>
      </c>
      <c r="E6855" s="24"/>
      <c r="F6855" s="25"/>
      <c r="G6855" s="29"/>
    </row>
    <row r="6856" spans="1:7" x14ac:dyDescent="0.25">
      <c r="A6856"/>
      <c r="B6856"/>
      <c r="C6856">
        <v>-1.3085622776108279</v>
      </c>
      <c r="D6856">
        <v>9.8462748957231838E-2</v>
      </c>
      <c r="E6856" s="24"/>
      <c r="F6856" s="25"/>
      <c r="G6856" s="29"/>
    </row>
    <row r="6857" spans="1:7" x14ac:dyDescent="0.25">
      <c r="A6857"/>
      <c r="B6857"/>
      <c r="C6857">
        <v>-1.3170329287535349</v>
      </c>
      <c r="D6857">
        <v>0.10137822106129346</v>
      </c>
      <c r="E6857" s="24"/>
      <c r="F6857" s="25"/>
      <c r="G6857" s="29"/>
    </row>
    <row r="6858" spans="1:7" x14ac:dyDescent="0.25">
      <c r="A6858"/>
      <c r="B6858"/>
      <c r="C6858">
        <v>-1.3254981195832036</v>
      </c>
      <c r="D6858">
        <v>0.10429153750092568</v>
      </c>
      <c r="E6858" s="24"/>
      <c r="F6858" s="25"/>
      <c r="G6858" s="29"/>
    </row>
    <row r="6859" spans="1:7" x14ac:dyDescent="0.25">
      <c r="A6859"/>
      <c r="B6859"/>
      <c r="C6859">
        <v>-1.3339578805599217</v>
      </c>
      <c r="D6859">
        <v>0.10720270943457089</v>
      </c>
      <c r="E6859" s="24"/>
      <c r="F6859" s="25"/>
      <c r="G6859" s="29"/>
    </row>
    <row r="6860" spans="1:7" x14ac:dyDescent="0.25">
      <c r="A6860"/>
      <c r="B6860"/>
      <c r="C6860">
        <v>-1.3424122419176694</v>
      </c>
      <c r="D6860">
        <v>0.11011174794426948</v>
      </c>
      <c r="E6860" s="24"/>
      <c r="F6860" s="25"/>
      <c r="G6860" s="29"/>
    </row>
    <row r="6861" spans="1:7" x14ac:dyDescent="0.25">
      <c r="A6861"/>
      <c r="B6861"/>
      <c r="C6861">
        <v>-1.3508612336663761</v>
      </c>
      <c r="D6861">
        <v>0.11301866403629157</v>
      </c>
      <c r="E6861" s="24"/>
      <c r="F6861" s="25"/>
      <c r="G6861" s="29"/>
    </row>
    <row r="6862" spans="1:7" x14ac:dyDescent="0.25">
      <c r="A6862"/>
      <c r="B6862"/>
      <c r="C6862">
        <v>-1.3593048855939784</v>
      </c>
      <c r="D6862">
        <v>0.1159234686417665</v>
      </c>
      <c r="E6862" s="24"/>
      <c r="F6862" s="25"/>
      <c r="G6862" s="29"/>
    </row>
    <row r="6863" spans="1:7" x14ac:dyDescent="0.25">
      <c r="A6863"/>
      <c r="B6863"/>
      <c r="C6863">
        <v>-1.3677432272685168</v>
      </c>
      <c r="D6863">
        <v>0.11882617261734962</v>
      </c>
      <c r="E6863" s="24"/>
      <c r="F6863" s="25"/>
      <c r="G6863" s="29"/>
    </row>
    <row r="6864" spans="1:7" x14ac:dyDescent="0.25">
      <c r="A6864"/>
      <c r="B6864"/>
      <c r="C6864">
        <v>-1.3761762880401061</v>
      </c>
      <c r="D6864">
        <v>0.12172678674581472</v>
      </c>
      <c r="E6864" s="24"/>
      <c r="F6864" s="25"/>
      <c r="G6864" s="29"/>
    </row>
    <row r="6865" spans="1:7" x14ac:dyDescent="0.25">
      <c r="A6865"/>
      <c r="B6865"/>
      <c r="C6865">
        <v>-1.3846040970429809</v>
      </c>
      <c r="D6865">
        <v>0.12462532173670682</v>
      </c>
      <c r="E6865" s="24"/>
      <c r="F6865" s="25"/>
      <c r="G6865" s="29"/>
    </row>
    <row r="6866" spans="1:7" x14ac:dyDescent="0.25">
      <c r="A6866"/>
      <c r="B6866"/>
      <c r="C6866">
        <v>-1.3930266831974594</v>
      </c>
      <c r="D6866">
        <v>0.12752178822694349</v>
      </c>
      <c r="E6866" s="24"/>
      <c r="F6866" s="25"/>
      <c r="G6866" s="29"/>
    </row>
    <row r="6867" spans="1:7" x14ac:dyDescent="0.25">
      <c r="A6867"/>
      <c r="B6867"/>
      <c r="C6867">
        <v>-1.4014440752119031</v>
      </c>
      <c r="D6867">
        <v>0.13041619678142746</v>
      </c>
      <c r="E6867" s="24"/>
      <c r="F6867" s="25"/>
      <c r="G6867" s="29"/>
    </row>
    <row r="6868" spans="1:7" x14ac:dyDescent="0.25">
      <c r="A6868"/>
      <c r="B6868"/>
      <c r="C6868">
        <v>-1.4098563015846539</v>
      </c>
      <c r="D6868">
        <v>0.13330855789365259</v>
      </c>
      <c r="E6868" s="24"/>
      <c r="F6868" s="25"/>
      <c r="G6868" s="29"/>
    </row>
    <row r="6869" spans="1:7" x14ac:dyDescent="0.25">
      <c r="A6869"/>
      <c r="B6869"/>
      <c r="C6869">
        <v>-1.4182633906059596</v>
      </c>
      <c r="D6869">
        <v>0.1361988819863007</v>
      </c>
      <c r="E6869" s="24"/>
      <c r="F6869" s="25"/>
      <c r="G6869" s="29"/>
    </row>
    <row r="6870" spans="1:7" x14ac:dyDescent="0.25">
      <c r="A6870"/>
      <c r="B6870"/>
      <c r="C6870">
        <v>-1.4248455948078003</v>
      </c>
      <c r="D6870">
        <v>0.13848578100087483</v>
      </c>
      <c r="E6870" s="24"/>
      <c r="F6870" s="25"/>
      <c r="G6870" s="29"/>
    </row>
    <row r="6871" spans="1:7" x14ac:dyDescent="0.25">
      <c r="A6871"/>
      <c r="B6871"/>
      <c r="C6871">
        <v>-1.4263081291527491</v>
      </c>
      <c r="D6871">
        <v>0.13908039728231597</v>
      </c>
      <c r="E6871" s="24"/>
      <c r="F6871" s="25"/>
      <c r="G6871" s="29"/>
    </row>
    <row r="6872" spans="1:7" x14ac:dyDescent="0.25">
      <c r="A6872"/>
      <c r="B6872"/>
      <c r="C6872">
        <v>-1.4277656097872506</v>
      </c>
      <c r="D6872">
        <v>0.13967300739325522</v>
      </c>
      <c r="E6872" s="24"/>
      <c r="F6872" s="25"/>
      <c r="G6872" s="29"/>
    </row>
    <row r="6873" spans="1:7" x14ac:dyDescent="0.25">
      <c r="A6873"/>
      <c r="B6873"/>
      <c r="C6873">
        <v>-1.4292180641879098</v>
      </c>
      <c r="D6873">
        <v>0.14026362147899585</v>
      </c>
      <c r="E6873" s="24"/>
      <c r="F6873" s="25"/>
      <c r="G6873" s="29"/>
    </row>
    <row r="6874" spans="1:7" x14ac:dyDescent="0.25">
      <c r="A6874"/>
      <c r="B6874"/>
      <c r="C6874">
        <v>-1.4306655196325053</v>
      </c>
      <c r="D6874">
        <v>0.14085224961693232</v>
      </c>
      <c r="E6874" s="24"/>
      <c r="F6874" s="25"/>
      <c r="G6874" s="29"/>
    </row>
    <row r="6875" spans="1:7" x14ac:dyDescent="0.25">
      <c r="A6875"/>
      <c r="B6875"/>
      <c r="C6875">
        <v>-1.4321080032017788</v>
      </c>
      <c r="D6875">
        <v>0.14143890181711</v>
      </c>
      <c r="E6875" s="24"/>
      <c r="F6875" s="25"/>
      <c r="G6875" s="29"/>
    </row>
    <row r="6876" spans="1:7" x14ac:dyDescent="0.25">
      <c r="A6876"/>
      <c r="B6876"/>
      <c r="C6876">
        <v>-1.4335455417812457</v>
      </c>
      <c r="D6876">
        <v>0.1420235880228003</v>
      </c>
      <c r="E6876" s="24"/>
      <c r="F6876" s="25"/>
      <c r="G6876" s="29"/>
    </row>
    <row r="6877" spans="1:7" x14ac:dyDescent="0.25">
      <c r="A6877"/>
      <c r="B6877"/>
      <c r="C6877">
        <v>-1.4349781620628921</v>
      </c>
      <c r="D6877">
        <v>0.14260631811102475</v>
      </c>
      <c r="E6877" s="24"/>
      <c r="F6877" s="25"/>
      <c r="G6877" s="29"/>
    </row>
    <row r="6878" spans="1:7" x14ac:dyDescent="0.25">
      <c r="A6878"/>
      <c r="B6878"/>
      <c r="C6878">
        <v>-1.4364058905469741</v>
      </c>
      <c r="D6878">
        <v>0.14318710189313238</v>
      </c>
      <c r="E6878" s="24"/>
      <c r="F6878" s="25"/>
      <c r="G6878" s="29"/>
    </row>
    <row r="6879" spans="1:7" x14ac:dyDescent="0.25">
      <c r="A6879"/>
      <c r="B6879"/>
      <c r="C6879">
        <v>-1.4378287535436824</v>
      </c>
      <c r="D6879">
        <v>0.14376594911531343</v>
      </c>
      <c r="E6879" s="24"/>
      <c r="F6879" s="25"/>
      <c r="G6879" s="29"/>
    </row>
    <row r="6880" spans="1:7" x14ac:dyDescent="0.25">
      <c r="A6880"/>
      <c r="B6880"/>
      <c r="C6880">
        <v>-1.4392467771748796</v>
      </c>
      <c r="D6880">
        <v>0.14434286945915559</v>
      </c>
      <c r="E6880" s="24"/>
      <c r="F6880" s="25"/>
      <c r="G6880" s="29"/>
    </row>
    <row r="6881" spans="1:7" x14ac:dyDescent="0.25">
      <c r="A6881"/>
      <c r="B6881"/>
      <c r="C6881">
        <v>-1.4406599873757902</v>
      </c>
      <c r="D6881">
        <v>0.14491787254217742</v>
      </c>
      <c r="E6881" s="24"/>
      <c r="F6881" s="25"/>
      <c r="G6881" s="29"/>
    </row>
    <row r="6882" spans="1:7" x14ac:dyDescent="0.25">
      <c r="A6882"/>
      <c r="B6882"/>
      <c r="C6882">
        <v>-1.4420684098966152</v>
      </c>
      <c r="D6882">
        <v>0.14549096791832911</v>
      </c>
      <c r="E6882" s="24"/>
      <c r="F6882" s="25"/>
      <c r="G6882" s="29"/>
    </row>
    <row r="6883" spans="1:7" x14ac:dyDescent="0.25">
      <c r="A6883"/>
      <c r="B6883"/>
      <c r="C6883">
        <v>-1.4434720703042245</v>
      </c>
      <c r="D6883">
        <v>0.14606216507853936</v>
      </c>
      <c r="E6883" s="24"/>
      <c r="F6883" s="25"/>
      <c r="G6883" s="29"/>
    </row>
    <row r="6884" spans="1:7" x14ac:dyDescent="0.25">
      <c r="A6884"/>
      <c r="B6884"/>
      <c r="C6884">
        <v>-1.4448709939837641</v>
      </c>
      <c r="D6884">
        <v>0.14663147345121613</v>
      </c>
      <c r="E6884" s="24"/>
      <c r="F6884" s="25"/>
      <c r="G6884" s="29"/>
    </row>
    <row r="6885" spans="1:7" x14ac:dyDescent="0.25">
      <c r="A6885"/>
      <c r="B6885"/>
      <c r="C6885">
        <v>-1.4462652061402921</v>
      </c>
      <c r="D6885">
        <v>0.14719890240277295</v>
      </c>
      <c r="E6885" s="24"/>
      <c r="F6885" s="25"/>
      <c r="G6885" s="29"/>
    </row>
    <row r="6886" spans="1:7" x14ac:dyDescent="0.25">
      <c r="A6886"/>
      <c r="B6886"/>
      <c r="C6886">
        <v>-1.4476547318003341</v>
      </c>
      <c r="D6886">
        <v>0.14776446123811171</v>
      </c>
      <c r="E6886" s="24"/>
      <c r="F6886" s="25"/>
      <c r="G6886" s="29"/>
    </row>
    <row r="6887" spans="1:7" x14ac:dyDescent="0.25">
      <c r="A6887"/>
      <c r="B6887"/>
      <c r="C6887">
        <v>-1.4490395958134841</v>
      </c>
      <c r="D6887">
        <v>0.1483281592011399</v>
      </c>
      <c r="E6887" s="24"/>
      <c r="F6887" s="25"/>
      <c r="G6887" s="29"/>
    </row>
    <row r="6888" spans="1:7" x14ac:dyDescent="0.25">
      <c r="A6888"/>
      <c r="B6888"/>
      <c r="C6888">
        <v>-1.4504198228539797</v>
      </c>
      <c r="D6888">
        <v>0.14889000547526782</v>
      </c>
      <c r="E6888" s="24"/>
      <c r="F6888" s="25"/>
      <c r="G6888" s="29"/>
    </row>
    <row r="6889" spans="1:7" x14ac:dyDescent="0.25">
      <c r="A6889"/>
      <c r="B6889"/>
      <c r="C6889">
        <v>-1.4517954374222206</v>
      </c>
      <c r="D6889">
        <v>0.14945000918389145</v>
      </c>
      <c r="E6889" s="24"/>
      <c r="F6889" s="25"/>
      <c r="G6889" s="29"/>
    </row>
    <row r="6890" spans="1:7" x14ac:dyDescent="0.25">
      <c r="A6890"/>
      <c r="B6890"/>
      <c r="C6890">
        <v>-1.4531664638462991</v>
      </c>
      <c r="D6890">
        <v>0.1500081793908784</v>
      </c>
      <c r="E6890" s="24"/>
      <c r="F6890" s="25"/>
      <c r="G6890" s="29"/>
    </row>
    <row r="6891" spans="1:7" x14ac:dyDescent="0.25">
      <c r="A6891"/>
      <c r="B6891"/>
      <c r="C6891">
        <v>-1.4545329262835183</v>
      </c>
      <c r="D6891">
        <v>0.15056452510105262</v>
      </c>
      <c r="E6891" s="24"/>
      <c r="F6891" s="25"/>
      <c r="G6891" s="29"/>
    </row>
    <row r="6892" spans="1:7" x14ac:dyDescent="0.25">
      <c r="A6892"/>
      <c r="B6892"/>
      <c r="C6892">
        <v>-1.4558948487219181</v>
      </c>
      <c r="D6892">
        <v>0.15111905526068731</v>
      </c>
      <c r="E6892" s="24"/>
      <c r="F6892" s="25"/>
      <c r="G6892" s="29"/>
    </row>
    <row r="6893" spans="1:7" x14ac:dyDescent="0.25">
      <c r="A6893"/>
      <c r="B6893"/>
      <c r="C6893">
        <v>-1.4572522549816758</v>
      </c>
      <c r="D6893">
        <v>0.15167177875793625</v>
      </c>
      <c r="E6893" s="24"/>
      <c r="F6893" s="25"/>
      <c r="G6893" s="29"/>
    </row>
    <row r="6894" spans="1:7" x14ac:dyDescent="0.25">
      <c r="A6894"/>
      <c r="B6894"/>
      <c r="C6894">
        <v>-1.4586051687166781</v>
      </c>
      <c r="D6894">
        <v>0.15222270442335512</v>
      </c>
      <c r="E6894" s="24"/>
      <c r="F6894" s="25"/>
      <c r="G6894" s="29"/>
    </row>
    <row r="6895" spans="1:7" x14ac:dyDescent="0.25">
      <c r="A6895"/>
      <c r="B6895"/>
      <c r="C6895">
        <v>-1.4599536134158635</v>
      </c>
      <c r="D6895">
        <v>0.15277184103031499</v>
      </c>
      <c r="E6895" s="24"/>
      <c r="F6895" s="25"/>
      <c r="G6895" s="29"/>
    </row>
    <row r="6896" spans="1:7" x14ac:dyDescent="0.25">
      <c r="A6896"/>
      <c r="B6896"/>
      <c r="C6896">
        <v>-1.4612976124047445</v>
      </c>
      <c r="D6896">
        <v>0.15331919729550003</v>
      </c>
      <c r="E6896" s="24"/>
      <c r="F6896" s="25"/>
      <c r="G6896" s="29"/>
    </row>
    <row r="6897" spans="1:7" x14ac:dyDescent="0.25">
      <c r="A6897"/>
      <c r="B6897"/>
      <c r="C6897">
        <v>-1.4626371888467662</v>
      </c>
      <c r="D6897">
        <v>0.15386478187933533</v>
      </c>
      <c r="E6897" s="24"/>
      <c r="F6897" s="25"/>
      <c r="G6897" s="29"/>
    </row>
    <row r="6898" spans="1:7" x14ac:dyDescent="0.25">
      <c r="A6898"/>
      <c r="B6898"/>
      <c r="C6898">
        <v>-1.4639723657447572</v>
      </c>
      <c r="D6898">
        <v>0.15440860338645951</v>
      </c>
      <c r="E6898" s="24"/>
      <c r="F6898" s="25"/>
      <c r="G6898" s="29"/>
    </row>
    <row r="6899" spans="1:7" x14ac:dyDescent="0.25">
      <c r="A6899"/>
      <c r="B6899"/>
      <c r="C6899">
        <v>-1.4653031659422715</v>
      </c>
      <c r="D6899">
        <v>0.15495067036614568</v>
      </c>
      <c r="E6899" s="24"/>
      <c r="F6899" s="25"/>
      <c r="G6899" s="29"/>
    </row>
    <row r="6900" spans="1:7" x14ac:dyDescent="0.25">
      <c r="A6900"/>
      <c r="B6900"/>
      <c r="C6900">
        <v>-1.4666296121250018</v>
      </c>
      <c r="D6900">
        <v>0.15549099131276273</v>
      </c>
      <c r="E6900" s="24"/>
      <c r="F6900" s="25"/>
      <c r="G6900" s="29"/>
    </row>
    <row r="6901" spans="1:7" x14ac:dyDescent="0.25">
      <c r="A6901"/>
      <c r="B6901"/>
      <c r="C6901">
        <v>-1.4679517268221438</v>
      </c>
      <c r="D6901">
        <v>0.15602957466621503</v>
      </c>
      <c r="E6901" s="24"/>
      <c r="F6901" s="25"/>
      <c r="G6901" s="29"/>
    </row>
    <row r="6902" spans="1:7" x14ac:dyDescent="0.25">
      <c r="A6902"/>
      <c r="B6902"/>
      <c r="C6902">
        <v>-1.469269532407703</v>
      </c>
      <c r="D6902">
        <v>0.15656642881235516</v>
      </c>
      <c r="E6902" s="24"/>
      <c r="F6902" s="25"/>
      <c r="G6902" s="29"/>
    </row>
    <row r="6903" spans="1:7" x14ac:dyDescent="0.25">
      <c r="A6903"/>
      <c r="B6903"/>
      <c r="C6903">
        <v>-1.4705830511018738</v>
      </c>
      <c r="D6903">
        <v>0.15710156208343473</v>
      </c>
      <c r="E6903" s="24"/>
      <c r="F6903" s="25"/>
      <c r="G6903" s="29"/>
    </row>
    <row r="6904" spans="1:7" x14ac:dyDescent="0.25">
      <c r="A6904"/>
      <c r="B6904"/>
      <c r="C6904">
        <v>-1.4718923049723305</v>
      </c>
      <c r="D6904">
        <v>0.15763498275851645</v>
      </c>
      <c r="E6904" s="24"/>
      <c r="F6904" s="25"/>
      <c r="G6904" s="29"/>
    </row>
    <row r="6905" spans="1:7" x14ac:dyDescent="0.25">
      <c r="A6905"/>
      <c r="B6905"/>
      <c r="C6905">
        <v>-1.4731973159355445</v>
      </c>
      <c r="D6905">
        <v>0.15816669906390218</v>
      </c>
      <c r="E6905" s="24"/>
      <c r="F6905" s="25"/>
      <c r="G6905" s="29"/>
    </row>
    <row r="6906" spans="1:7" x14ac:dyDescent="0.25">
      <c r="A6906"/>
      <c r="B6906"/>
      <c r="C6906">
        <v>-1.4744981057580868</v>
      </c>
      <c r="D6906">
        <v>0.15869671917355133</v>
      </c>
      <c r="E6906" s="24"/>
      <c r="F6906" s="25"/>
      <c r="G6906" s="29"/>
    </row>
    <row r="6907" spans="1:7" x14ac:dyDescent="0.25">
      <c r="A6907"/>
      <c r="B6907"/>
      <c r="C6907">
        <v>-1.4757946960578654</v>
      </c>
      <c r="D6907">
        <v>0.15922505120947755</v>
      </c>
      <c r="E6907" s="24"/>
      <c r="F6907" s="25"/>
      <c r="G6907" s="29"/>
    </row>
    <row r="6908" spans="1:7" x14ac:dyDescent="0.25">
      <c r="A6908"/>
      <c r="B6908"/>
      <c r="C6908">
        <v>-1.4770871083054606</v>
      </c>
      <c r="D6908">
        <v>0.15975170324218951</v>
      </c>
      <c r="E6908" s="24"/>
      <c r="F6908" s="25"/>
      <c r="G6908" s="29"/>
    </row>
    <row r="6909" spans="1:7" x14ac:dyDescent="0.25">
      <c r="A6909"/>
      <c r="B6909"/>
      <c r="C6909">
        <v>-1.4783753638253148</v>
      </c>
      <c r="D6909">
        <v>0.1602766832910662</v>
      </c>
      <c r="E6909" s="24"/>
      <c r="F6909" s="25"/>
      <c r="G6909" s="29"/>
    </row>
    <row r="6910" spans="1:7" x14ac:dyDescent="0.25">
      <c r="A6910"/>
      <c r="B6910"/>
      <c r="C6910">
        <v>-1.4796594837970152</v>
      </c>
      <c r="D6910">
        <v>0.16079999932477851</v>
      </c>
      <c r="E6910" s="24"/>
      <c r="F6910" s="25"/>
      <c r="G6910" s="29"/>
    </row>
    <row r="6911" spans="1:7" x14ac:dyDescent="0.25">
      <c r="A6911"/>
      <c r="B6911"/>
      <c r="C6911">
        <v>-1.4809394892564851</v>
      </c>
      <c r="D6911">
        <v>0.16132165926167019</v>
      </c>
      <c r="E6911" s="24"/>
      <c r="F6911" s="25"/>
      <c r="G6911" s="29"/>
    </row>
    <row r="6912" spans="1:7" x14ac:dyDescent="0.25">
      <c r="A6912"/>
      <c r="B6912"/>
      <c r="C6912">
        <v>-1.4822154010972448</v>
      </c>
      <c r="D6912">
        <v>0.16184167097017355</v>
      </c>
      <c r="E6912" s="24"/>
      <c r="F6912" s="25"/>
      <c r="G6912" s="29"/>
    </row>
    <row r="6913" spans="1:7" x14ac:dyDescent="0.25">
      <c r="A6913"/>
      <c r="B6913"/>
      <c r="C6913">
        <v>-1.4834872400715753</v>
      </c>
      <c r="D6913">
        <v>0.16236004226918138</v>
      </c>
      <c r="E6913" s="24"/>
      <c r="F6913" s="25"/>
      <c r="G6913" s="29"/>
    </row>
    <row r="6914" spans="1:7" x14ac:dyDescent="0.25">
      <c r="A6914"/>
      <c r="B6914"/>
      <c r="C6914">
        <v>-1.4847550267917295</v>
      </c>
      <c r="D6914">
        <v>0.16287678092844404</v>
      </c>
      <c r="E6914" s="24"/>
      <c r="F6914" s="25"/>
      <c r="G6914" s="29"/>
    </row>
    <row r="6915" spans="1:7" x14ac:dyDescent="0.25">
      <c r="A6915"/>
      <c r="B6915"/>
      <c r="C6915">
        <v>-1.4860187817311057</v>
      </c>
      <c r="D6915">
        <v>0.16339189466894832</v>
      </c>
      <c r="E6915" s="24"/>
      <c r="F6915" s="25"/>
      <c r="G6915" s="29"/>
    </row>
    <row r="6916" spans="1:7" x14ac:dyDescent="0.25">
      <c r="A6916"/>
      <c r="B6916"/>
      <c r="C6916">
        <v>-1.487278525225407</v>
      </c>
      <c r="D6916">
        <v>0.16390539116329653</v>
      </c>
      <c r="E6916" s="24"/>
      <c r="F6916" s="25"/>
      <c r="G6916" s="29"/>
    </row>
    <row r="6917" spans="1:7" x14ac:dyDescent="0.25">
      <c r="A6917"/>
      <c r="B6917"/>
      <c r="C6917">
        <v>-1.4885342774738328</v>
      </c>
      <c r="D6917">
        <v>0.16441727803609579</v>
      </c>
      <c r="E6917" s="24"/>
      <c r="F6917" s="25"/>
      <c r="G6917" s="29"/>
    </row>
    <row r="6918" spans="1:7" x14ac:dyDescent="0.25">
      <c r="A6918"/>
      <c r="B6918"/>
      <c r="C6918">
        <v>-1.4897860585401546</v>
      </c>
      <c r="D6918">
        <v>0.16492756286430449</v>
      </c>
      <c r="E6918" s="24"/>
      <c r="F6918" s="25"/>
      <c r="G6918" s="29"/>
    </row>
    <row r="6919" spans="1:7" x14ac:dyDescent="0.25">
      <c r="A6919"/>
      <c r="B6919"/>
      <c r="C6919">
        <v>-1.4910338883539298</v>
      </c>
      <c r="D6919">
        <v>0.16543625317763383</v>
      </c>
      <c r="E6919" s="24"/>
      <c r="F6919" s="25"/>
      <c r="G6919" s="29"/>
    </row>
    <row r="6920" spans="1:7" x14ac:dyDescent="0.25">
      <c r="A6920"/>
      <c r="B6920"/>
      <c r="C6920">
        <v>-1.492277786711552</v>
      </c>
      <c r="D6920">
        <v>0.16594335645888481</v>
      </c>
      <c r="E6920" s="24"/>
      <c r="F6920" s="25"/>
      <c r="G6920" s="29"/>
    </row>
    <row r="6921" spans="1:7" x14ac:dyDescent="0.25">
      <c r="A6921"/>
      <c r="B6921"/>
      <c r="C6921">
        <v>-1.4935177732774121</v>
      </c>
      <c r="D6921">
        <v>0.16644888014433398</v>
      </c>
      <c r="E6921" s="24"/>
      <c r="F6921" s="25"/>
      <c r="G6921" s="29"/>
    </row>
    <row r="6922" spans="1:7" x14ac:dyDescent="0.25">
      <c r="A6922"/>
      <c r="B6922"/>
      <c r="C6922">
        <v>-1.494753867584961</v>
      </c>
      <c r="D6922">
        <v>0.16695283162407304</v>
      </c>
      <c r="E6922" s="24"/>
      <c r="F6922" s="25"/>
      <c r="G6922" s="29"/>
    </row>
    <row r="6923" spans="1:7" x14ac:dyDescent="0.25">
      <c r="A6923"/>
      <c r="B6923"/>
      <c r="C6923">
        <v>-1.4959860890378249</v>
      </c>
      <c r="D6923">
        <v>0.1674552182423851</v>
      </c>
      <c r="E6923" s="24"/>
      <c r="F6923" s="25"/>
      <c r="G6923" s="29"/>
    </row>
    <row r="6924" spans="1:7" x14ac:dyDescent="0.25">
      <c r="A6924"/>
      <c r="B6924"/>
      <c r="C6924">
        <v>-1.4972144569108587</v>
      </c>
      <c r="D6924">
        <v>0.16795604729807517</v>
      </c>
      <c r="E6924" s="24"/>
      <c r="F6924" s="25"/>
      <c r="G6924" s="29"/>
    </row>
    <row r="6925" spans="1:7" x14ac:dyDescent="0.25">
      <c r="A6925"/>
      <c r="B6925"/>
      <c r="C6925">
        <v>-1.4984389903512247</v>
      </c>
      <c r="D6925">
        <v>0.16845532604483643</v>
      </c>
      <c r="E6925" s="24"/>
      <c r="F6925" s="25"/>
      <c r="G6925" s="29"/>
    </row>
    <row r="6926" spans="1:7" x14ac:dyDescent="0.25">
      <c r="A6926"/>
      <c r="B6926"/>
      <c r="C6926">
        <v>-1.4996597083794554</v>
      </c>
      <c r="D6926">
        <v>0.1689530616915928</v>
      </c>
      <c r="E6926" s="24"/>
      <c r="F6926" s="25"/>
      <c r="G6926" s="29"/>
    </row>
    <row r="6927" spans="1:7" x14ac:dyDescent="0.25">
      <c r="A6927"/>
      <c r="B6927"/>
      <c r="C6927">
        <v>-1.5008766298904868</v>
      </c>
      <c r="D6927">
        <v>0.16944926140283947</v>
      </c>
      <c r="E6927" s="24"/>
      <c r="F6927" s="25"/>
      <c r="G6927" s="29"/>
    </row>
    <row r="6928" spans="1:7" x14ac:dyDescent="0.25">
      <c r="A6928"/>
      <c r="B6928"/>
      <c r="C6928">
        <v>-1.5020897736546934</v>
      </c>
      <c r="D6928">
        <v>0.16994393229898272</v>
      </c>
      <c r="E6928" s="24"/>
      <c r="F6928" s="25"/>
      <c r="G6928" s="29"/>
    </row>
    <row r="6929" spans="1:7" x14ac:dyDescent="0.25">
      <c r="A6929"/>
      <c r="B6929"/>
      <c r="C6929">
        <v>-1.5032991583189119</v>
      </c>
      <c r="D6929">
        <v>0.17043708145667408</v>
      </c>
      <c r="E6929" s="24"/>
      <c r="F6929" s="25"/>
      <c r="G6929" s="29"/>
    </row>
    <row r="6930" spans="1:7" x14ac:dyDescent="0.25">
      <c r="A6930"/>
      <c r="B6930"/>
      <c r="C6930">
        <v>-1.5045048024074861</v>
      </c>
      <c r="D6930">
        <v>0.17092871590916114</v>
      </c>
      <c r="E6930" s="24"/>
      <c r="F6930" s="25"/>
      <c r="G6930" s="29"/>
    </row>
    <row r="6931" spans="1:7" x14ac:dyDescent="0.25">
      <c r="A6931"/>
      <c r="B6931"/>
      <c r="C6931">
        <v>-1.5057067243232023</v>
      </c>
      <c r="D6931">
        <v>0.17141884264658575</v>
      </c>
      <c r="E6931" s="24"/>
      <c r="F6931" s="25"/>
      <c r="G6931" s="29"/>
    </row>
    <row r="6932" spans="1:7" x14ac:dyDescent="0.25">
      <c r="A6932"/>
      <c r="B6932"/>
      <c r="C6932">
        <v>-1.5069049423483691</v>
      </c>
      <c r="D6932">
        <v>0.1719074686163504</v>
      </c>
      <c r="E6932" s="24"/>
      <c r="F6932" s="25"/>
      <c r="G6932" s="29"/>
    </row>
    <row r="6933" spans="1:7" x14ac:dyDescent="0.25">
      <c r="A6933"/>
      <c r="B6933"/>
      <c r="C6933">
        <v>-1.5080994746457346</v>
      </c>
      <c r="D6933">
        <v>0.17239460072341012</v>
      </c>
      <c r="E6933" s="24"/>
      <c r="F6933" s="25"/>
      <c r="G6933" s="29"/>
    </row>
    <row r="6934" spans="1:7" x14ac:dyDescent="0.25">
      <c r="A6934"/>
      <c r="B6934"/>
      <c r="C6934">
        <v>-1.5092903392595005</v>
      </c>
      <c r="D6934">
        <v>0.17288024583061609</v>
      </c>
      <c r="E6934" s="24"/>
      <c r="F6934" s="25"/>
      <c r="G6934" s="29"/>
    </row>
    <row r="6935" spans="1:7" x14ac:dyDescent="0.25">
      <c r="A6935"/>
      <c r="B6935"/>
      <c r="C6935">
        <v>-1.5104775541162705</v>
      </c>
      <c r="D6935">
        <v>0.17336441075902298</v>
      </c>
      <c r="E6935" s="24"/>
      <c r="F6935" s="25"/>
      <c r="G6935" s="29"/>
    </row>
    <row r="6936" spans="1:7" x14ac:dyDescent="0.25">
      <c r="A6936"/>
      <c r="B6936"/>
      <c r="C6936">
        <v>-1.5116611370260067</v>
      </c>
      <c r="D6936">
        <v>0.17384710228820821</v>
      </c>
      <c r="E6936" s="24"/>
      <c r="F6936" s="25"/>
      <c r="G6936" s="29"/>
    </row>
    <row r="6937" spans="1:7" x14ac:dyDescent="0.25">
      <c r="A6937"/>
      <c r="B6937"/>
      <c r="C6937">
        <v>-1.5128411056829949</v>
      </c>
      <c r="D6937">
        <v>0.17432832715658958</v>
      </c>
      <c r="E6937" s="24"/>
      <c r="F6937" s="25"/>
      <c r="G6937" s="29"/>
    </row>
    <row r="6938" spans="1:7" x14ac:dyDescent="0.25">
      <c r="A6938"/>
      <c r="B6938"/>
      <c r="C6938">
        <v>-1.5140174776667525</v>
      </c>
      <c r="D6938">
        <v>0.17480809206172668</v>
      </c>
      <c r="E6938" s="24"/>
      <c r="F6938" s="25"/>
      <c r="G6938" s="29"/>
    </row>
    <row r="6939" spans="1:7" x14ac:dyDescent="0.25">
      <c r="A6939"/>
      <c r="B6939"/>
      <c r="C6939">
        <v>-1.5151902704429876</v>
      </c>
      <c r="D6939">
        <v>0.17528640366063922</v>
      </c>
      <c r="E6939" s="24"/>
      <c r="F6939" s="25"/>
      <c r="G6939" s="29"/>
    </row>
    <row r="6940" spans="1:7" x14ac:dyDescent="0.25">
      <c r="A6940"/>
      <c r="B6940"/>
      <c r="C6940">
        <v>-1.5163595013644962</v>
      </c>
      <c r="D6940">
        <v>0.17576326857010105</v>
      </c>
      <c r="E6940" s="24"/>
      <c r="F6940" s="25"/>
      <c r="G6940" s="29"/>
    </row>
    <row r="6941" spans="1:7" x14ac:dyDescent="0.25">
      <c r="A6941"/>
      <c r="B6941"/>
      <c r="C6941">
        <v>-1.5175251876720832</v>
      </c>
      <c r="D6941">
        <v>0.17623869336695064</v>
      </c>
      <c r="E6941" s="24"/>
      <c r="F6941" s="25"/>
      <c r="G6941" s="29"/>
    </row>
    <row r="6942" spans="1:7" x14ac:dyDescent="0.25">
      <c r="A6942"/>
      <c r="B6942"/>
      <c r="C6942">
        <v>-1.5186873464954642</v>
      </c>
      <c r="D6942">
        <v>0.17671268458838596</v>
      </c>
      <c r="E6942" s="24"/>
      <c r="F6942" s="25"/>
      <c r="G6942" s="29"/>
    </row>
    <row r="6943" spans="1:7" x14ac:dyDescent="0.25">
      <c r="A6943"/>
      <c r="B6943"/>
      <c r="C6943">
        <v>-1.5198459948541618</v>
      </c>
      <c r="D6943">
        <v>0.17718524873226651</v>
      </c>
      <c r="E6943" s="24"/>
      <c r="F6943" s="25"/>
      <c r="G6943" s="29"/>
    </row>
    <row r="6944" spans="1:7" x14ac:dyDescent="0.25">
      <c r="A6944"/>
      <c r="B6944"/>
      <c r="C6944">
        <v>-1.5210011496583817</v>
      </c>
      <c r="D6944">
        <v>0.1776563922574001</v>
      </c>
      <c r="E6944" s="24"/>
      <c r="F6944" s="25"/>
      <c r="G6944" s="29"/>
    </row>
    <row r="6945" spans="1:7" x14ac:dyDescent="0.25">
      <c r="A6945"/>
      <c r="B6945"/>
      <c r="C6945">
        <v>-1.522152827709891</v>
      </c>
      <c r="D6945">
        <v>0.17812612158383864</v>
      </c>
      <c r="E6945" s="24"/>
      <c r="F6945" s="25"/>
      <c r="G6945" s="29"/>
    </row>
    <row r="6946" spans="1:7" x14ac:dyDescent="0.25">
      <c r="A6946"/>
      <c r="B6946"/>
      <c r="C6946">
        <v>-1.5233010457028828</v>
      </c>
      <c r="D6946">
        <v>0.17859444309316225</v>
      </c>
      <c r="E6946" s="24"/>
      <c r="F6946" s="25"/>
      <c r="G6946" s="29"/>
    </row>
    <row r="6947" spans="1:7" x14ac:dyDescent="0.25">
      <c r="A6947"/>
      <c r="B6947"/>
      <c r="C6947">
        <v>-1.5244458202248574</v>
      </c>
      <c r="D6947">
        <v>0.17906136312877907</v>
      </c>
      <c r="E6947" s="24"/>
      <c r="F6947" s="25"/>
      <c r="G6947" s="29"/>
    </row>
    <row r="6948" spans="1:7" x14ac:dyDescent="0.25">
      <c r="A6948"/>
      <c r="B6948"/>
      <c r="C6948">
        <v>-1.5255871677574464</v>
      </c>
      <c r="D6948">
        <v>0.17952688799619249</v>
      </c>
      <c r="E6948" s="24"/>
      <c r="F6948" s="25"/>
      <c r="G6948" s="29"/>
    </row>
    <row r="6949" spans="1:7" x14ac:dyDescent="0.25">
      <c r="A6949"/>
      <c r="B6949"/>
      <c r="C6949">
        <v>-1.5267251046772716</v>
      </c>
      <c r="D6949">
        <v>0.17999102396329342</v>
      </c>
      <c r="E6949" s="24"/>
      <c r="F6949" s="25"/>
      <c r="G6949" s="29"/>
    </row>
    <row r="6950" spans="1:7" x14ac:dyDescent="0.25">
      <c r="A6950"/>
      <c r="B6950"/>
      <c r="C6950">
        <v>-1.5278596472567669</v>
      </c>
      <c r="D6950">
        <v>0.18045377726063136</v>
      </c>
      <c r="E6950" s="24"/>
      <c r="F6950" s="25"/>
      <c r="G6950" s="29"/>
    </row>
    <row r="6951" spans="1:7" x14ac:dyDescent="0.25">
      <c r="A6951"/>
      <c r="B6951"/>
      <c r="C6951">
        <v>-1.5289908116650128</v>
      </c>
      <c r="D6951">
        <v>0.18091515408169362</v>
      </c>
      <c r="E6951" s="24"/>
      <c r="F6951" s="25"/>
      <c r="G6951" s="29"/>
    </row>
    <row r="6952" spans="1:7" x14ac:dyDescent="0.25">
      <c r="A6952"/>
      <c r="B6952"/>
      <c r="C6952">
        <v>-1.530118613968575</v>
      </c>
      <c r="D6952">
        <v>0.18137516058319031</v>
      </c>
      <c r="E6952" s="24"/>
      <c r="F6952" s="25"/>
      <c r="G6952" s="29"/>
    </row>
    <row r="6953" spans="1:7" x14ac:dyDescent="0.25">
      <c r="A6953"/>
      <c r="B6953"/>
      <c r="C6953">
        <v>-1.5312430701322808</v>
      </c>
      <c r="D6953">
        <v>0.18183380288530537</v>
      </c>
      <c r="E6953" s="24"/>
      <c r="F6953" s="25"/>
      <c r="G6953" s="29"/>
    </row>
    <row r="6954" spans="1:7" x14ac:dyDescent="0.25">
      <c r="A6954"/>
      <c r="B6954"/>
      <c r="C6954">
        <v>-1.5323641960200423</v>
      </c>
      <c r="D6954">
        <v>0.18229108707198083</v>
      </c>
      <c r="E6954" s="24"/>
      <c r="F6954" s="25"/>
      <c r="G6954" s="29"/>
    </row>
    <row r="6955" spans="1:7" x14ac:dyDescent="0.25">
      <c r="A6955"/>
      <c r="B6955"/>
      <c r="C6955">
        <v>-1.5334820073956401</v>
      </c>
      <c r="D6955">
        <v>0.18274701919117187</v>
      </c>
      <c r="E6955" s="24"/>
      <c r="F6955" s="25"/>
      <c r="G6955" s="29"/>
    </row>
    <row r="6956" spans="1:7" x14ac:dyDescent="0.25">
      <c r="A6956"/>
      <c r="B6956"/>
      <c r="C6956">
        <v>-1.5345965199235514</v>
      </c>
      <c r="D6956">
        <v>0.18320160525513265</v>
      </c>
      <c r="E6956" s="24"/>
      <c r="F6956" s="25"/>
      <c r="G6956" s="29"/>
    </row>
    <row r="6957" spans="1:7" x14ac:dyDescent="0.25">
      <c r="A6957"/>
      <c r="B6957"/>
      <c r="C6957">
        <v>-1.5357077491696636</v>
      </c>
      <c r="D6957">
        <v>0.18365485124064762</v>
      </c>
      <c r="E6957" s="24"/>
      <c r="F6957" s="25"/>
      <c r="G6957" s="29"/>
    </row>
    <row r="6958" spans="1:7" x14ac:dyDescent="0.25">
      <c r="A6958"/>
      <c r="B6958"/>
      <c r="C6958">
        <v>-1.544002433789692</v>
      </c>
      <c r="D6958">
        <v>0.18729795990485459</v>
      </c>
      <c r="E6958" s="24"/>
      <c r="F6958" s="25"/>
      <c r="G6958" s="29"/>
    </row>
    <row r="6959" spans="1:7" x14ac:dyDescent="0.25">
      <c r="A6959"/>
      <c r="B6959"/>
      <c r="C6959">
        <v>-1.5522534443623714</v>
      </c>
      <c r="D6959">
        <v>0.19092442884468769</v>
      </c>
      <c r="E6959" s="24"/>
      <c r="F6959" s="25"/>
      <c r="G6959" s="29"/>
    </row>
    <row r="6960" spans="1:7" x14ac:dyDescent="0.25">
      <c r="A6960"/>
      <c r="B6960"/>
      <c r="C6960">
        <v>-1.5604606752247343</v>
      </c>
      <c r="D6960">
        <v>0.19453418810766407</v>
      </c>
      <c r="E6960" s="24"/>
      <c r="F6960" s="25"/>
      <c r="G6960" s="29"/>
    </row>
    <row r="6961" spans="1:7" x14ac:dyDescent="0.25">
      <c r="A6961"/>
      <c r="B6961"/>
      <c r="C6961">
        <v>-1.5690049631963494</v>
      </c>
      <c r="D6961">
        <v>0.19830299121146616</v>
      </c>
      <c r="E6961" s="24"/>
      <c r="F6961" s="25"/>
      <c r="G6961" s="29"/>
    </row>
    <row r="6962" spans="1:7" x14ac:dyDescent="0.25">
      <c r="A6962"/>
      <c r="B6962"/>
      <c r="C6962">
        <v>-1.5776028455633062</v>
      </c>
      <c r="D6962">
        <v>0.20210432058082417</v>
      </c>
      <c r="E6962" s="24"/>
      <c r="F6962" s="25"/>
      <c r="G6962" s="29"/>
    </row>
    <row r="6963" spans="1:7" x14ac:dyDescent="0.25">
      <c r="A6963"/>
      <c r="B6963"/>
      <c r="C6963">
        <v>-1.5861496286253711</v>
      </c>
      <c r="D6963">
        <v>0.20588550408331974</v>
      </c>
      <c r="E6963" s="24"/>
      <c r="F6963" s="25"/>
      <c r="G6963" s="29"/>
    </row>
    <row r="6964" spans="1:7" x14ac:dyDescent="0.25">
      <c r="A6964"/>
      <c r="B6964"/>
      <c r="C6964">
        <v>-1.5946451883551847</v>
      </c>
      <c r="D6964">
        <v>0.20964646110761764</v>
      </c>
      <c r="E6964" s="24"/>
      <c r="F6964" s="25"/>
      <c r="G6964" s="29"/>
    </row>
    <row r="6965" spans="1:7" x14ac:dyDescent="0.25">
      <c r="A6965"/>
      <c r="B6965"/>
      <c r="C6965">
        <v>-1.6030894003236824</v>
      </c>
      <c r="D6965">
        <v>0.21338711067849597</v>
      </c>
      <c r="E6965" s="24"/>
      <c r="F6965" s="25"/>
      <c r="G6965" s="29"/>
    </row>
    <row r="6966" spans="1:7" x14ac:dyDescent="0.25">
      <c r="A6966"/>
      <c r="B6966"/>
      <c r="C6966">
        <v>-1.6114821396984638</v>
      </c>
      <c r="D6966">
        <v>0.21710737145495348</v>
      </c>
      <c r="E6966" s="24"/>
      <c r="F6966" s="25"/>
      <c r="G6966" s="29"/>
    </row>
    <row r="6967" spans="1:7" x14ac:dyDescent="0.25">
      <c r="A6967"/>
      <c r="B6967"/>
      <c r="C6967">
        <v>-1.6198232812421485</v>
      </c>
      <c r="D6967">
        <v>0.22080716172830195</v>
      </c>
      <c r="E6967" s="24"/>
      <c r="F6967" s="25"/>
      <c r="G6967" s="29"/>
    </row>
    <row r="6968" spans="1:7" x14ac:dyDescent="0.25">
      <c r="A6968"/>
      <c r="B6968"/>
      <c r="C6968">
        <v>-1.6281126993107606</v>
      </c>
      <c r="D6968">
        <v>0.22448639942026494</v>
      </c>
      <c r="E6968" s="24"/>
      <c r="F6968" s="25"/>
      <c r="G6968" s="29"/>
    </row>
    <row r="6969" spans="1:7" x14ac:dyDescent="0.25">
      <c r="A6969"/>
      <c r="B6969"/>
      <c r="C6969">
        <v>-1.6363502678520447</v>
      </c>
      <c r="D6969">
        <v>0.22814500208104033</v>
      </c>
      <c r="E6969" s="24"/>
      <c r="F6969" s="25"/>
      <c r="G6969" s="29"/>
    </row>
    <row r="6970" spans="1:7" x14ac:dyDescent="0.25">
      <c r="A6970"/>
      <c r="B6970"/>
      <c r="C6970">
        <v>-1.6445358604038214</v>
      </c>
      <c r="D6970">
        <v>0.23178288688736776</v>
      </c>
      <c r="E6970" s="24"/>
      <c r="F6970" s="25"/>
      <c r="G6970" s="29"/>
    </row>
    <row r="6971" spans="1:7" x14ac:dyDescent="0.25">
      <c r="A6971"/>
      <c r="B6971"/>
      <c r="C6971">
        <v>-1.653026072008885</v>
      </c>
      <c r="D6971">
        <v>0.23556704341722501</v>
      </c>
      <c r="E6971" s="24"/>
      <c r="F6971" s="25"/>
      <c r="G6971" s="29"/>
    </row>
    <row r="6972" spans="1:7" x14ac:dyDescent="0.25">
      <c r="A6972"/>
      <c r="B6972"/>
      <c r="C6972">
        <v>-1.6615893377817978</v>
      </c>
      <c r="D6972">
        <v>0.23939266198091963</v>
      </c>
      <c r="E6972" s="24"/>
      <c r="F6972" s="25"/>
      <c r="G6972" s="29"/>
    </row>
    <row r="6973" spans="1:7" x14ac:dyDescent="0.25">
      <c r="A6973"/>
      <c r="B6973"/>
      <c r="C6973">
        <v>-1.670092512231184</v>
      </c>
      <c r="D6973">
        <v>0.24319366697535649</v>
      </c>
      <c r="E6973" s="24"/>
      <c r="F6973" s="25"/>
      <c r="G6973" s="29"/>
    </row>
    <row r="6974" spans="1:7" x14ac:dyDescent="0.25">
      <c r="A6974"/>
      <c r="B6974"/>
      <c r="C6974">
        <v>-1.6785354483147303</v>
      </c>
      <c r="D6974">
        <v>0.2469699642862942</v>
      </c>
      <c r="E6974" s="24"/>
      <c r="F6974" s="25"/>
      <c r="G6974" s="29"/>
    </row>
    <row r="6975" spans="1:7" x14ac:dyDescent="0.25">
      <c r="A6975"/>
      <c r="B6975"/>
      <c r="C6975">
        <v>-1.6870568729744013</v>
      </c>
      <c r="D6975">
        <v>0.25078547542570734</v>
      </c>
      <c r="E6975" s="24"/>
      <c r="F6975" s="25"/>
      <c r="G6975" s="29"/>
    </row>
    <row r="6976" spans="1:7" x14ac:dyDescent="0.25">
      <c r="A6976"/>
      <c r="B6976"/>
      <c r="C6976">
        <v>-1.6958658495997692</v>
      </c>
      <c r="D6976">
        <v>0.25474500943873296</v>
      </c>
      <c r="E6976" s="24"/>
      <c r="F6976" s="25"/>
      <c r="G6976" s="29"/>
    </row>
    <row r="6977" spans="1:7" x14ac:dyDescent="0.25">
      <c r="A6977"/>
      <c r="B6977"/>
      <c r="C6977">
        <v>-1.7046060513006409</v>
      </c>
      <c r="D6977">
        <v>0.25867569805724283</v>
      </c>
      <c r="E6977" s="24"/>
      <c r="F6977" s="25"/>
      <c r="G6977" s="29"/>
    </row>
    <row r="6978" spans="1:7" x14ac:dyDescent="0.25">
      <c r="A6978"/>
      <c r="B6978"/>
      <c r="C6978">
        <v>-1.7132773092352314</v>
      </c>
      <c r="D6978">
        <v>0.26257743557488383</v>
      </c>
      <c r="E6978" s="24"/>
      <c r="F6978" s="25"/>
      <c r="G6978" s="29"/>
    </row>
    <row r="6979" spans="1:7" x14ac:dyDescent="0.25">
      <c r="A6979"/>
      <c r="B6979"/>
      <c r="C6979">
        <v>-1.7218794540086497</v>
      </c>
      <c r="D6979">
        <v>0.2664501158246208</v>
      </c>
      <c r="E6979" s="24"/>
      <c r="F6979" s="25"/>
      <c r="G6979" s="29"/>
    </row>
    <row r="6980" spans="1:7" x14ac:dyDescent="0.25">
      <c r="A6980"/>
      <c r="B6980"/>
      <c r="C6980">
        <v>-1.7304123156706197</v>
      </c>
      <c r="D6980">
        <v>0.27029363217637303</v>
      </c>
      <c r="E6980" s="24"/>
      <c r="F6980" s="25"/>
      <c r="G6980" s="29"/>
    </row>
    <row r="6981" spans="1:7" x14ac:dyDescent="0.25">
      <c r="A6981"/>
      <c r="B6981"/>
      <c r="C6981">
        <v>-1.7388757237131904</v>
      </c>
      <c r="D6981">
        <v>0.27410787753463889</v>
      </c>
      <c r="E6981" s="24"/>
      <c r="F6981" s="25"/>
      <c r="G6981" s="29"/>
    </row>
    <row r="6982" spans="1:7" x14ac:dyDescent="0.25">
      <c r="A6982"/>
      <c r="B6982"/>
      <c r="C6982">
        <v>-1.7472695070684332</v>
      </c>
      <c r="D6982">
        <v>0.27789274433610334</v>
      </c>
      <c r="E6982" s="24"/>
      <c r="F6982" s="25"/>
      <c r="G6982" s="29"/>
    </row>
    <row r="6983" spans="1:7" x14ac:dyDescent="0.25">
      <c r="A6983"/>
      <c r="B6983"/>
      <c r="C6983">
        <v>-1.7555934941061833</v>
      </c>
      <c r="D6983">
        <v>0.28164812454725779</v>
      </c>
      <c r="E6983" s="24"/>
      <c r="F6983" s="25"/>
      <c r="G6983" s="29"/>
    </row>
    <row r="6984" spans="1:7" x14ac:dyDescent="0.25">
      <c r="A6984"/>
      <c r="B6984"/>
      <c r="C6984">
        <v>-1.7638475126316793</v>
      </c>
      <c r="D6984">
        <v>0.28537390966196469</v>
      </c>
      <c r="E6984" s="24"/>
      <c r="F6984" s="25"/>
      <c r="G6984" s="29"/>
    </row>
    <row r="6985" spans="1:7" x14ac:dyDescent="0.25">
      <c r="A6985"/>
      <c r="B6985"/>
      <c r="C6985">
        <v>-1.7720313898832929</v>
      </c>
      <c r="D6985">
        <v>0.28906999069905526</v>
      </c>
      <c r="E6985" s="24"/>
      <c r="F6985" s="25"/>
      <c r="G6985" s="29"/>
    </row>
    <row r="6986" spans="1:7" x14ac:dyDescent="0.25">
      <c r="A6986"/>
      <c r="B6986"/>
      <c r="C6986">
        <v>-1.7801449525301458</v>
      </c>
      <c r="D6986">
        <v>0.29273625819986338</v>
      </c>
      <c r="E6986" s="24"/>
      <c r="F6986" s="25"/>
      <c r="G6986" s="29"/>
    </row>
    <row r="6987" spans="1:7" x14ac:dyDescent="0.25">
      <c r="A6987"/>
      <c r="B6987"/>
      <c r="C6987">
        <v>-1.7881880266697818</v>
      </c>
      <c r="D6987">
        <v>0.29637260222577738</v>
      </c>
      <c r="E6987" s="24"/>
      <c r="F6987" s="25"/>
      <c r="G6987" s="29"/>
    </row>
    <row r="6988" spans="1:7" x14ac:dyDescent="0.25">
      <c r="A6988"/>
      <c r="B6988"/>
      <c r="C6988">
        <v>-1.7961604378258096</v>
      </c>
      <c r="D6988">
        <v>0.29997891235577029</v>
      </c>
      <c r="E6988" s="24"/>
      <c r="F6988" s="25"/>
      <c r="G6988" s="29"/>
    </row>
    <row r="6989" spans="1:7" x14ac:dyDescent="0.25">
      <c r="A6989"/>
      <c r="B6989"/>
      <c r="C6989">
        <v>-1.8040620109455472</v>
      </c>
      <c r="D6989">
        <v>0.30355507768392004</v>
      </c>
      <c r="E6989" s="24"/>
      <c r="F6989" s="25"/>
      <c r="G6989" s="29"/>
    </row>
    <row r="6990" spans="1:7" x14ac:dyDescent="0.25">
      <c r="A6990"/>
      <c r="B6990"/>
      <c r="C6990">
        <v>-1.811892570397613</v>
      </c>
      <c r="D6990">
        <v>0.3071009868168954</v>
      </c>
      <c r="E6990" s="24"/>
      <c r="F6990" s="25"/>
      <c r="G6990" s="29"/>
    </row>
    <row r="6991" spans="1:7" x14ac:dyDescent="0.25">
      <c r="A6991"/>
      <c r="B6991"/>
      <c r="C6991">
        <v>-1.8196519399695519</v>
      </c>
      <c r="D6991">
        <v>0.31061652787145067</v>
      </c>
      <c r="E6991" s="24"/>
      <c r="F6991" s="25"/>
      <c r="G6991" s="29"/>
    </row>
    <row r="6992" spans="1:7" x14ac:dyDescent="0.25">
      <c r="A6992"/>
      <c r="B6992"/>
      <c r="C6992">
        <v>-1.8273399428654178</v>
      </c>
      <c r="D6992">
        <v>0.31410158847188729</v>
      </c>
      <c r="E6992" s="24"/>
      <c r="F6992" s="25"/>
      <c r="G6992" s="29"/>
    </row>
    <row r="6993" spans="1:7" x14ac:dyDescent="0.25">
      <c r="A6993"/>
      <c r="B6993"/>
      <c r="C6993">
        <v>-1.8349564017033608</v>
      </c>
      <c r="D6993">
        <v>0.31755605574751189</v>
      </c>
      <c r="E6993" s="24"/>
      <c r="F6993" s="25"/>
      <c r="G6993" s="29"/>
    </row>
    <row r="6994" spans="1:7" x14ac:dyDescent="0.25">
      <c r="A6994"/>
      <c r="B6994"/>
      <c r="C6994">
        <v>-1.8425011385132242</v>
      </c>
      <c r="D6994">
        <v>0.32097981633008754</v>
      </c>
      <c r="E6994" s="24"/>
      <c r="F6994" s="25"/>
      <c r="G6994" s="29"/>
    </row>
    <row r="6995" spans="1:7" x14ac:dyDescent="0.25">
      <c r="A6995"/>
      <c r="B6995"/>
      <c r="C6995">
        <v>-1.8499739747340491</v>
      </c>
      <c r="D6995">
        <v>0.32437275635123114</v>
      </c>
      <c r="E6995" s="24"/>
      <c r="F6995" s="25"/>
      <c r="G6995" s="29"/>
    </row>
    <row r="6996" spans="1:7" x14ac:dyDescent="0.25">
      <c r="A6996"/>
      <c r="B6996"/>
      <c r="C6996">
        <v>-1.8573747312116573</v>
      </c>
      <c r="D6996">
        <v>0.3277347614398391</v>
      </c>
      <c r="E6996" s="24"/>
      <c r="F6996" s="25"/>
      <c r="G6996" s="29"/>
    </row>
    <row r="6997" spans="1:7" x14ac:dyDescent="0.25">
      <c r="A6997"/>
      <c r="B6997"/>
      <c r="C6997">
        <v>-1.8647032281962082</v>
      </c>
      <c r="D6997">
        <v>0.33106571671949292</v>
      </c>
      <c r="E6997" s="24"/>
      <c r="F6997" s="25"/>
      <c r="G6997" s="29"/>
    </row>
    <row r="6998" spans="1:7" x14ac:dyDescent="0.25">
      <c r="A6998"/>
      <c r="B6998"/>
      <c r="C6998">
        <v>-1.8719592853396456</v>
      </c>
      <c r="D6998">
        <v>0.3343655068057983</v>
      </c>
      <c r="E6998" s="24"/>
      <c r="F6998" s="25"/>
      <c r="G6998" s="29"/>
    </row>
    <row r="6999" spans="1:7" x14ac:dyDescent="0.25">
      <c r="A6999"/>
      <c r="B6999"/>
      <c r="C6999">
        <v>-1.8791427216933005</v>
      </c>
      <c r="D6999">
        <v>0.33763401580379238</v>
      </c>
      <c r="E6999" s="24"/>
      <c r="F6999" s="25"/>
      <c r="G6999" s="29"/>
    </row>
    <row r="7000" spans="1:7" x14ac:dyDescent="0.25">
      <c r="A7000"/>
      <c r="B7000"/>
      <c r="C7000">
        <v>-1.886253355705299</v>
      </c>
      <c r="D7000">
        <v>0.34087112730524649</v>
      </c>
      <c r="E7000" s="24"/>
      <c r="F7000" s="25"/>
      <c r="G7000" s="29"/>
    </row>
    <row r="7001" spans="1:7" x14ac:dyDescent="0.25">
      <c r="A7001"/>
      <c r="B7001"/>
      <c r="C7001">
        <v>-1.8932910052181322</v>
      </c>
      <c r="D7001">
        <v>0.34407672438603853</v>
      </c>
      <c r="E7001" s="24"/>
      <c r="F7001" s="25"/>
      <c r="G7001" s="29"/>
    </row>
    <row r="7002" spans="1:7" x14ac:dyDescent="0.25">
      <c r="A7002"/>
      <c r="B7002"/>
      <c r="C7002">
        <v>-1.9002554874660513</v>
      </c>
      <c r="D7002">
        <v>0.34725068960342653</v>
      </c>
      <c r="E7002" s="24"/>
      <c r="F7002" s="25"/>
      <c r="G7002" s="29"/>
    </row>
    <row r="7003" spans="1:7" x14ac:dyDescent="0.25">
      <c r="A7003"/>
      <c r="B7003"/>
      <c r="C7003">
        <v>-1.9071466190725763</v>
      </c>
      <c r="D7003">
        <v>0.35039290499337317</v>
      </c>
      <c r="E7003" s="24"/>
      <c r="F7003" s="25"/>
      <c r="G7003" s="29"/>
    </row>
    <row r="7004" spans="1:7" x14ac:dyDescent="0.25">
      <c r="A7004"/>
      <c r="B7004"/>
      <c r="C7004">
        <v>-1.9139642160479362</v>
      </c>
      <c r="D7004">
        <v>0.35350325206782302</v>
      </c>
      <c r="E7004" s="24"/>
      <c r="F7004" s="25"/>
      <c r="G7004" s="29"/>
    </row>
    <row r="7005" spans="1:7" x14ac:dyDescent="0.25">
      <c r="A7005"/>
      <c r="B7005"/>
      <c r="C7005">
        <v>-1.9207080937864884</v>
      </c>
      <c r="D7005">
        <v>0.3565816118119618</v>
      </c>
      <c r="E7005" s="24"/>
      <c r="F7005" s="25"/>
      <c r="G7005" s="29"/>
    </row>
    <row r="7006" spans="1:7" x14ac:dyDescent="0.25">
      <c r="A7006"/>
      <c r="B7006"/>
      <c r="C7006">
        <v>-1.9273780670641294</v>
      </c>
      <c r="D7006">
        <v>0.35962786468145708</v>
      </c>
      <c r="E7006" s="24"/>
      <c r="F7006" s="25"/>
      <c r="G7006" s="29"/>
    </row>
    <row r="7007" spans="1:7" x14ac:dyDescent="0.25">
      <c r="A7007"/>
      <c r="B7007"/>
      <c r="C7007">
        <v>-1.9339739500357478</v>
      </c>
      <c r="D7007">
        <v>0.36264189059971552</v>
      </c>
      <c r="E7007" s="24"/>
      <c r="F7007" s="25"/>
      <c r="G7007" s="29"/>
    </row>
    <row r="7008" spans="1:7" x14ac:dyDescent="0.25">
      <c r="A7008"/>
      <c r="B7008"/>
      <c r="C7008">
        <v>-1.9404955562325767</v>
      </c>
      <c r="D7008">
        <v>0.36562356895507636</v>
      </c>
      <c r="E7008" s="24"/>
      <c r="F7008" s="25"/>
      <c r="G7008" s="29"/>
    </row>
    <row r="7009" spans="1:7" x14ac:dyDescent="0.25">
      <c r="A7009"/>
      <c r="B7009"/>
      <c r="C7009">
        <v>-1.9469426985595941</v>
      </c>
      <c r="D7009">
        <v>0.36857277859801885</v>
      </c>
      <c r="E7009" s="24"/>
      <c r="F7009" s="25"/>
      <c r="G7009" s="29"/>
    </row>
    <row r="7010" spans="1:7" x14ac:dyDescent="0.25">
      <c r="A7010"/>
      <c r="B7010"/>
      <c r="C7010">
        <v>-1.953315189292876</v>
      </c>
      <c r="D7010">
        <v>0.37148939783833618</v>
      </c>
      <c r="E7010" s="24"/>
      <c r="F7010" s="25"/>
      <c r="G7010" s="29"/>
    </row>
    <row r="7011" spans="1:7" x14ac:dyDescent="0.25">
      <c r="A7011"/>
      <c r="B7011"/>
      <c r="C7011">
        <v>-1.9596128400769843</v>
      </c>
      <c r="D7011">
        <v>0.37437330444231692</v>
      </c>
      <c r="E7011" s="24"/>
      <c r="F7011" s="25"/>
      <c r="G7011" s="29"/>
    </row>
    <row r="7012" spans="1:7" x14ac:dyDescent="0.25">
      <c r="A7012"/>
      <c r="B7012"/>
      <c r="C7012">
        <v>-1.9658354619222669</v>
      </c>
      <c r="D7012">
        <v>0.37722437562987099</v>
      </c>
      <c r="E7012" s="24"/>
      <c r="F7012" s="25"/>
      <c r="G7012" s="29"/>
    </row>
    <row r="7013" spans="1:7" x14ac:dyDescent="0.25">
      <c r="A7013"/>
      <c r="B7013"/>
      <c r="C7013">
        <v>-1.9719828652022264</v>
      </c>
      <c r="D7013">
        <v>0.38004248807167967</v>
      </c>
      <c r="E7013" s="24"/>
      <c r="F7013" s="25"/>
      <c r="G7013" s="29"/>
    </row>
    <row r="7014" spans="1:7" x14ac:dyDescent="0.25">
      <c r="A7014"/>
      <c r="B7014"/>
      <c r="C7014">
        <v>-1.9780548596508043</v>
      </c>
      <c r="D7014">
        <v>0.38282751788629482</v>
      </c>
      <c r="E7014" s="24"/>
      <c r="F7014" s="25"/>
      <c r="G7014" s="29"/>
    </row>
    <row r="7015" spans="1:7" x14ac:dyDescent="0.25">
      <c r="A7015"/>
      <c r="B7015"/>
      <c r="C7015">
        <v>-1.9840512543596884</v>
      </c>
      <c r="D7015">
        <v>0.38557934063723442</v>
      </c>
      <c r="E7015" s="24"/>
      <c r="F7015" s="25"/>
      <c r="G7015" s="29"/>
    </row>
    <row r="7016" spans="1:7" x14ac:dyDescent="0.25">
      <c r="A7016"/>
      <c r="B7016"/>
      <c r="C7016">
        <v>-1.9899718577756234</v>
      </c>
      <c r="D7016">
        <v>0.38829783133007423</v>
      </c>
      <c r="E7016" s="24"/>
      <c r="F7016" s="25"/>
      <c r="G7016" s="29"/>
    </row>
    <row r="7017" spans="1:7" x14ac:dyDescent="0.25">
      <c r="A7017"/>
      <c r="B7017"/>
      <c r="C7017">
        <v>-1.9958164776976521</v>
      </c>
      <c r="D7017">
        <v>0.39098286440948865</v>
      </c>
      <c r="E7017" s="24"/>
      <c r="F7017" s="25"/>
      <c r="G7017" s="29"/>
    </row>
    <row r="7018" spans="1:7" x14ac:dyDescent="0.25">
      <c r="A7018"/>
      <c r="B7018"/>
      <c r="C7018">
        <v>-2.0015849212744072</v>
      </c>
      <c r="D7018">
        <v>0.39363431375631031</v>
      </c>
      <c r="E7018" s="24"/>
      <c r="F7018" s="25"/>
      <c r="G7018" s="29"/>
    </row>
    <row r="7019" spans="1:7" x14ac:dyDescent="0.25">
      <c r="A7019"/>
      <c r="B7019"/>
      <c r="C7019">
        <v>-2.0072769950013258</v>
      </c>
      <c r="D7019">
        <v>0.39625205268453884</v>
      </c>
      <c r="E7019" s="24"/>
      <c r="F7019" s="25"/>
      <c r="G7019" s="29"/>
    </row>
    <row r="7020" spans="1:7" x14ac:dyDescent="0.25">
      <c r="A7020"/>
      <c r="B7020"/>
      <c r="C7020">
        <v>-2.0128925047179109</v>
      </c>
      <c r="D7020">
        <v>0.39883595393835936</v>
      </c>
      <c r="E7020" s="24"/>
      <c r="F7020" s="25"/>
      <c r="G7020" s="29"/>
    </row>
    <row r="7021" spans="1:7" x14ac:dyDescent="0.25">
      <c r="A7021"/>
      <c r="B7021"/>
      <c r="C7021">
        <v>-2.0184312556049249</v>
      </c>
      <c r="D7021">
        <v>0.4013858896891187</v>
      </c>
      <c r="E7021" s="24"/>
      <c r="F7021" s="25"/>
      <c r="G7021" s="29"/>
    </row>
    <row r="7022" spans="1:7" x14ac:dyDescent="0.25">
      <c r="A7022"/>
      <c r="B7022"/>
      <c r="C7022">
        <v>-2.0238930521816165</v>
      </c>
      <c r="D7022">
        <v>0.40390173153230613</v>
      </c>
      <c r="E7022" s="24"/>
      <c r="F7022" s="25"/>
      <c r="G7022" s="29"/>
    </row>
    <row r="7023" spans="1:7" x14ac:dyDescent="0.25">
      <c r="A7023"/>
      <c r="B7023"/>
      <c r="C7023">
        <v>-2.029277698302892</v>
      </c>
      <c r="D7023">
        <v>0.40638335048449586</v>
      </c>
      <c r="E7023" s="24"/>
      <c r="F7023" s="25"/>
      <c r="G7023" s="29"/>
    </row>
    <row r="7024" spans="1:7" x14ac:dyDescent="0.25">
      <c r="A7024"/>
      <c r="B7024"/>
      <c r="C7024">
        <v>-2.034584997156502</v>
      </c>
      <c r="D7024">
        <v>0.40883061698028189</v>
      </c>
      <c r="E7024" s="24"/>
      <c r="F7024" s="25"/>
      <c r="G7024" s="29"/>
    </row>
    <row r="7025" spans="1:7" x14ac:dyDescent="0.25">
      <c r="A7025"/>
      <c r="B7025"/>
      <c r="C7025">
        <v>-2.0398147512601943</v>
      </c>
      <c r="D7025">
        <v>0.41124340086919142</v>
      </c>
      <c r="E7025" s="24"/>
      <c r="F7025" s="25"/>
      <c r="G7025" s="29"/>
    </row>
    <row r="7026" spans="1:7" x14ac:dyDescent="0.25">
      <c r="A7026"/>
      <c r="B7026"/>
      <c r="C7026">
        <v>-2.0449667624588637</v>
      </c>
      <c r="D7026">
        <v>0.41362157141257633</v>
      </c>
      <c r="E7026" s="24"/>
      <c r="F7026" s="25"/>
      <c r="G7026" s="29"/>
    </row>
    <row r="7027" spans="1:7" x14ac:dyDescent="0.25">
      <c r="A7027"/>
      <c r="B7027"/>
      <c r="C7027">
        <v>-2.0500408319216925</v>
      </c>
      <c r="D7027">
        <v>0.41596499728049752</v>
      </c>
      <c r="E7027" s="24"/>
      <c r="F7027" s="25"/>
      <c r="G7027" s="29"/>
    </row>
    <row r="7028" spans="1:7" x14ac:dyDescent="0.25">
      <c r="A7028"/>
      <c r="B7028"/>
      <c r="C7028">
        <v>-2.0550367601392532</v>
      </c>
      <c r="D7028">
        <v>0.41827354654857013</v>
      </c>
      <c r="E7028" s="24"/>
      <c r="F7028" s="25"/>
      <c r="G7028" s="29"/>
    </row>
    <row r="7029" spans="1:7" x14ac:dyDescent="0.25">
      <c r="A7029"/>
      <c r="B7029"/>
      <c r="C7029">
        <v>-2.0599543469206223</v>
      </c>
      <c r="D7029">
        <v>0.42054708669480811</v>
      </c>
      <c r="E7029" s="24"/>
      <c r="F7029" s="25"/>
      <c r="G7029" s="29"/>
    </row>
    <row r="7030" spans="1:7" x14ac:dyDescent="0.25">
      <c r="A7030"/>
      <c r="B7030"/>
      <c r="C7030">
        <v>-2.0647933913904559</v>
      </c>
      <c r="D7030">
        <v>0.42278548459643578</v>
      </c>
      <c r="E7030" s="24"/>
      <c r="F7030" s="25"/>
      <c r="G7030" s="29"/>
    </row>
    <row r="7031" spans="1:7" x14ac:dyDescent="0.25">
      <c r="A7031"/>
      <c r="B7031"/>
      <c r="C7031">
        <v>-2.069553691986076</v>
      </c>
      <c r="D7031">
        <v>0.4249886065266914</v>
      </c>
      <c r="E7031" s="24"/>
      <c r="F7031" s="25"/>
      <c r="G7031" s="29"/>
    </row>
    <row r="7032" spans="1:7" x14ac:dyDescent="0.25">
      <c r="A7032"/>
      <c r="B7032"/>
      <c r="C7032">
        <v>-2.0742350464545263</v>
      </c>
      <c r="D7032">
        <v>0.4271563181516061</v>
      </c>
      <c r="E7032" s="24"/>
      <c r="F7032" s="25"/>
      <c r="G7032" s="29"/>
    </row>
    <row r="7033" spans="1:7" x14ac:dyDescent="0.25">
      <c r="A7033"/>
      <c r="B7033"/>
      <c r="C7033">
        <v>-2.0788372518495946</v>
      </c>
      <c r="D7033">
        <v>0.42928848452675095</v>
      </c>
      <c r="E7033" s="24"/>
      <c r="F7033" s="25"/>
      <c r="G7033" s="29"/>
    </row>
    <row r="7034" spans="1:7" x14ac:dyDescent="0.25">
      <c r="A7034"/>
      <c r="B7034"/>
      <c r="C7034">
        <v>-2.0833601045288743</v>
      </c>
      <c r="D7034">
        <v>0.43138497009399379</v>
      </c>
      <c r="E7034" s="24"/>
      <c r="F7034" s="25"/>
      <c r="G7034" s="29"/>
    </row>
    <row r="7035" spans="1:7" x14ac:dyDescent="0.25">
      <c r="A7035"/>
      <c r="B7035"/>
      <c r="C7035">
        <v>-2.0878034001507459</v>
      </c>
      <c r="D7035">
        <v>0.43344563867820085</v>
      </c>
      <c r="E7035" s="24"/>
      <c r="F7035" s="25"/>
      <c r="G7035" s="29"/>
    </row>
    <row r="7036" spans="1:7" x14ac:dyDescent="0.25">
      <c r="A7036"/>
      <c r="B7036"/>
      <c r="C7036">
        <v>-2.0921669336713897</v>
      </c>
      <c r="D7036">
        <v>0.43547035348394392</v>
      </c>
      <c r="E7036" s="24"/>
      <c r="F7036" s="25"/>
      <c r="G7036" s="29"/>
    </row>
    <row r="7037" spans="1:7" x14ac:dyDescent="0.25">
      <c r="A7037"/>
      <c r="B7037"/>
      <c r="C7037">
        <v>-2.0964504993417608</v>
      </c>
      <c r="D7037">
        <v>0.43745897709217574</v>
      </c>
      <c r="E7037" s="24"/>
      <c r="F7037" s="25"/>
      <c r="G7037" s="29"/>
    </row>
    <row r="7038" spans="1:7" x14ac:dyDescent="0.25">
      <c r="A7038"/>
      <c r="B7038"/>
      <c r="C7038">
        <v>-2.1006538907045553</v>
      </c>
      <c r="D7038">
        <v>0.43941137145688558</v>
      </c>
      <c r="E7038" s="24"/>
      <c r="F7038" s="25"/>
      <c r="G7038" s="29"/>
    </row>
    <row r="7039" spans="1:7" x14ac:dyDescent="0.25">
      <c r="A7039"/>
      <c r="B7039"/>
      <c r="C7039">
        <v>-2.1047769005911721</v>
      </c>
      <c r="D7039">
        <v>0.44132739790174258</v>
      </c>
      <c r="E7039" s="24"/>
      <c r="F7039" s="25"/>
      <c r="G7039" s="29"/>
    </row>
    <row r="7040" spans="1:7" x14ac:dyDescent="0.25">
      <c r="A7040"/>
      <c r="B7040"/>
      <c r="C7040">
        <v>-2.1088193211186184</v>
      </c>
      <c r="D7040">
        <v>0.4432069171166983</v>
      </c>
      <c r="E7040" s="24"/>
      <c r="F7040" s="25"/>
      <c r="G7040" s="29"/>
    </row>
    <row r="7041" spans="1:7" x14ac:dyDescent="0.25">
      <c r="A7041"/>
      <c r="B7041"/>
      <c r="C7041">
        <v>-2.1127809436864577</v>
      </c>
      <c r="D7041">
        <v>0.44504978915459431</v>
      </c>
      <c r="E7041" s="24"/>
      <c r="F7041" s="25"/>
      <c r="G7041" s="29"/>
    </row>
    <row r="7042" spans="1:7" x14ac:dyDescent="0.25">
      <c r="A7042"/>
      <c r="B7042"/>
      <c r="C7042">
        <v>-2.1166615589736986</v>
      </c>
      <c r="D7042">
        <v>0.44685587342773025</v>
      </c>
      <c r="E7042" s="24"/>
      <c r="F7042" s="25"/>
      <c r="G7042" s="29"/>
    </row>
    <row r="7043" spans="1:7" x14ac:dyDescent="0.25">
      <c r="A7043"/>
      <c r="B7043"/>
      <c r="C7043">
        <v>-2.1204609569356787</v>
      </c>
      <c r="D7043">
        <v>0.44862502870441506</v>
      </c>
      <c r="E7043" s="24"/>
      <c r="F7043" s="25"/>
      <c r="G7043" s="29"/>
    </row>
    <row r="7044" spans="1:7" x14ac:dyDescent="0.25">
      <c r="A7044"/>
      <c r="B7044"/>
      <c r="C7044">
        <v>-2.1241789268009414</v>
      </c>
      <c r="D7044">
        <v>0.45035711310550036</v>
      </c>
      <c r="E7044" s="24"/>
      <c r="F7044" s="25"/>
      <c r="G7044" s="29"/>
    </row>
    <row r="7045" spans="1:7" x14ac:dyDescent="0.25">
      <c r="A7045"/>
      <c r="B7045"/>
      <c r="C7045">
        <v>-2.1278152570680824</v>
      </c>
      <c r="D7045">
        <v>0.45205198410088715</v>
      </c>
      <c r="E7045" s="24"/>
      <c r="F7045" s="25"/>
      <c r="G7045" s="29"/>
    </row>
    <row r="7046" spans="1:7" x14ac:dyDescent="0.25">
      <c r="A7046"/>
      <c r="B7046"/>
      <c r="C7046">
        <v>-2.1313697355025898</v>
      </c>
      <c r="D7046">
        <v>0.45370949850601366</v>
      </c>
      <c r="E7046" s="24"/>
      <c r="F7046" s="25"/>
      <c r="G7046" s="29"/>
    </row>
    <row r="7047" spans="1:7" x14ac:dyDescent="0.25">
      <c r="A7047"/>
      <c r="B7047"/>
      <c r="C7047">
        <v>-2.134842149133676</v>
      </c>
      <c r="D7047">
        <v>0.45532951247832726</v>
      </c>
      <c r="E7047" s="24"/>
      <c r="F7047" s="25"/>
      <c r="G7047" s="29"/>
    </row>
    <row r="7048" spans="1:7" x14ac:dyDescent="0.25">
      <c r="A7048"/>
      <c r="B7048"/>
      <c r="C7048">
        <v>-2.1382322842510604</v>
      </c>
      <c r="D7048">
        <v>0.45691188151371703</v>
      </c>
      <c r="E7048" s="24"/>
      <c r="F7048" s="25"/>
      <c r="G7048" s="29"/>
    </row>
    <row r="7049" spans="1:7" x14ac:dyDescent="0.25">
      <c r="A7049"/>
      <c r="B7049"/>
      <c r="C7049">
        <v>-2.1415399264017729</v>
      </c>
      <c r="D7049">
        <v>0.45845646044294269</v>
      </c>
      <c r="E7049" s="24"/>
      <c r="F7049" s="25"/>
      <c r="G7049" s="29"/>
    </row>
    <row r="7050" spans="1:7" x14ac:dyDescent="0.25">
      <c r="A7050"/>
      <c r="B7050"/>
      <c r="C7050">
        <v>-2.1447648603869238</v>
      </c>
      <c r="D7050">
        <v>0.45996310342803448</v>
      </c>
      <c r="E7050" s="24"/>
      <c r="F7050" s="25"/>
      <c r="G7050" s="29"/>
    </row>
    <row r="7051" spans="1:7" x14ac:dyDescent="0.25">
      <c r="A7051"/>
      <c r="B7051"/>
      <c r="C7051">
        <v>-2.1479068702584474</v>
      </c>
      <c r="D7051">
        <v>0.4614316639586627</v>
      </c>
      <c r="E7051" s="24"/>
      <c r="F7051" s="25"/>
      <c r="G7051" s="29"/>
    </row>
    <row r="7052" spans="1:7" x14ac:dyDescent="0.25">
      <c r="A7052"/>
      <c r="B7052"/>
      <c r="C7052">
        <v>-2.1509657393158541</v>
      </c>
      <c r="D7052">
        <v>0.4628619948485001</v>
      </c>
      <c r="E7052" s="24"/>
      <c r="F7052" s="25"/>
      <c r="G7052" s="29"/>
    </row>
    <row r="7053" spans="1:7" x14ac:dyDescent="0.25">
      <c r="A7053"/>
      <c r="B7053"/>
      <c r="C7053">
        <v>-2.1539412501029358</v>
      </c>
      <c r="D7053">
        <v>0.46425394823154553</v>
      </c>
      <c r="E7053" s="24"/>
      <c r="F7053" s="25"/>
      <c r="G7053" s="29"/>
    </row>
    <row r="7054" spans="1:7" x14ac:dyDescent="0.25">
      <c r="A7054"/>
      <c r="B7054"/>
      <c r="C7054">
        <v>-2.1568331844044812</v>
      </c>
      <c r="D7054">
        <v>0.46560737555843829</v>
      </c>
      <c r="E7054" s="24"/>
      <c r="F7054" s="25"/>
      <c r="G7054" s="29"/>
    </row>
    <row r="7055" spans="1:7" x14ac:dyDescent="0.25">
      <c r="A7055"/>
      <c r="B7055"/>
      <c r="C7055">
        <v>-2.1596413232429539</v>
      </c>
      <c r="D7055">
        <v>0.46692212759273899</v>
      </c>
      <c r="E7055" s="24"/>
      <c r="F7055" s="25"/>
      <c r="G7055" s="29"/>
    </row>
    <row r="7056" spans="1:7" x14ac:dyDescent="0.25">
      <c r="A7056"/>
      <c r="B7056"/>
      <c r="C7056">
        <v>-2.1623654468751572</v>
      </c>
      <c r="D7056">
        <v>0.46819805440718987</v>
      </c>
      <c r="E7056" s="24"/>
      <c r="F7056" s="25"/>
      <c r="G7056" s="29"/>
    </row>
    <row r="7057" spans="1:7" x14ac:dyDescent="0.25">
      <c r="A7057"/>
      <c r="B7057"/>
      <c r="C7057">
        <v>-2.1650053347888973</v>
      </c>
      <c r="D7057">
        <v>0.46943500537995825</v>
      </c>
      <c r="E7057" s="24"/>
      <c r="F7057" s="25"/>
      <c r="G7057" s="29"/>
    </row>
    <row r="7058" spans="1:7" x14ac:dyDescent="0.25">
      <c r="A7058"/>
      <c r="B7058"/>
      <c r="C7058">
        <v>-2.1675607656996059</v>
      </c>
      <c r="D7058">
        <v>0.47063282919084709</v>
      </c>
      <c r="E7058" s="24"/>
      <c r="F7058" s="25"/>
      <c r="G7058" s="29"/>
    </row>
    <row r="7059" spans="1:7" x14ac:dyDescent="0.25">
      <c r="A7059"/>
      <c r="B7059"/>
      <c r="C7059">
        <v>-2.170031517546958</v>
      </c>
      <c r="D7059">
        <v>0.47179137381748631</v>
      </c>
      <c r="E7059" s="24"/>
      <c r="F7059" s="25"/>
      <c r="G7059" s="29"/>
    </row>
    <row r="7060" spans="1:7" x14ac:dyDescent="0.25">
      <c r="A7060"/>
      <c r="B7060"/>
      <c r="C7060">
        <v>-2.1724173674914686</v>
      </c>
      <c r="D7060">
        <v>0.47291048653149736</v>
      </c>
      <c r="E7060" s="24"/>
      <c r="F7060" s="25"/>
      <c r="G7060" s="29"/>
    </row>
    <row r="7061" spans="1:7" x14ac:dyDescent="0.25">
      <c r="A7061"/>
      <c r="B7061"/>
      <c r="C7061">
        <v>-2.17471809191108</v>
      </c>
      <c r="D7061">
        <v>0.47399001389464179</v>
      </c>
      <c r="E7061" s="24"/>
      <c r="F7061" s="25"/>
      <c r="G7061" s="29"/>
    </row>
    <row r="7062" spans="1:7" x14ac:dyDescent="0.25">
      <c r="A7062"/>
      <c r="B7062"/>
      <c r="C7062">
        <v>-2.1769334663977111</v>
      </c>
      <c r="D7062">
        <v>0.47502980175493248</v>
      </c>
      <c r="E7062" s="24"/>
      <c r="F7062" s="25"/>
      <c r="G7062" s="29"/>
    </row>
    <row r="7063" spans="1:7" x14ac:dyDescent="0.25">
      <c r="A7063"/>
      <c r="B7063"/>
      <c r="C7063">
        <v>-2.1790632657538076</v>
      </c>
      <c r="D7063">
        <v>0.47602969524273037</v>
      </c>
      <c r="E7063" s="24"/>
      <c r="F7063" s="25"/>
      <c r="G7063" s="29"/>
    </row>
    <row r="7064" spans="1:7" x14ac:dyDescent="0.25">
      <c r="A7064"/>
      <c r="B7064"/>
      <c r="C7064">
        <v>-2.1811072639888707</v>
      </c>
      <c r="D7064">
        <v>0.4769895387668141</v>
      </c>
      <c r="E7064" s="24"/>
      <c r="F7064" s="25"/>
      <c r="G7064" s="29"/>
    </row>
    <row r="7065" spans="1:7" x14ac:dyDescent="0.25">
      <c r="A7065"/>
      <c r="B7065"/>
      <c r="C7065">
        <v>-2.1830652343159564</v>
      </c>
      <c r="D7065">
        <v>0.47790917601042204</v>
      </c>
      <c r="E7065" s="24"/>
      <c r="F7065" s="25"/>
      <c r="G7065" s="29"/>
    </row>
    <row r="7066" spans="1:7" x14ac:dyDescent="0.25">
      <c r="A7066"/>
      <c r="B7066"/>
      <c r="C7066">
        <v>-2.1849369491481681</v>
      </c>
      <c r="D7066">
        <v>0.47878844992727304</v>
      </c>
      <c r="E7066" s="24"/>
      <c r="F7066" s="25"/>
      <c r="G7066" s="29"/>
    </row>
    <row r="7067" spans="1:7" x14ac:dyDescent="0.25">
      <c r="A7067"/>
      <c r="B7067"/>
      <c r="C7067">
        <v>-2.186722180095126</v>
      </c>
      <c r="D7067">
        <v>0.47962720273755921</v>
      </c>
      <c r="E7067" s="24"/>
      <c r="F7067" s="25"/>
      <c r="G7067" s="29"/>
    </row>
    <row r="7068" spans="1:7" x14ac:dyDescent="0.25">
      <c r="A7068"/>
      <c r="B7068"/>
      <c r="C7068">
        <v>-2.1884206979594181</v>
      </c>
      <c r="D7068">
        <v>0.4804252759239136</v>
      </c>
      <c r="E7068" s="24"/>
      <c r="F7068" s="25"/>
      <c r="G7068" s="29"/>
    </row>
    <row r="7069" spans="1:7" x14ac:dyDescent="0.25">
      <c r="A7069"/>
      <c r="B7069"/>
      <c r="C7069">
        <v>-2.1900322727330295</v>
      </c>
      <c r="D7069">
        <v>0.48118251022735459</v>
      </c>
      <c r="E7069" s="24"/>
      <c r="F7069" s="25"/>
      <c r="G7069" s="29"/>
    </row>
    <row r="7070" spans="1:7" x14ac:dyDescent="0.25">
      <c r="A7070"/>
      <c r="B7070"/>
      <c r="C7070">
        <v>-2.1915566735937624</v>
      </c>
      <c r="D7070">
        <v>0.48189874564320201</v>
      </c>
      <c r="E7070" s="24"/>
      <c r="F7070" s="25"/>
      <c r="G7070" s="29"/>
    </row>
    <row r="7071" spans="1:7" x14ac:dyDescent="0.25">
      <c r="A7071"/>
      <c r="B7071"/>
      <c r="C7071">
        <v>-2.1929936689016221</v>
      </c>
      <c r="D7071">
        <v>0.48257382141696775</v>
      </c>
      <c r="E7071" s="24"/>
      <c r="F7071" s="25"/>
      <c r="G7071" s="29"/>
    </row>
    <row r="7072" spans="1:7" x14ac:dyDescent="0.25">
      <c r="A7072"/>
      <c r="B7072"/>
      <c r="C7072">
        <v>-2.1943430261951993</v>
      </c>
      <c r="D7072">
        <v>0.4832075760402218</v>
      </c>
      <c r="E7072" s="24"/>
      <c r="F7072" s="25"/>
      <c r="G7072" s="29"/>
    </row>
    <row r="7073" spans="1:7" x14ac:dyDescent="0.25">
      <c r="A7073"/>
      <c r="B7073"/>
      <c r="C7073">
        <v>-2.1956045121880203</v>
      </c>
      <c r="D7073">
        <v>0.48379984724642949</v>
      </c>
      <c r="E7073" s="24"/>
      <c r="F7073" s="25"/>
      <c r="G7073" s="29"/>
    </row>
    <row r="7074" spans="1:7" x14ac:dyDescent="0.25">
      <c r="A7074"/>
      <c r="B7074"/>
      <c r="C7074">
        <v>-2.1967778927648873</v>
      </c>
      <c r="D7074">
        <v>0.48435047200676418</v>
      </c>
      <c r="E7074" s="24"/>
      <c r="F7074" s="25"/>
      <c r="G7074" s="29"/>
    </row>
    <row r="7075" spans="1:7" x14ac:dyDescent="0.25">
      <c r="A7075"/>
      <c r="B7075"/>
      <c r="C7075">
        <v>-2.1978629329781918</v>
      </c>
      <c r="D7075">
        <v>0.4848592865258925</v>
      </c>
      <c r="E7075" s="24"/>
      <c r="F7075" s="25"/>
      <c r="G7075" s="29"/>
    </row>
    <row r="7076" spans="1:7" x14ac:dyDescent="0.25">
      <c r="A7076"/>
      <c r="B7076"/>
      <c r="C7076">
        <v>-2.198859397044215</v>
      </c>
      <c r="D7076">
        <v>0.48532612623773225</v>
      </c>
      <c r="E7076" s="24"/>
      <c r="F7076" s="25"/>
      <c r="G7076" s="29"/>
    </row>
    <row r="7077" spans="1:7" x14ac:dyDescent="0.25">
      <c r="A7077"/>
      <c r="B7077"/>
      <c r="C7077">
        <v>-2.1997670483394023</v>
      </c>
      <c r="D7077">
        <v>0.48575082580118462</v>
      </c>
      <c r="E7077" s="24"/>
      <c r="F7077" s="25"/>
      <c r="G7077" s="29"/>
    </row>
    <row r="7078" spans="1:7" x14ac:dyDescent="0.25">
      <c r="A7078"/>
      <c r="B7078"/>
      <c r="C7078">
        <v>-2.2005856493966234</v>
      </c>
      <c r="D7078">
        <v>0.48613321909583695</v>
      </c>
      <c r="E7078" s="24"/>
      <c r="F7078" s="25"/>
      <c r="G7078" s="29"/>
    </row>
    <row r="7079" spans="1:7" x14ac:dyDescent="0.25">
      <c r="A7079"/>
      <c r="B7079"/>
      <c r="C7079">
        <v>-2.2013149619014061</v>
      </c>
      <c r="D7079">
        <v>0.48647313921763979</v>
      </c>
      <c r="E7079" s="24"/>
      <c r="F7079" s="25"/>
      <c r="G7079" s="29"/>
    </row>
    <row r="7080" spans="1:7" x14ac:dyDescent="0.25">
      <c r="A7080"/>
      <c r="B7080"/>
      <c r="C7080">
        <v>-2.2019547466881582</v>
      </c>
      <c r="D7080">
        <v>0.48677041847455604</v>
      </c>
      <c r="E7080" s="24"/>
      <c r="F7080" s="25"/>
      <c r="G7080" s="29"/>
    </row>
    <row r="7081" spans="1:7" x14ac:dyDescent="0.25">
      <c r="A7081"/>
      <c r="B7081"/>
      <c r="C7081">
        <v>-2.2025047637363606</v>
      </c>
      <c r="D7081">
        <v>0.48702488838218055</v>
      </c>
      <c r="E7081" s="24"/>
      <c r="F7081" s="25"/>
      <c r="G7081" s="29"/>
    </row>
    <row r="7082" spans="1:7" x14ac:dyDescent="0.25">
      <c r="A7082"/>
      <c r="B7082"/>
      <c r="C7082">
        <v>-2.2029647721667445</v>
      </c>
      <c r="D7082">
        <v>0.48723637965933381</v>
      </c>
      <c r="E7082" s="24"/>
      <c r="F7082" s="25"/>
      <c r="G7082" s="29"/>
    </row>
    <row r="7083" spans="1:7" x14ac:dyDescent="0.25">
      <c r="A7083"/>
      <c r="B7083"/>
      <c r="C7083">
        <v>-2.2033345302374499</v>
      </c>
      <c r="D7083">
        <v>0.48740472222362669</v>
      </c>
      <c r="E7083" s="24"/>
      <c r="F7083" s="25"/>
      <c r="G7083" s="29"/>
    </row>
    <row r="7084" spans="1:7" x14ac:dyDescent="0.25">
      <c r="A7084"/>
      <c r="B7084"/>
      <c r="C7084">
        <v>-2.203613795340158</v>
      </c>
      <c r="D7084">
        <v>0.48752974518699466</v>
      </c>
      <c r="E7084" s="24"/>
      <c r="F7084" s="25"/>
      <c r="G7084" s="29"/>
    </row>
    <row r="7085" spans="1:7" x14ac:dyDescent="0.25">
      <c r="A7085"/>
      <c r="B7085"/>
      <c r="C7085">
        <v>-2.2038023239962068</v>
      </c>
      <c r="D7085">
        <v>0.48761127685120659</v>
      </c>
      <c r="E7085" s="24"/>
      <c r="F7085" s="25"/>
      <c r="G7085" s="29"/>
    </row>
    <row r="7086" spans="1:7" x14ac:dyDescent="0.25">
      <c r="A7086"/>
      <c r="B7086"/>
      <c r="C7086">
        <v>-2.2039002217683401</v>
      </c>
      <c r="D7086">
        <v>0.48764931283686064</v>
      </c>
      <c r="E7086" s="24"/>
      <c r="F7086" s="25"/>
      <c r="G7086" s="29"/>
    </row>
    <row r="7087" spans="1:7" x14ac:dyDescent="0.25">
      <c r="A7087"/>
      <c r="B7087"/>
      <c r="C7087">
        <v>-2.2039601874083812</v>
      </c>
      <c r="D7087">
        <v>0.48766913024818509</v>
      </c>
      <c r="E7087" s="24"/>
      <c r="F7087" s="25"/>
      <c r="G7087" s="29"/>
    </row>
    <row r="7088" spans="1:7" x14ac:dyDescent="0.25">
      <c r="A7088"/>
      <c r="B7088"/>
      <c r="C7088">
        <v>-2.2040201530484227</v>
      </c>
      <c r="D7088">
        <v>0.48768894765950938</v>
      </c>
      <c r="E7088" s="24"/>
      <c r="F7088" s="25"/>
      <c r="G7088" s="29"/>
    </row>
    <row r="7089" spans="1:7" x14ac:dyDescent="0.25">
      <c r="A7089"/>
      <c r="B7089"/>
      <c r="C7089">
        <v>-2.2040801186884638</v>
      </c>
      <c r="D7089">
        <v>0.48770876507083388</v>
      </c>
      <c r="E7089" s="24"/>
      <c r="F7089" s="25"/>
      <c r="G7089" s="29"/>
    </row>
    <row r="7090" spans="1:7" x14ac:dyDescent="0.25">
      <c r="A7090"/>
      <c r="B7090"/>
      <c r="C7090">
        <v>-2.2041400843285053</v>
      </c>
      <c r="D7090">
        <v>0.48772858248215822</v>
      </c>
      <c r="E7090" s="24"/>
      <c r="F7090" s="25"/>
      <c r="G7090" s="29"/>
    </row>
    <row r="7091" spans="1:7" x14ac:dyDescent="0.25">
      <c r="A7091"/>
      <c r="B7091"/>
      <c r="C7091">
        <v>-2.2042000499685463</v>
      </c>
      <c r="D7091">
        <v>0.48774839989348256</v>
      </c>
      <c r="E7091" s="24"/>
      <c r="F7091" s="25"/>
      <c r="G7091" s="29"/>
    </row>
    <row r="7092" spans="1:7" x14ac:dyDescent="0.25">
      <c r="A7092"/>
      <c r="B7092"/>
      <c r="C7092">
        <v>-2.2042600156085879</v>
      </c>
      <c r="D7092">
        <v>0.48776821730480702</v>
      </c>
      <c r="E7092" s="24"/>
      <c r="F7092" s="25"/>
      <c r="G7092" s="29"/>
    </row>
    <row r="7093" spans="1:7" x14ac:dyDescent="0.25">
      <c r="A7093"/>
      <c r="B7093"/>
      <c r="C7093">
        <v>-2.2043199812486294</v>
      </c>
      <c r="D7093">
        <v>0.48778803471613141</v>
      </c>
      <c r="E7093" s="24"/>
      <c r="F7093" s="25"/>
      <c r="G7093" s="29"/>
    </row>
    <row r="7094" spans="1:7" x14ac:dyDescent="0.25">
      <c r="A7094"/>
      <c r="B7094"/>
      <c r="C7094">
        <v>-2.2043799468886704</v>
      </c>
      <c r="D7094">
        <v>0.4878078521274557</v>
      </c>
      <c r="E7094" s="24"/>
      <c r="F7094" s="25"/>
      <c r="G7094" s="29"/>
    </row>
    <row r="7095" spans="1:7" x14ac:dyDescent="0.25">
      <c r="A7095"/>
      <c r="B7095"/>
      <c r="C7095">
        <v>-2.2044399125287115</v>
      </c>
      <c r="D7095">
        <v>0.4878276695387801</v>
      </c>
      <c r="E7095" s="24"/>
      <c r="F7095" s="25"/>
      <c r="G7095" s="29"/>
    </row>
    <row r="7096" spans="1:7" x14ac:dyDescent="0.25">
      <c r="A7096"/>
      <c r="B7096"/>
      <c r="C7096">
        <v>-2.204499878168753</v>
      </c>
      <c r="D7096">
        <v>0.48784748695010444</v>
      </c>
      <c r="E7096" s="24"/>
      <c r="F7096" s="25"/>
      <c r="G7096" s="29"/>
    </row>
    <row r="7097" spans="1:7" x14ac:dyDescent="0.25">
      <c r="A7097"/>
      <c r="B7097"/>
      <c r="C7097">
        <v>-2.2045598438087941</v>
      </c>
      <c r="D7097">
        <v>0.48786730436142889</v>
      </c>
      <c r="E7097" s="24"/>
      <c r="F7097" s="25"/>
      <c r="G7097" s="29"/>
    </row>
    <row r="7098" spans="1:7" x14ac:dyDescent="0.25">
      <c r="A7098"/>
      <c r="B7098"/>
      <c r="C7098">
        <v>-2.2046198094488356</v>
      </c>
      <c r="D7098">
        <v>0.48788712177275334</v>
      </c>
      <c r="E7098" s="24"/>
      <c r="F7098" s="25"/>
      <c r="G7098" s="29"/>
    </row>
    <row r="7099" spans="1:7" x14ac:dyDescent="0.25">
      <c r="A7099"/>
      <c r="B7099"/>
      <c r="C7099">
        <v>-2.2046797750888767</v>
      </c>
      <c r="D7099">
        <v>0.48790693918407751</v>
      </c>
      <c r="E7099" s="24"/>
      <c r="F7099" s="25"/>
      <c r="G7099" s="29"/>
    </row>
    <row r="7100" spans="1:7" x14ac:dyDescent="0.25">
      <c r="A7100"/>
      <c r="B7100"/>
      <c r="C7100">
        <v>-2.2047397407289182</v>
      </c>
      <c r="D7100">
        <v>0.48792675659540202</v>
      </c>
      <c r="E7100" s="24"/>
      <c r="F7100" s="25"/>
      <c r="G7100" s="29"/>
    </row>
    <row r="7101" spans="1:7" x14ac:dyDescent="0.25">
      <c r="A7101"/>
      <c r="B7101"/>
      <c r="C7101">
        <v>-2.2047997063689597</v>
      </c>
      <c r="D7101">
        <v>0.48794657400672647</v>
      </c>
      <c r="E7101" s="24"/>
      <c r="F7101" s="25"/>
      <c r="G7101" s="29"/>
    </row>
    <row r="7102" spans="1:7" x14ac:dyDescent="0.25">
      <c r="A7102"/>
      <c r="B7102"/>
      <c r="C7102">
        <v>-2.2048596720090008</v>
      </c>
      <c r="D7102">
        <v>0.4879663914180507</v>
      </c>
      <c r="E7102" s="24"/>
      <c r="F7102" s="25"/>
      <c r="G7102" s="29"/>
    </row>
    <row r="7103" spans="1:7" x14ac:dyDescent="0.25">
      <c r="A7103"/>
      <c r="B7103"/>
      <c r="C7103">
        <v>-2.2049196376490423</v>
      </c>
      <c r="D7103">
        <v>0.48798620882937516</v>
      </c>
      <c r="E7103" s="24"/>
      <c r="F7103" s="25"/>
      <c r="G7103" s="29"/>
    </row>
    <row r="7104" spans="1:7" x14ac:dyDescent="0.25">
      <c r="A7104"/>
      <c r="B7104"/>
      <c r="C7104">
        <v>-2.2049796032890834</v>
      </c>
      <c r="D7104">
        <v>0.48800602624069955</v>
      </c>
      <c r="E7104" s="24"/>
      <c r="F7104" s="25"/>
      <c r="G7104" s="29"/>
    </row>
    <row r="7105" spans="1:7" x14ac:dyDescent="0.25">
      <c r="A7105"/>
      <c r="B7105"/>
      <c r="C7105">
        <v>-2.2050395689291244</v>
      </c>
      <c r="D7105">
        <v>0.48802584365202384</v>
      </c>
      <c r="E7105" s="24"/>
      <c r="F7105" s="25"/>
      <c r="G7105" s="29"/>
    </row>
    <row r="7106" spans="1:7" x14ac:dyDescent="0.25">
      <c r="A7106"/>
      <c r="B7106"/>
      <c r="C7106">
        <v>-2.205099534569166</v>
      </c>
      <c r="D7106">
        <v>0.48804566106334829</v>
      </c>
      <c r="E7106" s="24"/>
      <c r="F7106" s="25"/>
      <c r="G7106" s="29"/>
    </row>
    <row r="7107" spans="1:7" x14ac:dyDescent="0.25">
      <c r="A7107"/>
      <c r="B7107"/>
      <c r="C7107">
        <v>-2.205159500209207</v>
      </c>
      <c r="D7107">
        <v>0.48806547847467269</v>
      </c>
      <c r="E7107" s="24"/>
      <c r="F7107" s="25"/>
      <c r="G7107" s="29"/>
    </row>
    <row r="7108" spans="1:7" x14ac:dyDescent="0.25">
      <c r="A7108"/>
      <c r="B7108"/>
      <c r="C7108">
        <v>-2.2052194658492486</v>
      </c>
      <c r="D7108">
        <v>0.48808529588599697</v>
      </c>
      <c r="E7108" s="24"/>
      <c r="F7108" s="25"/>
      <c r="G7108" s="29"/>
    </row>
    <row r="7109" spans="1:7" x14ac:dyDescent="0.25">
      <c r="A7109"/>
      <c r="B7109"/>
      <c r="C7109">
        <v>-2.2052794314892896</v>
      </c>
      <c r="D7109">
        <v>0.48810511329732142</v>
      </c>
      <c r="E7109" s="24"/>
      <c r="F7109" s="25"/>
      <c r="G7109" s="29"/>
    </row>
    <row r="7110" spans="1:7" x14ac:dyDescent="0.25">
      <c r="A7110"/>
      <c r="B7110"/>
      <c r="C7110">
        <v>-2.2053393971293311</v>
      </c>
      <c r="D7110">
        <v>0.48812493070864582</v>
      </c>
      <c r="E7110" s="24"/>
      <c r="F7110" s="25"/>
      <c r="G7110" s="29"/>
    </row>
    <row r="7111" spans="1:7" x14ac:dyDescent="0.25">
      <c r="A7111"/>
      <c r="B7111"/>
      <c r="C7111">
        <v>-2.2053993627693727</v>
      </c>
      <c r="D7111">
        <v>0.48814474811997011</v>
      </c>
      <c r="E7111" s="24"/>
      <c r="F7111" s="25"/>
      <c r="G7111" s="29"/>
    </row>
    <row r="7112" spans="1:7" x14ac:dyDescent="0.25">
      <c r="A7112"/>
      <c r="B7112"/>
      <c r="C7112">
        <v>-2.2054593284094137</v>
      </c>
      <c r="D7112">
        <v>0.48816456553129456</v>
      </c>
      <c r="E7112" s="24"/>
      <c r="F7112" s="25"/>
      <c r="G7112" s="29"/>
    </row>
    <row r="7113" spans="1:7" x14ac:dyDescent="0.25">
      <c r="A7113"/>
      <c r="B7113"/>
      <c r="C7113">
        <v>-2.2055192940494548</v>
      </c>
      <c r="D7113">
        <v>0.48818438294261896</v>
      </c>
      <c r="E7113" s="24"/>
      <c r="F7113" s="25"/>
      <c r="G7113" s="29"/>
    </row>
    <row r="7114" spans="1:7" x14ac:dyDescent="0.25">
      <c r="A7114"/>
      <c r="B7114"/>
      <c r="C7114">
        <v>-2.2055792596894963</v>
      </c>
      <c r="D7114">
        <v>0.4882042003539433</v>
      </c>
      <c r="E7114" s="24"/>
      <c r="F7114" s="25"/>
      <c r="G7114" s="29"/>
    </row>
    <row r="7115" spans="1:7" x14ac:dyDescent="0.25">
      <c r="A7115"/>
      <c r="B7115"/>
      <c r="C7115">
        <v>-2.2056392253295374</v>
      </c>
      <c r="D7115">
        <v>0.48822401776526775</v>
      </c>
      <c r="E7115" s="24"/>
      <c r="F7115" s="25"/>
      <c r="G7115" s="29"/>
    </row>
    <row r="7116" spans="1:7" x14ac:dyDescent="0.25">
      <c r="A7116"/>
      <c r="B7116"/>
      <c r="C7116">
        <v>-2.2056991909695789</v>
      </c>
      <c r="D7116">
        <v>0.48824383517659203</v>
      </c>
      <c r="E7116" s="24"/>
      <c r="F7116" s="25"/>
      <c r="G7116" s="29"/>
    </row>
    <row r="7117" spans="1:7" x14ac:dyDescent="0.25">
      <c r="A7117"/>
      <c r="B7117"/>
      <c r="C7117">
        <v>-2.20575915660962</v>
      </c>
      <c r="D7117">
        <v>0.48826365258791643</v>
      </c>
      <c r="E7117" s="24"/>
      <c r="F7117" s="25"/>
      <c r="G7117" s="29"/>
    </row>
    <row r="7118" spans="1:7" x14ac:dyDescent="0.25">
      <c r="A7118"/>
      <c r="B7118"/>
      <c r="C7118">
        <v>-2.2058191222496615</v>
      </c>
      <c r="D7118">
        <v>0.48828346999924088</v>
      </c>
      <c r="E7118" s="24"/>
      <c r="F7118" s="25"/>
      <c r="G7118" s="29"/>
    </row>
    <row r="7119" spans="1:7" x14ac:dyDescent="0.25">
      <c r="A7119"/>
      <c r="B7119"/>
      <c r="C7119">
        <v>-2.2058790878897026</v>
      </c>
      <c r="D7119">
        <v>0.48830328741056511</v>
      </c>
      <c r="E7119" s="24"/>
      <c r="F7119" s="25"/>
      <c r="G7119" s="29"/>
    </row>
    <row r="7120" spans="1:7" x14ac:dyDescent="0.25">
      <c r="A7120"/>
      <c r="B7120"/>
      <c r="C7120">
        <v>-2.2059390535297441</v>
      </c>
      <c r="D7120">
        <v>0.48832310482188956</v>
      </c>
      <c r="E7120" s="24"/>
      <c r="F7120" s="25"/>
      <c r="G7120" s="29"/>
    </row>
    <row r="7121" spans="1:7" x14ac:dyDescent="0.25">
      <c r="A7121"/>
      <c r="B7121"/>
      <c r="C7121">
        <v>-2.2059990191697856</v>
      </c>
      <c r="D7121">
        <v>0.48834292223321402</v>
      </c>
      <c r="E7121" s="24"/>
      <c r="F7121" s="25"/>
      <c r="G7121" s="29"/>
    </row>
    <row r="7122" spans="1:7" x14ac:dyDescent="0.25">
      <c r="A7122"/>
      <c r="B7122"/>
      <c r="C7122">
        <v>-2.2060589848098267</v>
      </c>
      <c r="D7122">
        <v>0.48836273964453825</v>
      </c>
      <c r="E7122" s="24"/>
      <c r="F7122" s="25"/>
      <c r="G7122" s="29"/>
    </row>
    <row r="7123" spans="1:7" x14ac:dyDescent="0.25">
      <c r="A7123"/>
      <c r="B7123"/>
      <c r="C7123">
        <v>-2.2061189504498677</v>
      </c>
      <c r="D7123">
        <v>0.4883825570558627</v>
      </c>
      <c r="E7123" s="24"/>
      <c r="F7123" s="25"/>
      <c r="G7123" s="29"/>
    </row>
    <row r="7124" spans="1:7" x14ac:dyDescent="0.25">
      <c r="A7124"/>
      <c r="B7124"/>
      <c r="C7124">
        <v>-2.2061789160899092</v>
      </c>
      <c r="D7124">
        <v>0.48840237446718704</v>
      </c>
      <c r="E7124" s="24"/>
      <c r="F7124" s="25"/>
      <c r="G7124" s="29"/>
    </row>
    <row r="7125" spans="1:7" x14ac:dyDescent="0.25">
      <c r="A7125"/>
      <c r="B7125"/>
      <c r="C7125">
        <v>-2.2062388817299503</v>
      </c>
      <c r="D7125">
        <v>0.48842219187851138</v>
      </c>
      <c r="E7125" s="24"/>
      <c r="F7125" s="25"/>
      <c r="G7125" s="29"/>
    </row>
    <row r="7126" spans="1:7" x14ac:dyDescent="0.25">
      <c r="A7126"/>
      <c r="B7126"/>
      <c r="C7126">
        <v>-2.2062988473699918</v>
      </c>
      <c r="D7126">
        <v>0.48844200928983583</v>
      </c>
      <c r="E7126" s="24"/>
      <c r="F7126" s="25"/>
      <c r="G7126" s="29"/>
    </row>
    <row r="7127" spans="1:7" x14ac:dyDescent="0.25">
      <c r="A7127"/>
      <c r="B7127"/>
      <c r="C7127">
        <v>-2.2063588130100329</v>
      </c>
      <c r="D7127">
        <v>0.48846182670116023</v>
      </c>
      <c r="E7127" s="24"/>
      <c r="F7127" s="25"/>
      <c r="G7127" s="29"/>
    </row>
    <row r="7128" spans="1:7" x14ac:dyDescent="0.25">
      <c r="A7128"/>
      <c r="B7128"/>
      <c r="C7128">
        <v>-2.2064187786500744</v>
      </c>
      <c r="D7128">
        <v>0.48848164411248451</v>
      </c>
      <c r="E7128" s="24"/>
      <c r="F7128" s="25"/>
      <c r="G7128" s="29"/>
    </row>
    <row r="7129" spans="1:7" x14ac:dyDescent="0.25">
      <c r="A7129"/>
      <c r="B7129"/>
      <c r="C7129">
        <v>-2.2064787442901155</v>
      </c>
      <c r="D7129">
        <v>0.48850146152380897</v>
      </c>
      <c r="E7129" s="24"/>
      <c r="F7129" s="25"/>
      <c r="G7129" s="29"/>
    </row>
    <row r="7130" spans="1:7" x14ac:dyDescent="0.25">
      <c r="A7130"/>
      <c r="B7130"/>
      <c r="C7130">
        <v>-2.206538709930157</v>
      </c>
      <c r="D7130">
        <v>0.48852127893513342</v>
      </c>
      <c r="E7130" s="24"/>
      <c r="F7130" s="25"/>
      <c r="G7130" s="29"/>
    </row>
    <row r="7131" spans="1:7" x14ac:dyDescent="0.25">
      <c r="A7131"/>
      <c r="B7131"/>
      <c r="C7131">
        <v>-2.2065986755701981</v>
      </c>
      <c r="D7131">
        <v>0.48854109634645765</v>
      </c>
      <c r="E7131" s="24"/>
      <c r="F7131" s="25"/>
      <c r="G7131" s="29"/>
    </row>
    <row r="7132" spans="1:7" x14ac:dyDescent="0.25">
      <c r="A7132"/>
      <c r="B7132"/>
      <c r="C7132">
        <v>-2.2066586412102396</v>
      </c>
      <c r="D7132">
        <v>0.4885609137577821</v>
      </c>
      <c r="E7132" s="24"/>
      <c r="F7132" s="25"/>
      <c r="G7132" s="29"/>
    </row>
    <row r="7133" spans="1:7" x14ac:dyDescent="0.25">
      <c r="A7133"/>
      <c r="B7133"/>
      <c r="C7133">
        <v>-2.2067186068502807</v>
      </c>
      <c r="D7133">
        <v>0.48858073116910655</v>
      </c>
      <c r="E7133" s="24"/>
      <c r="F7133" s="25"/>
      <c r="G7133" s="29"/>
    </row>
    <row r="7134" spans="1:7" x14ac:dyDescent="0.25">
      <c r="A7134"/>
      <c r="B7134"/>
      <c r="C7134">
        <v>-2.2067785724903222</v>
      </c>
      <c r="D7134">
        <v>0.48860054858043084</v>
      </c>
      <c r="E7134" s="24"/>
      <c r="F7134" s="25"/>
      <c r="G7134" s="29"/>
    </row>
    <row r="7135" spans="1:7" x14ac:dyDescent="0.25">
      <c r="A7135"/>
      <c r="B7135"/>
      <c r="C7135">
        <v>-2.2068385381303632</v>
      </c>
      <c r="D7135">
        <v>0.48862036599175529</v>
      </c>
      <c r="E7135" s="24"/>
      <c r="F7135" s="25"/>
      <c r="G7135" s="29"/>
    </row>
    <row r="7136" spans="1:7" x14ac:dyDescent="0.25">
      <c r="A7136"/>
      <c r="B7136"/>
      <c r="C7136">
        <v>-2.2068985037704048</v>
      </c>
      <c r="D7136">
        <v>0.48864018340307958</v>
      </c>
      <c r="E7136" s="24"/>
      <c r="F7136" s="25"/>
      <c r="G7136" s="29"/>
    </row>
    <row r="7137" spans="1:7" x14ac:dyDescent="0.25">
      <c r="A7137"/>
      <c r="B7137"/>
      <c r="C7137">
        <v>-2.2069584694104458</v>
      </c>
      <c r="D7137">
        <v>0.48866000081440386</v>
      </c>
      <c r="E7137" s="24"/>
      <c r="F7137" s="25"/>
      <c r="G7137" s="29"/>
    </row>
    <row r="7138" spans="1:7" x14ac:dyDescent="0.25">
      <c r="A7138"/>
      <c r="B7138"/>
      <c r="C7138">
        <v>-2.2070184350504873</v>
      </c>
      <c r="D7138">
        <v>0.48867981822572842</v>
      </c>
      <c r="E7138" s="24"/>
      <c r="F7138" s="25"/>
      <c r="G7138" s="29"/>
    </row>
    <row r="7139" spans="1:7" x14ac:dyDescent="0.25">
      <c r="A7139"/>
      <c r="B7139"/>
      <c r="C7139">
        <v>-2.2070784006905284</v>
      </c>
      <c r="D7139">
        <v>0.48869963563705265</v>
      </c>
      <c r="E7139" s="24"/>
      <c r="F7139" s="25"/>
      <c r="G7139" s="29"/>
    </row>
    <row r="7140" spans="1:7" x14ac:dyDescent="0.25">
      <c r="A7140"/>
      <c r="B7140"/>
      <c r="C7140">
        <v>-2.2071383663305699</v>
      </c>
      <c r="D7140">
        <v>0.48871945304837711</v>
      </c>
      <c r="E7140" s="24"/>
      <c r="F7140" s="25"/>
      <c r="G7140" s="29"/>
    </row>
    <row r="7141" spans="1:7" x14ac:dyDescent="0.25">
      <c r="A7141"/>
      <c r="B7141"/>
      <c r="C7141">
        <v>-2.207198331970611</v>
      </c>
      <c r="D7141">
        <v>0.48873927045970161</v>
      </c>
      <c r="E7141" s="24"/>
      <c r="F7141" s="25"/>
      <c r="G7141" s="29"/>
    </row>
    <row r="7142" spans="1:7" x14ac:dyDescent="0.25">
      <c r="A7142"/>
      <c r="B7142"/>
      <c r="C7142">
        <v>-2.2072582976106525</v>
      </c>
      <c r="D7142">
        <v>0.48875908787102579</v>
      </c>
      <c r="E7142" s="24"/>
      <c r="F7142" s="25"/>
      <c r="G7142" s="29"/>
    </row>
    <row r="7143" spans="1:7" x14ac:dyDescent="0.25">
      <c r="A7143"/>
      <c r="B7143"/>
      <c r="C7143">
        <v>-2.2073182632506936</v>
      </c>
      <c r="D7143">
        <v>0.48877890528235024</v>
      </c>
      <c r="E7143" s="24"/>
      <c r="F7143" s="25"/>
      <c r="G7143" s="29"/>
    </row>
    <row r="7144" spans="1:7" x14ac:dyDescent="0.25">
      <c r="A7144"/>
      <c r="B7144"/>
      <c r="C7144">
        <v>-2.2073782288907351</v>
      </c>
      <c r="D7144">
        <v>0.48879872269367475</v>
      </c>
      <c r="E7144" s="24"/>
      <c r="F7144" s="25"/>
      <c r="G7144" s="29"/>
    </row>
    <row r="7145" spans="1:7" x14ac:dyDescent="0.25">
      <c r="A7145"/>
      <c r="B7145"/>
      <c r="C7145">
        <v>-2.2074381945307762</v>
      </c>
      <c r="D7145">
        <v>0.48881854010499892</v>
      </c>
      <c r="E7145" s="24"/>
      <c r="F7145" s="25"/>
      <c r="G7145" s="29"/>
    </row>
    <row r="7146" spans="1:7" x14ac:dyDescent="0.25">
      <c r="A7146"/>
      <c r="B7146"/>
      <c r="C7146">
        <v>-2.2074981601708177</v>
      </c>
      <c r="D7146">
        <v>0.48883835751632337</v>
      </c>
      <c r="E7146" s="24"/>
      <c r="F7146" s="25"/>
      <c r="G7146" s="29"/>
    </row>
    <row r="7147" spans="1:7" x14ac:dyDescent="0.25">
      <c r="A7147"/>
      <c r="B7147"/>
      <c r="C7147">
        <v>-2.2075581258108588</v>
      </c>
      <c r="D7147">
        <v>0.48885817492764772</v>
      </c>
      <c r="E7147" s="24"/>
      <c r="F7147" s="25"/>
      <c r="G7147" s="29"/>
    </row>
    <row r="7148" spans="1:7" x14ac:dyDescent="0.25">
      <c r="A7148"/>
      <c r="B7148"/>
      <c r="C7148">
        <v>-2.2076180914509003</v>
      </c>
      <c r="D7148">
        <v>0.48887799233897211</v>
      </c>
      <c r="E7148" s="24"/>
      <c r="F7148" s="25"/>
      <c r="G7148" s="29"/>
    </row>
    <row r="7149" spans="1:7" x14ac:dyDescent="0.25">
      <c r="A7149"/>
      <c r="B7149"/>
      <c r="C7149">
        <v>-2.2076780570909413</v>
      </c>
      <c r="D7149">
        <v>0.48889780975029656</v>
      </c>
      <c r="E7149" s="24"/>
      <c r="F7149" s="25"/>
      <c r="G7149" s="29"/>
    </row>
    <row r="7150" spans="1:7" x14ac:dyDescent="0.25">
      <c r="A7150"/>
      <c r="B7150"/>
      <c r="C7150">
        <v>-2.2077380227309829</v>
      </c>
      <c r="D7150">
        <v>0.48891762716162096</v>
      </c>
      <c r="E7150" s="24"/>
      <c r="F7150" s="25"/>
      <c r="G7150" s="29"/>
    </row>
    <row r="7151" spans="1:7" x14ac:dyDescent="0.25">
      <c r="A7151"/>
      <c r="B7151"/>
      <c r="C7151">
        <v>-2.2077979883710239</v>
      </c>
      <c r="D7151">
        <v>0.48893744457294525</v>
      </c>
      <c r="E7151" s="24"/>
      <c r="F7151" s="25"/>
      <c r="G7151" s="29"/>
    </row>
    <row r="7152" spans="1:7" x14ac:dyDescent="0.25">
      <c r="A7152"/>
      <c r="B7152"/>
      <c r="C7152">
        <v>-2.2078579540110654</v>
      </c>
      <c r="D7152">
        <v>0.4889572619842697</v>
      </c>
      <c r="E7152" s="24"/>
      <c r="F7152" s="25"/>
      <c r="G7152" s="29"/>
    </row>
    <row r="7153" spans="1:7" x14ac:dyDescent="0.25">
      <c r="A7153"/>
      <c r="B7153"/>
      <c r="C7153">
        <v>-2.2079179196511065</v>
      </c>
      <c r="D7153">
        <v>0.48897707939559409</v>
      </c>
      <c r="E7153" s="24"/>
      <c r="F7153" s="25"/>
      <c r="G7153" s="29"/>
    </row>
    <row r="7154" spans="1:7" x14ac:dyDescent="0.25">
      <c r="A7154"/>
      <c r="B7154"/>
      <c r="C7154">
        <v>-2.207977885291148</v>
      </c>
      <c r="D7154">
        <v>0.48899689680691838</v>
      </c>
      <c r="E7154" s="24"/>
      <c r="F7154" s="25"/>
      <c r="G7154" s="29"/>
    </row>
    <row r="7155" spans="1:7" x14ac:dyDescent="0.25">
      <c r="A7155"/>
      <c r="B7155"/>
      <c r="C7155">
        <v>-2.2080378509311891</v>
      </c>
      <c r="D7155">
        <v>0.48901671421824283</v>
      </c>
      <c r="E7155" s="24"/>
      <c r="F7155" s="25"/>
      <c r="G7155" s="29"/>
    </row>
    <row r="7156" spans="1:7" x14ac:dyDescent="0.25">
      <c r="A7156"/>
      <c r="B7156"/>
      <c r="C7156">
        <v>-2.2080978165712306</v>
      </c>
      <c r="D7156">
        <v>0.48903653162956717</v>
      </c>
      <c r="E7156" s="24"/>
      <c r="F7156" s="25"/>
      <c r="G7156" s="29"/>
    </row>
    <row r="7157" spans="1:7" x14ac:dyDescent="0.25">
      <c r="A7157"/>
      <c r="B7157"/>
      <c r="C7157">
        <v>-2.2081577822112717</v>
      </c>
      <c r="D7157">
        <v>0.48905634904089146</v>
      </c>
      <c r="E7157" s="24"/>
      <c r="F7157" s="25"/>
      <c r="G7157" s="29"/>
    </row>
    <row r="7158" spans="1:7" x14ac:dyDescent="0.25">
      <c r="A7158"/>
      <c r="B7158"/>
      <c r="C7158">
        <v>-2.2082177478513132</v>
      </c>
      <c r="D7158">
        <v>0.48907616645221602</v>
      </c>
      <c r="E7158" s="24"/>
      <c r="F7158" s="25"/>
      <c r="G7158" s="29"/>
    </row>
    <row r="7159" spans="1:7" x14ac:dyDescent="0.25">
      <c r="A7159"/>
      <c r="B7159"/>
      <c r="C7159">
        <v>-2.2082777134913543</v>
      </c>
      <c r="D7159">
        <v>0.48909598386354031</v>
      </c>
      <c r="E7159" s="24"/>
      <c r="F7159" s="25"/>
      <c r="G7159" s="29"/>
    </row>
    <row r="7160" spans="1:7" x14ac:dyDescent="0.25">
      <c r="A7160"/>
      <c r="B7160"/>
      <c r="C7160">
        <v>-2.2083376791313958</v>
      </c>
      <c r="D7160">
        <v>0.48911580127486465</v>
      </c>
      <c r="E7160" s="24"/>
      <c r="F7160" s="25"/>
      <c r="G7160" s="29"/>
    </row>
    <row r="7161" spans="1:7" x14ac:dyDescent="0.25">
      <c r="A7161"/>
      <c r="B7161"/>
      <c r="C7161">
        <v>-2.2083976447714369</v>
      </c>
      <c r="D7161">
        <v>0.48913561868618904</v>
      </c>
      <c r="E7161" s="24"/>
      <c r="F7161" s="25"/>
      <c r="G7161" s="29"/>
    </row>
    <row r="7162" spans="1:7" x14ac:dyDescent="0.25">
      <c r="A7162"/>
      <c r="B7162"/>
      <c r="C7162">
        <v>-2.2084576104114779</v>
      </c>
      <c r="D7162">
        <v>0.48915543609751333</v>
      </c>
      <c r="E7162" s="24"/>
      <c r="F7162" s="25"/>
      <c r="G7162" s="29"/>
    </row>
    <row r="7163" spans="1:7" x14ac:dyDescent="0.25">
      <c r="A7163"/>
      <c r="B7163"/>
      <c r="C7163">
        <v>-2.2085175760515194</v>
      </c>
      <c r="D7163">
        <v>0.48917525350883778</v>
      </c>
      <c r="E7163" s="24"/>
      <c r="F7163" s="25"/>
      <c r="G7163" s="29"/>
    </row>
    <row r="7164" spans="1:7" x14ac:dyDescent="0.25">
      <c r="A7164"/>
      <c r="B7164"/>
      <c r="C7164">
        <v>-2.208577541691561</v>
      </c>
      <c r="D7164">
        <v>0.48919507092016218</v>
      </c>
      <c r="E7164" s="24"/>
      <c r="F7164" s="25"/>
      <c r="G7164" s="29"/>
    </row>
    <row r="7165" spans="1:7" x14ac:dyDescent="0.25">
      <c r="A7165"/>
      <c r="B7165"/>
      <c r="C7165">
        <v>-2.208637507331602</v>
      </c>
      <c r="D7165">
        <v>0.48921488833148652</v>
      </c>
      <c r="E7165" s="24"/>
      <c r="F7165" s="25"/>
      <c r="G7165" s="29"/>
    </row>
    <row r="7166" spans="1:7" x14ac:dyDescent="0.25">
      <c r="A7166"/>
      <c r="B7166"/>
      <c r="C7166">
        <v>-2.2086974729716435</v>
      </c>
      <c r="D7166">
        <v>0.48923470574281097</v>
      </c>
      <c r="E7166" s="24"/>
      <c r="F7166" s="25"/>
      <c r="G7166" s="29"/>
    </row>
    <row r="7167" spans="1:7" x14ac:dyDescent="0.25">
      <c r="A7167"/>
      <c r="B7167"/>
      <c r="C7167">
        <v>-2.2087574386116846</v>
      </c>
      <c r="D7167">
        <v>0.48925452315413537</v>
      </c>
      <c r="E7167" s="24"/>
      <c r="F7167" s="25"/>
      <c r="G7167" s="29"/>
    </row>
    <row r="7168" spans="1:7" x14ac:dyDescent="0.25">
      <c r="A7168"/>
      <c r="B7168"/>
      <c r="C7168">
        <v>-2.2088174042517261</v>
      </c>
      <c r="D7168">
        <v>0.48927434056545965</v>
      </c>
      <c r="E7168" s="24"/>
      <c r="F7168" s="25"/>
      <c r="G7168" s="29"/>
    </row>
    <row r="7169" spans="1:7" x14ac:dyDescent="0.25">
      <c r="A7169"/>
      <c r="B7169"/>
      <c r="C7169">
        <v>-2.2088773698917672</v>
      </c>
      <c r="D7169">
        <v>0.48929415797678411</v>
      </c>
      <c r="E7169" s="24"/>
      <c r="F7169" s="25"/>
      <c r="G7169" s="29"/>
    </row>
    <row r="7170" spans="1:7" x14ac:dyDescent="0.25">
      <c r="A7170"/>
      <c r="B7170"/>
      <c r="C7170">
        <v>-2.2089373355318087</v>
      </c>
      <c r="D7170">
        <v>0.4893139753881085</v>
      </c>
      <c r="E7170" s="24"/>
      <c r="F7170" s="25"/>
      <c r="G7170" s="29"/>
    </row>
    <row r="7171" spans="1:7" x14ac:dyDescent="0.25">
      <c r="A7171"/>
      <c r="B7171"/>
      <c r="C7171">
        <v>-2.2089973011718498</v>
      </c>
      <c r="D7171">
        <v>0.48933379279943279</v>
      </c>
      <c r="E7171" s="24"/>
      <c r="F7171" s="25"/>
      <c r="G7171" s="29"/>
    </row>
    <row r="7172" spans="1:7" x14ac:dyDescent="0.25">
      <c r="A7172"/>
      <c r="B7172"/>
      <c r="C7172">
        <v>-2.2090572668118909</v>
      </c>
      <c r="D7172">
        <v>0.48935361021075729</v>
      </c>
      <c r="E7172" s="24"/>
      <c r="F7172" s="25"/>
      <c r="G7172" s="29"/>
    </row>
    <row r="7173" spans="1:7" x14ac:dyDescent="0.25">
      <c r="A7173"/>
      <c r="B7173"/>
      <c r="C7173">
        <v>-2.2091172324519324</v>
      </c>
      <c r="D7173">
        <v>0.48937342762208152</v>
      </c>
      <c r="E7173" s="24"/>
      <c r="F7173" s="25"/>
      <c r="G7173" s="29"/>
    </row>
    <row r="7174" spans="1:7" x14ac:dyDescent="0.25">
      <c r="A7174"/>
      <c r="B7174"/>
      <c r="C7174">
        <v>-2.2091771980919739</v>
      </c>
      <c r="D7174">
        <v>0.48939324503340603</v>
      </c>
      <c r="E7174" s="24"/>
      <c r="F7174" s="25"/>
      <c r="G7174" s="29"/>
    </row>
    <row r="7175" spans="1:7" x14ac:dyDescent="0.25">
      <c r="A7175"/>
      <c r="B7175"/>
      <c r="C7175">
        <v>-2.209237163732015</v>
      </c>
      <c r="D7175">
        <v>0.48941306244473026</v>
      </c>
      <c r="E7175" s="24"/>
      <c r="F7175" s="25"/>
      <c r="G7175" s="29"/>
    </row>
    <row r="7176" spans="1:7" x14ac:dyDescent="0.25">
      <c r="A7176"/>
      <c r="B7176"/>
      <c r="C7176">
        <v>-2.2092971293720565</v>
      </c>
      <c r="D7176">
        <v>0.48943287985605471</v>
      </c>
      <c r="E7176" s="24"/>
      <c r="F7176" s="25"/>
      <c r="G7176" s="29"/>
    </row>
    <row r="7177" spans="1:7" x14ac:dyDescent="0.25">
      <c r="A7177"/>
      <c r="B7177"/>
      <c r="C7177">
        <v>-2.2093570950120975</v>
      </c>
      <c r="D7177">
        <v>0.48945269726737906</v>
      </c>
      <c r="E7177" s="24"/>
      <c r="F7177" s="25"/>
      <c r="G7177" s="29"/>
    </row>
    <row r="7178" spans="1:7" x14ac:dyDescent="0.25">
      <c r="A7178"/>
      <c r="B7178"/>
      <c r="C7178">
        <v>-2.2094170606521391</v>
      </c>
      <c r="D7178">
        <v>0.48947251467870345</v>
      </c>
      <c r="E7178" s="24"/>
      <c r="F7178" s="25"/>
      <c r="G7178" s="29"/>
    </row>
    <row r="7179" spans="1:7" x14ac:dyDescent="0.25">
      <c r="A7179"/>
      <c r="B7179"/>
      <c r="C7179">
        <v>-2.2094770262921801</v>
      </c>
      <c r="D7179">
        <v>0.48949233209002785</v>
      </c>
      <c r="E7179" s="24"/>
      <c r="F7179" s="25"/>
      <c r="G7179" s="29"/>
    </row>
    <row r="7180" spans="1:7" x14ac:dyDescent="0.25">
      <c r="A7180"/>
      <c r="B7180"/>
      <c r="C7180">
        <v>-2.2095369919322212</v>
      </c>
      <c r="D7180">
        <v>0.48951214950135219</v>
      </c>
      <c r="E7180" s="24"/>
      <c r="F7180" s="25"/>
      <c r="G7180" s="29"/>
    </row>
    <row r="7181" spans="1:7" x14ac:dyDescent="0.25">
      <c r="A7181"/>
      <c r="B7181"/>
      <c r="C7181">
        <v>-2.2095969575722627</v>
      </c>
      <c r="D7181">
        <v>0.48953196691267664</v>
      </c>
      <c r="E7181" s="24"/>
      <c r="F7181" s="25"/>
      <c r="G7181" s="29"/>
    </row>
    <row r="7182" spans="1:7" x14ac:dyDescent="0.25">
      <c r="A7182"/>
      <c r="B7182"/>
      <c r="C7182">
        <v>-2.2096569232123038</v>
      </c>
      <c r="D7182">
        <v>0.48955178432400098</v>
      </c>
      <c r="E7182" s="24"/>
      <c r="F7182" s="25"/>
      <c r="G7182" s="29"/>
    </row>
    <row r="7183" spans="1:7" x14ac:dyDescent="0.25">
      <c r="A7183"/>
      <c r="B7183"/>
      <c r="C7183">
        <v>-2.2097168888523453</v>
      </c>
      <c r="D7183">
        <v>0.48957160173532538</v>
      </c>
      <c r="E7183" s="24"/>
      <c r="F7183" s="25"/>
      <c r="G7183" s="29"/>
    </row>
    <row r="7184" spans="1:7" x14ac:dyDescent="0.25">
      <c r="A7184"/>
      <c r="B7184"/>
      <c r="C7184">
        <v>-2.2097768544923868</v>
      </c>
      <c r="D7184">
        <v>0.48959141914664972</v>
      </c>
      <c r="E7184" s="24"/>
      <c r="F7184" s="25"/>
      <c r="G7184" s="29"/>
    </row>
    <row r="7185" spans="1:7" x14ac:dyDescent="0.25">
      <c r="A7185"/>
      <c r="B7185"/>
      <c r="C7185">
        <v>-2.2098368201324279</v>
      </c>
      <c r="D7185">
        <v>0.48961123655797406</v>
      </c>
      <c r="E7185" s="24"/>
      <c r="F7185" s="25"/>
      <c r="G7185" s="29"/>
    </row>
    <row r="7186" spans="1:7" x14ac:dyDescent="0.25">
      <c r="A7186"/>
      <c r="B7186"/>
      <c r="C7186">
        <v>-2.2098967857724694</v>
      </c>
      <c r="D7186">
        <v>0.48963105396929851</v>
      </c>
      <c r="E7186" s="24"/>
      <c r="F7186" s="25"/>
      <c r="G7186" s="29"/>
    </row>
    <row r="7187" spans="1:7" x14ac:dyDescent="0.25">
      <c r="A7187"/>
      <c r="B7187"/>
      <c r="C7187">
        <v>-2.2099567514125105</v>
      </c>
      <c r="D7187">
        <v>0.48965087138062291</v>
      </c>
      <c r="E7187" s="24"/>
      <c r="F7187" s="25"/>
      <c r="G7187" s="29"/>
    </row>
    <row r="7188" spans="1:7" x14ac:dyDescent="0.25">
      <c r="A7188"/>
      <c r="B7188"/>
      <c r="C7188">
        <v>-2.210016717052552</v>
      </c>
      <c r="D7188">
        <v>0.4896706887919472</v>
      </c>
      <c r="E7188" s="24"/>
      <c r="F7188" s="25"/>
      <c r="G7188" s="29"/>
    </row>
    <row r="7189" spans="1:7" x14ac:dyDescent="0.25">
      <c r="A7189"/>
      <c r="B7189"/>
      <c r="C7189">
        <v>-2.2100766826925931</v>
      </c>
      <c r="D7189">
        <v>0.48969050620327165</v>
      </c>
      <c r="E7189" s="24"/>
      <c r="F7189" s="25"/>
      <c r="G7189" s="29"/>
    </row>
    <row r="7190" spans="1:7" x14ac:dyDescent="0.25">
      <c r="A7190"/>
      <c r="B7190"/>
      <c r="C7190">
        <v>-2.2101366483326341</v>
      </c>
      <c r="D7190">
        <v>0.48971032361459604</v>
      </c>
      <c r="E7190" s="24"/>
      <c r="F7190" s="25"/>
      <c r="G7190" s="29"/>
    </row>
    <row r="7191" spans="1:7" x14ac:dyDescent="0.25">
      <c r="A7191"/>
      <c r="B7191"/>
      <c r="C7191">
        <v>-2.2101966139726756</v>
      </c>
      <c r="D7191">
        <v>0.48973014102592044</v>
      </c>
      <c r="E7191" s="24"/>
      <c r="F7191" s="25"/>
      <c r="G7191" s="29"/>
    </row>
    <row r="7192" spans="1:7" x14ac:dyDescent="0.25">
      <c r="A7192"/>
      <c r="B7192"/>
      <c r="C7192">
        <v>-2.2102565796127167</v>
      </c>
      <c r="D7192">
        <v>0.48974995843724473</v>
      </c>
      <c r="E7192" s="24"/>
      <c r="F7192" s="25"/>
      <c r="G7192" s="29"/>
    </row>
    <row r="7193" spans="1:7" x14ac:dyDescent="0.25">
      <c r="A7193"/>
      <c r="B7193"/>
      <c r="C7193">
        <v>-2.2103165452527582</v>
      </c>
      <c r="D7193">
        <v>0.48976977584856912</v>
      </c>
      <c r="E7193" s="24"/>
      <c r="F7193" s="25"/>
      <c r="G7193" s="29"/>
    </row>
    <row r="7194" spans="1:7" x14ac:dyDescent="0.25">
      <c r="A7194"/>
      <c r="B7194"/>
      <c r="C7194">
        <v>-2.2103765108927997</v>
      </c>
      <c r="D7194">
        <v>0.48978959325989357</v>
      </c>
      <c r="E7194" s="24"/>
      <c r="F7194" s="25"/>
      <c r="G7194" s="29"/>
    </row>
    <row r="7195" spans="1:7" x14ac:dyDescent="0.25">
      <c r="A7195"/>
      <c r="B7195"/>
      <c r="C7195">
        <v>-2.2104364765328408</v>
      </c>
      <c r="D7195">
        <v>0.48980941067121786</v>
      </c>
      <c r="E7195" s="24"/>
      <c r="F7195" s="25"/>
      <c r="G7195" s="29"/>
    </row>
    <row r="7196" spans="1:7" x14ac:dyDescent="0.25">
      <c r="A7196"/>
      <c r="B7196"/>
      <c r="C7196">
        <v>-2.2104964421728823</v>
      </c>
      <c r="D7196">
        <v>0.48982922808254226</v>
      </c>
      <c r="E7196" s="24"/>
      <c r="F7196" s="25"/>
      <c r="G7196" s="29"/>
    </row>
    <row r="7197" spans="1:7" x14ac:dyDescent="0.25">
      <c r="A7197"/>
      <c r="B7197"/>
      <c r="C7197">
        <v>-2.2105564078129234</v>
      </c>
      <c r="D7197">
        <v>0.4898490454938666</v>
      </c>
      <c r="E7197" s="24"/>
      <c r="F7197" s="25"/>
      <c r="G7197" s="29"/>
    </row>
    <row r="7198" spans="1:7" x14ac:dyDescent="0.25">
      <c r="A7198"/>
      <c r="B7198"/>
      <c r="C7198">
        <v>-2.2106163734529645</v>
      </c>
      <c r="D7198">
        <v>0.48986886290519105</v>
      </c>
      <c r="E7198" s="24"/>
      <c r="F7198" s="25"/>
      <c r="G7198" s="29"/>
    </row>
    <row r="7199" spans="1:7" x14ac:dyDescent="0.25">
      <c r="A7199"/>
      <c r="B7199"/>
      <c r="C7199">
        <v>-2.210676339093006</v>
      </c>
      <c r="D7199">
        <v>0.4898886803165155</v>
      </c>
      <c r="E7199" s="24"/>
      <c r="F7199" s="25"/>
      <c r="G7199" s="29"/>
    </row>
    <row r="7200" spans="1:7" x14ac:dyDescent="0.25">
      <c r="A7200"/>
      <c r="B7200"/>
      <c r="C7200">
        <v>-2.2107363047330471</v>
      </c>
      <c r="D7200">
        <v>0.48990849772783979</v>
      </c>
      <c r="E7200" s="24"/>
      <c r="F7200" s="25"/>
      <c r="G7200" s="29"/>
    </row>
    <row r="7201" spans="1:7" x14ac:dyDescent="0.25">
      <c r="A7201"/>
      <c r="B7201"/>
      <c r="C7201">
        <v>-2.2107962703730886</v>
      </c>
      <c r="D7201">
        <v>0.48992831513916418</v>
      </c>
      <c r="E7201" s="24"/>
      <c r="F7201" s="25"/>
      <c r="G7201" s="29"/>
    </row>
    <row r="7202" spans="1:7" x14ac:dyDescent="0.25">
      <c r="A7202"/>
      <c r="B7202"/>
      <c r="C7202">
        <v>-2.2108562360131301</v>
      </c>
      <c r="D7202">
        <v>0.48994813255048864</v>
      </c>
      <c r="E7202" s="24"/>
      <c r="F7202" s="25"/>
      <c r="G7202" s="29"/>
    </row>
    <row r="7203" spans="1:7" x14ac:dyDescent="0.25">
      <c r="A7203"/>
      <c r="B7203"/>
      <c r="C7203">
        <v>-2.2109162016531712</v>
      </c>
      <c r="D7203">
        <v>0.48996794996181292</v>
      </c>
      <c r="E7203" s="24"/>
      <c r="F7203" s="25"/>
      <c r="G7203" s="29"/>
    </row>
    <row r="7204" spans="1:7" x14ac:dyDescent="0.25">
      <c r="A7204"/>
      <c r="B7204"/>
      <c r="C7204">
        <v>-2.2109761672932127</v>
      </c>
      <c r="D7204">
        <v>0.48998776737313732</v>
      </c>
      <c r="E7204" s="24"/>
      <c r="F7204" s="25"/>
      <c r="G7204" s="29"/>
    </row>
    <row r="7205" spans="1:7" x14ac:dyDescent="0.25">
      <c r="A7205"/>
      <c r="B7205"/>
      <c r="C7205">
        <v>-2.2110361329332537</v>
      </c>
      <c r="D7205">
        <v>0.4900075847844616</v>
      </c>
      <c r="E7205" s="24"/>
      <c r="F7205" s="25"/>
      <c r="G7205" s="29"/>
    </row>
    <row r="7206" spans="1:7" x14ac:dyDescent="0.25">
      <c r="A7206"/>
      <c r="B7206"/>
      <c r="C7206">
        <v>-2.2110960985732953</v>
      </c>
      <c r="D7206">
        <v>0.490027402195786</v>
      </c>
      <c r="E7206" s="24"/>
      <c r="F7206" s="25"/>
      <c r="G7206" s="29"/>
    </row>
    <row r="7207" spans="1:7" x14ac:dyDescent="0.25">
      <c r="A7207"/>
      <c r="B7207"/>
      <c r="C7207">
        <v>-2.2111560642133363</v>
      </c>
      <c r="D7207">
        <v>0.49004721960711045</v>
      </c>
      <c r="E7207" s="24"/>
      <c r="F7207" s="25"/>
      <c r="G7207" s="29"/>
    </row>
    <row r="7208" spans="1:7" x14ac:dyDescent="0.25">
      <c r="A7208"/>
      <c r="B7208"/>
      <c r="C7208">
        <v>-2.2112160298533774</v>
      </c>
      <c r="D7208">
        <v>0.49006703701843485</v>
      </c>
      <c r="E7208" s="24"/>
      <c r="F7208" s="25"/>
      <c r="G7208" s="29"/>
    </row>
    <row r="7209" spans="1:7" x14ac:dyDescent="0.25">
      <c r="A7209"/>
      <c r="B7209"/>
      <c r="C7209">
        <v>-2.2112759954934189</v>
      </c>
      <c r="D7209">
        <v>0.49008685442975924</v>
      </c>
      <c r="E7209" s="24"/>
      <c r="F7209" s="25"/>
      <c r="G7209" s="29"/>
    </row>
    <row r="7210" spans="1:7" x14ac:dyDescent="0.25">
      <c r="A7210"/>
      <c r="B7210"/>
      <c r="C7210">
        <v>-2.21133596113346</v>
      </c>
      <c r="D7210">
        <v>0.49010667184108353</v>
      </c>
      <c r="E7210" s="24"/>
      <c r="F7210" s="25"/>
      <c r="G7210" s="29"/>
    </row>
    <row r="7211" spans="1:7" x14ac:dyDescent="0.25">
      <c r="A7211"/>
      <c r="B7211"/>
      <c r="C7211">
        <v>-2.2113959267735015</v>
      </c>
      <c r="D7211">
        <v>0.49012648925240798</v>
      </c>
      <c r="E7211" s="24"/>
      <c r="F7211" s="25"/>
      <c r="G7211" s="29"/>
    </row>
    <row r="7212" spans="1:7" x14ac:dyDescent="0.25">
      <c r="A7212"/>
      <c r="B7212"/>
      <c r="C7212">
        <v>-2.211455892413543</v>
      </c>
      <c r="D7212">
        <v>0.49014630666373238</v>
      </c>
      <c r="E7212" s="24"/>
      <c r="F7212" s="25"/>
      <c r="G7212" s="29"/>
    </row>
    <row r="7213" spans="1:7" x14ac:dyDescent="0.25">
      <c r="A7213"/>
      <c r="B7213"/>
      <c r="C7213">
        <v>-2.2115158580535841</v>
      </c>
      <c r="D7213">
        <v>0.49016612407505666</v>
      </c>
      <c r="E7213" s="24"/>
      <c r="F7213" s="25"/>
      <c r="G7213" s="29"/>
    </row>
    <row r="7214" spans="1:7" x14ac:dyDescent="0.25">
      <c r="A7214"/>
      <c r="B7214"/>
      <c r="C7214">
        <v>-2.2115758236936256</v>
      </c>
      <c r="D7214">
        <v>0.49018594148638112</v>
      </c>
      <c r="E7214" s="24"/>
      <c r="F7214" s="25"/>
      <c r="G7214" s="29"/>
    </row>
    <row r="7215" spans="1:7" x14ac:dyDescent="0.25">
      <c r="A7215"/>
      <c r="B7215"/>
      <c r="C7215">
        <v>-2.2116357893336667</v>
      </c>
      <c r="D7215">
        <v>0.49020575889770546</v>
      </c>
      <c r="E7215" s="24"/>
      <c r="F7215" s="25"/>
      <c r="G7215" s="29"/>
    </row>
    <row r="7216" spans="1:7" x14ac:dyDescent="0.25">
      <c r="A7216"/>
      <c r="B7216"/>
      <c r="C7216">
        <v>-2.2116957549737077</v>
      </c>
      <c r="D7216">
        <v>0.49022557630902985</v>
      </c>
      <c r="E7216" s="24"/>
      <c r="F7216" s="25"/>
      <c r="G7216" s="29"/>
    </row>
    <row r="7217" spans="1:7" x14ac:dyDescent="0.25">
      <c r="A7217"/>
      <c r="B7217"/>
      <c r="C7217">
        <v>-2.2117557206137493</v>
      </c>
      <c r="D7217">
        <v>0.49024539372035425</v>
      </c>
      <c r="E7217" s="24"/>
      <c r="F7217" s="25"/>
      <c r="G7217" s="29"/>
    </row>
    <row r="7218" spans="1:7" x14ac:dyDescent="0.25">
      <c r="A7218"/>
      <c r="B7218"/>
      <c r="C7218">
        <v>-2.2118156862537903</v>
      </c>
      <c r="D7218">
        <v>0.49026521113167859</v>
      </c>
      <c r="E7218" s="24"/>
      <c r="F7218" s="25"/>
      <c r="G7218" s="29"/>
    </row>
    <row r="7219" spans="1:7" x14ac:dyDescent="0.25">
      <c r="A7219"/>
      <c r="B7219"/>
      <c r="C7219">
        <v>-2.2118756518938318</v>
      </c>
      <c r="D7219">
        <v>0.49028502854300304</v>
      </c>
      <c r="E7219" s="24"/>
      <c r="F7219" s="25"/>
      <c r="G7219" s="29"/>
    </row>
    <row r="7220" spans="1:7" x14ac:dyDescent="0.25">
      <c r="A7220"/>
      <c r="B7220"/>
      <c r="C7220">
        <v>-2.2119356175338729</v>
      </c>
      <c r="D7220">
        <v>0.49030484595432733</v>
      </c>
      <c r="E7220" s="24"/>
      <c r="F7220" s="25"/>
      <c r="G7220" s="29"/>
    </row>
    <row r="7221" spans="1:7" x14ac:dyDescent="0.25">
      <c r="A7221"/>
      <c r="B7221"/>
      <c r="C7221">
        <v>-2.2119955831739144</v>
      </c>
      <c r="D7221">
        <v>0.49032466336565173</v>
      </c>
      <c r="E7221" s="24"/>
      <c r="F7221" s="25"/>
      <c r="G7221" s="29"/>
    </row>
    <row r="7222" spans="1:7" x14ac:dyDescent="0.25">
      <c r="A7222"/>
      <c r="B7222"/>
      <c r="C7222">
        <v>-2.2120555488139559</v>
      </c>
      <c r="D7222">
        <v>0.49034448077697612</v>
      </c>
      <c r="E7222" s="24"/>
      <c r="F7222" s="25"/>
      <c r="G7222" s="29"/>
    </row>
    <row r="7223" spans="1:7" x14ac:dyDescent="0.25">
      <c r="A7223"/>
      <c r="B7223"/>
      <c r="C7223">
        <v>-2.212115514453997</v>
      </c>
      <c r="D7223">
        <v>0.49036429818830041</v>
      </c>
      <c r="E7223" s="24"/>
      <c r="F7223" s="25"/>
      <c r="G7223" s="29"/>
    </row>
    <row r="7224" spans="1:7" x14ac:dyDescent="0.25">
      <c r="A7224"/>
      <c r="B7224"/>
      <c r="C7224">
        <v>-2.2121754800940381</v>
      </c>
      <c r="D7224">
        <v>0.49038411559962486</v>
      </c>
      <c r="E7224" s="24"/>
      <c r="F7224" s="25"/>
      <c r="G7224" s="29"/>
    </row>
    <row r="7225" spans="1:7" x14ac:dyDescent="0.25">
      <c r="A7225"/>
      <c r="B7225"/>
      <c r="C7225">
        <v>-2.2122354457340796</v>
      </c>
      <c r="D7225">
        <v>0.4904039330109492</v>
      </c>
      <c r="E7225" s="24"/>
      <c r="F7225" s="25"/>
      <c r="G7225" s="29"/>
    </row>
    <row r="7226" spans="1:7" x14ac:dyDescent="0.25">
      <c r="A7226"/>
      <c r="B7226"/>
      <c r="C7226">
        <v>-2.2122954113741207</v>
      </c>
      <c r="D7226">
        <v>0.4904237504222736</v>
      </c>
      <c r="E7226" s="24"/>
      <c r="F7226" s="25"/>
      <c r="G7226" s="29"/>
    </row>
    <row r="7227" spans="1:7" x14ac:dyDescent="0.25">
      <c r="A7227"/>
      <c r="B7227"/>
      <c r="C7227">
        <v>-2.2123553770141622</v>
      </c>
      <c r="D7227">
        <v>0.49044356783359805</v>
      </c>
      <c r="E7227" s="24"/>
      <c r="F7227" s="25"/>
      <c r="G7227" s="29"/>
    </row>
    <row r="7228" spans="1:7" x14ac:dyDescent="0.25">
      <c r="A7228"/>
      <c r="B7228"/>
      <c r="C7228">
        <v>-2.2124153426542033</v>
      </c>
      <c r="D7228">
        <v>0.49046338524492239</v>
      </c>
      <c r="E7228" s="24"/>
      <c r="F7228" s="25"/>
      <c r="G7228" s="29"/>
    </row>
    <row r="7229" spans="1:7" x14ac:dyDescent="0.25">
      <c r="A7229"/>
      <c r="B7229"/>
      <c r="C7229">
        <v>-2.2124753082942448</v>
      </c>
      <c r="D7229">
        <v>0.49048320265624679</v>
      </c>
      <c r="E7229" s="24"/>
      <c r="F7229" s="25"/>
      <c r="G7229" s="29"/>
    </row>
    <row r="7230" spans="1:7" x14ac:dyDescent="0.25">
      <c r="A7230"/>
      <c r="B7230"/>
      <c r="C7230">
        <v>-2.2125352739342858</v>
      </c>
      <c r="D7230">
        <v>0.49050302006757107</v>
      </c>
      <c r="E7230" s="24"/>
      <c r="F7230" s="25"/>
      <c r="G7230" s="29"/>
    </row>
    <row r="7231" spans="1:7" x14ac:dyDescent="0.25">
      <c r="A7231"/>
      <c r="B7231"/>
      <c r="C7231">
        <v>-2.2125952395743274</v>
      </c>
      <c r="D7231">
        <v>0.49052283747889552</v>
      </c>
      <c r="E7231" s="24"/>
      <c r="F7231" s="25"/>
      <c r="G7231" s="29"/>
    </row>
    <row r="7232" spans="1:7" x14ac:dyDescent="0.25">
      <c r="A7232"/>
      <c r="B7232"/>
      <c r="C7232">
        <v>-2.2126552052143689</v>
      </c>
      <c r="D7232">
        <v>0.49054265489022003</v>
      </c>
      <c r="E7232" s="24"/>
      <c r="F7232" s="25"/>
      <c r="G7232" s="29"/>
    </row>
    <row r="7233" spans="1:7" x14ac:dyDescent="0.25">
      <c r="A7233"/>
      <c r="B7233"/>
      <c r="C7233">
        <v>-2.2127151708544099</v>
      </c>
      <c r="D7233">
        <v>0.49056247230154432</v>
      </c>
      <c r="E7233" s="24"/>
      <c r="F7233" s="25"/>
      <c r="G7233" s="29"/>
    </row>
    <row r="7234" spans="1:7" x14ac:dyDescent="0.25">
      <c r="A7234"/>
      <c r="B7234"/>
      <c r="C7234">
        <v>-2.212775136494451</v>
      </c>
      <c r="D7234">
        <v>0.49058228971286871</v>
      </c>
      <c r="E7234" s="24"/>
      <c r="F7234" s="25"/>
      <c r="G7234" s="29"/>
    </row>
    <row r="7235" spans="1:7" x14ac:dyDescent="0.25">
      <c r="A7235"/>
      <c r="B7235"/>
      <c r="C7235">
        <v>-2.2128351021344925</v>
      </c>
      <c r="D7235">
        <v>0.490602107124193</v>
      </c>
      <c r="E7235" s="24"/>
      <c r="F7235" s="25"/>
      <c r="G7235" s="29"/>
    </row>
    <row r="7236" spans="1:7" x14ac:dyDescent="0.25">
      <c r="A7236"/>
      <c r="B7236"/>
      <c r="C7236">
        <v>-2.2128950677745336</v>
      </c>
      <c r="D7236">
        <v>0.49062192453551745</v>
      </c>
      <c r="E7236" s="24"/>
      <c r="F7236" s="25"/>
      <c r="G7236" s="29"/>
    </row>
    <row r="7237" spans="1:7" x14ac:dyDescent="0.25">
      <c r="A7237"/>
      <c r="B7237"/>
      <c r="C7237">
        <v>-2.2129550334145751</v>
      </c>
      <c r="D7237">
        <v>0.49064174194684185</v>
      </c>
      <c r="E7237" s="24"/>
      <c r="F7237" s="25"/>
      <c r="G7237" s="29"/>
    </row>
    <row r="7238" spans="1:7" x14ac:dyDescent="0.25">
      <c r="A7238"/>
      <c r="B7238"/>
      <c r="C7238">
        <v>-2.2130149990546162</v>
      </c>
      <c r="D7238">
        <v>0.49066155935816619</v>
      </c>
      <c r="E7238" s="24"/>
      <c r="F7238" s="25"/>
      <c r="G7238" s="29"/>
    </row>
    <row r="7239" spans="1:7" x14ac:dyDescent="0.25">
      <c r="A7239"/>
      <c r="B7239"/>
      <c r="C7239">
        <v>-2.2130749646946577</v>
      </c>
      <c r="D7239">
        <v>0.49068137676949053</v>
      </c>
      <c r="E7239" s="24"/>
      <c r="F7239" s="25"/>
      <c r="G7239" s="29"/>
    </row>
    <row r="7240" spans="1:7" x14ac:dyDescent="0.25">
      <c r="A7240"/>
      <c r="B7240"/>
      <c r="C7240">
        <v>-2.2131349303346988</v>
      </c>
      <c r="D7240">
        <v>0.49070119418081487</v>
      </c>
      <c r="E7240" s="24"/>
      <c r="F7240" s="25"/>
      <c r="G7240" s="29"/>
    </row>
    <row r="7241" spans="1:7" x14ac:dyDescent="0.25">
      <c r="A7241"/>
      <c r="B7241"/>
      <c r="C7241">
        <v>-2.2131948959747403</v>
      </c>
      <c r="D7241">
        <v>0.49072101159213932</v>
      </c>
      <c r="E7241" s="24"/>
      <c r="F7241" s="25"/>
      <c r="G7241" s="29"/>
    </row>
    <row r="7242" spans="1:7" x14ac:dyDescent="0.25">
      <c r="A7242"/>
      <c r="B7242"/>
      <c r="C7242">
        <v>-2.2132548616147814</v>
      </c>
      <c r="D7242">
        <v>0.49074082900346377</v>
      </c>
      <c r="E7242" s="24"/>
      <c r="F7242" s="25"/>
      <c r="G7242" s="29"/>
    </row>
    <row r="7243" spans="1:7" x14ac:dyDescent="0.25">
      <c r="A7243"/>
      <c r="B7243"/>
      <c r="C7243">
        <v>-2.2133148272548229</v>
      </c>
      <c r="D7243">
        <v>0.490760646414788</v>
      </c>
      <c r="E7243" s="24"/>
      <c r="F7243" s="25"/>
      <c r="G7243" s="29"/>
    </row>
    <row r="7244" spans="1:7" x14ac:dyDescent="0.25">
      <c r="A7244"/>
      <c r="B7244"/>
      <c r="C7244">
        <v>-2.2133747928948639</v>
      </c>
      <c r="D7244">
        <v>0.49078046382611246</v>
      </c>
      <c r="E7244" s="24"/>
      <c r="F7244" s="25"/>
      <c r="G7244" s="29"/>
    </row>
    <row r="7245" spans="1:7" x14ac:dyDescent="0.25">
      <c r="A7245"/>
      <c r="B7245"/>
      <c r="C7245">
        <v>-2.2134347585349055</v>
      </c>
      <c r="D7245">
        <v>0.4908002812374368</v>
      </c>
      <c r="E7245" s="24"/>
      <c r="F7245" s="25"/>
      <c r="G7245" s="29"/>
    </row>
    <row r="7246" spans="1:7" x14ac:dyDescent="0.25">
      <c r="A7246"/>
      <c r="B7246"/>
      <c r="C7246">
        <v>-2.2134947241749465</v>
      </c>
      <c r="D7246">
        <v>0.49082009864876125</v>
      </c>
      <c r="E7246" s="24"/>
      <c r="F7246" s="25"/>
      <c r="G7246" s="29"/>
    </row>
    <row r="7247" spans="1:7" x14ac:dyDescent="0.25">
      <c r="A7247"/>
      <c r="B7247"/>
      <c r="C7247">
        <v>-2.213554689814988</v>
      </c>
      <c r="D7247">
        <v>0.49083991606008559</v>
      </c>
      <c r="E7247" s="24"/>
      <c r="F7247" s="25"/>
      <c r="G7247" s="29"/>
    </row>
    <row r="7248" spans="1:7" x14ac:dyDescent="0.25">
      <c r="A7248"/>
      <c r="B7248"/>
      <c r="C7248">
        <v>-2.2136146554550291</v>
      </c>
      <c r="D7248">
        <v>0.49085973347140988</v>
      </c>
      <c r="E7248" s="24"/>
      <c r="F7248" s="25"/>
      <c r="G7248" s="29"/>
    </row>
    <row r="7249" spans="1:7" x14ac:dyDescent="0.25">
      <c r="A7249"/>
      <c r="B7249"/>
      <c r="C7249">
        <v>-2.2136746210950706</v>
      </c>
      <c r="D7249">
        <v>0.49087955088273438</v>
      </c>
      <c r="E7249" s="24"/>
      <c r="F7249" s="25"/>
      <c r="G7249" s="29"/>
    </row>
    <row r="7250" spans="1:7" x14ac:dyDescent="0.25">
      <c r="A7250"/>
      <c r="B7250"/>
      <c r="C7250">
        <v>-2.2137345867351117</v>
      </c>
      <c r="D7250">
        <v>0.49089936829405872</v>
      </c>
      <c r="E7250" s="24"/>
      <c r="F7250" s="25"/>
      <c r="G7250" s="29"/>
    </row>
    <row r="7251" spans="1:7" x14ac:dyDescent="0.25">
      <c r="A7251"/>
      <c r="B7251"/>
      <c r="C7251">
        <v>-2.2137945523751532</v>
      </c>
      <c r="D7251">
        <v>0.49091918570538312</v>
      </c>
      <c r="E7251" s="24"/>
      <c r="F7251" s="25"/>
      <c r="G7251" s="29"/>
    </row>
    <row r="7252" spans="1:7" x14ac:dyDescent="0.25">
      <c r="A7252"/>
      <c r="B7252"/>
      <c r="C7252">
        <v>-2.2138545180151943</v>
      </c>
      <c r="D7252">
        <v>0.49093900311670752</v>
      </c>
      <c r="E7252" s="24"/>
      <c r="F7252" s="25"/>
      <c r="G7252" s="29"/>
    </row>
    <row r="7253" spans="1:7" x14ac:dyDescent="0.25">
      <c r="A7253"/>
      <c r="B7253"/>
      <c r="C7253">
        <v>-2.2139144836552358</v>
      </c>
      <c r="D7253">
        <v>0.49095882052803186</v>
      </c>
      <c r="E7253" s="24"/>
      <c r="F7253" s="25"/>
      <c r="G7253" s="29"/>
    </row>
    <row r="7254" spans="1:7" x14ac:dyDescent="0.25">
      <c r="A7254"/>
      <c r="B7254"/>
      <c r="C7254">
        <v>-2.2139744492952769</v>
      </c>
      <c r="D7254">
        <v>0.49097863793935625</v>
      </c>
      <c r="E7254" s="24"/>
      <c r="F7254" s="25"/>
      <c r="G7254" s="29"/>
    </row>
    <row r="7255" spans="1:7" x14ac:dyDescent="0.25">
      <c r="A7255"/>
      <c r="B7255"/>
      <c r="C7255">
        <v>-2.2140344149353184</v>
      </c>
      <c r="D7255">
        <v>0.49099845535068054</v>
      </c>
      <c r="E7255" s="24"/>
      <c r="F7255" s="25"/>
      <c r="G7255" s="29"/>
    </row>
    <row r="7256" spans="1:7" x14ac:dyDescent="0.25">
      <c r="A7256"/>
      <c r="B7256"/>
      <c r="C7256">
        <v>-2.2140943805753595</v>
      </c>
      <c r="D7256">
        <v>0.49101827276200499</v>
      </c>
      <c r="E7256" s="24"/>
      <c r="F7256" s="25"/>
      <c r="G7256" s="29"/>
    </row>
    <row r="7257" spans="1:7" x14ac:dyDescent="0.25">
      <c r="A7257"/>
      <c r="B7257"/>
      <c r="C7257">
        <v>-2.214154346215401</v>
      </c>
      <c r="D7257">
        <v>0.49103809017332944</v>
      </c>
      <c r="E7257" s="24"/>
      <c r="F7257" s="25"/>
      <c r="G7257" s="29"/>
    </row>
    <row r="7258" spans="1:7" x14ac:dyDescent="0.25">
      <c r="A7258"/>
      <c r="B7258"/>
      <c r="C7258">
        <v>-2.214214311855442</v>
      </c>
      <c r="D7258">
        <v>0.49105790758465367</v>
      </c>
      <c r="E7258" s="24"/>
      <c r="F7258" s="25"/>
      <c r="G7258" s="29"/>
    </row>
    <row r="7259" spans="1:7" x14ac:dyDescent="0.25">
      <c r="A7259"/>
      <c r="B7259"/>
      <c r="C7259">
        <v>-2.2142742774954836</v>
      </c>
      <c r="D7259">
        <v>0.49107772499597818</v>
      </c>
      <c r="E7259" s="24"/>
      <c r="F7259" s="25"/>
      <c r="G7259" s="29"/>
    </row>
    <row r="7260" spans="1:7" x14ac:dyDescent="0.25">
      <c r="A7260"/>
      <c r="B7260"/>
      <c r="C7260">
        <v>-2.2143342431355246</v>
      </c>
      <c r="D7260">
        <v>0.49109754240730247</v>
      </c>
      <c r="E7260" s="24"/>
      <c r="F7260" s="25"/>
      <c r="G7260" s="29"/>
    </row>
    <row r="7261" spans="1:7" x14ac:dyDescent="0.25">
      <c r="A7261"/>
      <c r="B7261"/>
      <c r="C7261">
        <v>-2.2143942087755661</v>
      </c>
      <c r="D7261">
        <v>0.49111735981862686</v>
      </c>
      <c r="E7261" s="24"/>
      <c r="F7261" s="25"/>
      <c r="G7261" s="29"/>
    </row>
    <row r="7262" spans="1:7" x14ac:dyDescent="0.25">
      <c r="A7262"/>
      <c r="B7262"/>
      <c r="C7262">
        <v>-2.2144541744156072</v>
      </c>
      <c r="D7262">
        <v>0.49113717722995132</v>
      </c>
      <c r="E7262" s="24"/>
      <c r="F7262" s="25"/>
      <c r="G7262" s="29"/>
    </row>
    <row r="7263" spans="1:7" x14ac:dyDescent="0.25">
      <c r="A7263"/>
      <c r="B7263"/>
      <c r="C7263">
        <v>-2.2145141400556487</v>
      </c>
      <c r="D7263">
        <v>0.4911569946412756</v>
      </c>
      <c r="E7263" s="24"/>
      <c r="F7263" s="25"/>
      <c r="G7263" s="29"/>
    </row>
    <row r="7264" spans="1:7" x14ac:dyDescent="0.25">
      <c r="A7264"/>
      <c r="B7264"/>
      <c r="C7264">
        <v>-2.2145741056956898</v>
      </c>
      <c r="D7264">
        <v>0.4911768120526</v>
      </c>
      <c r="E7264" s="24"/>
      <c r="F7264" s="25"/>
      <c r="G7264" s="29"/>
    </row>
    <row r="7265" spans="1:7" x14ac:dyDescent="0.25">
      <c r="A7265"/>
      <c r="B7265"/>
      <c r="C7265">
        <v>-2.2146340713357313</v>
      </c>
      <c r="D7265">
        <v>0.49119662946392439</v>
      </c>
      <c r="E7265" s="24"/>
      <c r="F7265" s="25"/>
      <c r="G7265" s="29"/>
    </row>
    <row r="7266" spans="1:7" x14ac:dyDescent="0.25">
      <c r="A7266"/>
      <c r="B7266"/>
      <c r="C7266">
        <v>-2.2146940369757724</v>
      </c>
      <c r="D7266">
        <v>0.49121644687524874</v>
      </c>
      <c r="E7266" s="24"/>
      <c r="F7266" s="25"/>
      <c r="G7266" s="29"/>
    </row>
    <row r="7267" spans="1:7" x14ac:dyDescent="0.25">
      <c r="A7267"/>
      <c r="B7267"/>
      <c r="C7267">
        <v>-2.2147540026158139</v>
      </c>
      <c r="D7267">
        <v>0.49123626428657313</v>
      </c>
      <c r="E7267" s="24"/>
      <c r="F7267" s="25"/>
      <c r="G7267" s="29"/>
    </row>
    <row r="7268" spans="1:7" x14ac:dyDescent="0.25">
      <c r="A7268"/>
      <c r="B7268"/>
      <c r="C7268">
        <v>-2.214813968255855</v>
      </c>
      <c r="D7268">
        <v>0.49125608169789753</v>
      </c>
      <c r="E7268" s="24"/>
      <c r="F7268" s="25"/>
      <c r="G7268" s="29"/>
    </row>
    <row r="7269" spans="1:7" x14ac:dyDescent="0.25">
      <c r="A7269"/>
      <c r="B7269"/>
      <c r="C7269">
        <v>-2.2148739338958965</v>
      </c>
      <c r="D7269">
        <v>0.49127589910922193</v>
      </c>
      <c r="E7269" s="24"/>
      <c r="F7269" s="25"/>
      <c r="G7269" s="29"/>
    </row>
    <row r="7270" spans="1:7" x14ac:dyDescent="0.25">
      <c r="A7270"/>
      <c r="B7270"/>
      <c r="C7270">
        <v>-2.2149338995359376</v>
      </c>
      <c r="D7270">
        <v>0.49129571652054627</v>
      </c>
      <c r="E7270" s="24"/>
      <c r="F7270" s="25"/>
      <c r="G7270" s="29"/>
    </row>
    <row r="7271" spans="1:7" x14ac:dyDescent="0.25">
      <c r="A7271"/>
      <c r="B7271"/>
      <c r="C7271">
        <v>-2.2149938651759791</v>
      </c>
      <c r="D7271">
        <v>0.49131553393187066</v>
      </c>
      <c r="E7271" s="24"/>
      <c r="F7271" s="25"/>
      <c r="G7271" s="29"/>
    </row>
    <row r="7272" spans="1:7" x14ac:dyDescent="0.25">
      <c r="A7272"/>
      <c r="B7272"/>
      <c r="C7272">
        <v>-2.2150538308160201</v>
      </c>
      <c r="D7272">
        <v>0.49133535134319506</v>
      </c>
      <c r="E7272" s="24"/>
      <c r="F7272" s="25"/>
      <c r="G7272" s="29"/>
    </row>
    <row r="7273" spans="1:7" x14ac:dyDescent="0.25">
      <c r="A7273"/>
      <c r="B7273"/>
      <c r="C7273">
        <v>-2.2151137964560612</v>
      </c>
      <c r="D7273">
        <v>0.4913551687545194</v>
      </c>
      <c r="E7273" s="24"/>
      <c r="F7273" s="25"/>
      <c r="G7273" s="29"/>
    </row>
    <row r="7274" spans="1:7" x14ac:dyDescent="0.25">
      <c r="A7274"/>
      <c r="B7274"/>
      <c r="C7274">
        <v>-2.2151737620961027</v>
      </c>
      <c r="D7274">
        <v>0.49137498616584385</v>
      </c>
      <c r="E7274" s="24"/>
      <c r="F7274" s="25"/>
      <c r="G7274" s="29"/>
    </row>
    <row r="7275" spans="1:7" x14ac:dyDescent="0.25">
      <c r="A7275"/>
      <c r="B7275"/>
      <c r="C7275">
        <v>-2.2152337277361442</v>
      </c>
      <c r="D7275">
        <v>0.49139480357716825</v>
      </c>
      <c r="E7275" s="24"/>
      <c r="F7275" s="25"/>
      <c r="G7275" s="29"/>
    </row>
    <row r="7276" spans="1:7" x14ac:dyDescent="0.25">
      <c r="A7276"/>
      <c r="B7276"/>
      <c r="C7276">
        <v>-2.2152936933761853</v>
      </c>
      <c r="D7276">
        <v>0.49141462098849253</v>
      </c>
      <c r="E7276" s="24"/>
      <c r="F7276" s="25"/>
      <c r="G7276" s="29"/>
    </row>
    <row r="7277" spans="1:7" x14ac:dyDescent="0.25">
      <c r="A7277"/>
      <c r="B7277"/>
      <c r="C7277">
        <v>-2.2153536590162268</v>
      </c>
      <c r="D7277">
        <v>0.49143443839981693</v>
      </c>
      <c r="E7277" s="24"/>
      <c r="F7277" s="25"/>
      <c r="G7277" s="29"/>
    </row>
    <row r="7278" spans="1:7" x14ac:dyDescent="0.25">
      <c r="A7278"/>
      <c r="B7278"/>
      <c r="C7278">
        <v>-2.2154136246562679</v>
      </c>
      <c r="D7278">
        <v>0.49145425581114127</v>
      </c>
      <c r="E7278" s="24"/>
      <c r="F7278" s="25"/>
      <c r="G7278" s="29"/>
    </row>
    <row r="7279" spans="1:7" x14ac:dyDescent="0.25">
      <c r="A7279"/>
      <c r="B7279"/>
      <c r="C7279">
        <v>-2.2154735902963094</v>
      </c>
      <c r="D7279">
        <v>0.49147407322246572</v>
      </c>
      <c r="E7279" s="24"/>
      <c r="F7279" s="25"/>
      <c r="G7279" s="29"/>
    </row>
    <row r="7280" spans="1:7" x14ac:dyDescent="0.25">
      <c r="A7280"/>
      <c r="B7280"/>
      <c r="C7280">
        <v>-2.2155335559363505</v>
      </c>
      <c r="D7280">
        <v>0.49149389063379012</v>
      </c>
      <c r="E7280" s="24"/>
      <c r="F7280" s="25"/>
      <c r="G7280" s="29"/>
    </row>
    <row r="7281" spans="1:7" x14ac:dyDescent="0.25">
      <c r="A7281"/>
      <c r="B7281"/>
      <c r="C7281">
        <v>-2.215593521576392</v>
      </c>
      <c r="D7281">
        <v>0.49151370804511446</v>
      </c>
      <c r="E7281" s="24"/>
      <c r="F7281" s="25"/>
      <c r="G7281" s="29"/>
    </row>
    <row r="7282" spans="1:7" x14ac:dyDescent="0.25">
      <c r="A7282"/>
      <c r="B7282"/>
      <c r="C7282">
        <v>-2.2156534872164331</v>
      </c>
      <c r="D7282">
        <v>0.49153352545643886</v>
      </c>
      <c r="E7282" s="24"/>
      <c r="F7282" s="25"/>
      <c r="G7282" s="29"/>
    </row>
    <row r="7283" spans="1:7" x14ac:dyDescent="0.25">
      <c r="A7283"/>
      <c r="B7283"/>
      <c r="C7283">
        <v>-2.2157134528564741</v>
      </c>
      <c r="D7283">
        <v>0.4915533428677632</v>
      </c>
      <c r="E7283" s="24"/>
      <c r="F7283" s="25"/>
      <c r="G7283" s="29"/>
    </row>
    <row r="7284" spans="1:7" x14ac:dyDescent="0.25">
      <c r="A7284"/>
      <c r="B7284"/>
      <c r="C7284">
        <v>-2.2157734184965157</v>
      </c>
      <c r="D7284">
        <v>0.49157316027908765</v>
      </c>
      <c r="E7284" s="24"/>
      <c r="F7284" s="25"/>
      <c r="G7284" s="29"/>
    </row>
    <row r="7285" spans="1:7" x14ac:dyDescent="0.25">
      <c r="A7285"/>
      <c r="B7285"/>
      <c r="C7285">
        <v>-2.2158333841365572</v>
      </c>
      <c r="D7285">
        <v>0.49159297769041194</v>
      </c>
      <c r="E7285" s="24"/>
      <c r="F7285" s="25"/>
      <c r="G7285" s="29"/>
    </row>
    <row r="7286" spans="1:7" x14ac:dyDescent="0.25">
      <c r="A7286"/>
      <c r="B7286"/>
      <c r="C7286">
        <v>-2.2158933497765982</v>
      </c>
      <c r="D7286">
        <v>0.49161279510173633</v>
      </c>
      <c r="E7286" s="24"/>
      <c r="F7286" s="25"/>
      <c r="G7286" s="29"/>
    </row>
    <row r="7287" spans="1:7" x14ac:dyDescent="0.25">
      <c r="A7287"/>
      <c r="B7287"/>
      <c r="C7287">
        <v>-2.2159533154166398</v>
      </c>
      <c r="D7287">
        <v>0.49163261251306078</v>
      </c>
      <c r="E7287" s="24"/>
      <c r="F7287" s="25"/>
      <c r="G7287" s="29"/>
    </row>
    <row r="7288" spans="1:7" x14ac:dyDescent="0.25">
      <c r="A7288"/>
      <c r="B7288"/>
      <c r="C7288">
        <v>-2.2160132810566808</v>
      </c>
      <c r="D7288">
        <v>0.49165242992438507</v>
      </c>
      <c r="E7288" s="24"/>
      <c r="F7288" s="25"/>
      <c r="G7288" s="29"/>
    </row>
    <row r="7289" spans="1:7" x14ac:dyDescent="0.25">
      <c r="A7289"/>
      <c r="B7289"/>
      <c r="C7289">
        <v>-2.2160732466967223</v>
      </c>
      <c r="D7289">
        <v>0.49167224733570947</v>
      </c>
      <c r="E7289" s="24"/>
      <c r="F7289" s="25"/>
      <c r="G7289" s="29"/>
    </row>
    <row r="7290" spans="1:7" x14ac:dyDescent="0.25">
      <c r="A7290"/>
      <c r="B7290"/>
      <c r="C7290">
        <v>-2.2161332123367634</v>
      </c>
      <c r="D7290">
        <v>0.49169206474703381</v>
      </c>
      <c r="E7290" s="24"/>
      <c r="F7290" s="25"/>
      <c r="G7290" s="29"/>
    </row>
    <row r="7291" spans="1:7" x14ac:dyDescent="0.25">
      <c r="A7291"/>
      <c r="B7291"/>
      <c r="C7291">
        <v>-2.2161931779768045</v>
      </c>
      <c r="D7291">
        <v>0.49171188215835826</v>
      </c>
      <c r="E7291" s="24"/>
      <c r="F7291" s="25"/>
      <c r="G7291" s="29"/>
    </row>
    <row r="7292" spans="1:7" x14ac:dyDescent="0.25">
      <c r="A7292"/>
      <c r="B7292"/>
      <c r="C7292">
        <v>-2.216253143616846</v>
      </c>
      <c r="D7292">
        <v>0.49173169956968271</v>
      </c>
      <c r="E7292" s="24"/>
      <c r="F7292" s="25"/>
      <c r="G7292" s="29"/>
    </row>
    <row r="7293" spans="1:7" x14ac:dyDescent="0.25">
      <c r="A7293"/>
      <c r="B7293"/>
      <c r="C7293">
        <v>-2.2163131092568871</v>
      </c>
      <c r="D7293">
        <v>0.491751516981007</v>
      </c>
      <c r="E7293" s="24"/>
      <c r="F7293" s="25"/>
      <c r="G7293" s="29"/>
    </row>
    <row r="7294" spans="1:7" x14ac:dyDescent="0.25">
      <c r="A7294"/>
      <c r="B7294"/>
      <c r="C7294">
        <v>-2.2163730748969286</v>
      </c>
      <c r="D7294">
        <v>0.49177133439233139</v>
      </c>
      <c r="E7294" s="24"/>
      <c r="F7294" s="25"/>
      <c r="G7294" s="29"/>
    </row>
    <row r="7295" spans="1:7" x14ac:dyDescent="0.25">
      <c r="A7295"/>
      <c r="B7295"/>
      <c r="C7295">
        <v>-2.2164330405369701</v>
      </c>
      <c r="D7295">
        <v>0.49179115180365579</v>
      </c>
      <c r="E7295" s="24"/>
      <c r="F7295" s="25"/>
      <c r="G7295" s="29"/>
    </row>
    <row r="7296" spans="1:7" x14ac:dyDescent="0.25">
      <c r="A7296"/>
      <c r="B7296"/>
      <c r="C7296">
        <v>-2.2164930061770112</v>
      </c>
      <c r="D7296">
        <v>0.49181096921498013</v>
      </c>
      <c r="E7296" s="24"/>
      <c r="F7296" s="25"/>
      <c r="G7296" s="29"/>
    </row>
    <row r="7297" spans="1:7" x14ac:dyDescent="0.25">
      <c r="A7297"/>
      <c r="B7297"/>
      <c r="C7297">
        <v>-2.2165529718170527</v>
      </c>
      <c r="D7297">
        <v>0.49183078662630453</v>
      </c>
      <c r="E7297" s="24"/>
      <c r="F7297" s="25"/>
      <c r="G7297" s="29"/>
    </row>
    <row r="7298" spans="1:7" x14ac:dyDescent="0.25">
      <c r="A7298"/>
      <c r="B7298"/>
      <c r="C7298">
        <v>-2.2166129374570938</v>
      </c>
      <c r="D7298">
        <v>0.49185060403762881</v>
      </c>
      <c r="E7298" s="24"/>
      <c r="F7298" s="25"/>
      <c r="G7298" s="29"/>
    </row>
    <row r="7299" spans="1:7" x14ac:dyDescent="0.25">
      <c r="A7299"/>
      <c r="B7299"/>
      <c r="C7299">
        <v>-2.2166729030971353</v>
      </c>
      <c r="D7299">
        <v>0.4918704214489531</v>
      </c>
      <c r="E7299" s="24"/>
      <c r="F7299" s="25"/>
      <c r="G7299" s="29"/>
    </row>
    <row r="7300" spans="1:7" x14ac:dyDescent="0.25">
      <c r="A7300"/>
      <c r="B7300"/>
      <c r="C7300">
        <v>-2.2167328687371763</v>
      </c>
      <c r="D7300">
        <v>0.49189023886027772</v>
      </c>
      <c r="E7300" s="24"/>
      <c r="F7300" s="25"/>
      <c r="G7300" s="29"/>
    </row>
    <row r="7301" spans="1:7" x14ac:dyDescent="0.25">
      <c r="A7301"/>
      <c r="B7301"/>
      <c r="C7301">
        <v>-2.2167928343772174</v>
      </c>
      <c r="D7301">
        <v>0.49191005627160206</v>
      </c>
      <c r="E7301" s="24"/>
      <c r="F7301" s="25"/>
      <c r="G7301" s="29"/>
    </row>
    <row r="7302" spans="1:7" x14ac:dyDescent="0.25">
      <c r="A7302"/>
      <c r="B7302"/>
      <c r="C7302">
        <v>-2.2168528000172589</v>
      </c>
      <c r="D7302">
        <v>0.49192987368292634</v>
      </c>
      <c r="E7302" s="24"/>
      <c r="F7302" s="25"/>
      <c r="G7302" s="29"/>
    </row>
    <row r="7303" spans="1:7" x14ac:dyDescent="0.25">
      <c r="A7303"/>
      <c r="B7303"/>
      <c r="C7303">
        <v>-2.2169127656573</v>
      </c>
      <c r="D7303">
        <v>0.49194969109425074</v>
      </c>
      <c r="E7303" s="24"/>
      <c r="F7303" s="25"/>
      <c r="G7303" s="29"/>
    </row>
    <row r="7304" spans="1:7" x14ac:dyDescent="0.25">
      <c r="A7304"/>
      <c r="B7304"/>
      <c r="C7304">
        <v>-2.2169727312973415</v>
      </c>
      <c r="D7304">
        <v>0.49196950850557519</v>
      </c>
      <c r="E7304" s="24"/>
      <c r="F7304" s="25"/>
      <c r="G7304" s="29"/>
    </row>
    <row r="7305" spans="1:7" x14ac:dyDescent="0.25">
      <c r="A7305"/>
      <c r="B7305"/>
      <c r="C7305">
        <v>-2.217032696937383</v>
      </c>
      <c r="D7305">
        <v>0.49198932591689948</v>
      </c>
      <c r="E7305" s="24"/>
      <c r="F7305" s="25"/>
      <c r="G7305" s="29"/>
    </row>
    <row r="7306" spans="1:7" x14ac:dyDescent="0.25">
      <c r="A7306"/>
      <c r="B7306"/>
      <c r="C7306">
        <v>-2.2170926625774241</v>
      </c>
      <c r="D7306">
        <v>0.49200914332822387</v>
      </c>
      <c r="E7306" s="24"/>
      <c r="F7306" s="25"/>
      <c r="G7306" s="29"/>
    </row>
    <row r="7307" spans="1:7" x14ac:dyDescent="0.25">
      <c r="A7307"/>
      <c r="B7307"/>
      <c r="C7307">
        <v>-2.2171526282174656</v>
      </c>
      <c r="D7307">
        <v>0.49202896073954822</v>
      </c>
      <c r="E7307" s="24"/>
      <c r="F7307" s="25"/>
      <c r="G7307" s="29"/>
    </row>
    <row r="7308" spans="1:7" x14ac:dyDescent="0.25">
      <c r="A7308"/>
      <c r="B7308"/>
      <c r="C7308">
        <v>-2.2172125938575067</v>
      </c>
      <c r="D7308">
        <v>0.49204877815087267</v>
      </c>
      <c r="E7308" s="24"/>
      <c r="F7308" s="25"/>
      <c r="G7308" s="29"/>
    </row>
    <row r="7309" spans="1:7" x14ac:dyDescent="0.25">
      <c r="A7309"/>
      <c r="B7309"/>
      <c r="C7309">
        <v>-2.2172725594975478</v>
      </c>
      <c r="D7309">
        <v>0.49206859556219706</v>
      </c>
      <c r="E7309" s="24"/>
      <c r="F7309" s="25"/>
      <c r="G7309" s="29"/>
    </row>
    <row r="7310" spans="1:7" x14ac:dyDescent="0.25">
      <c r="A7310"/>
      <c r="B7310"/>
      <c r="C7310">
        <v>-2.2173325251375893</v>
      </c>
      <c r="D7310">
        <v>0.49208841297352135</v>
      </c>
      <c r="E7310" s="24"/>
      <c r="F7310" s="25"/>
      <c r="G7310" s="29"/>
    </row>
    <row r="7311" spans="1:7" x14ac:dyDescent="0.25">
      <c r="A7311"/>
      <c r="B7311"/>
      <c r="C7311">
        <v>-2.2173924907776303</v>
      </c>
      <c r="D7311">
        <v>0.4921082303848458</v>
      </c>
      <c r="E7311" s="24"/>
      <c r="F7311" s="25"/>
      <c r="G7311" s="29"/>
    </row>
    <row r="7312" spans="1:7" x14ac:dyDescent="0.25">
      <c r="A7312"/>
      <c r="B7312"/>
      <c r="C7312">
        <v>-2.2174524564176719</v>
      </c>
      <c r="D7312">
        <v>0.49212804779617025</v>
      </c>
      <c r="E7312" s="24"/>
      <c r="F7312" s="25"/>
      <c r="G7312" s="29"/>
    </row>
    <row r="7313" spans="1:7" x14ac:dyDescent="0.25">
      <c r="A7313"/>
      <c r="B7313"/>
      <c r="C7313">
        <v>-2.2175124220577129</v>
      </c>
      <c r="D7313">
        <v>0.49214786520749454</v>
      </c>
      <c r="E7313" s="24"/>
      <c r="F7313" s="25"/>
      <c r="G7313" s="29"/>
    </row>
    <row r="7314" spans="1:7" x14ac:dyDescent="0.25">
      <c r="A7314"/>
      <c r="B7314"/>
      <c r="C7314">
        <v>-2.2175723876977544</v>
      </c>
      <c r="D7314">
        <v>0.49216768261881894</v>
      </c>
      <c r="E7314" s="24"/>
      <c r="F7314" s="25"/>
      <c r="G7314" s="29"/>
    </row>
    <row r="7315" spans="1:7" x14ac:dyDescent="0.25">
      <c r="A7315"/>
      <c r="B7315"/>
      <c r="C7315">
        <v>-2.217632353337796</v>
      </c>
      <c r="D7315">
        <v>0.49218750003014333</v>
      </c>
      <c r="E7315" s="24"/>
      <c r="F7315" s="25"/>
      <c r="G7315" s="29"/>
    </row>
    <row r="7316" spans="1:7" x14ac:dyDescent="0.25">
      <c r="A7316"/>
      <c r="B7316"/>
      <c r="C7316">
        <v>-2.217692318977837</v>
      </c>
      <c r="D7316">
        <v>0.49220731744146756</v>
      </c>
      <c r="E7316" s="24"/>
      <c r="F7316" s="25"/>
      <c r="G7316" s="29"/>
    </row>
    <row r="7317" spans="1:7" x14ac:dyDescent="0.25">
      <c r="A7317"/>
      <c r="B7317"/>
      <c r="C7317">
        <v>-2.2177522846178785</v>
      </c>
      <c r="D7317">
        <v>0.49222713485279218</v>
      </c>
      <c r="E7317" s="24"/>
      <c r="F7317" s="25"/>
      <c r="G7317" s="29"/>
    </row>
    <row r="7318" spans="1:7" x14ac:dyDescent="0.25">
      <c r="A7318"/>
      <c r="B7318"/>
      <c r="C7318">
        <v>-2.2178122502579196</v>
      </c>
      <c r="D7318">
        <v>0.49224695226411647</v>
      </c>
      <c r="E7318" s="24"/>
      <c r="F7318" s="25"/>
      <c r="G7318" s="29"/>
    </row>
    <row r="7319" spans="1:7" x14ac:dyDescent="0.25">
      <c r="A7319"/>
      <c r="B7319"/>
      <c r="C7319">
        <v>-2.2178722158979607</v>
      </c>
      <c r="D7319">
        <v>0.49226676967544075</v>
      </c>
      <c r="E7319" s="24"/>
      <c r="F7319" s="25"/>
      <c r="G7319" s="29"/>
    </row>
    <row r="7320" spans="1:7" x14ac:dyDescent="0.25">
      <c r="A7320"/>
      <c r="B7320"/>
      <c r="C7320">
        <v>-2.2179321815380022</v>
      </c>
      <c r="D7320">
        <v>0.49228658708676526</v>
      </c>
      <c r="E7320" s="24"/>
      <c r="F7320" s="25"/>
      <c r="G7320" s="29"/>
    </row>
    <row r="7321" spans="1:7" x14ac:dyDescent="0.25">
      <c r="A7321"/>
      <c r="B7321"/>
      <c r="C7321">
        <v>-2.2179921471780433</v>
      </c>
      <c r="D7321">
        <v>0.4923064044980896</v>
      </c>
      <c r="E7321" s="24"/>
      <c r="F7321" s="25"/>
      <c r="G7321" s="29"/>
    </row>
    <row r="7322" spans="1:7" x14ac:dyDescent="0.25">
      <c r="A7322"/>
      <c r="B7322"/>
      <c r="C7322">
        <v>-2.2180521128180848</v>
      </c>
      <c r="D7322">
        <v>0.49232622190941389</v>
      </c>
      <c r="E7322" s="24"/>
      <c r="F7322" s="25"/>
      <c r="G7322" s="29"/>
    </row>
    <row r="7323" spans="1:7" x14ac:dyDescent="0.25">
      <c r="A7323"/>
      <c r="B7323"/>
      <c r="C7323">
        <v>-2.2181120784581263</v>
      </c>
      <c r="D7323">
        <v>0.49234603932073828</v>
      </c>
      <c r="E7323" s="24"/>
      <c r="F7323" s="25"/>
      <c r="G7323" s="29"/>
    </row>
    <row r="7324" spans="1:7" x14ac:dyDescent="0.25">
      <c r="A7324"/>
      <c r="B7324"/>
      <c r="C7324">
        <v>-2.2181720440981674</v>
      </c>
      <c r="D7324">
        <v>0.49236585673206273</v>
      </c>
      <c r="E7324" s="24"/>
      <c r="F7324" s="25"/>
      <c r="G7324" s="29"/>
    </row>
    <row r="7325" spans="1:7" x14ac:dyDescent="0.25">
      <c r="A7325"/>
      <c r="B7325"/>
      <c r="C7325">
        <v>-2.2182320097382089</v>
      </c>
      <c r="D7325">
        <v>0.49238567414338708</v>
      </c>
      <c r="E7325" s="24"/>
      <c r="F7325" s="25"/>
      <c r="G7325" s="29"/>
    </row>
    <row r="7326" spans="1:7" x14ac:dyDescent="0.25">
      <c r="A7326"/>
      <c r="B7326"/>
      <c r="C7326">
        <v>-2.21829197537825</v>
      </c>
      <c r="D7326">
        <v>0.49240549155471147</v>
      </c>
      <c r="E7326" s="24"/>
      <c r="F7326" s="25"/>
      <c r="G7326" s="29"/>
    </row>
    <row r="7327" spans="1:7" x14ac:dyDescent="0.25">
      <c r="A7327"/>
      <c r="B7327"/>
      <c r="C7327">
        <v>-2.218351941018291</v>
      </c>
      <c r="D7327">
        <v>0.49242530896603581</v>
      </c>
      <c r="E7327" s="24"/>
      <c r="F7327" s="25"/>
      <c r="G7327" s="29"/>
    </row>
    <row r="7328" spans="1:7" x14ac:dyDescent="0.25">
      <c r="A7328"/>
      <c r="B7328"/>
      <c r="C7328">
        <v>-2.2184119066583325</v>
      </c>
      <c r="D7328">
        <v>0.49244512637736021</v>
      </c>
      <c r="E7328" s="24"/>
      <c r="F7328" s="25"/>
      <c r="G7328" s="29"/>
    </row>
    <row r="7329" spans="1:7" x14ac:dyDescent="0.25">
      <c r="A7329"/>
      <c r="B7329"/>
      <c r="C7329">
        <v>-2.2184718722983736</v>
      </c>
      <c r="D7329">
        <v>0.49246494378868466</v>
      </c>
      <c r="E7329" s="24"/>
      <c r="F7329" s="25"/>
      <c r="G7329" s="29"/>
    </row>
    <row r="7330" spans="1:7" x14ac:dyDescent="0.25">
      <c r="A7330"/>
      <c r="B7330"/>
      <c r="C7330">
        <v>-2.2185318379384151</v>
      </c>
      <c r="D7330">
        <v>0.49248476120000895</v>
      </c>
      <c r="E7330" s="24"/>
      <c r="F7330" s="25"/>
      <c r="G7330" s="29"/>
    </row>
    <row r="7331" spans="1:7" x14ac:dyDescent="0.25">
      <c r="A7331"/>
      <c r="B7331"/>
      <c r="C7331">
        <v>-2.2185918035784562</v>
      </c>
      <c r="D7331">
        <v>0.49250457861133334</v>
      </c>
      <c r="E7331" s="24"/>
      <c r="F7331" s="25"/>
      <c r="G7331" s="29"/>
    </row>
    <row r="7332" spans="1:7" x14ac:dyDescent="0.25">
      <c r="A7332"/>
      <c r="B7332"/>
      <c r="C7332">
        <v>-2.2186517692184977</v>
      </c>
      <c r="D7332">
        <v>0.49252439602265774</v>
      </c>
      <c r="E7332" s="24"/>
      <c r="F7332" s="25"/>
      <c r="G7332" s="29"/>
    </row>
    <row r="7333" spans="1:7" x14ac:dyDescent="0.25">
      <c r="A7333"/>
      <c r="B7333"/>
      <c r="C7333">
        <v>-2.2187117348585392</v>
      </c>
      <c r="D7333">
        <v>0.49254421343398208</v>
      </c>
      <c r="E7333" s="24"/>
      <c r="F7333" s="25"/>
      <c r="G7333" s="29"/>
    </row>
    <row r="7334" spans="1:7" x14ac:dyDescent="0.25">
      <c r="A7334"/>
      <c r="B7334"/>
      <c r="C7334">
        <v>-2.2187717004985803</v>
      </c>
      <c r="D7334">
        <v>0.49256403084530653</v>
      </c>
      <c r="E7334" s="24"/>
      <c r="F7334" s="25"/>
      <c r="G7334" s="29"/>
    </row>
    <row r="7335" spans="1:7" x14ac:dyDescent="0.25">
      <c r="A7335"/>
      <c r="B7335"/>
      <c r="C7335">
        <v>-2.2188316661386218</v>
      </c>
      <c r="D7335">
        <v>0.49258384825663099</v>
      </c>
      <c r="E7335" s="24"/>
      <c r="F7335" s="25"/>
      <c r="G7335" s="29"/>
    </row>
    <row r="7336" spans="1:7" x14ac:dyDescent="0.25">
      <c r="A7336"/>
      <c r="B7336"/>
      <c r="C7336">
        <v>-2.2188916317786629</v>
      </c>
      <c r="D7336">
        <v>0.49260366566795516</v>
      </c>
      <c r="E7336" s="24"/>
      <c r="F7336" s="25"/>
      <c r="G7336" s="29"/>
    </row>
    <row r="7337" spans="1:7" x14ac:dyDescent="0.25">
      <c r="A7337"/>
      <c r="B7337"/>
      <c r="C7337">
        <v>-2.218951597418704</v>
      </c>
      <c r="D7337">
        <v>0.49262348307927967</v>
      </c>
      <c r="E7337" s="24"/>
      <c r="F7337" s="25"/>
      <c r="G7337" s="29"/>
    </row>
    <row r="7338" spans="1:7" x14ac:dyDescent="0.25">
      <c r="A7338"/>
      <c r="B7338"/>
      <c r="C7338">
        <v>-2.2190115630587455</v>
      </c>
      <c r="D7338">
        <v>0.49264330049060412</v>
      </c>
      <c r="E7338" s="24"/>
      <c r="F7338" s="25"/>
      <c r="G7338" s="29"/>
    </row>
    <row r="7339" spans="1:7" x14ac:dyDescent="0.25">
      <c r="A7339"/>
      <c r="B7339"/>
      <c r="C7339">
        <v>-2.2190715286987865</v>
      </c>
      <c r="D7339">
        <v>0.49266311790192829</v>
      </c>
      <c r="E7339" s="24"/>
      <c r="F7339" s="25"/>
      <c r="G7339" s="29"/>
    </row>
    <row r="7340" spans="1:7" x14ac:dyDescent="0.25">
      <c r="A7340"/>
      <c r="B7340"/>
      <c r="C7340">
        <v>-2.2191314943388281</v>
      </c>
      <c r="D7340">
        <v>0.49268293531325269</v>
      </c>
      <c r="E7340" s="24"/>
      <c r="F7340" s="25"/>
      <c r="G7340" s="29"/>
    </row>
    <row r="7341" spans="1:7" x14ac:dyDescent="0.25">
      <c r="A7341"/>
      <c r="B7341"/>
      <c r="C7341">
        <v>-2.2191914599788691</v>
      </c>
      <c r="D7341">
        <v>0.49270275272457709</v>
      </c>
      <c r="E7341" s="24"/>
      <c r="F7341" s="25"/>
      <c r="G7341" s="29"/>
    </row>
    <row r="7342" spans="1:7" x14ac:dyDescent="0.25">
      <c r="A7342"/>
      <c r="B7342"/>
      <c r="C7342">
        <v>-2.2192514256189106</v>
      </c>
      <c r="D7342">
        <v>0.49272257013590148</v>
      </c>
      <c r="E7342" s="24"/>
      <c r="F7342" s="25"/>
      <c r="G7342" s="29"/>
    </row>
    <row r="7343" spans="1:7" x14ac:dyDescent="0.25">
      <c r="A7343"/>
      <c r="B7343"/>
      <c r="C7343">
        <v>-2.2193113912589522</v>
      </c>
      <c r="D7343">
        <v>0.49274238754722594</v>
      </c>
      <c r="E7343" s="24"/>
      <c r="F7343" s="25"/>
      <c r="G7343" s="29"/>
    </row>
    <row r="7344" spans="1:7" x14ac:dyDescent="0.25">
      <c r="A7344"/>
      <c r="B7344"/>
      <c r="C7344">
        <v>-2.2193713568989932</v>
      </c>
      <c r="D7344">
        <v>0.49276220495855022</v>
      </c>
      <c r="E7344" s="24"/>
      <c r="F7344" s="25"/>
      <c r="G7344" s="29"/>
    </row>
    <row r="7345" spans="1:7" x14ac:dyDescent="0.25">
      <c r="A7345"/>
      <c r="B7345"/>
      <c r="C7345">
        <v>-2.2194313225390343</v>
      </c>
      <c r="D7345">
        <v>0.49278202236987462</v>
      </c>
      <c r="E7345" s="24"/>
      <c r="F7345" s="25"/>
      <c r="G7345" s="29"/>
    </row>
    <row r="7346" spans="1:7" x14ac:dyDescent="0.25">
      <c r="A7346"/>
      <c r="B7346"/>
      <c r="C7346">
        <v>-2.2194912881790758</v>
      </c>
      <c r="D7346">
        <v>0.49280183978119907</v>
      </c>
      <c r="E7346" s="24"/>
      <c r="F7346" s="25"/>
      <c r="G7346" s="29"/>
    </row>
    <row r="7347" spans="1:7" x14ac:dyDescent="0.25">
      <c r="A7347"/>
      <c r="B7347"/>
      <c r="C7347">
        <v>-2.2195512538191169</v>
      </c>
      <c r="D7347">
        <v>0.49282165719252335</v>
      </c>
      <c r="E7347" s="24"/>
      <c r="F7347" s="25"/>
      <c r="G7347" s="29"/>
    </row>
    <row r="7348" spans="1:7" x14ac:dyDescent="0.25">
      <c r="A7348"/>
      <c r="B7348"/>
      <c r="C7348">
        <v>-2.2196112194591584</v>
      </c>
      <c r="D7348">
        <v>0.49284147460384775</v>
      </c>
      <c r="E7348" s="24"/>
      <c r="F7348" s="25"/>
      <c r="G7348" s="29"/>
    </row>
    <row r="7349" spans="1:7" x14ac:dyDescent="0.25">
      <c r="A7349"/>
      <c r="B7349"/>
      <c r="C7349">
        <v>-2.2196711850991995</v>
      </c>
      <c r="D7349">
        <v>0.49286129201517215</v>
      </c>
      <c r="E7349" s="24"/>
      <c r="F7349" s="25"/>
      <c r="G7349" s="29"/>
    </row>
    <row r="7350" spans="1:7" x14ac:dyDescent="0.25">
      <c r="A7350"/>
      <c r="B7350"/>
      <c r="C7350">
        <v>-2.219731150739241</v>
      </c>
      <c r="D7350">
        <v>0.49288110942649643</v>
      </c>
      <c r="E7350" s="24"/>
      <c r="F7350" s="25"/>
      <c r="G7350" s="29"/>
    </row>
    <row r="7351" spans="1:7" x14ac:dyDescent="0.25">
      <c r="A7351"/>
      <c r="B7351"/>
      <c r="C7351">
        <v>-2.2197911163792821</v>
      </c>
      <c r="D7351">
        <v>0.49290092683782089</v>
      </c>
      <c r="E7351" s="24"/>
      <c r="F7351" s="25"/>
      <c r="G7351" s="29"/>
    </row>
    <row r="7352" spans="1:7" x14ac:dyDescent="0.25">
      <c r="A7352"/>
      <c r="B7352"/>
      <c r="C7352">
        <v>-2.2198510820193236</v>
      </c>
      <c r="D7352">
        <v>0.49292074424914534</v>
      </c>
      <c r="E7352" s="24"/>
      <c r="F7352" s="25"/>
      <c r="G7352" s="29"/>
    </row>
    <row r="7353" spans="1:7" x14ac:dyDescent="0.25">
      <c r="A7353"/>
      <c r="B7353"/>
      <c r="C7353">
        <v>-2.2199110476593651</v>
      </c>
      <c r="D7353">
        <v>0.49294056166046968</v>
      </c>
      <c r="E7353" s="24"/>
      <c r="F7353" s="25"/>
      <c r="G7353" s="29"/>
    </row>
    <row r="7354" spans="1:7" x14ac:dyDescent="0.25">
      <c r="A7354"/>
      <c r="B7354"/>
      <c r="C7354">
        <v>-2.2199710132994062</v>
      </c>
      <c r="D7354">
        <v>0.49296037907179396</v>
      </c>
      <c r="E7354" s="24"/>
      <c r="F7354" s="25"/>
      <c r="G7354" s="29"/>
    </row>
    <row r="7355" spans="1:7" x14ac:dyDescent="0.25">
      <c r="A7355"/>
      <c r="B7355"/>
      <c r="C7355">
        <v>-2.2200309789394472</v>
      </c>
      <c r="D7355">
        <v>0.49298019648311853</v>
      </c>
      <c r="E7355" s="24"/>
      <c r="F7355" s="25"/>
      <c r="G7355" s="29"/>
    </row>
    <row r="7356" spans="1:7" x14ac:dyDescent="0.25">
      <c r="A7356"/>
      <c r="B7356"/>
      <c r="C7356">
        <v>-2.2200909445794887</v>
      </c>
      <c r="D7356">
        <v>0.4930000138944427</v>
      </c>
      <c r="E7356" s="24"/>
      <c r="F7356" s="25"/>
      <c r="G7356" s="29"/>
    </row>
    <row r="7357" spans="1:7" x14ac:dyDescent="0.25">
      <c r="A7357"/>
      <c r="B7357"/>
      <c r="C7357">
        <v>-2.2201509102195298</v>
      </c>
      <c r="D7357">
        <v>0.4930198313057671</v>
      </c>
      <c r="E7357" s="24"/>
      <c r="F7357" s="25"/>
      <c r="G7357" s="29"/>
    </row>
    <row r="7358" spans="1:7" x14ac:dyDescent="0.25">
      <c r="A7358"/>
      <c r="B7358"/>
      <c r="C7358">
        <v>-2.2202108758595713</v>
      </c>
      <c r="D7358">
        <v>0.49303964871709161</v>
      </c>
      <c r="E7358" s="24"/>
      <c r="F7358" s="25"/>
      <c r="G7358" s="29"/>
    </row>
    <row r="7359" spans="1:7" x14ac:dyDescent="0.25">
      <c r="A7359"/>
      <c r="B7359"/>
      <c r="C7359">
        <v>-2.2202708414996124</v>
      </c>
      <c r="D7359">
        <v>0.49305946612841584</v>
      </c>
      <c r="E7359" s="24"/>
      <c r="F7359" s="25"/>
      <c r="G7359" s="29"/>
    </row>
    <row r="7360" spans="1:7" x14ac:dyDescent="0.25">
      <c r="A7360"/>
      <c r="B7360"/>
      <c r="C7360">
        <v>-2.2203308071396539</v>
      </c>
      <c r="D7360">
        <v>0.49307928353974029</v>
      </c>
      <c r="E7360" s="24"/>
      <c r="F7360" s="25"/>
      <c r="G7360" s="29"/>
    </row>
    <row r="7361" spans="1:7" x14ac:dyDescent="0.25">
      <c r="A7361"/>
      <c r="B7361"/>
      <c r="C7361">
        <v>-2.220390772779695</v>
      </c>
      <c r="D7361">
        <v>0.49309910095106468</v>
      </c>
      <c r="E7361" s="24"/>
      <c r="F7361" s="25"/>
      <c r="G7361" s="29"/>
    </row>
    <row r="7362" spans="1:7" x14ac:dyDescent="0.25">
      <c r="A7362"/>
      <c r="B7362"/>
      <c r="C7362">
        <v>-2.2204507384197365</v>
      </c>
      <c r="D7362">
        <v>0.49311891836238902</v>
      </c>
      <c r="E7362" s="24"/>
      <c r="F7362" s="25"/>
      <c r="G7362" s="29"/>
    </row>
    <row r="7363" spans="1:7" x14ac:dyDescent="0.25">
      <c r="A7363"/>
      <c r="B7363"/>
      <c r="C7363">
        <v>-2.2205107040597776</v>
      </c>
      <c r="D7363">
        <v>0.49313873577371348</v>
      </c>
      <c r="E7363" s="24"/>
      <c r="F7363" s="25"/>
      <c r="G7363" s="29"/>
    </row>
    <row r="7364" spans="1:7" x14ac:dyDescent="0.25">
      <c r="A7364"/>
      <c r="B7364"/>
      <c r="C7364">
        <v>-2.2205706696998191</v>
      </c>
      <c r="D7364">
        <v>0.49315855318503776</v>
      </c>
      <c r="E7364" s="24"/>
      <c r="F7364" s="25"/>
      <c r="G7364" s="29"/>
    </row>
    <row r="7365" spans="1:7" x14ac:dyDescent="0.25">
      <c r="A7365"/>
      <c r="B7365"/>
      <c r="C7365">
        <v>-2.2206306353398602</v>
      </c>
      <c r="D7365">
        <v>0.49317837059636216</v>
      </c>
      <c r="E7365" s="24"/>
      <c r="F7365" s="25"/>
      <c r="G7365" s="29"/>
    </row>
    <row r="7366" spans="1:7" x14ac:dyDescent="0.25">
      <c r="A7366"/>
      <c r="B7366"/>
      <c r="C7366">
        <v>-2.2206906009799017</v>
      </c>
      <c r="D7366">
        <v>0.49319818800768661</v>
      </c>
      <c r="E7366" s="24"/>
      <c r="F7366" s="25"/>
      <c r="G7366" s="29"/>
    </row>
    <row r="7367" spans="1:7" x14ac:dyDescent="0.25">
      <c r="A7367"/>
      <c r="B7367"/>
      <c r="C7367">
        <v>-2.2207505666199427</v>
      </c>
      <c r="D7367">
        <v>0.49321800541901084</v>
      </c>
      <c r="E7367" s="24"/>
      <c r="F7367" s="25"/>
      <c r="G7367" s="29"/>
    </row>
    <row r="7368" spans="1:7" x14ac:dyDescent="0.25">
      <c r="A7368"/>
      <c r="B7368"/>
      <c r="C7368">
        <v>-2.2208105322599843</v>
      </c>
      <c r="D7368">
        <v>0.4932378228303354</v>
      </c>
      <c r="E7368" s="24"/>
      <c r="F7368" s="25"/>
      <c r="G7368" s="29"/>
    </row>
    <row r="7369" spans="1:7" x14ac:dyDescent="0.25">
      <c r="A7369"/>
      <c r="B7369"/>
      <c r="C7369">
        <v>-2.2208704979000253</v>
      </c>
      <c r="D7369">
        <v>0.4932576402416598</v>
      </c>
      <c r="E7369" s="24"/>
      <c r="F7369" s="25"/>
      <c r="G7369" s="29"/>
    </row>
    <row r="7370" spans="1:7" x14ac:dyDescent="0.25">
      <c r="A7370"/>
      <c r="B7370"/>
      <c r="C7370">
        <v>-2.2209304635400668</v>
      </c>
      <c r="D7370">
        <v>0.49327745765298409</v>
      </c>
      <c r="E7370" s="24"/>
      <c r="F7370" s="25"/>
      <c r="G7370" s="29"/>
    </row>
    <row r="7371" spans="1:7" x14ac:dyDescent="0.25">
      <c r="A7371"/>
      <c r="B7371"/>
      <c r="C7371">
        <v>-2.2209904291801084</v>
      </c>
      <c r="D7371">
        <v>0.49329727506430848</v>
      </c>
      <c r="E7371" s="24"/>
      <c r="F7371" s="25"/>
      <c r="G7371" s="29"/>
    </row>
    <row r="7372" spans="1:7" x14ac:dyDescent="0.25">
      <c r="A7372"/>
      <c r="B7372"/>
      <c r="C7372">
        <v>-2.2210503948201494</v>
      </c>
      <c r="D7372">
        <v>0.49331709247563293</v>
      </c>
      <c r="E7372" s="24"/>
      <c r="F7372" s="25"/>
      <c r="G7372" s="29"/>
    </row>
    <row r="7373" spans="1:7" x14ac:dyDescent="0.25">
      <c r="A7373"/>
      <c r="B7373"/>
      <c r="C7373">
        <v>-2.2211103604601905</v>
      </c>
      <c r="D7373">
        <v>0.49333690988695722</v>
      </c>
      <c r="E7373" s="24"/>
      <c r="F7373" s="25"/>
      <c r="G7373" s="29"/>
    </row>
    <row r="7374" spans="1:7" x14ac:dyDescent="0.25">
      <c r="A7374"/>
      <c r="B7374"/>
      <c r="C7374">
        <v>-2.221170326100232</v>
      </c>
      <c r="D7374">
        <v>0.49335672729828151</v>
      </c>
      <c r="E7374" s="24"/>
      <c r="F7374" s="25"/>
      <c r="G7374" s="29"/>
    </row>
    <row r="7375" spans="1:7" x14ac:dyDescent="0.25">
      <c r="A7375"/>
      <c r="B7375"/>
      <c r="C7375">
        <v>-2.2212302917402731</v>
      </c>
      <c r="D7375">
        <v>0.49337654470960607</v>
      </c>
      <c r="E7375" s="24"/>
      <c r="F7375" s="25"/>
      <c r="G7375" s="29"/>
    </row>
    <row r="7376" spans="1:7" x14ac:dyDescent="0.25">
      <c r="A7376"/>
      <c r="B7376"/>
      <c r="C7376">
        <v>-2.2212902573803142</v>
      </c>
      <c r="D7376">
        <v>0.4933963621209303</v>
      </c>
      <c r="E7376" s="24"/>
      <c r="F7376" s="25"/>
      <c r="G7376" s="29"/>
    </row>
    <row r="7377" spans="1:7" x14ac:dyDescent="0.25">
      <c r="A7377"/>
      <c r="B7377"/>
      <c r="C7377">
        <v>-2.2213502230203557</v>
      </c>
      <c r="D7377">
        <v>0.49341617953225475</v>
      </c>
      <c r="E7377" s="24"/>
      <c r="F7377" s="25"/>
      <c r="G7377" s="29"/>
    </row>
    <row r="7378" spans="1:7" x14ac:dyDescent="0.25">
      <c r="A7378"/>
      <c r="B7378"/>
      <c r="C7378">
        <v>-2.2214101886603972</v>
      </c>
      <c r="D7378">
        <v>0.49343599694357915</v>
      </c>
      <c r="E7378" s="24"/>
      <c r="F7378" s="25"/>
      <c r="G7378" s="29"/>
    </row>
    <row r="7379" spans="1:7" x14ac:dyDescent="0.25">
      <c r="A7379"/>
      <c r="B7379"/>
      <c r="C7379">
        <v>-2.2214701543004383</v>
      </c>
      <c r="D7379">
        <v>0.49345581435490343</v>
      </c>
      <c r="E7379" s="24"/>
      <c r="F7379" s="25"/>
      <c r="G7379" s="29"/>
    </row>
    <row r="7380" spans="1:7" x14ac:dyDescent="0.25">
      <c r="A7380"/>
      <c r="B7380"/>
      <c r="C7380">
        <v>-2.2215301199404798</v>
      </c>
      <c r="D7380">
        <v>0.49347563176622788</v>
      </c>
      <c r="E7380" s="24"/>
      <c r="F7380" s="25"/>
      <c r="G7380" s="29"/>
    </row>
    <row r="7381" spans="1:7" x14ac:dyDescent="0.25">
      <c r="A7381"/>
      <c r="B7381"/>
      <c r="C7381">
        <v>-2.2215900855805208</v>
      </c>
      <c r="D7381">
        <v>0.49349544917755228</v>
      </c>
      <c r="E7381" s="24"/>
      <c r="F7381" s="25"/>
      <c r="G7381" s="29"/>
    </row>
    <row r="7382" spans="1:7" x14ac:dyDescent="0.25">
      <c r="A7382"/>
      <c r="B7382"/>
      <c r="C7382">
        <v>-2.2216500512205624</v>
      </c>
      <c r="D7382">
        <v>0.49351526658887657</v>
      </c>
      <c r="E7382" s="24"/>
      <c r="F7382" s="25"/>
      <c r="G7382" s="29"/>
    </row>
    <row r="7383" spans="1:7" x14ac:dyDescent="0.25">
      <c r="A7383"/>
      <c r="B7383"/>
      <c r="C7383">
        <v>-2.2217100168606034</v>
      </c>
      <c r="D7383">
        <v>0.49353508400020102</v>
      </c>
      <c r="E7383" s="24"/>
      <c r="F7383" s="25"/>
      <c r="G7383" s="29"/>
    </row>
    <row r="7384" spans="1:7" x14ac:dyDescent="0.25">
      <c r="A7384"/>
      <c r="B7384"/>
      <c r="C7384">
        <v>-2.2217699825006449</v>
      </c>
      <c r="D7384">
        <v>0.49355490141152536</v>
      </c>
      <c r="E7384" s="24"/>
      <c r="F7384" s="25"/>
      <c r="G7384" s="29"/>
    </row>
    <row r="7385" spans="1:7" x14ac:dyDescent="0.25">
      <c r="A7385"/>
      <c r="B7385"/>
      <c r="C7385">
        <v>-2.221829948140686</v>
      </c>
      <c r="D7385">
        <v>0.49357471882284981</v>
      </c>
      <c r="E7385" s="24"/>
      <c r="F7385" s="25"/>
      <c r="G7385" s="29"/>
    </row>
    <row r="7386" spans="1:7" x14ac:dyDescent="0.25">
      <c r="A7386"/>
      <c r="B7386"/>
      <c r="C7386">
        <v>-2.2218899137807275</v>
      </c>
      <c r="D7386">
        <v>0.49359453623417421</v>
      </c>
      <c r="E7386" s="24"/>
      <c r="F7386" s="25"/>
      <c r="G7386" s="29"/>
    </row>
    <row r="7387" spans="1:7" x14ac:dyDescent="0.25">
      <c r="A7387"/>
      <c r="B7387"/>
      <c r="C7387">
        <v>-2.2219498794207686</v>
      </c>
      <c r="D7387">
        <v>0.49361435364549849</v>
      </c>
      <c r="E7387" s="24"/>
      <c r="F7387" s="25"/>
      <c r="G7387" s="29"/>
    </row>
    <row r="7388" spans="1:7" x14ac:dyDescent="0.25">
      <c r="A7388"/>
      <c r="B7388"/>
      <c r="C7388">
        <v>-2.2220098450608101</v>
      </c>
      <c r="D7388">
        <v>0.49363417105682289</v>
      </c>
      <c r="E7388" s="24"/>
      <c r="F7388" s="25"/>
      <c r="G7388" s="29"/>
    </row>
    <row r="7389" spans="1:7" x14ac:dyDescent="0.25">
      <c r="A7389"/>
      <c r="B7389"/>
      <c r="C7389">
        <v>-2.2220698107008512</v>
      </c>
      <c r="D7389">
        <v>0.49365398846814734</v>
      </c>
      <c r="E7389" s="24"/>
      <c r="F7389" s="25"/>
      <c r="G7389" s="29"/>
    </row>
    <row r="7390" spans="1:7" x14ac:dyDescent="0.25">
      <c r="A7390"/>
      <c r="B7390"/>
      <c r="C7390">
        <v>-2.2221297763408927</v>
      </c>
      <c r="D7390">
        <v>0.49367380587947163</v>
      </c>
      <c r="E7390" s="24"/>
      <c r="F7390" s="25"/>
      <c r="G7390" s="29"/>
    </row>
    <row r="7391" spans="1:7" x14ac:dyDescent="0.25">
      <c r="A7391"/>
      <c r="B7391"/>
      <c r="C7391">
        <v>-2.2221897419809338</v>
      </c>
      <c r="D7391">
        <v>0.49369362329079591</v>
      </c>
      <c r="E7391" s="24"/>
      <c r="F7391" s="25"/>
      <c r="G7391" s="29"/>
    </row>
    <row r="7392" spans="1:7" x14ac:dyDescent="0.25">
      <c r="A7392"/>
      <c r="B7392"/>
      <c r="C7392">
        <v>-2.2222497076209753</v>
      </c>
      <c r="D7392">
        <v>0.49371344070212042</v>
      </c>
      <c r="E7392" s="24"/>
      <c r="F7392" s="25"/>
      <c r="G7392" s="29"/>
    </row>
    <row r="7393" spans="1:7" x14ac:dyDescent="0.25">
      <c r="A7393"/>
      <c r="B7393"/>
      <c r="C7393">
        <v>-2.2223096732610164</v>
      </c>
      <c r="D7393">
        <v>0.49373325811344482</v>
      </c>
      <c r="E7393" s="24"/>
      <c r="F7393" s="25"/>
      <c r="G7393" s="29"/>
    </row>
    <row r="7394" spans="1:7" x14ac:dyDescent="0.25">
      <c r="A7394"/>
      <c r="B7394"/>
      <c r="C7394">
        <v>-2.2223696389010574</v>
      </c>
      <c r="D7394">
        <v>0.49375307552476916</v>
      </c>
      <c r="E7394" s="24"/>
      <c r="F7394" s="25"/>
      <c r="G7394" s="29"/>
    </row>
    <row r="7395" spans="1:7" x14ac:dyDescent="0.25">
      <c r="A7395"/>
      <c r="B7395"/>
      <c r="C7395">
        <v>-2.2224296045410989</v>
      </c>
      <c r="D7395">
        <v>0.4937728929360935</v>
      </c>
      <c r="E7395" s="24"/>
      <c r="F7395" s="25"/>
      <c r="G7395" s="29"/>
    </row>
    <row r="7396" spans="1:7" x14ac:dyDescent="0.25">
      <c r="A7396"/>
      <c r="B7396"/>
      <c r="C7396">
        <v>-2.2224895701811405</v>
      </c>
      <c r="D7396">
        <v>0.49379271034741795</v>
      </c>
      <c r="E7396" s="24"/>
      <c r="F7396" s="25"/>
      <c r="G7396" s="29"/>
    </row>
    <row r="7397" spans="1:7" x14ac:dyDescent="0.25">
      <c r="A7397"/>
      <c r="B7397"/>
      <c r="C7397">
        <v>-2.2225495358211815</v>
      </c>
      <c r="D7397">
        <v>0.49381252775874229</v>
      </c>
      <c r="E7397" s="24"/>
      <c r="F7397" s="25"/>
      <c r="G7397" s="29"/>
    </row>
    <row r="7398" spans="1:7" x14ac:dyDescent="0.25">
      <c r="A7398"/>
      <c r="B7398"/>
      <c r="C7398">
        <v>-2.222609501461223</v>
      </c>
      <c r="D7398">
        <v>0.49383234517006669</v>
      </c>
      <c r="E7398" s="24"/>
      <c r="F7398" s="25"/>
      <c r="G7398" s="29"/>
    </row>
    <row r="7399" spans="1:7" x14ac:dyDescent="0.25">
      <c r="A7399"/>
      <c r="B7399"/>
      <c r="C7399">
        <v>-2.2226694671012641</v>
      </c>
      <c r="D7399">
        <v>0.49385216258139103</v>
      </c>
      <c r="E7399" s="24"/>
      <c r="F7399" s="25"/>
      <c r="G7399" s="29"/>
    </row>
    <row r="7400" spans="1:7" x14ac:dyDescent="0.25">
      <c r="A7400"/>
      <c r="B7400"/>
      <c r="C7400">
        <v>-2.2227294327413056</v>
      </c>
      <c r="D7400">
        <v>0.49387197999271543</v>
      </c>
      <c r="E7400" s="24"/>
      <c r="F7400" s="25"/>
      <c r="G7400" s="29"/>
    </row>
    <row r="7401" spans="1:7" x14ac:dyDescent="0.25">
      <c r="A7401"/>
      <c r="B7401"/>
      <c r="C7401">
        <v>-2.2227893983813467</v>
      </c>
      <c r="D7401">
        <v>0.49389179740403988</v>
      </c>
      <c r="E7401" s="24"/>
      <c r="F7401" s="25"/>
      <c r="G7401" s="29"/>
    </row>
    <row r="7402" spans="1:7" x14ac:dyDescent="0.25">
      <c r="A7402"/>
      <c r="B7402"/>
      <c r="C7402">
        <v>-2.2228493640213882</v>
      </c>
      <c r="D7402">
        <v>0.49391161481536422</v>
      </c>
      <c r="E7402" s="24"/>
      <c r="F7402" s="25"/>
      <c r="G7402" s="29"/>
    </row>
    <row r="7403" spans="1:7" x14ac:dyDescent="0.25">
      <c r="A7403"/>
      <c r="B7403"/>
      <c r="C7403">
        <v>-2.2229093296614293</v>
      </c>
      <c r="D7403">
        <v>0.49393143222668856</v>
      </c>
      <c r="E7403" s="24"/>
      <c r="F7403" s="25"/>
      <c r="G7403" s="29"/>
    </row>
    <row r="7404" spans="1:7" x14ac:dyDescent="0.25">
      <c r="A7404"/>
      <c r="B7404"/>
      <c r="C7404">
        <v>-2.2229692953014704</v>
      </c>
      <c r="D7404">
        <v>0.4939512496380129</v>
      </c>
      <c r="E7404" s="24"/>
      <c r="F7404" s="25"/>
      <c r="G7404" s="29"/>
    </row>
    <row r="7405" spans="1:7" x14ac:dyDescent="0.25">
      <c r="A7405"/>
      <c r="B7405"/>
      <c r="C7405">
        <v>-2.2230292609415119</v>
      </c>
      <c r="D7405">
        <v>0.49397106704933735</v>
      </c>
      <c r="E7405" s="24"/>
      <c r="F7405" s="25"/>
      <c r="G7405" s="29"/>
    </row>
    <row r="7406" spans="1:7" x14ac:dyDescent="0.25">
      <c r="A7406"/>
      <c r="B7406"/>
      <c r="C7406">
        <v>-2.2230892265815534</v>
      </c>
      <c r="D7406">
        <v>0.49399088446066175</v>
      </c>
      <c r="E7406" s="24"/>
      <c r="F7406" s="25"/>
      <c r="G7406" s="29"/>
    </row>
    <row r="7407" spans="1:7" x14ac:dyDescent="0.25">
      <c r="A7407"/>
      <c r="B7407"/>
      <c r="C7407">
        <v>-2.2231491922215945</v>
      </c>
      <c r="D7407">
        <v>0.49401070187198604</v>
      </c>
      <c r="E7407" s="24"/>
      <c r="F7407" s="25"/>
      <c r="G7407" s="29"/>
    </row>
    <row r="7408" spans="1:7" x14ac:dyDescent="0.25">
      <c r="A7408"/>
      <c r="B7408"/>
      <c r="C7408">
        <v>-2.223209157861636</v>
      </c>
      <c r="D7408">
        <v>0.49403051928331043</v>
      </c>
      <c r="E7408" s="24"/>
      <c r="F7408" s="25"/>
      <c r="G7408" s="29"/>
    </row>
    <row r="7409" spans="1:7" x14ac:dyDescent="0.25">
      <c r="A7409"/>
      <c r="B7409"/>
      <c r="C7409">
        <v>-2.223269123501677</v>
      </c>
      <c r="D7409">
        <v>0.49405033669463477</v>
      </c>
      <c r="E7409" s="24"/>
      <c r="F7409" s="25"/>
      <c r="G7409" s="29"/>
    </row>
    <row r="7410" spans="1:7" x14ac:dyDescent="0.25">
      <c r="A7410"/>
      <c r="B7410"/>
      <c r="C7410">
        <v>-2.2233290891417186</v>
      </c>
      <c r="D7410">
        <v>0.49407015410595928</v>
      </c>
      <c r="E7410" s="24"/>
      <c r="F7410" s="25"/>
      <c r="G7410" s="29"/>
    </row>
    <row r="7411" spans="1:7" x14ac:dyDescent="0.25">
      <c r="A7411"/>
      <c r="B7411"/>
      <c r="C7411">
        <v>-2.2233890547817596</v>
      </c>
      <c r="D7411">
        <v>0.49408997151728362</v>
      </c>
      <c r="E7411" s="24"/>
      <c r="F7411" s="25"/>
      <c r="G7411" s="29"/>
    </row>
    <row r="7412" spans="1:7" x14ac:dyDescent="0.25">
      <c r="A7412"/>
      <c r="B7412"/>
      <c r="C7412">
        <v>-2.2234490204218007</v>
      </c>
      <c r="D7412">
        <v>0.49410978892860796</v>
      </c>
      <c r="E7412" s="24"/>
      <c r="F7412" s="25"/>
      <c r="G7412" s="29"/>
    </row>
    <row r="7413" spans="1:7" x14ac:dyDescent="0.25">
      <c r="A7413"/>
      <c r="B7413"/>
      <c r="C7413">
        <v>-2.2235089860618422</v>
      </c>
      <c r="D7413">
        <v>0.49412960633993236</v>
      </c>
      <c r="E7413" s="24"/>
      <c r="F7413" s="25"/>
      <c r="G7413" s="29"/>
    </row>
    <row r="7414" spans="1:7" x14ac:dyDescent="0.25">
      <c r="A7414"/>
      <c r="B7414"/>
      <c r="C7414">
        <v>-2.2235689517018833</v>
      </c>
      <c r="D7414">
        <v>0.4941494237512567</v>
      </c>
      <c r="E7414" s="24"/>
      <c r="F7414" s="25"/>
      <c r="G7414" s="29"/>
    </row>
    <row r="7415" spans="1:7" x14ac:dyDescent="0.25">
      <c r="A7415"/>
      <c r="B7415"/>
      <c r="C7415">
        <v>-2.2236289173419248</v>
      </c>
      <c r="D7415">
        <v>0.4941692411625811</v>
      </c>
      <c r="E7415" s="24"/>
      <c r="F7415" s="25"/>
      <c r="G7415" s="29"/>
    </row>
    <row r="7416" spans="1:7" x14ac:dyDescent="0.25">
      <c r="A7416"/>
      <c r="B7416"/>
      <c r="C7416">
        <v>-2.2236888829819663</v>
      </c>
      <c r="D7416">
        <v>0.49418905857390549</v>
      </c>
      <c r="E7416" s="24"/>
      <c r="F7416" s="25"/>
      <c r="G7416" s="29"/>
    </row>
    <row r="7417" spans="1:7" x14ac:dyDescent="0.25">
      <c r="A7417"/>
      <c r="B7417"/>
      <c r="C7417">
        <v>-2.2237488486220074</v>
      </c>
      <c r="D7417">
        <v>0.49420887598522983</v>
      </c>
      <c r="E7417" s="24"/>
      <c r="F7417" s="25"/>
      <c r="G7417" s="29"/>
    </row>
    <row r="7418" spans="1:7" x14ac:dyDescent="0.25">
      <c r="A7418"/>
      <c r="B7418"/>
      <c r="C7418">
        <v>-2.2238088142620489</v>
      </c>
      <c r="D7418">
        <v>0.49422869339655429</v>
      </c>
      <c r="E7418" s="24"/>
      <c r="F7418" s="25"/>
      <c r="G7418" s="29"/>
    </row>
    <row r="7419" spans="1:7" x14ac:dyDescent="0.25">
      <c r="A7419"/>
      <c r="B7419"/>
      <c r="C7419">
        <v>-2.22386877990209</v>
      </c>
      <c r="D7419">
        <v>0.49424851080787863</v>
      </c>
      <c r="E7419" s="24"/>
      <c r="F7419" s="25"/>
      <c r="G7419" s="29"/>
    </row>
    <row r="7420" spans="1:7" x14ac:dyDescent="0.25">
      <c r="A7420"/>
      <c r="B7420"/>
      <c r="C7420">
        <v>-2.2239287455421315</v>
      </c>
      <c r="D7420">
        <v>0.49426832821920302</v>
      </c>
      <c r="E7420" s="24"/>
      <c r="F7420" s="25"/>
      <c r="G7420" s="29"/>
    </row>
    <row r="7421" spans="1:7" x14ac:dyDescent="0.25">
      <c r="A7421"/>
      <c r="B7421"/>
      <c r="C7421">
        <v>-2.2239887111821726</v>
      </c>
      <c r="D7421">
        <v>0.49428814563052742</v>
      </c>
      <c r="E7421" s="24"/>
      <c r="F7421" s="25"/>
      <c r="G7421" s="29"/>
    </row>
    <row r="7422" spans="1:7" x14ac:dyDescent="0.25">
      <c r="A7422"/>
      <c r="B7422"/>
      <c r="C7422">
        <v>-2.2240486768222136</v>
      </c>
      <c r="D7422">
        <v>0.49430796304185176</v>
      </c>
      <c r="E7422" s="24"/>
      <c r="F7422" s="25"/>
      <c r="G7422" s="29"/>
    </row>
    <row r="7423" spans="1:7" x14ac:dyDescent="0.25">
      <c r="A7423"/>
      <c r="B7423"/>
      <c r="C7423">
        <v>-2.2241086424622551</v>
      </c>
      <c r="D7423">
        <v>0.49432778045317616</v>
      </c>
      <c r="E7423" s="24"/>
      <c r="F7423" s="25"/>
      <c r="G7423" s="29"/>
    </row>
    <row r="7424" spans="1:7" x14ac:dyDescent="0.25">
      <c r="A7424"/>
      <c r="B7424"/>
      <c r="C7424">
        <v>-2.2241686081022962</v>
      </c>
      <c r="D7424">
        <v>0.49434759786450044</v>
      </c>
      <c r="E7424" s="24"/>
      <c r="F7424" s="25"/>
      <c r="G7424" s="29"/>
    </row>
    <row r="7425" spans="1:7" x14ac:dyDescent="0.25">
      <c r="A7425"/>
      <c r="B7425"/>
      <c r="C7425">
        <v>-2.2242285737423377</v>
      </c>
      <c r="D7425">
        <v>0.49436741527582484</v>
      </c>
      <c r="E7425" s="24"/>
      <c r="F7425" s="25"/>
      <c r="G7425" s="29"/>
    </row>
    <row r="7426" spans="1:7" x14ac:dyDescent="0.25">
      <c r="A7426"/>
      <c r="B7426"/>
      <c r="C7426">
        <v>-2.2242885393823792</v>
      </c>
      <c r="D7426">
        <v>0.49438723268714929</v>
      </c>
      <c r="E7426" s="24"/>
      <c r="F7426" s="25"/>
      <c r="G7426" s="29"/>
    </row>
    <row r="7427" spans="1:7" x14ac:dyDescent="0.25">
      <c r="A7427"/>
      <c r="B7427"/>
      <c r="C7427">
        <v>-2.2243485050224203</v>
      </c>
      <c r="D7427">
        <v>0.49440705009847363</v>
      </c>
      <c r="E7427" s="24"/>
      <c r="F7427" s="25"/>
      <c r="G7427" s="29"/>
    </row>
    <row r="7428" spans="1:7" x14ac:dyDescent="0.25">
      <c r="A7428"/>
      <c r="B7428"/>
      <c r="C7428">
        <v>-2.2244084706624618</v>
      </c>
      <c r="D7428">
        <v>0.49442686750979808</v>
      </c>
      <c r="E7428" s="24"/>
      <c r="F7428" s="25"/>
      <c r="G7428" s="29"/>
    </row>
    <row r="7429" spans="1:7" x14ac:dyDescent="0.25">
      <c r="A7429"/>
      <c r="B7429"/>
      <c r="C7429">
        <v>-2.2244684363025029</v>
      </c>
      <c r="D7429">
        <v>0.49444668492112237</v>
      </c>
      <c r="E7429" s="24"/>
      <c r="F7429" s="25"/>
      <c r="G7429" s="29"/>
    </row>
    <row r="7430" spans="1:7" x14ac:dyDescent="0.25">
      <c r="A7430"/>
      <c r="B7430"/>
      <c r="C7430">
        <v>-2.224528401942544</v>
      </c>
      <c r="D7430">
        <v>0.49446650233244677</v>
      </c>
      <c r="E7430" s="24"/>
      <c r="F7430" s="25"/>
      <c r="G7430" s="29"/>
    </row>
    <row r="7431" spans="1:7" x14ac:dyDescent="0.25">
      <c r="A7431"/>
      <c r="B7431"/>
      <c r="C7431">
        <v>-2.2245883675825855</v>
      </c>
      <c r="D7431">
        <v>0.49448631974377122</v>
      </c>
      <c r="E7431" s="24"/>
      <c r="F7431" s="25"/>
      <c r="G7431" s="29"/>
    </row>
    <row r="7432" spans="1:7" x14ac:dyDescent="0.25">
      <c r="A7432"/>
      <c r="B7432"/>
      <c r="C7432">
        <v>-2.2246483332226266</v>
      </c>
      <c r="D7432">
        <v>0.49450613715509556</v>
      </c>
      <c r="E7432" s="24"/>
      <c r="F7432" s="25"/>
      <c r="G7432" s="29"/>
    </row>
    <row r="7433" spans="1:7" x14ac:dyDescent="0.25">
      <c r="A7433"/>
      <c r="B7433"/>
      <c r="C7433">
        <v>-2.2247082988626681</v>
      </c>
      <c r="D7433">
        <v>0.4945259545664199</v>
      </c>
      <c r="E7433" s="24"/>
      <c r="F7433" s="25"/>
      <c r="G7433" s="29"/>
    </row>
    <row r="7434" spans="1:7" x14ac:dyDescent="0.25">
      <c r="A7434"/>
      <c r="B7434"/>
      <c r="C7434">
        <v>-2.2247682645027091</v>
      </c>
      <c r="D7434">
        <v>0.49454577197774424</v>
      </c>
      <c r="E7434" s="24"/>
      <c r="F7434" s="25"/>
      <c r="G7434" s="29"/>
    </row>
    <row r="7435" spans="1:7" x14ac:dyDescent="0.25">
      <c r="A7435"/>
      <c r="B7435"/>
      <c r="C7435">
        <v>-2.2248282301427507</v>
      </c>
      <c r="D7435">
        <v>0.49456558938906869</v>
      </c>
      <c r="E7435" s="24"/>
      <c r="F7435" s="25"/>
      <c r="G7435" s="29"/>
    </row>
    <row r="7436" spans="1:7" x14ac:dyDescent="0.25">
      <c r="A7436"/>
      <c r="B7436"/>
      <c r="C7436">
        <v>-2.2248881957827922</v>
      </c>
      <c r="D7436">
        <v>0.49458540680039315</v>
      </c>
      <c r="E7436" s="24"/>
      <c r="F7436" s="25"/>
      <c r="G7436" s="29"/>
    </row>
    <row r="7437" spans="1:7" x14ac:dyDescent="0.25">
      <c r="A7437"/>
      <c r="B7437"/>
      <c r="C7437">
        <v>-2.2249481614228332</v>
      </c>
      <c r="D7437">
        <v>0.49460522421171743</v>
      </c>
      <c r="E7437" s="24"/>
      <c r="F7437" s="25"/>
      <c r="G7437" s="29"/>
    </row>
    <row r="7438" spans="1:7" x14ac:dyDescent="0.25">
      <c r="A7438"/>
      <c r="B7438"/>
      <c r="C7438">
        <v>-2.2250081270628748</v>
      </c>
      <c r="D7438">
        <v>0.49462504162304183</v>
      </c>
      <c r="E7438" s="24"/>
      <c r="F7438" s="25"/>
      <c r="G7438" s="29"/>
    </row>
    <row r="7439" spans="1:7" x14ac:dyDescent="0.25">
      <c r="A7439"/>
      <c r="B7439"/>
      <c r="C7439">
        <v>-2.2250680927029158</v>
      </c>
      <c r="D7439">
        <v>0.49464485903436628</v>
      </c>
      <c r="E7439" s="24"/>
      <c r="F7439" s="25"/>
      <c r="G7439" s="29"/>
    </row>
    <row r="7440" spans="1:7" x14ac:dyDescent="0.25">
      <c r="A7440"/>
      <c r="B7440"/>
      <c r="C7440">
        <v>-2.2251280583429569</v>
      </c>
      <c r="D7440">
        <v>0.49466467644569057</v>
      </c>
      <c r="E7440" s="24"/>
      <c r="F7440" s="25"/>
      <c r="G7440" s="29"/>
    </row>
    <row r="7441" spans="1:7" x14ac:dyDescent="0.25">
      <c r="A7441"/>
      <c r="B7441"/>
      <c r="C7441">
        <v>-2.2251880239829984</v>
      </c>
      <c r="D7441">
        <v>0.49468449385701496</v>
      </c>
      <c r="E7441" s="24"/>
      <c r="F7441" s="25"/>
      <c r="G7441" s="29"/>
    </row>
    <row r="7442" spans="1:7" x14ac:dyDescent="0.25">
      <c r="A7442"/>
      <c r="B7442"/>
      <c r="C7442">
        <v>-2.2252479896230395</v>
      </c>
      <c r="D7442">
        <v>0.49470431126833925</v>
      </c>
      <c r="E7442" s="24"/>
      <c r="F7442" s="25"/>
      <c r="G7442" s="29"/>
    </row>
    <row r="7443" spans="1:7" x14ac:dyDescent="0.25">
      <c r="A7443"/>
      <c r="B7443"/>
      <c r="C7443">
        <v>-2.225307955263081</v>
      </c>
      <c r="D7443">
        <v>0.49472412867966364</v>
      </c>
      <c r="E7443" s="24"/>
      <c r="F7443" s="25"/>
      <c r="G7443" s="29"/>
    </row>
    <row r="7444" spans="1:7" x14ac:dyDescent="0.25">
      <c r="A7444"/>
      <c r="B7444"/>
      <c r="C7444">
        <v>-2.2253679209031225</v>
      </c>
      <c r="D7444">
        <v>0.4947439460909881</v>
      </c>
      <c r="E7444" s="24"/>
      <c r="F7444" s="25"/>
      <c r="G7444" s="29"/>
    </row>
    <row r="7445" spans="1:7" x14ac:dyDescent="0.25">
      <c r="A7445"/>
      <c r="B7445"/>
      <c r="C7445">
        <v>-2.2254278865431636</v>
      </c>
      <c r="D7445">
        <v>0.49476376350231244</v>
      </c>
      <c r="E7445" s="24"/>
      <c r="F7445" s="25"/>
      <c r="G7445" s="29"/>
    </row>
    <row r="7446" spans="1:7" x14ac:dyDescent="0.25">
      <c r="A7446"/>
      <c r="B7446"/>
      <c r="C7446">
        <v>-2.2254878521832051</v>
      </c>
      <c r="D7446">
        <v>0.49478358091363689</v>
      </c>
      <c r="E7446" s="24"/>
      <c r="F7446" s="25"/>
      <c r="G7446" s="29"/>
    </row>
    <row r="7447" spans="1:7" x14ac:dyDescent="0.25">
      <c r="A7447"/>
      <c r="B7447"/>
      <c r="C7447">
        <v>-2.2255478178232462</v>
      </c>
      <c r="D7447">
        <v>0.49480339832496117</v>
      </c>
      <c r="E7447" s="24"/>
      <c r="F7447" s="25"/>
      <c r="G7447" s="29"/>
    </row>
    <row r="7448" spans="1:7" x14ac:dyDescent="0.25">
      <c r="A7448"/>
      <c r="B7448"/>
      <c r="C7448">
        <v>-2.2256077834632872</v>
      </c>
      <c r="D7448">
        <v>0.49482321573628563</v>
      </c>
      <c r="E7448" s="24"/>
      <c r="F7448" s="25"/>
      <c r="G7448" s="29"/>
    </row>
    <row r="7449" spans="1:7" x14ac:dyDescent="0.25">
      <c r="A7449"/>
      <c r="B7449"/>
      <c r="C7449">
        <v>-2.2256677491033288</v>
      </c>
      <c r="D7449">
        <v>0.49484303314761002</v>
      </c>
      <c r="E7449" s="24"/>
      <c r="F7449" s="25"/>
      <c r="G7449" s="29"/>
    </row>
    <row r="7450" spans="1:7" x14ac:dyDescent="0.25">
      <c r="A7450"/>
      <c r="B7450"/>
      <c r="C7450">
        <v>-2.2257277147433698</v>
      </c>
      <c r="D7450">
        <v>0.49486285055893431</v>
      </c>
      <c r="E7450" s="24"/>
      <c r="F7450" s="25"/>
      <c r="G7450" s="29"/>
    </row>
    <row r="7451" spans="1:7" x14ac:dyDescent="0.25">
      <c r="A7451"/>
      <c r="B7451"/>
      <c r="C7451">
        <v>-2.2257876803834113</v>
      </c>
      <c r="D7451">
        <v>0.49488266797025882</v>
      </c>
      <c r="E7451" s="24"/>
      <c r="F7451" s="25"/>
      <c r="G7451" s="29"/>
    </row>
    <row r="7452" spans="1:7" x14ac:dyDescent="0.25">
      <c r="A7452"/>
      <c r="B7452"/>
      <c r="C7452">
        <v>-2.2258476460234524</v>
      </c>
      <c r="D7452">
        <v>0.49490248538158305</v>
      </c>
      <c r="E7452" s="24"/>
      <c r="F7452" s="25"/>
      <c r="G7452" s="29"/>
    </row>
    <row r="7453" spans="1:7" x14ac:dyDescent="0.25">
      <c r="A7453"/>
      <c r="B7453"/>
      <c r="C7453">
        <v>-2.2259076116634939</v>
      </c>
      <c r="D7453">
        <v>0.4949223027929075</v>
      </c>
      <c r="E7453" s="24"/>
      <c r="F7453" s="25"/>
      <c r="G7453" s="29"/>
    </row>
    <row r="7454" spans="1:7" x14ac:dyDescent="0.25">
      <c r="A7454"/>
      <c r="B7454"/>
      <c r="C7454">
        <v>-2.2259675773035354</v>
      </c>
      <c r="D7454">
        <v>0.49494212020423189</v>
      </c>
      <c r="E7454" s="24"/>
      <c r="F7454" s="25"/>
      <c r="G7454" s="29"/>
    </row>
    <row r="7455" spans="1:7" x14ac:dyDescent="0.25">
      <c r="A7455"/>
      <c r="B7455"/>
      <c r="C7455">
        <v>-2.2260275429435765</v>
      </c>
      <c r="D7455">
        <v>0.49496193761555624</v>
      </c>
      <c r="E7455" s="24"/>
      <c r="F7455" s="25"/>
      <c r="G7455" s="29"/>
    </row>
    <row r="7456" spans="1:7" x14ac:dyDescent="0.25">
      <c r="A7456"/>
      <c r="B7456"/>
      <c r="C7456">
        <v>-2.2260875085836176</v>
      </c>
      <c r="D7456">
        <v>0.49498175502688069</v>
      </c>
      <c r="E7456" s="24"/>
      <c r="F7456" s="25"/>
      <c r="G7456" s="29"/>
    </row>
    <row r="7457" spans="1:7" x14ac:dyDescent="0.25">
      <c r="A7457"/>
      <c r="B7457"/>
      <c r="C7457">
        <v>-2.2261474742236591</v>
      </c>
      <c r="D7457">
        <v>0.49500157243820503</v>
      </c>
      <c r="E7457" s="24"/>
      <c r="F7457" s="25"/>
      <c r="G7457" s="29"/>
    </row>
    <row r="7458" spans="1:7" x14ac:dyDescent="0.25">
      <c r="A7458"/>
      <c r="B7458"/>
      <c r="C7458">
        <v>-2.2262074398637002</v>
      </c>
      <c r="D7458">
        <v>0.49502138984952937</v>
      </c>
      <c r="E7458" s="24"/>
      <c r="F7458" s="25"/>
      <c r="G7458" s="29"/>
    </row>
    <row r="7459" spans="1:7" x14ac:dyDescent="0.25">
      <c r="A7459"/>
      <c r="B7459"/>
      <c r="C7459">
        <v>-2.2262674055037417</v>
      </c>
      <c r="D7459">
        <v>0.49504120726085377</v>
      </c>
      <c r="E7459" s="24"/>
      <c r="F7459" s="25"/>
      <c r="G7459" s="29"/>
    </row>
    <row r="7460" spans="1:7" x14ac:dyDescent="0.25">
      <c r="A7460"/>
      <c r="B7460"/>
      <c r="C7460">
        <v>-2.2263273711437828</v>
      </c>
      <c r="D7460">
        <v>0.49506102467217805</v>
      </c>
      <c r="E7460" s="24"/>
      <c r="F7460" s="25"/>
      <c r="G7460" s="29"/>
    </row>
    <row r="7461" spans="1:7" x14ac:dyDescent="0.25">
      <c r="A7461"/>
      <c r="B7461"/>
      <c r="C7461">
        <v>-2.2263873367838243</v>
      </c>
      <c r="D7461">
        <v>0.49508084208350256</v>
      </c>
      <c r="E7461" s="24"/>
      <c r="F7461" s="25"/>
      <c r="G7461" s="29"/>
    </row>
    <row r="7462" spans="1:7" x14ac:dyDescent="0.25">
      <c r="A7462"/>
      <c r="B7462"/>
      <c r="C7462">
        <v>-2.2264473024238653</v>
      </c>
      <c r="D7462">
        <v>0.49510065949482684</v>
      </c>
      <c r="E7462" s="24"/>
      <c r="F7462" s="25"/>
      <c r="G7462" s="29"/>
    </row>
    <row r="7463" spans="1:7" x14ac:dyDescent="0.25">
      <c r="A7463"/>
      <c r="B7463"/>
      <c r="C7463">
        <v>-2.2265072680639069</v>
      </c>
      <c r="D7463">
        <v>0.49512047690615124</v>
      </c>
      <c r="E7463" s="24"/>
      <c r="F7463" s="25"/>
      <c r="G7463" s="29"/>
    </row>
    <row r="7464" spans="1:7" x14ac:dyDescent="0.25">
      <c r="A7464"/>
      <c r="B7464"/>
      <c r="C7464">
        <v>-2.2265672337039484</v>
      </c>
      <c r="D7464">
        <v>0.49514029431747558</v>
      </c>
      <c r="E7464" s="24"/>
      <c r="F7464" s="25"/>
      <c r="G7464" s="29"/>
    </row>
    <row r="7465" spans="1:7" x14ac:dyDescent="0.25">
      <c r="A7465"/>
      <c r="B7465"/>
      <c r="C7465">
        <v>-2.2266271993439894</v>
      </c>
      <c r="D7465">
        <v>0.49516011172880003</v>
      </c>
      <c r="E7465" s="24"/>
      <c r="F7465" s="25"/>
      <c r="G7465" s="29"/>
    </row>
    <row r="7466" spans="1:7" x14ac:dyDescent="0.25">
      <c r="A7466"/>
      <c r="B7466"/>
      <c r="C7466">
        <v>-2.2266871649840305</v>
      </c>
      <c r="D7466">
        <v>0.49517992914012443</v>
      </c>
      <c r="E7466" s="24"/>
      <c r="F7466" s="25"/>
      <c r="G7466" s="29"/>
    </row>
    <row r="7467" spans="1:7" x14ac:dyDescent="0.25">
      <c r="A7467"/>
      <c r="B7467"/>
      <c r="C7467">
        <v>-2.226747130624072</v>
      </c>
      <c r="D7467">
        <v>0.49519974655144872</v>
      </c>
      <c r="E7467" s="24"/>
      <c r="F7467" s="25"/>
      <c r="G7467" s="29"/>
    </row>
    <row r="7468" spans="1:7" x14ac:dyDescent="0.25">
      <c r="A7468"/>
      <c r="B7468"/>
      <c r="C7468">
        <v>-2.2268070962641131</v>
      </c>
      <c r="D7468">
        <v>0.49521956396277311</v>
      </c>
      <c r="E7468" s="24"/>
      <c r="F7468" s="25"/>
      <c r="G7468" s="29"/>
    </row>
    <row r="7469" spans="1:7" x14ac:dyDescent="0.25">
      <c r="A7469"/>
      <c r="B7469"/>
      <c r="C7469">
        <v>-2.2268670619041546</v>
      </c>
      <c r="D7469">
        <v>0.49523938137409762</v>
      </c>
      <c r="E7469" s="24"/>
      <c r="F7469" s="25"/>
      <c r="G7469" s="29"/>
    </row>
    <row r="7470" spans="1:7" x14ac:dyDescent="0.25">
      <c r="A7470"/>
      <c r="B7470"/>
      <c r="C7470">
        <v>-2.2269270275441957</v>
      </c>
      <c r="D7470">
        <v>0.49525919878542196</v>
      </c>
      <c r="E7470" s="24"/>
      <c r="F7470" s="25"/>
      <c r="G7470" s="29"/>
    </row>
    <row r="7471" spans="1:7" x14ac:dyDescent="0.25">
      <c r="A7471"/>
      <c r="B7471"/>
      <c r="C7471">
        <v>-2.2269869931842372</v>
      </c>
      <c r="D7471">
        <v>0.4952790161967463</v>
      </c>
      <c r="E7471" s="24"/>
      <c r="F7471" s="25"/>
      <c r="G7471" s="29"/>
    </row>
    <row r="7472" spans="1:7" x14ac:dyDescent="0.25">
      <c r="A7472"/>
      <c r="B7472"/>
      <c r="C7472">
        <v>-2.2270469588242783</v>
      </c>
      <c r="D7472">
        <v>0.49529883360807064</v>
      </c>
      <c r="E7472" s="24"/>
      <c r="F7472" s="25"/>
      <c r="G7472" s="29"/>
    </row>
    <row r="7473" spans="1:7" x14ac:dyDescent="0.25">
      <c r="A7473"/>
      <c r="B7473"/>
      <c r="C7473">
        <v>-2.2271069244643198</v>
      </c>
      <c r="D7473">
        <v>0.4953186510193951</v>
      </c>
      <c r="E7473" s="24"/>
      <c r="F7473" s="25"/>
      <c r="G7473" s="29"/>
    </row>
    <row r="7474" spans="1:7" x14ac:dyDescent="0.25">
      <c r="A7474"/>
      <c r="B7474"/>
      <c r="C7474">
        <v>-2.2271668901043609</v>
      </c>
      <c r="D7474">
        <v>0.49533846843071949</v>
      </c>
      <c r="E7474" s="24"/>
      <c r="F7474" s="25"/>
      <c r="G7474" s="29"/>
    </row>
    <row r="7475" spans="1:7" x14ac:dyDescent="0.25">
      <c r="A7475"/>
      <c r="B7475"/>
      <c r="C7475">
        <v>-2.2272268557444024</v>
      </c>
      <c r="D7475">
        <v>0.49535828584204378</v>
      </c>
      <c r="E7475" s="24"/>
      <c r="F7475" s="25"/>
      <c r="G7475" s="29"/>
    </row>
    <row r="7476" spans="1:7" x14ac:dyDescent="0.25">
      <c r="A7476"/>
      <c r="B7476"/>
      <c r="C7476">
        <v>-2.2272868213844434</v>
      </c>
      <c r="D7476">
        <v>0.49537810325336823</v>
      </c>
      <c r="E7476" s="24"/>
      <c r="F7476" s="25"/>
      <c r="G7476" s="29"/>
    </row>
    <row r="7477" spans="1:7" x14ac:dyDescent="0.25">
      <c r="A7477"/>
      <c r="B7477"/>
      <c r="C7477">
        <v>-2.227346787024485</v>
      </c>
      <c r="D7477">
        <v>0.49539792066469257</v>
      </c>
      <c r="E7477" s="24"/>
      <c r="F7477" s="25"/>
      <c r="G7477" s="29"/>
    </row>
    <row r="7478" spans="1:7" x14ac:dyDescent="0.25">
      <c r="A7478"/>
      <c r="B7478"/>
      <c r="C7478">
        <v>-2.227406752664526</v>
      </c>
      <c r="D7478">
        <v>0.49541773807601686</v>
      </c>
      <c r="E7478" s="24"/>
      <c r="F7478" s="25"/>
      <c r="G7478" s="29"/>
    </row>
    <row r="7479" spans="1:7" x14ac:dyDescent="0.25">
      <c r="A7479"/>
      <c r="B7479"/>
      <c r="C7479">
        <v>-2.2274667183045676</v>
      </c>
      <c r="D7479">
        <v>0.49543755548734142</v>
      </c>
      <c r="E7479" s="24"/>
      <c r="F7479" s="25"/>
      <c r="G7479" s="29"/>
    </row>
    <row r="7480" spans="1:7" x14ac:dyDescent="0.25">
      <c r="A7480"/>
      <c r="B7480"/>
      <c r="C7480">
        <v>-2.2275266839446086</v>
      </c>
      <c r="D7480">
        <v>0.4954573728986657</v>
      </c>
      <c r="E7480" s="24"/>
      <c r="F7480" s="25"/>
      <c r="G7480" s="29"/>
    </row>
    <row r="7481" spans="1:7" x14ac:dyDescent="0.25">
      <c r="A7481"/>
      <c r="B7481"/>
      <c r="C7481">
        <v>-2.2275866495846501</v>
      </c>
      <c r="D7481">
        <v>0.49547719030998999</v>
      </c>
      <c r="E7481" s="24"/>
      <c r="F7481" s="25"/>
      <c r="G7481" s="29"/>
    </row>
    <row r="7482" spans="1:7" x14ac:dyDescent="0.25">
      <c r="A7482"/>
      <c r="B7482"/>
      <c r="C7482">
        <v>-2.2276466152246912</v>
      </c>
      <c r="D7482">
        <v>0.49549700772131444</v>
      </c>
      <c r="E7482" s="24"/>
      <c r="F7482" s="25"/>
      <c r="G7482" s="29"/>
    </row>
    <row r="7483" spans="1:7" x14ac:dyDescent="0.25">
      <c r="A7483"/>
      <c r="B7483"/>
      <c r="C7483">
        <v>-2.2277065808647327</v>
      </c>
      <c r="D7483">
        <v>0.49551682513263884</v>
      </c>
      <c r="E7483" s="24"/>
      <c r="F7483" s="25"/>
      <c r="G7483" s="29"/>
    </row>
    <row r="7484" spans="1:7" x14ac:dyDescent="0.25">
      <c r="A7484"/>
      <c r="B7484"/>
      <c r="C7484">
        <v>-2.2277665465047738</v>
      </c>
      <c r="D7484">
        <v>0.49553664254396312</v>
      </c>
      <c r="E7484" s="24"/>
      <c r="F7484" s="25"/>
      <c r="G7484" s="29"/>
    </row>
    <row r="7485" spans="1:7" x14ac:dyDescent="0.25">
      <c r="A7485"/>
      <c r="B7485"/>
      <c r="C7485">
        <v>-2.2278265121448153</v>
      </c>
      <c r="D7485">
        <v>0.49555645995528752</v>
      </c>
      <c r="E7485" s="24"/>
      <c r="F7485" s="25"/>
      <c r="G7485" s="29"/>
    </row>
    <row r="7486" spans="1:7" x14ac:dyDescent="0.25">
      <c r="A7486"/>
      <c r="B7486"/>
      <c r="C7486">
        <v>-2.2278864777848564</v>
      </c>
      <c r="D7486">
        <v>0.49557627736661197</v>
      </c>
      <c r="E7486" s="24"/>
      <c r="F7486" s="25"/>
      <c r="G7486" s="29"/>
    </row>
    <row r="7487" spans="1:7" x14ac:dyDescent="0.25">
      <c r="A7487"/>
      <c r="B7487"/>
      <c r="C7487">
        <v>-2.2279464434248979</v>
      </c>
      <c r="D7487">
        <v>0.49559609477793637</v>
      </c>
      <c r="E7487" s="24"/>
      <c r="F7487" s="25"/>
      <c r="G7487" s="29"/>
    </row>
    <row r="7488" spans="1:7" x14ac:dyDescent="0.25">
      <c r="A7488"/>
      <c r="B7488"/>
      <c r="C7488">
        <v>-2.228006409064939</v>
      </c>
      <c r="D7488">
        <v>0.49561591218926077</v>
      </c>
      <c r="E7488" s="24"/>
      <c r="F7488" s="25"/>
      <c r="G7488" s="29"/>
    </row>
    <row r="7489" spans="1:7" x14ac:dyDescent="0.25">
      <c r="A7489"/>
      <c r="B7489"/>
      <c r="C7489">
        <v>-2.2280663747049805</v>
      </c>
      <c r="D7489">
        <v>0.49563572960058516</v>
      </c>
      <c r="E7489" s="24"/>
      <c r="F7489" s="25"/>
      <c r="G7489" s="29"/>
    </row>
    <row r="7490" spans="1:7" x14ac:dyDescent="0.25">
      <c r="A7490"/>
      <c r="B7490"/>
      <c r="C7490">
        <v>-2.2281263403450215</v>
      </c>
      <c r="D7490">
        <v>0.4956555470119095</v>
      </c>
      <c r="E7490" s="24"/>
      <c r="F7490" s="25"/>
      <c r="G7490" s="29"/>
    </row>
    <row r="7491" spans="1:7" x14ac:dyDescent="0.25">
      <c r="A7491"/>
      <c r="B7491"/>
      <c r="C7491">
        <v>-2.2281863059850631</v>
      </c>
      <c r="D7491">
        <v>0.4956753644232339</v>
      </c>
      <c r="E7491" s="24"/>
      <c r="F7491" s="25"/>
      <c r="G7491" s="29"/>
    </row>
    <row r="7492" spans="1:7" x14ac:dyDescent="0.25">
      <c r="A7492"/>
      <c r="B7492"/>
      <c r="C7492">
        <v>-2.2282462716251041</v>
      </c>
      <c r="D7492">
        <v>0.49569518183455819</v>
      </c>
      <c r="E7492" s="24"/>
      <c r="F7492" s="25"/>
      <c r="G7492" s="29"/>
    </row>
    <row r="7493" spans="1:7" x14ac:dyDescent="0.25">
      <c r="A7493"/>
      <c r="B7493"/>
      <c r="C7493">
        <v>-2.2283062372651457</v>
      </c>
      <c r="D7493">
        <v>0.49571499924588258</v>
      </c>
      <c r="E7493" s="24"/>
      <c r="F7493" s="25"/>
      <c r="G7493" s="29"/>
    </row>
    <row r="7494" spans="1:7" x14ac:dyDescent="0.25">
      <c r="A7494"/>
      <c r="B7494"/>
      <c r="C7494">
        <v>-2.2283662029051867</v>
      </c>
      <c r="D7494">
        <v>0.49573481665720703</v>
      </c>
      <c r="E7494" s="24"/>
      <c r="F7494" s="25"/>
      <c r="G7494" s="29"/>
    </row>
    <row r="7495" spans="1:7" x14ac:dyDescent="0.25">
      <c r="A7495"/>
      <c r="B7495"/>
      <c r="C7495">
        <v>-2.2284261685452282</v>
      </c>
      <c r="D7495">
        <v>0.49575463406853137</v>
      </c>
      <c r="E7495" s="24"/>
      <c r="F7495" s="25"/>
      <c r="G7495" s="29"/>
    </row>
    <row r="7496" spans="1:7" x14ac:dyDescent="0.25">
      <c r="A7496"/>
      <c r="B7496"/>
      <c r="C7496">
        <v>-2.2284861341852693</v>
      </c>
      <c r="D7496">
        <v>0.49577445147985577</v>
      </c>
      <c r="E7496" s="24"/>
      <c r="F7496" s="25"/>
      <c r="G7496" s="29"/>
    </row>
    <row r="7497" spans="1:7" x14ac:dyDescent="0.25">
      <c r="A7497"/>
      <c r="B7497"/>
      <c r="C7497">
        <v>-2.2285460998253104</v>
      </c>
      <c r="D7497">
        <v>0.49579426889118011</v>
      </c>
      <c r="E7497" s="24"/>
      <c r="F7497" s="25"/>
      <c r="G7497" s="29"/>
    </row>
    <row r="7498" spans="1:7" x14ac:dyDescent="0.25">
      <c r="A7498"/>
      <c r="B7498"/>
      <c r="C7498">
        <v>-2.2286060654653519</v>
      </c>
      <c r="D7498">
        <v>0.4958140863025044</v>
      </c>
      <c r="E7498" s="24"/>
      <c r="F7498" s="25"/>
      <c r="G7498" s="29"/>
    </row>
    <row r="7499" spans="1:7" x14ac:dyDescent="0.25">
      <c r="A7499"/>
      <c r="B7499"/>
      <c r="C7499">
        <v>-2.2286660311053934</v>
      </c>
      <c r="D7499">
        <v>0.49583390371382896</v>
      </c>
      <c r="E7499" s="24"/>
      <c r="F7499" s="25"/>
      <c r="G7499" s="29"/>
    </row>
    <row r="7500" spans="1:7" x14ac:dyDescent="0.25">
      <c r="A7500"/>
      <c r="B7500"/>
      <c r="C7500">
        <v>-2.2287259967454345</v>
      </c>
      <c r="D7500">
        <v>0.49585372112515325</v>
      </c>
      <c r="E7500" s="24"/>
      <c r="F7500" s="25"/>
      <c r="G7500" s="29"/>
    </row>
    <row r="7501" spans="1:7" x14ac:dyDescent="0.25">
      <c r="A7501"/>
      <c r="B7501"/>
      <c r="C7501">
        <v>-2.228785962385476</v>
      </c>
      <c r="D7501">
        <v>0.49587353853647753</v>
      </c>
      <c r="E7501" s="24"/>
      <c r="F7501" s="25"/>
      <c r="G7501" s="29"/>
    </row>
    <row r="7502" spans="1:7" x14ac:dyDescent="0.25">
      <c r="A7502"/>
      <c r="B7502"/>
      <c r="C7502">
        <v>-2.2288459280255171</v>
      </c>
      <c r="D7502">
        <v>0.49589335594780198</v>
      </c>
      <c r="E7502" s="24"/>
      <c r="F7502" s="25"/>
      <c r="G7502" s="29"/>
    </row>
    <row r="7503" spans="1:7" x14ac:dyDescent="0.25">
      <c r="A7503"/>
      <c r="B7503"/>
      <c r="C7503">
        <v>-2.2289058936655586</v>
      </c>
      <c r="D7503">
        <v>0.49591317335912644</v>
      </c>
      <c r="E7503" s="24"/>
      <c r="F7503" s="25"/>
      <c r="G7503" s="29"/>
    </row>
    <row r="7504" spans="1:7" x14ac:dyDescent="0.25">
      <c r="A7504"/>
      <c r="B7504"/>
      <c r="C7504">
        <v>-2.2289658593055997</v>
      </c>
      <c r="D7504">
        <v>0.49593299077045072</v>
      </c>
      <c r="E7504" s="24"/>
      <c r="F7504" s="25"/>
      <c r="G7504" s="29"/>
    </row>
    <row r="7505" spans="1:7" x14ac:dyDescent="0.25">
      <c r="A7505"/>
      <c r="B7505"/>
      <c r="C7505">
        <v>-2.2290258249456407</v>
      </c>
      <c r="D7505">
        <v>0.49595280818177512</v>
      </c>
      <c r="E7505" s="24"/>
      <c r="F7505" s="25"/>
      <c r="G7505" s="29"/>
    </row>
    <row r="7506" spans="1:7" x14ac:dyDescent="0.25">
      <c r="A7506"/>
      <c r="B7506"/>
      <c r="C7506">
        <v>-2.2290857905856822</v>
      </c>
      <c r="D7506">
        <v>0.49597262559309957</v>
      </c>
      <c r="E7506" s="24"/>
      <c r="F7506" s="25"/>
      <c r="G7506" s="29"/>
    </row>
    <row r="7507" spans="1:7" x14ac:dyDescent="0.25">
      <c r="A7507"/>
      <c r="B7507"/>
      <c r="C7507">
        <v>-2.2291457562257238</v>
      </c>
      <c r="D7507">
        <v>0.49599244300442391</v>
      </c>
      <c r="E7507" s="24"/>
      <c r="F7507" s="25"/>
      <c r="G7507" s="29"/>
    </row>
    <row r="7508" spans="1:7" x14ac:dyDescent="0.25">
      <c r="A7508"/>
      <c r="B7508"/>
      <c r="C7508">
        <v>-2.2292057218657648</v>
      </c>
      <c r="D7508">
        <v>0.49601226041574831</v>
      </c>
      <c r="E7508" s="24"/>
      <c r="F7508" s="25"/>
      <c r="G7508" s="29"/>
    </row>
    <row r="7509" spans="1:7" x14ac:dyDescent="0.25">
      <c r="A7509"/>
      <c r="B7509"/>
      <c r="C7509">
        <v>-2.2292656875058063</v>
      </c>
      <c r="D7509">
        <v>0.4960320778270727</v>
      </c>
      <c r="E7509" s="24"/>
      <c r="F7509" s="25"/>
      <c r="G7509" s="29"/>
    </row>
    <row r="7510" spans="1:7" x14ac:dyDescent="0.25">
      <c r="A7510"/>
      <c r="B7510"/>
      <c r="C7510">
        <v>-2.2293256531458474</v>
      </c>
      <c r="D7510">
        <v>0.49605189523839704</v>
      </c>
      <c r="E7510" s="24"/>
      <c r="F7510" s="25"/>
      <c r="G7510" s="29"/>
    </row>
    <row r="7511" spans="1:7" x14ac:dyDescent="0.25">
      <c r="A7511"/>
      <c r="B7511"/>
      <c r="C7511">
        <v>-2.2293856187858889</v>
      </c>
      <c r="D7511">
        <v>0.4960717126497215</v>
      </c>
      <c r="E7511" s="24"/>
      <c r="F7511" s="25"/>
      <c r="G7511" s="29"/>
    </row>
    <row r="7512" spans="1:7" x14ac:dyDescent="0.25">
      <c r="A7512"/>
      <c r="B7512"/>
      <c r="C7512">
        <v>-2.22944558442593</v>
      </c>
      <c r="D7512">
        <v>0.49609153006104595</v>
      </c>
      <c r="E7512" s="24"/>
      <c r="F7512" s="25"/>
      <c r="G7512" s="29"/>
    </row>
    <row r="7513" spans="1:7" x14ac:dyDescent="0.25">
      <c r="A7513"/>
      <c r="B7513"/>
      <c r="C7513">
        <v>-2.2295055500659715</v>
      </c>
      <c r="D7513">
        <v>0.49611134747237023</v>
      </c>
      <c r="E7513" s="24"/>
      <c r="F7513" s="25"/>
      <c r="G7513" s="29"/>
    </row>
    <row r="7514" spans="1:7" x14ac:dyDescent="0.25">
      <c r="A7514"/>
      <c r="B7514"/>
      <c r="C7514">
        <v>-2.2295655157060126</v>
      </c>
      <c r="D7514">
        <v>0.49613116488369463</v>
      </c>
      <c r="E7514" s="24"/>
      <c r="F7514" s="25"/>
      <c r="G7514" s="29"/>
    </row>
    <row r="7515" spans="1:7" x14ac:dyDescent="0.25">
      <c r="A7515"/>
      <c r="B7515"/>
      <c r="C7515">
        <v>-2.2296254813460537</v>
      </c>
      <c r="D7515">
        <v>0.49615098229501881</v>
      </c>
      <c r="E7515" s="24"/>
      <c r="F7515" s="25"/>
      <c r="G7515" s="29"/>
    </row>
    <row r="7516" spans="1:7" x14ac:dyDescent="0.25">
      <c r="A7516"/>
      <c r="B7516"/>
      <c r="C7516">
        <v>-2.2296854469860952</v>
      </c>
      <c r="D7516">
        <v>0.49617079970634337</v>
      </c>
      <c r="E7516" s="24"/>
      <c r="F7516" s="25"/>
      <c r="G7516" s="29"/>
    </row>
    <row r="7517" spans="1:7" x14ac:dyDescent="0.25">
      <c r="A7517"/>
      <c r="B7517"/>
      <c r="C7517">
        <v>-2.2297454126261367</v>
      </c>
      <c r="D7517">
        <v>0.49619061711766782</v>
      </c>
      <c r="E7517" s="24"/>
      <c r="F7517" s="25"/>
      <c r="G7517" s="29"/>
    </row>
    <row r="7518" spans="1:7" x14ac:dyDescent="0.25">
      <c r="A7518"/>
      <c r="B7518"/>
      <c r="C7518">
        <v>-2.2298053782661778</v>
      </c>
      <c r="D7518">
        <v>0.49621043452899194</v>
      </c>
      <c r="E7518" s="24"/>
      <c r="F7518" s="25"/>
      <c r="G7518" s="29"/>
    </row>
    <row r="7519" spans="1:7" x14ac:dyDescent="0.25">
      <c r="A7519"/>
      <c r="B7519"/>
      <c r="C7519">
        <v>-2.2298653439062193</v>
      </c>
      <c r="D7519">
        <v>0.49623025194031639</v>
      </c>
      <c r="E7519" s="24"/>
      <c r="F7519" s="25"/>
      <c r="G7519" s="29"/>
    </row>
    <row r="7520" spans="1:7" x14ac:dyDescent="0.25">
      <c r="A7520"/>
      <c r="B7520"/>
      <c r="C7520">
        <v>-2.2299253095462603</v>
      </c>
      <c r="D7520">
        <v>0.49625006935164084</v>
      </c>
      <c r="E7520" s="24"/>
      <c r="F7520" s="25"/>
      <c r="G7520" s="29"/>
    </row>
    <row r="7521" spans="1:7" x14ac:dyDescent="0.25">
      <c r="A7521"/>
      <c r="B7521"/>
      <c r="C7521">
        <v>-2.2299852751863019</v>
      </c>
      <c r="D7521">
        <v>0.49626988676296518</v>
      </c>
      <c r="E7521" s="24"/>
      <c r="F7521" s="25"/>
      <c r="G7521" s="29"/>
    </row>
    <row r="7522" spans="1:7" x14ac:dyDescent="0.25">
      <c r="A7522"/>
      <c r="B7522"/>
      <c r="C7522">
        <v>-2.2300452408263429</v>
      </c>
      <c r="D7522">
        <v>0.49628970417428958</v>
      </c>
      <c r="E7522" s="24"/>
      <c r="F7522" s="25"/>
      <c r="G7522" s="29"/>
    </row>
    <row r="7523" spans="1:7" x14ac:dyDescent="0.25">
      <c r="A7523"/>
      <c r="B7523"/>
      <c r="C7523">
        <v>-2.230105206466384</v>
      </c>
      <c r="D7523">
        <v>0.49630952158561398</v>
      </c>
      <c r="E7523" s="24"/>
      <c r="F7523" s="25"/>
      <c r="G7523" s="29"/>
    </row>
    <row r="7524" spans="1:7" x14ac:dyDescent="0.25">
      <c r="A7524"/>
      <c r="B7524"/>
      <c r="C7524">
        <v>-2.2301651721064255</v>
      </c>
      <c r="D7524">
        <v>0.49632933899693832</v>
      </c>
      <c r="E7524" s="24"/>
      <c r="F7524" s="25"/>
      <c r="G7524" s="29"/>
    </row>
    <row r="7525" spans="1:7" x14ac:dyDescent="0.25">
      <c r="A7525"/>
      <c r="B7525"/>
      <c r="C7525">
        <v>-2.2302251377464666</v>
      </c>
      <c r="D7525">
        <v>0.49634915640826271</v>
      </c>
      <c r="E7525" s="24"/>
      <c r="F7525" s="25"/>
      <c r="G7525" s="29"/>
    </row>
    <row r="7526" spans="1:7" x14ac:dyDescent="0.25">
      <c r="A7526"/>
      <c r="B7526"/>
      <c r="C7526">
        <v>-2.2302851033865081</v>
      </c>
      <c r="D7526">
        <v>0.49636897381958711</v>
      </c>
      <c r="E7526" s="24"/>
      <c r="F7526" s="25"/>
      <c r="G7526" s="29"/>
    </row>
    <row r="7527" spans="1:7" x14ac:dyDescent="0.25">
      <c r="A7527"/>
      <c r="B7527"/>
      <c r="C7527">
        <v>-2.2303450690265496</v>
      </c>
      <c r="D7527">
        <v>0.49638879123091145</v>
      </c>
      <c r="E7527" s="24"/>
      <c r="F7527" s="25"/>
      <c r="G7527" s="29"/>
    </row>
    <row r="7528" spans="1:7" x14ac:dyDescent="0.25">
      <c r="A7528"/>
      <c r="B7528"/>
      <c r="C7528">
        <v>-2.2304050346665907</v>
      </c>
      <c r="D7528">
        <v>0.4964086086422359</v>
      </c>
      <c r="E7528" s="24"/>
      <c r="F7528" s="25"/>
      <c r="G7528" s="29"/>
    </row>
    <row r="7529" spans="1:7" x14ac:dyDescent="0.25">
      <c r="A7529"/>
      <c r="B7529"/>
      <c r="C7529">
        <v>-2.2304650003066322</v>
      </c>
      <c r="D7529">
        <v>0.49642842605356036</v>
      </c>
      <c r="E7529" s="24"/>
      <c r="F7529" s="25"/>
      <c r="G7529" s="29"/>
    </row>
    <row r="7530" spans="1:7" x14ac:dyDescent="0.25">
      <c r="A7530"/>
      <c r="B7530"/>
      <c r="C7530">
        <v>-2.2305249659466733</v>
      </c>
      <c r="D7530">
        <v>0.49644824346488464</v>
      </c>
      <c r="E7530" s="24"/>
      <c r="F7530" s="25"/>
      <c r="G7530" s="29"/>
    </row>
    <row r="7531" spans="1:7" x14ac:dyDescent="0.25">
      <c r="A7531"/>
      <c r="B7531"/>
      <c r="C7531">
        <v>-2.2305849315867148</v>
      </c>
      <c r="D7531">
        <v>0.49646806087620904</v>
      </c>
      <c r="E7531" s="24"/>
      <c r="F7531" s="25"/>
      <c r="G7531" s="29"/>
    </row>
    <row r="7532" spans="1:7" x14ac:dyDescent="0.25">
      <c r="A7532"/>
      <c r="B7532"/>
      <c r="C7532">
        <v>-2.2306448972267559</v>
      </c>
      <c r="D7532">
        <v>0.49648787828753349</v>
      </c>
      <c r="E7532" s="24"/>
      <c r="F7532" s="25"/>
      <c r="G7532" s="29"/>
    </row>
    <row r="7533" spans="1:7" x14ac:dyDescent="0.25">
      <c r="A7533"/>
      <c r="B7533"/>
      <c r="C7533">
        <v>-2.2307048628667969</v>
      </c>
      <c r="D7533">
        <v>0.49650769569885767</v>
      </c>
      <c r="E7533" s="24"/>
      <c r="F7533" s="25"/>
      <c r="G7533" s="29"/>
    </row>
    <row r="7534" spans="1:7" x14ac:dyDescent="0.25">
      <c r="A7534"/>
      <c r="B7534"/>
      <c r="C7534">
        <v>-2.2307648285068384</v>
      </c>
      <c r="D7534">
        <v>0.49652751311018217</v>
      </c>
      <c r="E7534" s="24"/>
      <c r="F7534" s="25"/>
      <c r="G7534" s="29"/>
    </row>
    <row r="7535" spans="1:7" x14ac:dyDescent="0.25">
      <c r="A7535"/>
      <c r="B7535"/>
      <c r="C7535">
        <v>-2.2308247941468795</v>
      </c>
      <c r="D7535">
        <v>0.49654733052150635</v>
      </c>
      <c r="E7535" s="24"/>
      <c r="F7535" s="25"/>
      <c r="G7535" s="29"/>
    </row>
    <row r="7536" spans="1:7" x14ac:dyDescent="0.25">
      <c r="A7536"/>
      <c r="B7536"/>
      <c r="C7536">
        <v>-2.230884759786921</v>
      </c>
      <c r="D7536">
        <v>0.4965671479328308</v>
      </c>
      <c r="E7536" s="24"/>
      <c r="F7536" s="25"/>
      <c r="G7536" s="29"/>
    </row>
    <row r="7537" spans="1:7" x14ac:dyDescent="0.25">
      <c r="A7537"/>
      <c r="B7537"/>
      <c r="C7537">
        <v>-2.2309447254269625</v>
      </c>
      <c r="D7537">
        <v>0.49658696534415531</v>
      </c>
      <c r="E7537" s="24"/>
      <c r="F7537" s="25"/>
      <c r="G7537" s="29"/>
    </row>
    <row r="7538" spans="1:7" x14ac:dyDescent="0.25">
      <c r="A7538"/>
      <c r="B7538"/>
      <c r="C7538">
        <v>-2.2310046910670036</v>
      </c>
      <c r="D7538">
        <v>0.49660678275547959</v>
      </c>
      <c r="E7538" s="24"/>
      <c r="F7538" s="25"/>
      <c r="G7538" s="29"/>
    </row>
    <row r="7539" spans="1:7" x14ac:dyDescent="0.25">
      <c r="A7539"/>
      <c r="B7539"/>
      <c r="C7539">
        <v>-2.2310646567070451</v>
      </c>
      <c r="D7539">
        <v>0.49662660016680399</v>
      </c>
      <c r="E7539" s="24"/>
      <c r="F7539" s="25"/>
      <c r="G7539" s="29"/>
    </row>
    <row r="7540" spans="1:7" x14ac:dyDescent="0.25">
      <c r="A7540"/>
      <c r="B7540"/>
      <c r="C7540">
        <v>-2.2311246223470862</v>
      </c>
      <c r="D7540">
        <v>0.49664641757812839</v>
      </c>
      <c r="E7540" s="24"/>
      <c r="F7540" s="25"/>
      <c r="G7540" s="29"/>
    </row>
    <row r="7541" spans="1:7" x14ac:dyDescent="0.25">
      <c r="A7541"/>
      <c r="B7541"/>
      <c r="C7541">
        <v>-2.2311845879871273</v>
      </c>
      <c r="D7541">
        <v>0.49666623498945273</v>
      </c>
      <c r="E7541" s="24"/>
      <c r="F7541" s="25"/>
      <c r="G7541" s="29"/>
    </row>
    <row r="7542" spans="1:7" x14ac:dyDescent="0.25">
      <c r="A7542"/>
      <c r="B7542"/>
      <c r="C7542">
        <v>-2.2312445536271688</v>
      </c>
      <c r="D7542">
        <v>0.49668605240077712</v>
      </c>
      <c r="E7542" s="24"/>
      <c r="F7542" s="25"/>
      <c r="G7542" s="29"/>
    </row>
    <row r="7543" spans="1:7" x14ac:dyDescent="0.25">
      <c r="A7543"/>
      <c r="B7543"/>
      <c r="C7543">
        <v>-2.2313045192672099</v>
      </c>
      <c r="D7543">
        <v>0.49670586981210157</v>
      </c>
      <c r="E7543" s="24"/>
      <c r="F7543" s="25"/>
      <c r="G7543" s="29"/>
    </row>
    <row r="7544" spans="1:7" x14ac:dyDescent="0.25">
      <c r="A7544"/>
      <c r="B7544"/>
      <c r="C7544">
        <v>-2.2313644849072514</v>
      </c>
      <c r="D7544">
        <v>0.49672568722342592</v>
      </c>
      <c r="E7544" s="24"/>
      <c r="F7544" s="25"/>
      <c r="G7544" s="29"/>
    </row>
    <row r="7545" spans="1:7" x14ac:dyDescent="0.25">
      <c r="A7545"/>
      <c r="B7545"/>
      <c r="C7545">
        <v>-2.2314244505472924</v>
      </c>
      <c r="D7545">
        <v>0.49674550463475031</v>
      </c>
      <c r="E7545" s="24"/>
      <c r="F7545" s="25"/>
      <c r="G7545" s="29"/>
    </row>
    <row r="7546" spans="1:7" x14ac:dyDescent="0.25">
      <c r="A7546"/>
      <c r="B7546"/>
      <c r="C7546">
        <v>-2.231484416187334</v>
      </c>
      <c r="D7546">
        <v>0.49676532204607476</v>
      </c>
      <c r="E7546" s="24"/>
      <c r="F7546" s="25"/>
      <c r="G7546" s="29"/>
    </row>
    <row r="7547" spans="1:7" x14ac:dyDescent="0.25">
      <c r="A7547"/>
      <c r="B7547"/>
      <c r="C7547">
        <v>-2.2315443818273755</v>
      </c>
      <c r="D7547">
        <v>0.49678513945739905</v>
      </c>
      <c r="E7547" s="24"/>
      <c r="F7547" s="25"/>
      <c r="G7547" s="29"/>
    </row>
    <row r="7548" spans="1:7" x14ac:dyDescent="0.25">
      <c r="A7548"/>
      <c r="B7548"/>
      <c r="C7548">
        <v>-2.2316043474674165</v>
      </c>
      <c r="D7548">
        <v>0.49680495686872345</v>
      </c>
      <c r="E7548" s="24"/>
      <c r="F7548" s="25"/>
      <c r="G7548" s="29"/>
    </row>
    <row r="7549" spans="1:7" x14ac:dyDescent="0.25">
      <c r="A7549"/>
      <c r="B7549"/>
      <c r="C7549">
        <v>-2.2316643131074581</v>
      </c>
      <c r="D7549">
        <v>0.4968247742800479</v>
      </c>
      <c r="E7549" s="24"/>
      <c r="F7549" s="25"/>
      <c r="G7549" s="29"/>
    </row>
    <row r="7550" spans="1:7" x14ac:dyDescent="0.25">
      <c r="A7550"/>
      <c r="B7550"/>
      <c r="C7550">
        <v>-2.2317242787474991</v>
      </c>
      <c r="D7550">
        <v>0.49684459169137218</v>
      </c>
      <c r="E7550" s="24"/>
      <c r="F7550" s="25"/>
      <c r="G7550" s="29"/>
    </row>
    <row r="7551" spans="1:7" x14ac:dyDescent="0.25">
      <c r="A7551"/>
      <c r="B7551"/>
      <c r="C7551">
        <v>-2.2317842443875402</v>
      </c>
      <c r="D7551">
        <v>0.49686440910269658</v>
      </c>
      <c r="E7551" s="24"/>
      <c r="F7551" s="25"/>
      <c r="G7551" s="29"/>
    </row>
    <row r="7552" spans="1:7" x14ac:dyDescent="0.25">
      <c r="A7552"/>
      <c r="B7552"/>
      <c r="C7552">
        <v>-2.2318442100275817</v>
      </c>
      <c r="D7552">
        <v>0.49688422651402098</v>
      </c>
      <c r="E7552" s="24"/>
      <c r="F7552" s="25"/>
      <c r="G7552" s="29"/>
    </row>
    <row r="7553" spans="1:7" x14ac:dyDescent="0.25">
      <c r="A7553"/>
      <c r="B7553"/>
      <c r="C7553">
        <v>-2.2319041756676228</v>
      </c>
      <c r="D7553">
        <v>0.49690404392534521</v>
      </c>
      <c r="E7553" s="24"/>
      <c r="F7553" s="25"/>
      <c r="G7553" s="29"/>
    </row>
    <row r="7554" spans="1:7" x14ac:dyDescent="0.25">
      <c r="A7554"/>
      <c r="B7554"/>
      <c r="C7554">
        <v>-2.2319641413076643</v>
      </c>
      <c r="D7554">
        <v>0.49692386133666971</v>
      </c>
      <c r="E7554" s="24"/>
      <c r="F7554" s="25"/>
      <c r="G7554" s="29"/>
    </row>
    <row r="7555" spans="1:7" x14ac:dyDescent="0.25">
      <c r="A7555"/>
      <c r="B7555"/>
      <c r="C7555">
        <v>-2.2320241069477058</v>
      </c>
      <c r="D7555">
        <v>0.49694367874799411</v>
      </c>
      <c r="E7555" s="24"/>
      <c r="F7555" s="25"/>
      <c r="G7555" s="29"/>
    </row>
    <row r="7556" spans="1:7" x14ac:dyDescent="0.25">
      <c r="A7556"/>
      <c r="B7556"/>
      <c r="C7556">
        <v>-2.2320840725877469</v>
      </c>
      <c r="D7556">
        <v>0.4969634961593184</v>
      </c>
      <c r="E7556" s="24"/>
      <c r="F7556" s="25"/>
      <c r="G7556" s="29"/>
    </row>
    <row r="7557" spans="1:7" x14ac:dyDescent="0.25">
      <c r="A7557"/>
      <c r="B7557"/>
      <c r="C7557">
        <v>-2.2321440382277884</v>
      </c>
      <c r="D7557">
        <v>0.49698331357064279</v>
      </c>
      <c r="E7557" s="24"/>
      <c r="F7557" s="25"/>
      <c r="G7557" s="29"/>
    </row>
    <row r="7558" spans="1:7" x14ac:dyDescent="0.25">
      <c r="A7558"/>
      <c r="B7558"/>
      <c r="C7558">
        <v>-2.2322040038678295</v>
      </c>
      <c r="D7558">
        <v>0.49700313098196713</v>
      </c>
      <c r="E7558" s="24"/>
      <c r="F7558" s="25"/>
      <c r="G7558" s="29"/>
    </row>
    <row r="7559" spans="1:7" x14ac:dyDescent="0.25">
      <c r="A7559"/>
      <c r="B7559"/>
      <c r="C7559">
        <v>-2.2322639695078705</v>
      </c>
      <c r="D7559">
        <v>0.49702294839329153</v>
      </c>
      <c r="E7559" s="24"/>
      <c r="F7559" s="25"/>
      <c r="G7559" s="29"/>
    </row>
    <row r="7560" spans="1:7" x14ac:dyDescent="0.25">
      <c r="A7560"/>
      <c r="B7560"/>
      <c r="C7560">
        <v>-2.2323239351479121</v>
      </c>
      <c r="D7560">
        <v>0.49704276580461593</v>
      </c>
      <c r="E7560" s="24"/>
      <c r="F7560" s="25"/>
      <c r="G7560" s="29"/>
    </row>
    <row r="7561" spans="1:7" x14ac:dyDescent="0.25">
      <c r="A7561"/>
      <c r="B7561"/>
      <c r="C7561">
        <v>-2.2323839007879531</v>
      </c>
      <c r="D7561">
        <v>0.49706258321594027</v>
      </c>
      <c r="E7561" s="24"/>
      <c r="F7561" s="25"/>
      <c r="G7561" s="29"/>
    </row>
    <row r="7562" spans="1:7" x14ac:dyDescent="0.25">
      <c r="A7562"/>
      <c r="B7562"/>
      <c r="C7562">
        <v>-2.2324438664279946</v>
      </c>
      <c r="D7562">
        <v>0.49708240062726472</v>
      </c>
      <c r="E7562" s="24"/>
      <c r="F7562" s="25"/>
      <c r="G7562" s="29"/>
    </row>
    <row r="7563" spans="1:7" x14ac:dyDescent="0.25">
      <c r="A7563"/>
      <c r="B7563"/>
      <c r="C7563">
        <v>-2.2325038320680357</v>
      </c>
      <c r="D7563">
        <v>0.49710221803858917</v>
      </c>
      <c r="E7563" s="24"/>
      <c r="F7563" s="25"/>
      <c r="G7563" s="29"/>
    </row>
    <row r="7564" spans="1:7" x14ac:dyDescent="0.25">
      <c r="A7564"/>
      <c r="B7564"/>
      <c r="C7564">
        <v>-2.2325637977080772</v>
      </c>
      <c r="D7564">
        <v>0.4971220354499134</v>
      </c>
      <c r="E7564" s="24"/>
      <c r="F7564" s="25"/>
      <c r="G7564" s="29"/>
    </row>
    <row r="7565" spans="1:7" x14ac:dyDescent="0.25">
      <c r="A7565"/>
      <c r="B7565"/>
      <c r="C7565">
        <v>-2.2326237633481187</v>
      </c>
      <c r="D7565">
        <v>0.49714185286123785</v>
      </c>
      <c r="E7565" s="24"/>
      <c r="F7565" s="25"/>
      <c r="G7565" s="29"/>
    </row>
    <row r="7566" spans="1:7" x14ac:dyDescent="0.25">
      <c r="A7566"/>
      <c r="B7566"/>
      <c r="C7566">
        <v>-2.2326837289881598</v>
      </c>
      <c r="D7566">
        <v>0.49716167027256231</v>
      </c>
      <c r="E7566" s="24"/>
      <c r="F7566" s="25"/>
      <c r="G7566" s="29"/>
    </row>
    <row r="7567" spans="1:7" x14ac:dyDescent="0.25">
      <c r="A7567"/>
      <c r="B7567"/>
      <c r="C7567">
        <v>-2.2327436946282013</v>
      </c>
      <c r="D7567">
        <v>0.49718148768388659</v>
      </c>
      <c r="E7567" s="24"/>
      <c r="F7567" s="25"/>
      <c r="G7567" s="29"/>
    </row>
    <row r="7568" spans="1:7" x14ac:dyDescent="0.25">
      <c r="A7568"/>
      <c r="B7568"/>
      <c r="C7568">
        <v>-2.2328036602682424</v>
      </c>
      <c r="D7568">
        <v>0.49720130509521099</v>
      </c>
      <c r="E7568" s="24"/>
      <c r="F7568" s="25"/>
      <c r="G7568" s="29"/>
    </row>
    <row r="7569" spans="1:7" x14ac:dyDescent="0.25">
      <c r="A7569"/>
      <c r="B7569"/>
      <c r="C7569">
        <v>-2.2328636259082835</v>
      </c>
      <c r="D7569">
        <v>0.49722112250653538</v>
      </c>
      <c r="E7569" s="24"/>
      <c r="F7569" s="25"/>
      <c r="G7569" s="29"/>
    </row>
    <row r="7570" spans="1:7" x14ac:dyDescent="0.25">
      <c r="A7570"/>
      <c r="B7570"/>
      <c r="C7570">
        <v>-2.232923591548325</v>
      </c>
      <c r="D7570">
        <v>0.49724093991785973</v>
      </c>
      <c r="E7570" s="24"/>
      <c r="F7570" s="25"/>
      <c r="G7570" s="29"/>
    </row>
    <row r="7571" spans="1:7" x14ac:dyDescent="0.25">
      <c r="A7571"/>
      <c r="B7571"/>
      <c r="C7571">
        <v>-2.2329835571883661</v>
      </c>
      <c r="D7571">
        <v>0.49726075732918407</v>
      </c>
      <c r="E7571" s="24"/>
      <c r="F7571" s="25"/>
      <c r="G7571" s="29"/>
    </row>
    <row r="7572" spans="1:7" x14ac:dyDescent="0.25">
      <c r="A7572"/>
      <c r="B7572"/>
      <c r="C7572">
        <v>-2.2330435228284076</v>
      </c>
      <c r="D7572">
        <v>0.49728057474050852</v>
      </c>
      <c r="E7572" s="24"/>
      <c r="F7572" s="25"/>
      <c r="G7572" s="29"/>
    </row>
    <row r="7573" spans="1:7" x14ac:dyDescent="0.25">
      <c r="A7573"/>
      <c r="B7573"/>
      <c r="C7573">
        <v>-2.2331034884684486</v>
      </c>
      <c r="D7573">
        <v>0.4973003921518328</v>
      </c>
      <c r="E7573" s="24"/>
      <c r="F7573" s="25"/>
      <c r="G7573" s="29"/>
    </row>
    <row r="7574" spans="1:7" x14ac:dyDescent="0.25">
      <c r="A7574"/>
      <c r="B7574"/>
      <c r="C7574">
        <v>-2.2331634541084902</v>
      </c>
      <c r="D7574">
        <v>0.4973202095631572</v>
      </c>
      <c r="E7574" s="24"/>
      <c r="F7574" s="25"/>
      <c r="G7574" s="29"/>
    </row>
    <row r="7575" spans="1:7" x14ac:dyDescent="0.25">
      <c r="A7575"/>
      <c r="B7575"/>
      <c r="C7575">
        <v>-2.2332234197485317</v>
      </c>
      <c r="D7575">
        <v>0.49734002697448165</v>
      </c>
      <c r="E7575" s="24"/>
      <c r="F7575" s="25"/>
      <c r="G7575" s="29"/>
    </row>
    <row r="7576" spans="1:7" x14ac:dyDescent="0.25">
      <c r="A7576"/>
      <c r="B7576"/>
      <c r="C7576">
        <v>-2.2332833853885727</v>
      </c>
      <c r="D7576">
        <v>0.49735984438580594</v>
      </c>
      <c r="E7576" s="24"/>
      <c r="F7576" s="25"/>
      <c r="G7576" s="29"/>
    </row>
    <row r="7577" spans="1:7" x14ac:dyDescent="0.25">
      <c r="A7577"/>
      <c r="B7577"/>
      <c r="C7577">
        <v>-2.2333433510286138</v>
      </c>
      <c r="D7577">
        <v>0.49737966179713033</v>
      </c>
      <c r="E7577" s="24"/>
      <c r="F7577" s="25"/>
      <c r="G7577" s="29"/>
    </row>
    <row r="7578" spans="1:7" x14ac:dyDescent="0.25">
      <c r="A7578"/>
      <c r="B7578"/>
      <c r="C7578">
        <v>-2.2334033166686553</v>
      </c>
      <c r="D7578">
        <v>0.49739947920845468</v>
      </c>
      <c r="E7578" s="24"/>
      <c r="F7578" s="25"/>
      <c r="G7578" s="29"/>
    </row>
    <row r="7579" spans="1:7" x14ac:dyDescent="0.25">
      <c r="A7579"/>
      <c r="B7579"/>
      <c r="C7579">
        <v>-2.2334632823086964</v>
      </c>
      <c r="D7579">
        <v>0.49741929661977907</v>
      </c>
      <c r="E7579" s="24"/>
      <c r="F7579" s="25"/>
      <c r="G7579" s="29"/>
    </row>
    <row r="7580" spans="1:7" x14ac:dyDescent="0.25">
      <c r="A7580"/>
      <c r="B7580"/>
      <c r="C7580">
        <v>-2.2335232479487379</v>
      </c>
      <c r="D7580">
        <v>0.49743911403110358</v>
      </c>
      <c r="E7580" s="24"/>
      <c r="F7580" s="25"/>
      <c r="G7580" s="29"/>
    </row>
    <row r="7581" spans="1:7" x14ac:dyDescent="0.25">
      <c r="A7581"/>
      <c r="B7581"/>
      <c r="C7581">
        <v>-2.233583213588779</v>
      </c>
      <c r="D7581">
        <v>0.49745893144242787</v>
      </c>
      <c r="E7581" s="24"/>
      <c r="F7581" s="25"/>
      <c r="G7581" s="29"/>
    </row>
    <row r="7582" spans="1:7" x14ac:dyDescent="0.25">
      <c r="A7582"/>
      <c r="B7582"/>
      <c r="C7582">
        <v>-2.2336431792288205</v>
      </c>
      <c r="D7582">
        <v>0.49747874885375226</v>
      </c>
      <c r="E7582" s="24"/>
      <c r="F7582" s="25"/>
      <c r="G7582" s="29"/>
    </row>
    <row r="7583" spans="1:7" x14ac:dyDescent="0.25">
      <c r="A7583"/>
      <c r="B7583"/>
      <c r="C7583">
        <v>-2.2337031448688616</v>
      </c>
      <c r="D7583">
        <v>0.49749856626507671</v>
      </c>
      <c r="E7583" s="24"/>
      <c r="F7583" s="25"/>
      <c r="G7583" s="29"/>
    </row>
    <row r="7584" spans="1:7" x14ac:dyDescent="0.25">
      <c r="A7584"/>
      <c r="B7584"/>
      <c r="C7584">
        <v>-2.2337631105089031</v>
      </c>
      <c r="D7584">
        <v>0.497518383676401</v>
      </c>
      <c r="E7584" s="24"/>
      <c r="F7584" s="25"/>
      <c r="G7584" s="29"/>
    </row>
    <row r="7585" spans="1:7" x14ac:dyDescent="0.25">
      <c r="A7585"/>
      <c r="B7585"/>
      <c r="C7585">
        <v>-2.2338230761489446</v>
      </c>
      <c r="D7585">
        <v>0.4975382010877254</v>
      </c>
      <c r="E7585" s="24"/>
      <c r="F7585" s="25"/>
      <c r="G7585" s="29"/>
    </row>
    <row r="7586" spans="1:7" x14ac:dyDescent="0.25">
      <c r="A7586"/>
      <c r="B7586"/>
      <c r="C7586">
        <v>-2.2338830417889857</v>
      </c>
      <c r="D7586">
        <v>0.49755801849904979</v>
      </c>
      <c r="E7586" s="24"/>
      <c r="F7586" s="25"/>
      <c r="G7586" s="29"/>
    </row>
    <row r="7587" spans="1:7" x14ac:dyDescent="0.25">
      <c r="A7587"/>
      <c r="B7587"/>
      <c r="C7587">
        <v>-2.2339430074290267</v>
      </c>
      <c r="D7587">
        <v>0.49757783591037413</v>
      </c>
      <c r="E7587" s="24"/>
      <c r="F7587" s="25"/>
      <c r="G7587" s="29"/>
    </row>
    <row r="7588" spans="1:7" x14ac:dyDescent="0.25">
      <c r="A7588"/>
      <c r="B7588"/>
      <c r="C7588">
        <v>-2.2340029730690683</v>
      </c>
      <c r="D7588">
        <v>0.49759765332169847</v>
      </c>
      <c r="E7588" s="24"/>
      <c r="F7588" s="25"/>
      <c r="G7588" s="29"/>
    </row>
    <row r="7589" spans="1:7" x14ac:dyDescent="0.25">
      <c r="A7589"/>
      <c r="B7589"/>
      <c r="C7589">
        <v>-2.2340629387091093</v>
      </c>
      <c r="D7589">
        <v>0.49761747073302304</v>
      </c>
      <c r="E7589" s="24"/>
      <c r="F7589" s="25"/>
      <c r="G7589" s="29"/>
    </row>
    <row r="7590" spans="1:7" x14ac:dyDescent="0.25">
      <c r="A7590"/>
      <c r="B7590"/>
      <c r="C7590">
        <v>-2.2341229043491508</v>
      </c>
      <c r="D7590">
        <v>0.49763728814434727</v>
      </c>
      <c r="E7590" s="24"/>
      <c r="F7590" s="25"/>
      <c r="G7590" s="29"/>
    </row>
    <row r="7591" spans="1:7" x14ac:dyDescent="0.25">
      <c r="A7591"/>
      <c r="B7591"/>
      <c r="C7591">
        <v>-2.2341828699891919</v>
      </c>
      <c r="D7591">
        <v>0.49765710555567161</v>
      </c>
      <c r="E7591" s="24"/>
      <c r="F7591" s="25"/>
      <c r="G7591" s="29"/>
    </row>
    <row r="7592" spans="1:7" x14ac:dyDescent="0.25">
      <c r="A7592"/>
      <c r="B7592"/>
      <c r="C7592">
        <v>-2.2342428356292334</v>
      </c>
      <c r="D7592">
        <v>0.49767692296699606</v>
      </c>
      <c r="E7592" s="24"/>
      <c r="F7592" s="25"/>
      <c r="G7592" s="29"/>
    </row>
    <row r="7593" spans="1:7" x14ac:dyDescent="0.25">
      <c r="A7593"/>
      <c r="B7593"/>
      <c r="C7593">
        <v>-2.2343028012692745</v>
      </c>
      <c r="D7593">
        <v>0.49769674037832035</v>
      </c>
      <c r="E7593" s="24"/>
      <c r="F7593" s="25"/>
      <c r="G7593" s="29"/>
    </row>
    <row r="7594" spans="1:7" x14ac:dyDescent="0.25">
      <c r="A7594"/>
      <c r="B7594"/>
      <c r="C7594">
        <v>-2.234362766909316</v>
      </c>
      <c r="D7594">
        <v>0.49771655778964474</v>
      </c>
      <c r="E7594" s="24"/>
      <c r="F7594" s="25"/>
      <c r="G7594" s="29"/>
    </row>
    <row r="7595" spans="1:7" x14ac:dyDescent="0.25">
      <c r="A7595"/>
      <c r="B7595"/>
      <c r="C7595">
        <v>-2.2344227325493571</v>
      </c>
      <c r="D7595">
        <v>0.49773637520096919</v>
      </c>
      <c r="E7595" s="24"/>
      <c r="F7595" s="25"/>
      <c r="G7595" s="29"/>
    </row>
    <row r="7596" spans="1:7" x14ac:dyDescent="0.25">
      <c r="A7596"/>
      <c r="B7596"/>
      <c r="C7596">
        <v>-2.2344826981893986</v>
      </c>
      <c r="D7596">
        <v>0.49775619261229359</v>
      </c>
      <c r="E7596" s="24"/>
      <c r="F7596" s="25"/>
      <c r="G7596" s="29"/>
    </row>
    <row r="7597" spans="1:7" x14ac:dyDescent="0.25">
      <c r="A7597"/>
      <c r="B7597"/>
      <c r="C7597">
        <v>-2.2345426638294397</v>
      </c>
      <c r="D7597">
        <v>0.49777601002361793</v>
      </c>
      <c r="E7597" s="24"/>
      <c r="F7597" s="25"/>
      <c r="G7597" s="29"/>
    </row>
    <row r="7598" spans="1:7" x14ac:dyDescent="0.25">
      <c r="A7598"/>
      <c r="B7598"/>
      <c r="C7598">
        <v>-2.2346026294694812</v>
      </c>
      <c r="D7598">
        <v>0.49779582743494227</v>
      </c>
      <c r="E7598" s="24"/>
      <c r="F7598" s="25"/>
      <c r="G7598" s="29"/>
    </row>
    <row r="7599" spans="1:7" x14ac:dyDescent="0.25">
      <c r="A7599"/>
      <c r="B7599"/>
      <c r="C7599">
        <v>-2.2346625951095223</v>
      </c>
      <c r="D7599">
        <v>0.49781564484626667</v>
      </c>
      <c r="E7599" s="24"/>
      <c r="F7599" s="25"/>
      <c r="G7599" s="29"/>
    </row>
    <row r="7600" spans="1:7" x14ac:dyDescent="0.25">
      <c r="A7600"/>
      <c r="B7600"/>
      <c r="C7600">
        <v>-2.2347225607495638</v>
      </c>
      <c r="D7600">
        <v>0.49783546225759112</v>
      </c>
      <c r="E7600" s="24"/>
      <c r="F7600" s="25"/>
      <c r="G7600" s="29"/>
    </row>
    <row r="7601" spans="1:7" x14ac:dyDescent="0.25">
      <c r="A7601"/>
      <c r="B7601"/>
      <c r="C7601">
        <v>-2.2347825263896048</v>
      </c>
      <c r="D7601">
        <v>0.49785527966891541</v>
      </c>
      <c r="E7601" s="24"/>
      <c r="F7601" s="25"/>
      <c r="G7601" s="29"/>
    </row>
    <row r="7602" spans="1:7" x14ac:dyDescent="0.25">
      <c r="A7602"/>
      <c r="B7602"/>
      <c r="C7602">
        <v>-2.2348424920296464</v>
      </c>
      <c r="D7602">
        <v>0.4978750970802398</v>
      </c>
      <c r="E7602" s="24"/>
      <c r="F7602" s="25"/>
      <c r="G7602" s="29"/>
    </row>
    <row r="7603" spans="1:7" x14ac:dyDescent="0.25">
      <c r="A7603"/>
      <c r="B7603"/>
      <c r="C7603">
        <v>-2.2349024576696879</v>
      </c>
      <c r="D7603">
        <v>0.49789491449156426</v>
      </c>
      <c r="E7603" s="24"/>
      <c r="F7603" s="25"/>
      <c r="G7603" s="29"/>
    </row>
    <row r="7604" spans="1:7" x14ac:dyDescent="0.25">
      <c r="A7604"/>
      <c r="B7604"/>
      <c r="C7604">
        <v>-2.2349624233097289</v>
      </c>
      <c r="D7604">
        <v>0.4979147319028886</v>
      </c>
      <c r="E7604" s="24"/>
      <c r="F7604" s="25"/>
      <c r="G7604" s="29"/>
    </row>
    <row r="7605" spans="1:7" x14ac:dyDescent="0.25">
      <c r="A7605"/>
      <c r="B7605"/>
      <c r="C7605">
        <v>-2.23502238894977</v>
      </c>
      <c r="D7605">
        <v>0.49793454931421299</v>
      </c>
      <c r="E7605" s="24"/>
      <c r="F7605" s="25"/>
      <c r="G7605" s="29"/>
    </row>
    <row r="7606" spans="1:7" x14ac:dyDescent="0.25">
      <c r="A7606"/>
      <c r="B7606"/>
      <c r="C7606">
        <v>-2.2350823545898115</v>
      </c>
      <c r="D7606">
        <v>0.49795436672553745</v>
      </c>
      <c r="E7606" s="24"/>
      <c r="F7606" s="25"/>
      <c r="G7606" s="29"/>
    </row>
    <row r="7607" spans="1:7" x14ac:dyDescent="0.25">
      <c r="A7607"/>
      <c r="B7607"/>
      <c r="C7607">
        <v>-2.2351423202298526</v>
      </c>
      <c r="D7607">
        <v>0.49797418413686173</v>
      </c>
      <c r="E7607" s="24"/>
      <c r="F7607" s="25"/>
      <c r="G7607" s="29"/>
    </row>
    <row r="7608" spans="1:7" x14ac:dyDescent="0.25">
      <c r="A7608"/>
      <c r="B7608"/>
      <c r="C7608">
        <v>-2.2352022858698937</v>
      </c>
      <c r="D7608">
        <v>0.49799400154818602</v>
      </c>
      <c r="E7608" s="24"/>
      <c r="F7608" s="25"/>
      <c r="G7608" s="29"/>
    </row>
    <row r="7609" spans="1:7" x14ac:dyDescent="0.25">
      <c r="A7609"/>
      <c r="B7609"/>
      <c r="C7609">
        <v>-2.2352622515099352</v>
      </c>
      <c r="D7609">
        <v>0.49801381895951047</v>
      </c>
      <c r="E7609" s="24"/>
      <c r="F7609" s="25"/>
      <c r="G7609" s="29"/>
    </row>
    <row r="7610" spans="1:7" x14ac:dyDescent="0.25">
      <c r="A7610"/>
      <c r="B7610"/>
      <c r="C7610">
        <v>-2.2353222171499767</v>
      </c>
      <c r="D7610">
        <v>0.49803363637083486</v>
      </c>
      <c r="E7610" s="24"/>
      <c r="F7610" s="25"/>
      <c r="G7610" s="29"/>
    </row>
    <row r="7611" spans="1:7" x14ac:dyDescent="0.25">
      <c r="A7611"/>
      <c r="B7611"/>
      <c r="C7611">
        <v>-2.2353821827900178</v>
      </c>
      <c r="D7611">
        <v>0.49805345378215915</v>
      </c>
      <c r="E7611" s="24"/>
      <c r="F7611" s="25"/>
      <c r="G7611" s="29"/>
    </row>
    <row r="7612" spans="1:7" x14ac:dyDescent="0.25">
      <c r="A7612"/>
      <c r="B7612"/>
      <c r="C7612">
        <v>-2.2354421484300593</v>
      </c>
      <c r="D7612">
        <v>0.4980732711934836</v>
      </c>
      <c r="E7612" s="24"/>
      <c r="F7612" s="25"/>
      <c r="G7612" s="29"/>
    </row>
    <row r="7613" spans="1:7" x14ac:dyDescent="0.25">
      <c r="A7613"/>
      <c r="B7613"/>
      <c r="C7613">
        <v>-2.2355021140701004</v>
      </c>
      <c r="D7613">
        <v>0.49809308860480805</v>
      </c>
      <c r="E7613" s="24"/>
      <c r="F7613" s="25"/>
      <c r="G7613" s="29"/>
    </row>
    <row r="7614" spans="1:7" x14ac:dyDescent="0.25">
      <c r="A7614"/>
      <c r="B7614"/>
      <c r="C7614">
        <v>-2.2355620797101419</v>
      </c>
      <c r="D7614">
        <v>0.4981129060161324</v>
      </c>
      <c r="E7614" s="24"/>
      <c r="F7614" s="25"/>
      <c r="G7614" s="29"/>
    </row>
    <row r="7615" spans="1:7" x14ac:dyDescent="0.25">
      <c r="A7615"/>
      <c r="B7615"/>
      <c r="C7615">
        <v>-2.2356220453501829</v>
      </c>
      <c r="D7615">
        <v>0.49813272342745679</v>
      </c>
      <c r="E7615" s="24"/>
      <c r="F7615" s="25"/>
      <c r="G7615" s="29"/>
    </row>
    <row r="7616" spans="1:7" x14ac:dyDescent="0.25">
      <c r="A7616"/>
      <c r="B7616"/>
      <c r="C7616">
        <v>-2.2356820109902245</v>
      </c>
      <c r="D7616">
        <v>0.49815254083878108</v>
      </c>
      <c r="E7616" s="24"/>
      <c r="F7616" s="25"/>
      <c r="G7616" s="29"/>
    </row>
    <row r="7617" spans="1:7" x14ac:dyDescent="0.25">
      <c r="A7617"/>
      <c r="B7617"/>
      <c r="C7617">
        <v>-2.2357419766302655</v>
      </c>
      <c r="D7617">
        <v>0.49817235825010553</v>
      </c>
      <c r="E7617" s="24"/>
      <c r="F7617" s="25"/>
      <c r="G7617" s="29"/>
    </row>
    <row r="7618" spans="1:7" x14ac:dyDescent="0.25">
      <c r="A7618"/>
      <c r="B7618"/>
      <c r="C7618">
        <v>-2.2358019422703066</v>
      </c>
      <c r="D7618">
        <v>0.49819217566142981</v>
      </c>
      <c r="E7618" s="24"/>
      <c r="F7618" s="25"/>
      <c r="G7618" s="29"/>
    </row>
    <row r="7619" spans="1:7" x14ac:dyDescent="0.25">
      <c r="A7619"/>
      <c r="B7619"/>
      <c r="C7619">
        <v>-2.2358619079103481</v>
      </c>
      <c r="D7619">
        <v>0.49821199307275421</v>
      </c>
      <c r="E7619" s="24"/>
      <c r="F7619" s="25"/>
      <c r="G7619" s="29"/>
    </row>
    <row r="7620" spans="1:7" x14ac:dyDescent="0.25">
      <c r="A7620"/>
      <c r="B7620"/>
      <c r="C7620">
        <v>-2.2359218735503896</v>
      </c>
      <c r="D7620">
        <v>0.49823181048407861</v>
      </c>
      <c r="E7620" s="24"/>
      <c r="F7620" s="25"/>
      <c r="G7620" s="29"/>
    </row>
    <row r="7621" spans="1:7" x14ac:dyDescent="0.25">
      <c r="A7621"/>
      <c r="B7621"/>
      <c r="C7621">
        <v>-2.2359818391904307</v>
      </c>
      <c r="D7621">
        <v>0.498251627895403</v>
      </c>
      <c r="E7621" s="24"/>
      <c r="F7621" s="25"/>
      <c r="G7621" s="29"/>
    </row>
    <row r="7622" spans="1:7" x14ac:dyDescent="0.25">
      <c r="A7622"/>
      <c r="B7622"/>
      <c r="C7622">
        <v>-2.2360418048304722</v>
      </c>
      <c r="D7622">
        <v>0.49827144530672746</v>
      </c>
      <c r="E7622" s="24"/>
      <c r="F7622" s="25"/>
      <c r="G7622" s="29"/>
    </row>
    <row r="7623" spans="1:7" x14ac:dyDescent="0.25">
      <c r="A7623"/>
      <c r="B7623"/>
      <c r="C7623">
        <v>-2.2361017704705133</v>
      </c>
      <c r="D7623">
        <v>0.49829126271805185</v>
      </c>
      <c r="E7623" s="24"/>
      <c r="F7623" s="25"/>
      <c r="G7623" s="29"/>
    </row>
    <row r="7624" spans="1:7" x14ac:dyDescent="0.25">
      <c r="A7624"/>
      <c r="B7624"/>
      <c r="C7624">
        <v>-2.2361617361105548</v>
      </c>
      <c r="D7624">
        <v>0.49831108012937614</v>
      </c>
      <c r="E7624" s="24"/>
      <c r="F7624" s="25"/>
      <c r="G7624" s="29"/>
    </row>
    <row r="7625" spans="1:7" x14ac:dyDescent="0.25">
      <c r="A7625"/>
      <c r="B7625"/>
      <c r="C7625">
        <v>-2.2362217017505959</v>
      </c>
      <c r="D7625">
        <v>0.49833089754070059</v>
      </c>
      <c r="E7625" s="24"/>
      <c r="F7625" s="25"/>
      <c r="G7625" s="29"/>
    </row>
    <row r="7626" spans="1:7" x14ac:dyDescent="0.25">
      <c r="A7626"/>
      <c r="B7626"/>
      <c r="C7626">
        <v>-2.2362816673906369</v>
      </c>
      <c r="D7626">
        <v>0.49835071495202488</v>
      </c>
      <c r="E7626" s="24"/>
      <c r="F7626" s="25"/>
      <c r="G7626" s="29"/>
    </row>
    <row r="7627" spans="1:7" x14ac:dyDescent="0.25">
      <c r="A7627"/>
      <c r="B7627"/>
      <c r="C7627">
        <v>-2.2363416330306785</v>
      </c>
      <c r="D7627">
        <v>0.49837053236334927</v>
      </c>
      <c r="E7627" s="24"/>
      <c r="F7627" s="25"/>
      <c r="G7627" s="29"/>
    </row>
    <row r="7628" spans="1:7" x14ac:dyDescent="0.25">
      <c r="A7628"/>
      <c r="B7628"/>
      <c r="C7628">
        <v>-2.23640159867072</v>
      </c>
      <c r="D7628">
        <v>0.49839034977467367</v>
      </c>
      <c r="E7628" s="24"/>
      <c r="F7628" s="25"/>
      <c r="G7628" s="29"/>
    </row>
    <row r="7629" spans="1:7" x14ac:dyDescent="0.25">
      <c r="A7629"/>
      <c r="B7629"/>
      <c r="C7629">
        <v>-2.236461564310761</v>
      </c>
      <c r="D7629">
        <v>0.49841016718599807</v>
      </c>
      <c r="E7629" s="24"/>
      <c r="F7629" s="25"/>
      <c r="G7629" s="29"/>
    </row>
    <row r="7630" spans="1:7" x14ac:dyDescent="0.25">
      <c r="A7630"/>
      <c r="B7630"/>
      <c r="C7630">
        <v>-2.2365215299508026</v>
      </c>
      <c r="D7630">
        <v>0.49842998459732241</v>
      </c>
      <c r="E7630" s="24"/>
      <c r="F7630" s="25"/>
      <c r="G7630" s="29"/>
    </row>
    <row r="7631" spans="1:7" x14ac:dyDescent="0.25">
      <c r="A7631"/>
      <c r="B7631"/>
      <c r="C7631">
        <v>-2.2365814955908436</v>
      </c>
      <c r="D7631">
        <v>0.4984498020086468</v>
      </c>
      <c r="E7631" s="24"/>
      <c r="F7631" s="25"/>
      <c r="G7631" s="29"/>
    </row>
    <row r="7632" spans="1:7" x14ac:dyDescent="0.25">
      <c r="A7632"/>
      <c r="B7632"/>
      <c r="C7632">
        <v>-2.2366414612308851</v>
      </c>
      <c r="D7632">
        <v>0.4984696194199712</v>
      </c>
      <c r="E7632" s="24"/>
      <c r="F7632" s="25"/>
      <c r="G7632" s="29"/>
    </row>
    <row r="7633" spans="1:7" x14ac:dyDescent="0.25">
      <c r="A7633"/>
      <c r="B7633"/>
      <c r="C7633">
        <v>-2.2367014268709262</v>
      </c>
      <c r="D7633">
        <v>0.4984894368312956</v>
      </c>
      <c r="E7633" s="24"/>
      <c r="F7633" s="25"/>
      <c r="G7633" s="29"/>
    </row>
    <row r="7634" spans="1:7" x14ac:dyDescent="0.25">
      <c r="A7634"/>
      <c r="B7634"/>
      <c r="C7634">
        <v>-2.2367613925109677</v>
      </c>
      <c r="D7634">
        <v>0.49850925424261994</v>
      </c>
      <c r="E7634" s="24"/>
      <c r="F7634" s="25"/>
      <c r="G7634" s="29"/>
    </row>
    <row r="7635" spans="1:7" x14ac:dyDescent="0.25">
      <c r="A7635"/>
      <c r="B7635"/>
      <c r="C7635">
        <v>-2.2368213581510088</v>
      </c>
      <c r="D7635">
        <v>0.49852907165394433</v>
      </c>
      <c r="E7635" s="24"/>
      <c r="F7635" s="25"/>
      <c r="G7635" s="29"/>
    </row>
    <row r="7636" spans="1:7" x14ac:dyDescent="0.25">
      <c r="A7636"/>
      <c r="B7636"/>
      <c r="C7636">
        <v>-2.2368813237910499</v>
      </c>
      <c r="D7636">
        <v>0.49854888906526862</v>
      </c>
      <c r="E7636" s="24"/>
      <c r="F7636" s="25"/>
      <c r="G7636" s="29"/>
    </row>
    <row r="7637" spans="1:7" x14ac:dyDescent="0.25">
      <c r="A7637"/>
      <c r="B7637"/>
      <c r="C7637">
        <v>-2.2369412894310914</v>
      </c>
      <c r="D7637">
        <v>0.49856870647659307</v>
      </c>
      <c r="E7637" s="24"/>
      <c r="F7637" s="25"/>
      <c r="G7637" s="29"/>
    </row>
    <row r="7638" spans="1:7" x14ac:dyDescent="0.25">
      <c r="A7638"/>
      <c r="B7638"/>
      <c r="C7638">
        <v>-2.2370012550711329</v>
      </c>
      <c r="D7638">
        <v>0.49858852388791747</v>
      </c>
      <c r="E7638" s="24"/>
      <c r="F7638" s="25"/>
      <c r="G7638" s="29"/>
    </row>
    <row r="7639" spans="1:7" x14ac:dyDescent="0.25">
      <c r="A7639"/>
      <c r="B7639"/>
      <c r="C7639">
        <v>-2.237061220711174</v>
      </c>
      <c r="D7639">
        <v>0.49860834129924181</v>
      </c>
      <c r="E7639" s="24"/>
      <c r="F7639" s="25"/>
      <c r="G7639" s="29"/>
    </row>
    <row r="7640" spans="1:7" x14ac:dyDescent="0.25">
      <c r="A7640"/>
      <c r="B7640"/>
      <c r="C7640">
        <v>-2.2371211863512155</v>
      </c>
      <c r="D7640">
        <v>0.4986281587105662</v>
      </c>
      <c r="E7640" s="24"/>
      <c r="F7640" s="25"/>
      <c r="G7640" s="29"/>
    </row>
    <row r="7641" spans="1:7" x14ac:dyDescent="0.25">
      <c r="A7641"/>
      <c r="B7641"/>
      <c r="C7641">
        <v>-2.2371811519912566</v>
      </c>
      <c r="D7641">
        <v>0.49864797612189055</v>
      </c>
      <c r="E7641" s="24"/>
      <c r="F7641" s="25"/>
      <c r="G7641" s="29"/>
    </row>
    <row r="7642" spans="1:7" x14ac:dyDescent="0.25">
      <c r="A7642"/>
      <c r="B7642"/>
      <c r="C7642">
        <v>-2.2372411176312981</v>
      </c>
      <c r="D7642">
        <v>0.498667793533215</v>
      </c>
      <c r="E7642" s="24"/>
      <c r="F7642" s="25"/>
      <c r="G7642" s="29"/>
    </row>
    <row r="7643" spans="1:7" x14ac:dyDescent="0.25">
      <c r="A7643"/>
      <c r="B7643"/>
      <c r="C7643">
        <v>-2.2373010832713391</v>
      </c>
      <c r="D7643">
        <v>0.49868761094453939</v>
      </c>
      <c r="E7643" s="24"/>
      <c r="F7643" s="25"/>
      <c r="G7643" s="29"/>
    </row>
    <row r="7644" spans="1:7" x14ac:dyDescent="0.25">
      <c r="A7644"/>
      <c r="B7644"/>
      <c r="C7644">
        <v>-2.2373610489113802</v>
      </c>
      <c r="D7644">
        <v>0.49870742835586368</v>
      </c>
      <c r="E7644" s="24"/>
      <c r="F7644" s="25"/>
      <c r="G7644" s="29"/>
    </row>
    <row r="7645" spans="1:7" x14ac:dyDescent="0.25">
      <c r="A7645"/>
      <c r="B7645"/>
      <c r="C7645">
        <v>-2.2374210145514217</v>
      </c>
      <c r="D7645">
        <v>0.49872724576718808</v>
      </c>
      <c r="E7645" s="24"/>
      <c r="F7645" s="25"/>
      <c r="G7645" s="29"/>
    </row>
    <row r="7646" spans="1:7" x14ac:dyDescent="0.25">
      <c r="A7646"/>
      <c r="B7646"/>
      <c r="C7646">
        <v>-2.2374809801914628</v>
      </c>
      <c r="D7646">
        <v>0.49874706317851242</v>
      </c>
      <c r="E7646" s="24"/>
      <c r="F7646" s="25"/>
      <c r="G7646" s="29"/>
    </row>
    <row r="7647" spans="1:7" x14ac:dyDescent="0.25">
      <c r="A7647"/>
      <c r="B7647"/>
      <c r="C7647">
        <v>-2.2375409458315043</v>
      </c>
      <c r="D7647">
        <v>0.49876688058983687</v>
      </c>
      <c r="E7647" s="24"/>
      <c r="F7647" s="25"/>
      <c r="G7647" s="29"/>
    </row>
    <row r="7648" spans="1:7" x14ac:dyDescent="0.25">
      <c r="A7648"/>
      <c r="B7648"/>
      <c r="C7648">
        <v>-2.2376009114715458</v>
      </c>
      <c r="D7648">
        <v>0.49878669800116132</v>
      </c>
      <c r="E7648" s="24"/>
      <c r="F7648" s="25"/>
      <c r="G7648" s="29"/>
    </row>
    <row r="7649" spans="1:7" x14ac:dyDescent="0.25">
      <c r="A7649"/>
      <c r="B7649"/>
      <c r="C7649">
        <v>-2.2376608771115869</v>
      </c>
      <c r="D7649">
        <v>0.49880651541248555</v>
      </c>
      <c r="E7649" s="24"/>
      <c r="F7649" s="25"/>
      <c r="G7649" s="29"/>
    </row>
    <row r="7650" spans="1:7" x14ac:dyDescent="0.25">
      <c r="A7650"/>
      <c r="B7650"/>
      <c r="C7650">
        <v>-2.2377208427516284</v>
      </c>
      <c r="D7650">
        <v>0.49882633282381</v>
      </c>
      <c r="E7650" s="24"/>
      <c r="F7650" s="25"/>
      <c r="G7650" s="29"/>
    </row>
    <row r="7651" spans="1:7" x14ac:dyDescent="0.25">
      <c r="A7651"/>
      <c r="B7651"/>
      <c r="C7651">
        <v>-2.2377808083916695</v>
      </c>
      <c r="D7651">
        <v>0.49884615023513434</v>
      </c>
      <c r="E7651" s="24"/>
      <c r="F7651" s="25"/>
      <c r="G7651" s="29"/>
    </row>
    <row r="7652" spans="1:7" x14ac:dyDescent="0.25">
      <c r="A7652"/>
      <c r="B7652"/>
      <c r="C7652">
        <v>-2.237840774031711</v>
      </c>
      <c r="D7652">
        <v>0.49886596764645874</v>
      </c>
      <c r="E7652" s="24"/>
      <c r="F7652" s="25"/>
      <c r="G7652" s="29"/>
    </row>
    <row r="7653" spans="1:7" x14ac:dyDescent="0.25">
      <c r="A7653"/>
      <c r="B7653"/>
      <c r="C7653">
        <v>-2.2379007396717521</v>
      </c>
      <c r="D7653">
        <v>0.49888578505778314</v>
      </c>
      <c r="E7653" s="24"/>
      <c r="F7653" s="25"/>
      <c r="G7653" s="29"/>
    </row>
    <row r="7654" spans="1:7" x14ac:dyDescent="0.25">
      <c r="A7654"/>
      <c r="B7654"/>
      <c r="C7654">
        <v>-2.2379607053117931</v>
      </c>
      <c r="D7654">
        <v>0.49890560246910748</v>
      </c>
      <c r="E7654" s="24"/>
      <c r="F7654" s="25"/>
      <c r="G7654" s="29"/>
    </row>
    <row r="7655" spans="1:7" x14ac:dyDescent="0.25">
      <c r="A7655"/>
      <c r="B7655"/>
      <c r="C7655">
        <v>-2.2380206709518347</v>
      </c>
      <c r="D7655">
        <v>0.49892541988043193</v>
      </c>
      <c r="E7655" s="24"/>
      <c r="F7655" s="25"/>
      <c r="G7655" s="29"/>
    </row>
    <row r="7656" spans="1:7" x14ac:dyDescent="0.25">
      <c r="A7656"/>
      <c r="B7656"/>
      <c r="C7656">
        <v>-2.2380806365918762</v>
      </c>
      <c r="D7656">
        <v>0.49894523729175638</v>
      </c>
      <c r="E7656" s="24"/>
      <c r="F7656" s="25"/>
      <c r="G7656" s="29"/>
    </row>
    <row r="7657" spans="1:7" x14ac:dyDescent="0.25">
      <c r="A7657"/>
      <c r="B7657"/>
      <c r="C7657">
        <v>-2.2381406022319172</v>
      </c>
      <c r="D7657">
        <v>0.49896505470308067</v>
      </c>
      <c r="E7657" s="24"/>
      <c r="F7657" s="25"/>
      <c r="G7657" s="29"/>
    </row>
    <row r="7658" spans="1:7" x14ac:dyDescent="0.25">
      <c r="A7658"/>
      <c r="B7658"/>
      <c r="C7658">
        <v>-2.2382005678719588</v>
      </c>
      <c r="D7658">
        <v>0.49898487211440506</v>
      </c>
      <c r="E7658" s="24"/>
      <c r="F7658" s="25"/>
      <c r="G7658" s="29"/>
    </row>
    <row r="7659" spans="1:7" x14ac:dyDescent="0.25">
      <c r="A7659"/>
      <c r="B7659"/>
      <c r="C7659">
        <v>-2.2382605335119998</v>
      </c>
      <c r="D7659">
        <v>0.49900468952572941</v>
      </c>
      <c r="E7659" s="24"/>
      <c r="F7659" s="25"/>
      <c r="G7659" s="29"/>
    </row>
    <row r="7660" spans="1:7" x14ac:dyDescent="0.25">
      <c r="A7660"/>
      <c r="B7660"/>
      <c r="C7660">
        <v>-2.2383204991520413</v>
      </c>
      <c r="D7660">
        <v>0.4990245069370538</v>
      </c>
      <c r="E7660" s="24"/>
      <c r="F7660" s="25"/>
      <c r="G7660" s="29"/>
    </row>
    <row r="7661" spans="1:7" x14ac:dyDescent="0.25">
      <c r="A7661"/>
      <c r="B7661"/>
      <c r="C7661">
        <v>-2.2383804647920824</v>
      </c>
      <c r="D7661">
        <v>0.49904432434837809</v>
      </c>
      <c r="E7661" s="24"/>
      <c r="F7661" s="25"/>
      <c r="G7661" s="29"/>
    </row>
    <row r="7662" spans="1:7" x14ac:dyDescent="0.25">
      <c r="A7662"/>
      <c r="B7662"/>
      <c r="C7662">
        <v>-2.2384404304321235</v>
      </c>
      <c r="D7662">
        <v>0.49906414175970248</v>
      </c>
      <c r="E7662" s="24"/>
      <c r="F7662" s="25"/>
      <c r="G7662" s="29"/>
    </row>
    <row r="7663" spans="1:7" x14ac:dyDescent="0.25">
      <c r="A7663"/>
      <c r="B7663"/>
      <c r="C7663">
        <v>-2.238500396072165</v>
      </c>
      <c r="D7663">
        <v>0.49908395917102694</v>
      </c>
      <c r="E7663" s="24"/>
      <c r="F7663" s="25"/>
      <c r="G7663" s="29"/>
    </row>
    <row r="7664" spans="1:7" x14ac:dyDescent="0.25">
      <c r="A7664"/>
      <c r="B7664"/>
      <c r="C7664">
        <v>-2.2385603617122061</v>
      </c>
      <c r="D7664">
        <v>0.49910377658235128</v>
      </c>
      <c r="E7664" s="24"/>
      <c r="F7664" s="25"/>
      <c r="G7664" s="29"/>
    </row>
    <row r="7665" spans="1:7" x14ac:dyDescent="0.25">
      <c r="A7665"/>
      <c r="B7665"/>
      <c r="C7665">
        <v>-2.2386203273522476</v>
      </c>
      <c r="D7665">
        <v>0.49912359399367573</v>
      </c>
      <c r="E7665" s="24"/>
      <c r="F7665" s="25"/>
      <c r="G7665" s="29"/>
    </row>
    <row r="7666" spans="1:7" x14ac:dyDescent="0.25">
      <c r="A7666"/>
      <c r="B7666"/>
      <c r="C7666">
        <v>-2.2386802929922891</v>
      </c>
      <c r="D7666">
        <v>0.49914341140500013</v>
      </c>
      <c r="E7666" s="24"/>
      <c r="F7666" s="25"/>
      <c r="G7666" s="29"/>
    </row>
    <row r="7667" spans="1:7" x14ac:dyDescent="0.25">
      <c r="A7667"/>
      <c r="B7667"/>
      <c r="C7667">
        <v>-2.2387402586323302</v>
      </c>
      <c r="D7667">
        <v>0.49916322881632441</v>
      </c>
      <c r="E7667" s="24"/>
      <c r="F7667" s="25"/>
      <c r="G7667" s="29"/>
    </row>
    <row r="7668" spans="1:7" x14ac:dyDescent="0.25">
      <c r="A7668"/>
      <c r="B7668"/>
      <c r="C7668">
        <v>-2.2388002242723717</v>
      </c>
      <c r="D7668">
        <v>0.49918304622764886</v>
      </c>
      <c r="E7668" s="24"/>
      <c r="F7668" s="25"/>
      <c r="G7668" s="29"/>
    </row>
    <row r="7669" spans="1:7" x14ac:dyDescent="0.25">
      <c r="A7669"/>
      <c r="B7669"/>
      <c r="C7669">
        <v>-2.2388601899124128</v>
      </c>
      <c r="D7669">
        <v>0.49920286363897315</v>
      </c>
      <c r="E7669" s="24"/>
      <c r="F7669" s="25"/>
      <c r="G7669" s="29"/>
    </row>
    <row r="7670" spans="1:7" x14ac:dyDescent="0.25">
      <c r="A7670"/>
      <c r="B7670"/>
      <c r="C7670">
        <v>-2.2389201555524543</v>
      </c>
      <c r="D7670">
        <v>0.4992226810502976</v>
      </c>
      <c r="E7670" s="24"/>
      <c r="F7670" s="25"/>
      <c r="G7670" s="29"/>
    </row>
    <row r="7671" spans="1:7" x14ac:dyDescent="0.25">
      <c r="A7671"/>
      <c r="B7671"/>
      <c r="C7671">
        <v>-2.2389801211924953</v>
      </c>
      <c r="D7671">
        <v>0.49924249846162194</v>
      </c>
      <c r="E7671" s="24"/>
      <c r="F7671" s="25"/>
      <c r="G7671" s="29"/>
    </row>
    <row r="7672" spans="1:7" x14ac:dyDescent="0.25">
      <c r="A7672"/>
      <c r="B7672"/>
      <c r="C7672">
        <v>-2.2390400868325364</v>
      </c>
      <c r="D7672">
        <v>0.49926231587294634</v>
      </c>
      <c r="E7672" s="24"/>
      <c r="F7672" s="25"/>
      <c r="G7672" s="29"/>
    </row>
    <row r="7673" spans="1:7" x14ac:dyDescent="0.25">
      <c r="A7673"/>
      <c r="B7673"/>
      <c r="C7673">
        <v>-2.2391000524725779</v>
      </c>
      <c r="D7673">
        <v>0.49928213328427073</v>
      </c>
      <c r="E7673" s="24"/>
      <c r="F7673" s="25"/>
      <c r="G7673" s="29"/>
    </row>
    <row r="7674" spans="1:7" x14ac:dyDescent="0.25">
      <c r="A7674"/>
      <c r="B7674"/>
      <c r="C7674">
        <v>-2.239160018112619</v>
      </c>
      <c r="D7674">
        <v>0.49930195069559508</v>
      </c>
      <c r="E7674" s="24"/>
      <c r="F7674" s="25"/>
      <c r="G7674" s="29"/>
    </row>
    <row r="7675" spans="1:7" x14ac:dyDescent="0.25">
      <c r="A7675"/>
      <c r="B7675"/>
      <c r="C7675">
        <v>-2.2392199837526605</v>
      </c>
      <c r="D7675">
        <v>0.49932176810691947</v>
      </c>
      <c r="E7675" s="24"/>
      <c r="F7675" s="25"/>
      <c r="G7675" s="29"/>
    </row>
    <row r="7676" spans="1:7" x14ac:dyDescent="0.25">
      <c r="A7676"/>
      <c r="B7676"/>
      <c r="C7676">
        <v>-2.239279949392702</v>
      </c>
      <c r="D7676">
        <v>0.49934158551824392</v>
      </c>
      <c r="E7676" s="24"/>
      <c r="F7676" s="25"/>
      <c r="G7676" s="29"/>
    </row>
    <row r="7677" spans="1:7" x14ac:dyDescent="0.25">
      <c r="A7677"/>
      <c r="B7677"/>
      <c r="C7677">
        <v>-2.2393399150327431</v>
      </c>
      <c r="D7677">
        <v>0.49936140292956821</v>
      </c>
      <c r="E7677" s="24"/>
      <c r="F7677" s="25"/>
      <c r="G7677" s="29"/>
    </row>
    <row r="7678" spans="1:7" x14ac:dyDescent="0.25">
      <c r="A7678"/>
      <c r="B7678"/>
      <c r="C7678">
        <v>-2.2393998806727846</v>
      </c>
      <c r="D7678">
        <v>0.49938122034089266</v>
      </c>
      <c r="E7678" s="24"/>
      <c r="F7678" s="25"/>
      <c r="G7678" s="29"/>
    </row>
    <row r="7679" spans="1:7" x14ac:dyDescent="0.25">
      <c r="A7679"/>
      <c r="B7679"/>
      <c r="C7679">
        <v>-2.2394598463128257</v>
      </c>
      <c r="D7679">
        <v>0.49940103775221689</v>
      </c>
      <c r="E7679" s="24"/>
      <c r="F7679" s="25"/>
      <c r="G7679" s="29"/>
    </row>
    <row r="7680" spans="1:7" x14ac:dyDescent="0.25">
      <c r="A7680"/>
      <c r="B7680"/>
      <c r="C7680">
        <v>-2.2395198119528668</v>
      </c>
      <c r="D7680">
        <v>0.4994208551635414</v>
      </c>
      <c r="E7680" s="24"/>
      <c r="F7680" s="25"/>
      <c r="G7680" s="29"/>
    </row>
    <row r="7681" spans="1:7" x14ac:dyDescent="0.25">
      <c r="A7681"/>
      <c r="B7681"/>
      <c r="C7681">
        <v>-2.2395797775929083</v>
      </c>
      <c r="D7681">
        <v>0.49944067257486563</v>
      </c>
      <c r="E7681" s="24"/>
      <c r="F7681" s="25"/>
      <c r="G7681" s="29"/>
    </row>
    <row r="7682" spans="1:7" x14ac:dyDescent="0.25">
      <c r="A7682"/>
      <c r="B7682"/>
      <c r="C7682">
        <v>-2.2396397432329493</v>
      </c>
      <c r="D7682">
        <v>0.49946048998619008</v>
      </c>
      <c r="E7682" s="24"/>
      <c r="F7682" s="25"/>
      <c r="G7682" s="29"/>
    </row>
    <row r="7683" spans="1:7" x14ac:dyDescent="0.25">
      <c r="A7683"/>
      <c r="B7683"/>
      <c r="C7683">
        <v>-2.2396997088729909</v>
      </c>
      <c r="D7683">
        <v>0.49948030739751453</v>
      </c>
      <c r="E7683" s="24"/>
      <c r="F7683" s="25"/>
      <c r="G7683" s="29"/>
    </row>
    <row r="7684" spans="1:7" x14ac:dyDescent="0.25">
      <c r="A7684"/>
      <c r="B7684"/>
      <c r="C7684">
        <v>-2.2397596745130319</v>
      </c>
      <c r="D7684">
        <v>0.49950012480883882</v>
      </c>
      <c r="E7684" s="24"/>
      <c r="F7684" s="25"/>
      <c r="G7684" s="29"/>
    </row>
    <row r="7685" spans="1:7" x14ac:dyDescent="0.25">
      <c r="A7685"/>
      <c r="B7685"/>
      <c r="C7685">
        <v>-2.2398196401530734</v>
      </c>
      <c r="D7685">
        <v>0.49951994222016327</v>
      </c>
      <c r="E7685" s="24"/>
      <c r="F7685" s="25"/>
      <c r="G7685" s="29"/>
    </row>
    <row r="7686" spans="1:7" x14ac:dyDescent="0.25">
      <c r="A7686"/>
      <c r="B7686"/>
      <c r="C7686">
        <v>-2.239879605793115</v>
      </c>
      <c r="D7686">
        <v>0.49953975963148756</v>
      </c>
      <c r="E7686" s="24"/>
      <c r="F7686" s="25"/>
      <c r="G7686" s="29"/>
    </row>
    <row r="7687" spans="1:7" x14ac:dyDescent="0.25">
      <c r="A7687"/>
      <c r="B7687"/>
      <c r="C7687">
        <v>-2.239939571433156</v>
      </c>
      <c r="D7687">
        <v>0.49955957704281195</v>
      </c>
      <c r="E7687" s="24"/>
      <c r="F7687" s="25"/>
      <c r="G7687" s="29"/>
    </row>
    <row r="7688" spans="1:7" x14ac:dyDescent="0.25">
      <c r="A7688"/>
      <c r="B7688"/>
      <c r="C7688">
        <v>-2.2399995370731975</v>
      </c>
      <c r="D7688">
        <v>0.49957939445413641</v>
      </c>
      <c r="E7688" s="24"/>
      <c r="F7688" s="25"/>
      <c r="G7688" s="29"/>
    </row>
    <row r="7689" spans="1:7" x14ac:dyDescent="0.25">
      <c r="A7689"/>
      <c r="B7689"/>
      <c r="C7689">
        <v>-2.2400595027132386</v>
      </c>
      <c r="D7689">
        <v>0.4995992118654608</v>
      </c>
      <c r="E7689" s="24"/>
      <c r="F7689" s="25"/>
      <c r="G7689" s="29"/>
    </row>
    <row r="7690" spans="1:7" x14ac:dyDescent="0.25">
      <c r="A7690"/>
      <c r="B7690"/>
      <c r="C7690">
        <v>-2.2401194683532797</v>
      </c>
      <c r="D7690">
        <v>0.49961902927678514</v>
      </c>
      <c r="E7690" s="24"/>
      <c r="F7690" s="25"/>
      <c r="G7690" s="29"/>
    </row>
    <row r="7691" spans="1:7" x14ac:dyDescent="0.25">
      <c r="A7691"/>
      <c r="B7691"/>
      <c r="C7691">
        <v>-2.2401794339933212</v>
      </c>
      <c r="D7691">
        <v>0.49963884668810959</v>
      </c>
      <c r="E7691" s="24"/>
      <c r="F7691" s="25"/>
      <c r="G7691" s="29"/>
    </row>
    <row r="7692" spans="1:7" x14ac:dyDescent="0.25">
      <c r="A7692"/>
      <c r="B7692"/>
      <c r="C7692">
        <v>-2.2402393996333623</v>
      </c>
      <c r="D7692">
        <v>0.49965866409943388</v>
      </c>
      <c r="E7692" s="24"/>
      <c r="F7692" s="25"/>
      <c r="G7692" s="29"/>
    </row>
    <row r="7693" spans="1:7" x14ac:dyDescent="0.25">
      <c r="A7693"/>
      <c r="B7693"/>
      <c r="C7693">
        <v>-2.2402993652734038</v>
      </c>
      <c r="D7693">
        <v>0.49967848151075833</v>
      </c>
      <c r="E7693" s="24"/>
      <c r="F7693" s="25"/>
      <c r="G7693" s="29"/>
    </row>
    <row r="7694" spans="1:7" x14ac:dyDescent="0.25">
      <c r="A7694"/>
      <c r="B7694"/>
      <c r="C7694">
        <v>-2.2403593309134449</v>
      </c>
      <c r="D7694">
        <v>0.49969829892208262</v>
      </c>
      <c r="E7694" s="24"/>
      <c r="F7694" s="25"/>
      <c r="G7694" s="29"/>
    </row>
    <row r="7695" spans="1:7" x14ac:dyDescent="0.25">
      <c r="A7695"/>
      <c r="B7695"/>
      <c r="C7695">
        <v>-2.2404192965534864</v>
      </c>
      <c r="D7695">
        <v>0.4997181163334069</v>
      </c>
      <c r="E7695" s="24"/>
      <c r="F7695" s="25"/>
      <c r="G7695" s="29"/>
    </row>
    <row r="7696" spans="1:7" x14ac:dyDescent="0.25">
      <c r="A7696"/>
      <c r="B7696"/>
      <c r="C7696">
        <v>-2.2404792621935279</v>
      </c>
      <c r="D7696">
        <v>0.49973793374473147</v>
      </c>
      <c r="E7696" s="24"/>
      <c r="F7696" s="25"/>
      <c r="G7696" s="29"/>
    </row>
    <row r="7697" spans="1:7" x14ac:dyDescent="0.25">
      <c r="A7697"/>
      <c r="B7697"/>
      <c r="C7697">
        <v>-2.240539227833569</v>
      </c>
      <c r="D7697">
        <v>0.49975775115605581</v>
      </c>
      <c r="E7697" s="24"/>
      <c r="F7697" s="25"/>
      <c r="G7697" s="29"/>
    </row>
    <row r="7698" spans="1:7" x14ac:dyDescent="0.25">
      <c r="A7698"/>
      <c r="B7698"/>
      <c r="C7698">
        <v>-2.24059919347361</v>
      </c>
      <c r="D7698">
        <v>0.49977756856738015</v>
      </c>
      <c r="E7698" s="24"/>
      <c r="F7698" s="25"/>
      <c r="G7698" s="29"/>
    </row>
    <row r="7699" spans="1:7" x14ac:dyDescent="0.25">
      <c r="A7699"/>
      <c r="B7699"/>
      <c r="C7699">
        <v>-2.2406591591136515</v>
      </c>
      <c r="D7699">
        <v>0.49979738597870454</v>
      </c>
      <c r="E7699" s="24"/>
      <c r="F7699" s="25"/>
      <c r="G7699" s="29"/>
    </row>
    <row r="7700" spans="1:7" x14ac:dyDescent="0.25">
      <c r="A7700"/>
      <c r="B7700"/>
      <c r="C7700">
        <v>-2.2407191247536926</v>
      </c>
      <c r="D7700">
        <v>0.49981720339002894</v>
      </c>
      <c r="E7700" s="24"/>
      <c r="F7700" s="25"/>
      <c r="G7700" s="29"/>
    </row>
    <row r="7701" spans="1:7" x14ac:dyDescent="0.25">
      <c r="A7701"/>
      <c r="B7701"/>
      <c r="C7701">
        <v>-2.2407790903937341</v>
      </c>
      <c r="D7701">
        <v>0.49983702080135323</v>
      </c>
      <c r="E7701" s="24"/>
      <c r="F7701" s="25"/>
      <c r="G7701" s="29"/>
    </row>
    <row r="7702" spans="1:7" x14ac:dyDescent="0.25">
      <c r="A7702"/>
      <c r="B7702"/>
      <c r="C7702">
        <v>-2.2408390560337752</v>
      </c>
      <c r="D7702">
        <v>0.49985683821267768</v>
      </c>
      <c r="E7702" s="24"/>
      <c r="F7702" s="25"/>
      <c r="G7702" s="29"/>
    </row>
    <row r="7703" spans="1:7" x14ac:dyDescent="0.25">
      <c r="A7703"/>
      <c r="B7703"/>
      <c r="C7703">
        <v>-2.2408990216738167</v>
      </c>
      <c r="D7703">
        <v>0.49987665562400196</v>
      </c>
      <c r="E7703" s="24"/>
      <c r="F7703" s="25"/>
      <c r="G7703" s="29"/>
    </row>
    <row r="7704" spans="1:7" x14ac:dyDescent="0.25">
      <c r="A7704"/>
      <c r="B7704"/>
      <c r="C7704">
        <v>-2.2409589873138578</v>
      </c>
      <c r="D7704">
        <v>0.49989647303532636</v>
      </c>
      <c r="E7704" s="24"/>
      <c r="F7704" s="25"/>
      <c r="G7704" s="29"/>
    </row>
    <row r="7705" spans="1:7" x14ac:dyDescent="0.25">
      <c r="A7705"/>
      <c r="B7705"/>
      <c r="C7705">
        <v>-2.2410189529538993</v>
      </c>
      <c r="D7705">
        <v>0.49991629044665081</v>
      </c>
      <c r="E7705" s="24"/>
      <c r="F7705" s="25"/>
      <c r="G7705" s="29"/>
    </row>
    <row r="7706" spans="1:7" x14ac:dyDescent="0.25">
      <c r="A7706"/>
      <c r="B7706"/>
      <c r="C7706">
        <v>-2.2410789185939404</v>
      </c>
      <c r="D7706">
        <v>0.49993610785797515</v>
      </c>
      <c r="E7706" s="24"/>
      <c r="F7706" s="25"/>
      <c r="G7706" s="29"/>
    </row>
    <row r="7707" spans="1:7" x14ac:dyDescent="0.25">
      <c r="A7707"/>
      <c r="B7707"/>
      <c r="C7707">
        <v>-2.2411388842339819</v>
      </c>
      <c r="D7707">
        <v>0.49995592526929961</v>
      </c>
      <c r="E7707" s="24"/>
      <c r="F7707" s="25"/>
      <c r="G7707" s="29"/>
    </row>
    <row r="7708" spans="1:7" x14ac:dyDescent="0.25">
      <c r="A7708"/>
      <c r="B7708"/>
      <c r="C7708">
        <v>-2.241198849874023</v>
      </c>
      <c r="D7708">
        <v>0.49997574268062395</v>
      </c>
      <c r="E7708" s="24"/>
      <c r="F7708" s="25"/>
      <c r="G7708" s="29"/>
    </row>
    <row r="7709" spans="1:7" x14ac:dyDescent="0.25">
      <c r="A7709"/>
      <c r="B7709"/>
      <c r="C7709">
        <v>-2.2412588155140645</v>
      </c>
      <c r="D7709">
        <v>0.49999556009194829</v>
      </c>
      <c r="E7709" s="24"/>
      <c r="F7709" s="25"/>
      <c r="G7709" s="29"/>
    </row>
    <row r="7710" spans="1:7" x14ac:dyDescent="0.25">
      <c r="A7710"/>
      <c r="B7710"/>
      <c r="C7710">
        <v>-2.2413187811541055</v>
      </c>
      <c r="D7710">
        <v>0.50001537750327274</v>
      </c>
      <c r="E7710" s="24"/>
      <c r="F7710" s="25"/>
      <c r="G7710" s="29"/>
    </row>
    <row r="7711" spans="1:7" x14ac:dyDescent="0.25">
      <c r="A7711"/>
      <c r="B7711"/>
      <c r="C7711">
        <v>-2.2413787467941471</v>
      </c>
      <c r="D7711">
        <v>0.50003519491459714</v>
      </c>
      <c r="E7711" s="24"/>
      <c r="F7711" s="25"/>
      <c r="G7711" s="29"/>
    </row>
    <row r="7712" spans="1:7" x14ac:dyDescent="0.25">
      <c r="A7712"/>
      <c r="B7712"/>
      <c r="C7712">
        <v>-2.2414387124341881</v>
      </c>
      <c r="D7712">
        <v>0.50005501232592131</v>
      </c>
      <c r="E7712" s="24"/>
      <c r="F7712" s="25"/>
      <c r="G7712" s="29"/>
    </row>
    <row r="7713" spans="1:7" x14ac:dyDescent="0.25">
      <c r="A7713"/>
      <c r="B7713"/>
      <c r="C7713">
        <v>-2.2414986780742296</v>
      </c>
      <c r="D7713">
        <v>0.50007482973724593</v>
      </c>
      <c r="E7713" s="24"/>
      <c r="F7713" s="25"/>
      <c r="G7713" s="29"/>
    </row>
    <row r="7714" spans="1:7" x14ac:dyDescent="0.25">
      <c r="A7714"/>
      <c r="B7714"/>
      <c r="C7714">
        <v>-2.2415586437142707</v>
      </c>
      <c r="D7714">
        <v>0.50009464714857021</v>
      </c>
      <c r="E7714" s="24"/>
      <c r="F7714" s="25"/>
      <c r="G7714" s="29"/>
    </row>
    <row r="7715" spans="1:7" x14ac:dyDescent="0.25">
      <c r="A7715"/>
      <c r="B7715"/>
      <c r="C7715">
        <v>-2.2416186093543122</v>
      </c>
      <c r="D7715">
        <v>0.5001144645598945</v>
      </c>
      <c r="E7715" s="24"/>
      <c r="F7715" s="25"/>
      <c r="G7715" s="29"/>
    </row>
    <row r="7716" spans="1:7" x14ac:dyDescent="0.25">
      <c r="A7716"/>
      <c r="B7716"/>
      <c r="C7716">
        <v>-2.2416785749943533</v>
      </c>
      <c r="D7716">
        <v>0.50013428197121912</v>
      </c>
      <c r="E7716" s="24"/>
      <c r="F7716" s="25"/>
      <c r="G7716" s="29"/>
    </row>
    <row r="7717" spans="1:7" x14ac:dyDescent="0.25">
      <c r="A7717"/>
      <c r="B7717"/>
      <c r="C7717">
        <v>-2.2417385406343948</v>
      </c>
      <c r="D7717">
        <v>0.5001540993825434</v>
      </c>
      <c r="E7717" s="24"/>
      <c r="F7717" s="25"/>
      <c r="G7717" s="29"/>
    </row>
    <row r="7718" spans="1:7" x14ac:dyDescent="0.25">
      <c r="A7718"/>
      <c r="B7718"/>
      <c r="C7718">
        <v>-2.2417985062744359</v>
      </c>
      <c r="D7718">
        <v>0.50017391679386769</v>
      </c>
      <c r="E7718" s="24"/>
      <c r="F7718" s="25"/>
      <c r="G7718" s="29"/>
    </row>
    <row r="7719" spans="1:7" x14ac:dyDescent="0.25">
      <c r="A7719"/>
      <c r="B7719"/>
      <c r="C7719">
        <v>-2.2418584719144774</v>
      </c>
      <c r="D7719">
        <v>0.50019373420519209</v>
      </c>
      <c r="E7719" s="24"/>
      <c r="F7719" s="25"/>
      <c r="G7719" s="29"/>
    </row>
    <row r="7720" spans="1:7" x14ac:dyDescent="0.25">
      <c r="A7720"/>
      <c r="B7720"/>
      <c r="C7720">
        <v>-2.2419184375545185</v>
      </c>
      <c r="D7720">
        <v>0.50021355161651648</v>
      </c>
      <c r="E7720" s="24"/>
      <c r="F7720" s="25"/>
      <c r="G7720" s="29"/>
    </row>
    <row r="7721" spans="1:7" x14ac:dyDescent="0.25">
      <c r="A7721"/>
      <c r="B7721"/>
      <c r="C7721">
        <v>-2.24197840319456</v>
      </c>
      <c r="D7721">
        <v>0.50023336902784077</v>
      </c>
      <c r="E7721" s="24"/>
      <c r="F7721" s="25"/>
      <c r="G7721" s="29"/>
    </row>
    <row r="7722" spans="1:7" x14ac:dyDescent="0.25">
      <c r="A7722"/>
      <c r="B7722"/>
      <c r="C7722">
        <v>-2.2420383688346011</v>
      </c>
      <c r="D7722">
        <v>0.50025318643916517</v>
      </c>
      <c r="E7722" s="24"/>
      <c r="F7722" s="25"/>
      <c r="G7722" s="29"/>
    </row>
    <row r="7723" spans="1:7" x14ac:dyDescent="0.25">
      <c r="A7723"/>
      <c r="B7723"/>
      <c r="C7723">
        <v>-2.2420983344746426</v>
      </c>
      <c r="D7723">
        <v>0.50027300385048956</v>
      </c>
      <c r="E7723" s="24"/>
      <c r="F7723" s="25"/>
      <c r="G7723" s="29"/>
    </row>
    <row r="7724" spans="1:7" x14ac:dyDescent="0.25">
      <c r="A7724"/>
      <c r="B7724"/>
      <c r="C7724">
        <v>-2.2421583001146836</v>
      </c>
      <c r="D7724">
        <v>0.50029282126181396</v>
      </c>
      <c r="E7724" s="24"/>
      <c r="F7724" s="25"/>
      <c r="G7724" s="29"/>
    </row>
    <row r="7725" spans="1:7" x14ac:dyDescent="0.25">
      <c r="A7725"/>
      <c r="B7725"/>
      <c r="C7725">
        <v>-2.2422182657547252</v>
      </c>
      <c r="D7725">
        <v>0.50031263867313847</v>
      </c>
      <c r="E7725" s="24"/>
      <c r="F7725" s="25"/>
      <c r="G7725" s="29"/>
    </row>
    <row r="7726" spans="1:7" x14ac:dyDescent="0.25">
      <c r="A7726"/>
      <c r="B7726"/>
      <c r="C7726">
        <v>-2.2422782313947662</v>
      </c>
      <c r="D7726">
        <v>0.50033245608446275</v>
      </c>
      <c r="E7726" s="24"/>
      <c r="F7726" s="25"/>
      <c r="G7726" s="29"/>
    </row>
    <row r="7727" spans="1:7" x14ac:dyDescent="0.25">
      <c r="A7727"/>
      <c r="B7727"/>
      <c r="C7727">
        <v>-2.2423381970348077</v>
      </c>
      <c r="D7727">
        <v>0.50035227349578715</v>
      </c>
      <c r="E7727" s="24"/>
      <c r="F7727" s="25"/>
      <c r="G7727" s="29"/>
    </row>
    <row r="7728" spans="1:7" x14ac:dyDescent="0.25">
      <c r="A7728"/>
      <c r="B7728"/>
      <c r="C7728">
        <v>-2.2423981626748488</v>
      </c>
      <c r="D7728">
        <v>0.50037209090711154</v>
      </c>
      <c r="E7728" s="24"/>
      <c r="F7728" s="25"/>
      <c r="G7728" s="29"/>
    </row>
    <row r="7729" spans="1:7" x14ac:dyDescent="0.25">
      <c r="A7729"/>
      <c r="B7729"/>
      <c r="C7729">
        <v>-2.2424581283148903</v>
      </c>
      <c r="D7729">
        <v>0.50039190831843583</v>
      </c>
      <c r="E7729" s="24"/>
      <c r="F7729" s="25"/>
      <c r="G7729" s="29"/>
    </row>
    <row r="7730" spans="1:7" x14ac:dyDescent="0.25">
      <c r="A7730"/>
      <c r="B7730"/>
      <c r="C7730">
        <v>-2.2425180939549314</v>
      </c>
      <c r="D7730">
        <v>0.50041172572976034</v>
      </c>
      <c r="E7730" s="24"/>
      <c r="F7730" s="25"/>
      <c r="G7730" s="29"/>
    </row>
    <row r="7731" spans="1:7" x14ac:dyDescent="0.25">
      <c r="A7731"/>
      <c r="B7731"/>
      <c r="C7731">
        <v>-2.2425780595949729</v>
      </c>
      <c r="D7731">
        <v>0.50043154314108462</v>
      </c>
      <c r="E7731" s="24"/>
      <c r="F7731" s="25"/>
      <c r="G7731" s="29"/>
    </row>
    <row r="7732" spans="1:7" x14ac:dyDescent="0.25">
      <c r="A7732"/>
      <c r="B7732"/>
      <c r="C7732">
        <v>-2.242638025235014</v>
      </c>
      <c r="D7732">
        <v>0.50045136055240891</v>
      </c>
      <c r="E7732" s="24"/>
      <c r="F7732" s="25"/>
      <c r="G7732" s="29"/>
    </row>
    <row r="7733" spans="1:7" x14ac:dyDescent="0.25">
      <c r="A7733"/>
      <c r="B7733"/>
      <c r="C7733">
        <v>-2.2426979908750555</v>
      </c>
      <c r="D7733">
        <v>0.50047117796373353</v>
      </c>
      <c r="E7733" s="24"/>
      <c r="F7733" s="25"/>
      <c r="G7733" s="29"/>
    </row>
    <row r="7734" spans="1:7" x14ac:dyDescent="0.25">
      <c r="A7734"/>
      <c r="B7734"/>
      <c r="C7734">
        <v>-2.2427579565150966</v>
      </c>
      <c r="D7734">
        <v>0.50049099537505781</v>
      </c>
      <c r="E7734" s="24"/>
      <c r="F7734" s="25"/>
      <c r="G7734" s="29"/>
    </row>
    <row r="7735" spans="1:7" x14ac:dyDescent="0.25">
      <c r="A7735"/>
      <c r="B7735"/>
      <c r="C7735">
        <v>-2.2428179221551381</v>
      </c>
      <c r="D7735">
        <v>0.5005108127863821</v>
      </c>
      <c r="E7735" s="24"/>
      <c r="F7735" s="25"/>
      <c r="G7735" s="29"/>
    </row>
    <row r="7736" spans="1:7" x14ac:dyDescent="0.25">
      <c r="A7736"/>
      <c r="B7736"/>
      <c r="C7736">
        <v>-2.2428778877951792</v>
      </c>
      <c r="D7736">
        <v>0.50053063019770649</v>
      </c>
      <c r="E7736" s="24"/>
      <c r="F7736" s="25"/>
      <c r="G7736" s="29"/>
    </row>
    <row r="7737" spans="1:7" x14ac:dyDescent="0.25">
      <c r="A7737"/>
      <c r="B7737"/>
      <c r="C7737">
        <v>-2.2429378534352207</v>
      </c>
      <c r="D7737">
        <v>0.50055044760903089</v>
      </c>
      <c r="E7737" s="24"/>
      <c r="F7737" s="25"/>
      <c r="G7737" s="29"/>
    </row>
    <row r="7738" spans="1:7" x14ac:dyDescent="0.25">
      <c r="A7738"/>
      <c r="B7738"/>
      <c r="C7738">
        <v>-2.2429978190752617</v>
      </c>
      <c r="D7738">
        <v>0.50057026502035518</v>
      </c>
      <c r="E7738" s="24"/>
      <c r="F7738" s="25"/>
      <c r="G7738" s="29"/>
    </row>
    <row r="7739" spans="1:7" x14ac:dyDescent="0.25">
      <c r="A7739"/>
      <c r="B7739"/>
      <c r="C7739">
        <v>-2.2430577847153033</v>
      </c>
      <c r="D7739">
        <v>0.50059008243167968</v>
      </c>
      <c r="E7739" s="24"/>
      <c r="F7739" s="25"/>
      <c r="G7739" s="29"/>
    </row>
    <row r="7740" spans="1:7" x14ac:dyDescent="0.25">
      <c r="A7740"/>
      <c r="B7740"/>
      <c r="C7740">
        <v>-2.2431177503553443</v>
      </c>
      <c r="D7740">
        <v>0.50060989984300408</v>
      </c>
      <c r="E7740" s="24"/>
      <c r="F7740" s="25"/>
      <c r="G7740" s="29"/>
    </row>
    <row r="7741" spans="1:7" x14ac:dyDescent="0.25">
      <c r="A7741"/>
      <c r="B7741"/>
      <c r="C7741">
        <v>-2.2431777159953858</v>
      </c>
      <c r="D7741">
        <v>0.50062971725432837</v>
      </c>
      <c r="E7741" s="24"/>
      <c r="F7741" s="25"/>
      <c r="G7741" s="29"/>
    </row>
    <row r="7742" spans="1:7" x14ac:dyDescent="0.25">
      <c r="A7742"/>
      <c r="B7742"/>
      <c r="C7742">
        <v>-2.2432376816354269</v>
      </c>
      <c r="D7742">
        <v>0.50064953466565276</v>
      </c>
      <c r="E7742" s="24"/>
      <c r="F7742" s="25"/>
      <c r="G7742" s="29"/>
    </row>
    <row r="7743" spans="1:7" x14ac:dyDescent="0.25">
      <c r="A7743"/>
      <c r="B7743"/>
      <c r="C7743">
        <v>-2.2432976472754684</v>
      </c>
      <c r="D7743">
        <v>0.50066935207697716</v>
      </c>
      <c r="E7743" s="24"/>
      <c r="F7743" s="25"/>
      <c r="G7743" s="29"/>
    </row>
    <row r="7744" spans="1:7" x14ac:dyDescent="0.25">
      <c r="A7744"/>
      <c r="B7744"/>
      <c r="C7744">
        <v>-2.2433576129155095</v>
      </c>
      <c r="D7744">
        <v>0.50068916948830156</v>
      </c>
      <c r="E7744" s="24"/>
      <c r="F7744" s="25"/>
      <c r="G7744" s="29"/>
    </row>
    <row r="7745" spans="1:7" x14ac:dyDescent="0.25">
      <c r="A7745"/>
      <c r="B7745"/>
      <c r="C7745">
        <v>-2.243417578555551</v>
      </c>
      <c r="D7745">
        <v>0.50070898689962595</v>
      </c>
      <c r="E7745" s="24"/>
      <c r="F7745" s="25"/>
      <c r="G7745" s="29"/>
    </row>
    <row r="7746" spans="1:7" x14ac:dyDescent="0.25">
      <c r="A7746"/>
      <c r="B7746"/>
      <c r="C7746">
        <v>-2.2434775441955921</v>
      </c>
      <c r="D7746">
        <v>0.50072880431095024</v>
      </c>
      <c r="E7746" s="24"/>
      <c r="F7746" s="25"/>
      <c r="G7746" s="29"/>
    </row>
    <row r="7747" spans="1:7" x14ac:dyDescent="0.25">
      <c r="A7747"/>
      <c r="B7747"/>
      <c r="C7747">
        <v>-2.2435375098356332</v>
      </c>
      <c r="D7747">
        <v>0.50074862172227474</v>
      </c>
      <c r="E7747" s="24"/>
      <c r="F7747" s="25"/>
      <c r="G7747" s="29"/>
    </row>
    <row r="7748" spans="1:7" x14ac:dyDescent="0.25">
      <c r="A7748"/>
      <c r="B7748"/>
      <c r="C7748">
        <v>-2.2435974754756747</v>
      </c>
      <c r="D7748">
        <v>0.50076843913359914</v>
      </c>
      <c r="E7748" s="24"/>
      <c r="F7748" s="25"/>
      <c r="G7748" s="29"/>
    </row>
    <row r="7749" spans="1:7" x14ac:dyDescent="0.25">
      <c r="A7749"/>
      <c r="B7749"/>
      <c r="C7749">
        <v>-2.2436574411157162</v>
      </c>
      <c r="D7749">
        <v>0.50078825654492343</v>
      </c>
      <c r="E7749" s="24"/>
      <c r="F7749" s="25"/>
      <c r="G7749" s="29"/>
    </row>
    <row r="7750" spans="1:7" x14ac:dyDescent="0.25">
      <c r="A7750"/>
      <c r="B7750"/>
      <c r="C7750">
        <v>-2.2437174067557573</v>
      </c>
      <c r="D7750">
        <v>0.50080807395624782</v>
      </c>
      <c r="E7750" s="24"/>
      <c r="F7750" s="25"/>
      <c r="G7750" s="29"/>
    </row>
    <row r="7751" spans="1:7" x14ac:dyDescent="0.25">
      <c r="A7751"/>
      <c r="B7751"/>
      <c r="C7751">
        <v>-2.2437773723957988</v>
      </c>
      <c r="D7751">
        <v>0.50082789136757233</v>
      </c>
      <c r="E7751" s="24"/>
      <c r="F7751" s="25"/>
      <c r="G7751" s="29"/>
    </row>
    <row r="7752" spans="1:7" x14ac:dyDescent="0.25">
      <c r="A7752"/>
      <c r="B7752"/>
      <c r="C7752">
        <v>-2.2438373380358398</v>
      </c>
      <c r="D7752">
        <v>0.50084770877889651</v>
      </c>
      <c r="E7752" s="24"/>
      <c r="F7752" s="25"/>
      <c r="G7752" s="29"/>
    </row>
    <row r="7753" spans="1:7" x14ac:dyDescent="0.25">
      <c r="A7753"/>
      <c r="B7753"/>
      <c r="C7753">
        <v>-2.2438973036758814</v>
      </c>
      <c r="D7753">
        <v>0.5008675261902209</v>
      </c>
      <c r="E7753" s="24"/>
      <c r="F7753" s="25"/>
      <c r="G7753" s="29"/>
    </row>
    <row r="7754" spans="1:7" x14ac:dyDescent="0.25">
      <c r="A7754"/>
      <c r="B7754"/>
      <c r="C7754">
        <v>-2.2439572693159224</v>
      </c>
      <c r="D7754">
        <v>0.50088734360154541</v>
      </c>
      <c r="E7754" s="24"/>
      <c r="F7754" s="25"/>
      <c r="G7754" s="29"/>
    </row>
    <row r="7755" spans="1:7" x14ac:dyDescent="0.25">
      <c r="A7755"/>
      <c r="B7755"/>
      <c r="C7755">
        <v>-2.2440172349559635</v>
      </c>
      <c r="D7755">
        <v>0.50090716101286958</v>
      </c>
      <c r="E7755" s="24"/>
      <c r="F7755" s="25"/>
      <c r="G7755" s="29"/>
    </row>
    <row r="7756" spans="1:7" x14ac:dyDescent="0.25">
      <c r="A7756"/>
      <c r="B7756"/>
      <c r="C7756">
        <v>-2.244077200596005</v>
      </c>
      <c r="D7756">
        <v>0.50092697842419409</v>
      </c>
      <c r="E7756" s="24"/>
      <c r="F7756" s="25"/>
      <c r="G7756" s="29"/>
    </row>
    <row r="7757" spans="1:7" x14ac:dyDescent="0.25">
      <c r="A7757"/>
      <c r="B7757"/>
      <c r="C7757">
        <v>-2.2441371662360461</v>
      </c>
      <c r="D7757">
        <v>0.50094679583551849</v>
      </c>
      <c r="E7757" s="24"/>
      <c r="F7757" s="25"/>
      <c r="G7757" s="29"/>
    </row>
    <row r="7758" spans="1:7" x14ac:dyDescent="0.25">
      <c r="A7758"/>
      <c r="B7758"/>
      <c r="C7758">
        <v>-2.2441971318760876</v>
      </c>
      <c r="D7758">
        <v>0.50096661324684277</v>
      </c>
      <c r="E7758" s="24"/>
      <c r="F7758" s="25"/>
      <c r="G7758" s="29"/>
    </row>
    <row r="7759" spans="1:7" x14ac:dyDescent="0.25">
      <c r="A7759"/>
      <c r="B7759"/>
      <c r="C7759">
        <v>-2.2442570975161291</v>
      </c>
      <c r="D7759">
        <v>0.50098643065816717</v>
      </c>
      <c r="E7759" s="24"/>
      <c r="F7759" s="25"/>
      <c r="G7759" s="29"/>
    </row>
    <row r="7760" spans="1:7" x14ac:dyDescent="0.25">
      <c r="A7760"/>
      <c r="B7760"/>
      <c r="C7760">
        <v>-2.2443170631561702</v>
      </c>
      <c r="D7760">
        <v>0.50100624806949168</v>
      </c>
      <c r="E7760" s="24"/>
      <c r="F7760" s="25"/>
      <c r="G7760" s="29"/>
    </row>
    <row r="7761" spans="1:7" x14ac:dyDescent="0.25">
      <c r="A7761"/>
      <c r="B7761"/>
      <c r="C7761">
        <v>-2.2443770287962117</v>
      </c>
      <c r="D7761">
        <v>0.50102606548081596</v>
      </c>
      <c r="E7761" s="24"/>
      <c r="F7761" s="25"/>
      <c r="G7761" s="29"/>
    </row>
    <row r="7762" spans="1:7" x14ac:dyDescent="0.25">
      <c r="A7762"/>
      <c r="B7762"/>
      <c r="C7762">
        <v>-2.2444369944362528</v>
      </c>
      <c r="D7762">
        <v>0.50104588289214036</v>
      </c>
      <c r="E7762" s="24"/>
      <c r="F7762" s="25"/>
      <c r="G7762" s="29"/>
    </row>
    <row r="7763" spans="1:7" x14ac:dyDescent="0.25">
      <c r="A7763"/>
      <c r="B7763"/>
      <c r="C7763">
        <v>-2.2444969600762943</v>
      </c>
      <c r="D7763">
        <v>0.50106570030346465</v>
      </c>
      <c r="E7763" s="24"/>
      <c r="F7763" s="25"/>
      <c r="G7763" s="29"/>
    </row>
    <row r="7764" spans="1:7" x14ac:dyDescent="0.25">
      <c r="A7764"/>
      <c r="B7764"/>
      <c r="C7764">
        <v>-2.2445569257163354</v>
      </c>
      <c r="D7764">
        <v>0.50108551771478904</v>
      </c>
      <c r="E7764" s="24"/>
      <c r="F7764" s="25"/>
      <c r="G7764" s="29"/>
    </row>
    <row r="7765" spans="1:7" x14ac:dyDescent="0.25">
      <c r="A7765"/>
      <c r="B7765"/>
      <c r="C7765">
        <v>-2.2446168913563764</v>
      </c>
      <c r="D7765">
        <v>0.50110533512611344</v>
      </c>
      <c r="E7765" s="24"/>
      <c r="F7765" s="25"/>
      <c r="G7765" s="29"/>
    </row>
    <row r="7766" spans="1:7" x14ac:dyDescent="0.25">
      <c r="A7766"/>
      <c r="B7766"/>
      <c r="C7766">
        <v>-2.2446768569964179</v>
      </c>
      <c r="D7766">
        <v>0.50112515253743783</v>
      </c>
      <c r="E7766" s="24"/>
      <c r="F7766" s="25"/>
      <c r="G7766" s="29"/>
    </row>
    <row r="7767" spans="1:7" x14ac:dyDescent="0.25">
      <c r="A7767"/>
      <c r="B7767"/>
      <c r="C7767">
        <v>-2.244736822636459</v>
      </c>
      <c r="D7767">
        <v>0.50114496994876223</v>
      </c>
      <c r="E7767" s="24"/>
      <c r="F7767" s="25"/>
      <c r="G7767" s="29"/>
    </row>
    <row r="7768" spans="1:7" x14ac:dyDescent="0.25">
      <c r="A7768"/>
      <c r="B7768"/>
      <c r="C7768">
        <v>-2.2447967882765005</v>
      </c>
      <c r="D7768">
        <v>0.50116478736008674</v>
      </c>
      <c r="E7768" s="24"/>
      <c r="F7768" s="25"/>
      <c r="G7768" s="29"/>
    </row>
    <row r="7769" spans="1:7" x14ac:dyDescent="0.25">
      <c r="A7769"/>
      <c r="B7769"/>
      <c r="C7769">
        <v>-2.244856753916542</v>
      </c>
      <c r="D7769">
        <v>0.50118460477141102</v>
      </c>
      <c r="E7769" s="24"/>
      <c r="F7769" s="25"/>
      <c r="G7769" s="29"/>
    </row>
    <row r="7770" spans="1:7" x14ac:dyDescent="0.25">
      <c r="A7770"/>
      <c r="B7770"/>
      <c r="C7770">
        <v>-2.2449167195565831</v>
      </c>
      <c r="D7770">
        <v>0.50120442218273531</v>
      </c>
      <c r="E7770" s="24"/>
      <c r="F7770" s="25"/>
      <c r="G7770" s="29"/>
    </row>
    <row r="7771" spans="1:7" x14ac:dyDescent="0.25">
      <c r="A7771"/>
      <c r="B7771"/>
      <c r="C7771">
        <v>-2.2449766851966246</v>
      </c>
      <c r="D7771">
        <v>0.50122423959405982</v>
      </c>
      <c r="E7771" s="24"/>
      <c r="F7771" s="25"/>
      <c r="G7771" s="29"/>
    </row>
    <row r="7772" spans="1:7" x14ac:dyDescent="0.25">
      <c r="A7772"/>
      <c r="B7772"/>
      <c r="C7772">
        <v>-2.2450366508366657</v>
      </c>
      <c r="D7772">
        <v>0.5012440570053841</v>
      </c>
      <c r="E7772" s="24"/>
      <c r="F7772" s="25"/>
      <c r="G7772" s="29"/>
    </row>
    <row r="7773" spans="1:7" x14ac:dyDescent="0.25">
      <c r="A7773"/>
      <c r="B7773"/>
      <c r="C7773">
        <v>-2.2450966164767068</v>
      </c>
      <c r="D7773">
        <v>0.50126387441670839</v>
      </c>
      <c r="E7773" s="24"/>
      <c r="F7773" s="25"/>
      <c r="G7773" s="29"/>
    </row>
    <row r="7774" spans="1:7" x14ac:dyDescent="0.25">
      <c r="A7774"/>
      <c r="B7774"/>
      <c r="C7774">
        <v>-2.2451565821167483</v>
      </c>
      <c r="D7774">
        <v>0.50128369182803278</v>
      </c>
      <c r="E7774" s="24"/>
      <c r="F7774" s="25"/>
      <c r="G7774" s="29"/>
    </row>
    <row r="7775" spans="1:7" x14ac:dyDescent="0.25">
      <c r="A7775"/>
      <c r="B7775"/>
      <c r="C7775">
        <v>-2.2452165477567894</v>
      </c>
      <c r="D7775">
        <v>0.50130350923935718</v>
      </c>
      <c r="E7775" s="24"/>
      <c r="F7775" s="25"/>
      <c r="G7775" s="29"/>
    </row>
    <row r="7776" spans="1:7" x14ac:dyDescent="0.25">
      <c r="A7776"/>
      <c r="B7776"/>
      <c r="C7776">
        <v>-2.2452765133968309</v>
      </c>
      <c r="D7776">
        <v>0.50132332665068169</v>
      </c>
      <c r="E7776" s="24"/>
      <c r="F7776" s="25"/>
      <c r="G7776" s="29"/>
    </row>
    <row r="7777" spans="1:7" x14ac:dyDescent="0.25">
      <c r="A7777"/>
      <c r="B7777"/>
      <c r="C7777">
        <v>-2.2453364790368719</v>
      </c>
      <c r="D7777">
        <v>0.50134314406200609</v>
      </c>
      <c r="E7777" s="24"/>
      <c r="F7777" s="25"/>
      <c r="G7777" s="29"/>
    </row>
    <row r="7778" spans="1:7" x14ac:dyDescent="0.25">
      <c r="A7778"/>
      <c r="B7778"/>
      <c r="C7778">
        <v>-2.2453964446769135</v>
      </c>
      <c r="D7778">
        <v>0.50136296147333037</v>
      </c>
      <c r="E7778" s="24"/>
      <c r="F7778" s="25"/>
      <c r="G7778" s="29"/>
    </row>
    <row r="7779" spans="1:7" x14ac:dyDescent="0.25">
      <c r="A7779"/>
      <c r="B7779"/>
      <c r="C7779">
        <v>-2.245456410316955</v>
      </c>
      <c r="D7779">
        <v>0.50138277888465477</v>
      </c>
      <c r="E7779" s="24"/>
      <c r="F7779" s="25"/>
      <c r="G7779" s="29"/>
    </row>
    <row r="7780" spans="1:7" x14ac:dyDescent="0.25">
      <c r="A7780"/>
      <c r="B7780"/>
      <c r="C7780">
        <v>-2.245516375956996</v>
      </c>
      <c r="D7780">
        <v>0.50140259629597905</v>
      </c>
      <c r="E7780" s="24"/>
      <c r="F7780" s="25"/>
      <c r="G7780" s="29"/>
    </row>
    <row r="7781" spans="1:7" x14ac:dyDescent="0.25">
      <c r="A7781"/>
      <c r="B7781"/>
      <c r="C7781">
        <v>-2.2455763415970376</v>
      </c>
      <c r="D7781">
        <v>0.50142241370730356</v>
      </c>
      <c r="E7781" s="24"/>
      <c r="F7781" s="25"/>
      <c r="G7781" s="29"/>
    </row>
    <row r="7782" spans="1:7" x14ac:dyDescent="0.25">
      <c r="A7782"/>
      <c r="B7782"/>
      <c r="C7782">
        <v>-2.2456363072370786</v>
      </c>
      <c r="D7782">
        <v>0.50144223111862796</v>
      </c>
      <c r="E7782" s="24"/>
      <c r="F7782" s="25"/>
      <c r="G7782" s="29"/>
    </row>
    <row r="7783" spans="1:7" x14ac:dyDescent="0.25">
      <c r="A7783"/>
      <c r="B7783"/>
      <c r="C7783">
        <v>-2.2456962728771197</v>
      </c>
      <c r="D7783">
        <v>0.50146204852995224</v>
      </c>
      <c r="E7783" s="24"/>
      <c r="F7783" s="25"/>
      <c r="G7783" s="29"/>
    </row>
    <row r="7784" spans="1:7" x14ac:dyDescent="0.25">
      <c r="A7784"/>
      <c r="B7784"/>
      <c r="C7784">
        <v>-2.2457562385171612</v>
      </c>
      <c r="D7784">
        <v>0.50148186594127675</v>
      </c>
      <c r="E7784" s="24"/>
      <c r="F7784" s="25"/>
      <c r="G7784" s="29"/>
    </row>
    <row r="7785" spans="1:7" x14ac:dyDescent="0.25">
      <c r="A7785"/>
      <c r="B7785"/>
      <c r="C7785">
        <v>-2.2458162041572023</v>
      </c>
      <c r="D7785">
        <v>0.50150168335260115</v>
      </c>
      <c r="E7785" s="24"/>
      <c r="F7785" s="25"/>
      <c r="G7785" s="29"/>
    </row>
    <row r="7786" spans="1:7" x14ac:dyDescent="0.25">
      <c r="A7786"/>
      <c r="B7786"/>
      <c r="C7786">
        <v>-2.2458761697972438</v>
      </c>
      <c r="D7786">
        <v>0.50152150076392543</v>
      </c>
      <c r="E7786" s="24"/>
      <c r="F7786" s="25"/>
      <c r="G7786" s="29"/>
    </row>
    <row r="7787" spans="1:7" x14ac:dyDescent="0.25">
      <c r="A7787"/>
      <c r="B7787"/>
      <c r="C7787">
        <v>-2.2459361354372849</v>
      </c>
      <c r="D7787">
        <v>0.50154131817524972</v>
      </c>
      <c r="E7787" s="24"/>
      <c r="F7787" s="25"/>
      <c r="G7787" s="29"/>
    </row>
    <row r="7788" spans="1:7" x14ac:dyDescent="0.25">
      <c r="A7788"/>
      <c r="B7788"/>
      <c r="C7788">
        <v>-2.2459961010773264</v>
      </c>
      <c r="D7788">
        <v>0.50156113558657422</v>
      </c>
      <c r="E7788" s="24"/>
      <c r="F7788" s="25"/>
      <c r="G7788" s="29"/>
    </row>
    <row r="7789" spans="1:7" x14ac:dyDescent="0.25">
      <c r="A7789"/>
      <c r="B7789"/>
      <c r="C7789">
        <v>-2.2460560667173679</v>
      </c>
      <c r="D7789">
        <v>0.50158095299789862</v>
      </c>
      <c r="E7789" s="24"/>
      <c r="F7789" s="25"/>
      <c r="G7789" s="29"/>
    </row>
    <row r="7790" spans="1:7" x14ac:dyDescent="0.25">
      <c r="A7790"/>
      <c r="B7790"/>
      <c r="C7790">
        <v>-2.246116032357409</v>
      </c>
      <c r="D7790">
        <v>0.50160077040922291</v>
      </c>
      <c r="E7790" s="24"/>
      <c r="F7790" s="25"/>
      <c r="G7790" s="29"/>
    </row>
    <row r="7791" spans="1:7" x14ac:dyDescent="0.25">
      <c r="A7791"/>
      <c r="B7791"/>
      <c r="C7791">
        <v>-2.24617599799745</v>
      </c>
      <c r="D7791">
        <v>0.5016205878205473</v>
      </c>
      <c r="E7791" s="24"/>
      <c r="F7791" s="25"/>
      <c r="G7791" s="29"/>
    </row>
    <row r="7792" spans="1:7" x14ac:dyDescent="0.25">
      <c r="A7792"/>
      <c r="B7792"/>
      <c r="C7792">
        <v>-2.2462359636374916</v>
      </c>
      <c r="D7792">
        <v>0.5016404052318717</v>
      </c>
      <c r="E7792" s="24"/>
      <c r="F7792" s="25"/>
      <c r="G7792" s="29"/>
    </row>
    <row r="7793" spans="1:7" x14ac:dyDescent="0.25">
      <c r="A7793"/>
      <c r="B7793"/>
      <c r="C7793">
        <v>-2.2462959292775326</v>
      </c>
      <c r="D7793">
        <v>0.5016602226431961</v>
      </c>
      <c r="E7793" s="24"/>
      <c r="F7793" s="25"/>
      <c r="G7793" s="29"/>
    </row>
    <row r="7794" spans="1:7" x14ac:dyDescent="0.25">
      <c r="A7794"/>
      <c r="B7794"/>
      <c r="C7794">
        <v>-2.2463558949175741</v>
      </c>
      <c r="D7794">
        <v>0.50168004005452049</v>
      </c>
      <c r="E7794" s="24"/>
      <c r="F7794" s="25"/>
      <c r="G7794" s="29"/>
    </row>
    <row r="7795" spans="1:7" x14ac:dyDescent="0.25">
      <c r="A7795"/>
      <c r="B7795"/>
      <c r="C7795">
        <v>-2.2464158605576152</v>
      </c>
      <c r="D7795">
        <v>0.50169985746584478</v>
      </c>
      <c r="E7795" s="24"/>
      <c r="F7795" s="25"/>
      <c r="G7795" s="29"/>
    </row>
    <row r="7796" spans="1:7" x14ac:dyDescent="0.25">
      <c r="A7796"/>
      <c r="B7796"/>
      <c r="C7796">
        <v>-2.2464758261976567</v>
      </c>
      <c r="D7796">
        <v>0.50171967487716917</v>
      </c>
      <c r="E7796" s="24"/>
      <c r="F7796" s="25"/>
      <c r="G7796" s="29"/>
    </row>
    <row r="7797" spans="1:7" x14ac:dyDescent="0.25">
      <c r="A7797"/>
      <c r="B7797"/>
      <c r="C7797">
        <v>-2.2465357918376982</v>
      </c>
      <c r="D7797">
        <v>0.50173949228849357</v>
      </c>
      <c r="E7797" s="24"/>
      <c r="F7797" s="25"/>
      <c r="G7797" s="29"/>
    </row>
    <row r="7798" spans="1:7" x14ac:dyDescent="0.25">
      <c r="A7798"/>
      <c r="B7798"/>
      <c r="C7798">
        <v>-2.2465957574777393</v>
      </c>
      <c r="D7798">
        <v>0.50175930969981797</v>
      </c>
      <c r="E7798" s="24"/>
      <c r="F7798" s="25"/>
      <c r="G7798" s="29"/>
    </row>
    <row r="7799" spans="1:7" x14ac:dyDescent="0.25">
      <c r="A7799"/>
      <c r="B7799"/>
      <c r="C7799">
        <v>-2.2466557231177808</v>
      </c>
      <c r="D7799">
        <v>0.50177912711114236</v>
      </c>
      <c r="E7799" s="24"/>
      <c r="F7799" s="25"/>
      <c r="G7799" s="29"/>
    </row>
    <row r="7800" spans="1:7" x14ac:dyDescent="0.25">
      <c r="A7800"/>
      <c r="B7800"/>
      <c r="C7800">
        <v>-2.2467156887578219</v>
      </c>
      <c r="D7800">
        <v>0.50179894452246665</v>
      </c>
      <c r="E7800" s="24"/>
      <c r="F7800" s="25"/>
      <c r="G7800" s="29"/>
    </row>
    <row r="7801" spans="1:7" x14ac:dyDescent="0.25">
      <c r="A7801"/>
      <c r="B7801"/>
      <c r="C7801">
        <v>-2.246775654397863</v>
      </c>
      <c r="D7801">
        <v>0.50181876193379116</v>
      </c>
      <c r="E7801" s="24"/>
      <c r="F7801" s="25"/>
      <c r="G7801" s="29"/>
    </row>
    <row r="7802" spans="1:7" x14ac:dyDescent="0.25">
      <c r="A7802"/>
      <c r="B7802"/>
      <c r="C7802">
        <v>-2.2468356200379045</v>
      </c>
      <c r="D7802">
        <v>0.50183857934511555</v>
      </c>
      <c r="E7802" s="24"/>
      <c r="F7802" s="25"/>
      <c r="G7802" s="29"/>
    </row>
    <row r="7803" spans="1:7" x14ac:dyDescent="0.25">
      <c r="A7803"/>
      <c r="B7803"/>
      <c r="C7803">
        <v>-2.2468955856779456</v>
      </c>
      <c r="D7803">
        <v>0.50185839675643984</v>
      </c>
      <c r="E7803" s="24"/>
      <c r="F7803" s="25"/>
      <c r="G7803" s="29"/>
    </row>
    <row r="7804" spans="1:7" x14ac:dyDescent="0.25">
      <c r="A7804"/>
      <c r="B7804"/>
      <c r="C7804">
        <v>-2.2469555513179871</v>
      </c>
      <c r="D7804">
        <v>0.50187821416776424</v>
      </c>
      <c r="E7804" s="24"/>
      <c r="F7804" s="25"/>
      <c r="G7804" s="29"/>
    </row>
    <row r="7805" spans="1:7" x14ac:dyDescent="0.25">
      <c r="A7805"/>
      <c r="B7805"/>
      <c r="C7805">
        <v>-2.2470155169580281</v>
      </c>
      <c r="D7805">
        <v>0.50189803157908852</v>
      </c>
      <c r="E7805" s="24"/>
      <c r="F7805" s="25"/>
      <c r="G7805" s="29"/>
    </row>
    <row r="7806" spans="1:7" x14ac:dyDescent="0.25">
      <c r="A7806"/>
      <c r="B7806"/>
      <c r="C7806">
        <v>-2.2470754825980697</v>
      </c>
      <c r="D7806">
        <v>0.50191784899041303</v>
      </c>
      <c r="E7806" s="24"/>
      <c r="F7806" s="25"/>
      <c r="G7806" s="29"/>
    </row>
    <row r="7807" spans="1:7" x14ac:dyDescent="0.25">
      <c r="A7807"/>
      <c r="B7807"/>
      <c r="C7807">
        <v>-2.2471354482381112</v>
      </c>
      <c r="D7807">
        <v>0.50193766640173743</v>
      </c>
      <c r="E7807" s="24"/>
      <c r="F7807" s="25"/>
      <c r="G7807" s="29"/>
    </row>
    <row r="7808" spans="1:7" x14ac:dyDescent="0.25">
      <c r="A7808"/>
      <c r="B7808"/>
      <c r="C7808">
        <v>-2.2471954138781522</v>
      </c>
      <c r="D7808">
        <v>0.50195748381306171</v>
      </c>
      <c r="E7808" s="24"/>
      <c r="F7808" s="25"/>
      <c r="G7808" s="29"/>
    </row>
    <row r="7809" spans="1:7" x14ac:dyDescent="0.25">
      <c r="A7809"/>
      <c r="B7809"/>
      <c r="C7809">
        <v>-2.2472553795181933</v>
      </c>
      <c r="D7809">
        <v>0.50197730122438622</v>
      </c>
      <c r="E7809" s="24"/>
      <c r="F7809" s="25"/>
      <c r="G7809" s="29"/>
    </row>
    <row r="7810" spans="1:7" x14ac:dyDescent="0.25">
      <c r="A7810"/>
      <c r="B7810"/>
      <c r="C7810">
        <v>-2.2473153451582348</v>
      </c>
      <c r="D7810">
        <v>0.5019971186357105</v>
      </c>
      <c r="E7810" s="24"/>
      <c r="F7810" s="25"/>
      <c r="G7810" s="29"/>
    </row>
    <row r="7811" spans="1:7" x14ac:dyDescent="0.25">
      <c r="A7811"/>
      <c r="B7811"/>
      <c r="C7811">
        <v>-2.2473753107982759</v>
      </c>
      <c r="D7811">
        <v>0.5020169360470349</v>
      </c>
      <c r="E7811" s="24"/>
      <c r="F7811" s="25"/>
      <c r="G7811" s="29"/>
    </row>
    <row r="7812" spans="1:7" x14ac:dyDescent="0.25">
      <c r="A7812"/>
      <c r="B7812"/>
      <c r="C7812">
        <v>-2.2474352764383174</v>
      </c>
      <c r="D7812">
        <v>0.5020367534583593</v>
      </c>
      <c r="E7812" s="24"/>
      <c r="F7812" s="25"/>
      <c r="G7812" s="29"/>
    </row>
    <row r="7813" spans="1:7" x14ac:dyDescent="0.25">
      <c r="A7813"/>
      <c r="B7813"/>
      <c r="C7813">
        <v>-2.2474952420783585</v>
      </c>
      <c r="D7813">
        <v>0.50205657086968358</v>
      </c>
      <c r="E7813" s="24"/>
      <c r="F7813" s="25"/>
      <c r="G7813" s="29"/>
    </row>
    <row r="7814" spans="1:7" x14ac:dyDescent="0.25">
      <c r="A7814"/>
      <c r="B7814"/>
      <c r="C7814">
        <v>-2.2475552077184</v>
      </c>
      <c r="D7814">
        <v>0.50207638828100798</v>
      </c>
      <c r="E7814" s="24"/>
      <c r="F7814" s="25"/>
      <c r="G7814" s="29"/>
    </row>
    <row r="7815" spans="1:7" x14ac:dyDescent="0.25">
      <c r="A7815"/>
      <c r="B7815"/>
      <c r="C7815">
        <v>-2.2476151733584411</v>
      </c>
      <c r="D7815">
        <v>0.50209620569233238</v>
      </c>
      <c r="E7815" s="24"/>
      <c r="F7815" s="25"/>
      <c r="G7815" s="29"/>
    </row>
    <row r="7816" spans="1:7" x14ac:dyDescent="0.25">
      <c r="A7816"/>
      <c r="B7816"/>
      <c r="C7816">
        <v>-2.2476751389984826</v>
      </c>
      <c r="D7816">
        <v>0.50211602310365677</v>
      </c>
      <c r="E7816" s="24"/>
      <c r="F7816" s="25"/>
      <c r="G7816" s="29"/>
    </row>
    <row r="7817" spans="1:7" x14ac:dyDescent="0.25">
      <c r="A7817"/>
      <c r="B7817"/>
      <c r="C7817">
        <v>-2.2477351046385241</v>
      </c>
      <c r="D7817">
        <v>0.50213584051498117</v>
      </c>
      <c r="E7817" s="24"/>
      <c r="F7817" s="25"/>
      <c r="G7817" s="29"/>
    </row>
    <row r="7818" spans="1:7" x14ac:dyDescent="0.25">
      <c r="A7818"/>
      <c r="B7818"/>
      <c r="C7818">
        <v>-2.2477950702785652</v>
      </c>
      <c r="D7818">
        <v>0.50215565792630557</v>
      </c>
      <c r="E7818" s="24"/>
      <c r="F7818" s="25"/>
      <c r="G7818" s="29"/>
    </row>
    <row r="7819" spans="1:7" x14ac:dyDescent="0.25">
      <c r="A7819"/>
      <c r="B7819"/>
      <c r="C7819">
        <v>-2.2478550359186062</v>
      </c>
      <c r="D7819">
        <v>0.50217547533762996</v>
      </c>
      <c r="E7819" s="24"/>
      <c r="F7819" s="25"/>
      <c r="G7819" s="29"/>
    </row>
    <row r="7820" spans="1:7" x14ac:dyDescent="0.25">
      <c r="A7820"/>
      <c r="B7820"/>
      <c r="C7820">
        <v>-2.2479150015586478</v>
      </c>
      <c r="D7820">
        <v>0.50219529274895425</v>
      </c>
      <c r="E7820" s="24"/>
      <c r="F7820" s="25"/>
      <c r="G7820" s="29"/>
    </row>
    <row r="7821" spans="1:7" x14ac:dyDescent="0.25">
      <c r="A7821"/>
      <c r="B7821"/>
      <c r="C7821">
        <v>-2.2479749671986888</v>
      </c>
      <c r="D7821">
        <v>0.50221511016027864</v>
      </c>
      <c r="E7821" s="24"/>
      <c r="F7821" s="25"/>
      <c r="G7821" s="29"/>
    </row>
    <row r="7822" spans="1:7" x14ac:dyDescent="0.25">
      <c r="A7822"/>
      <c r="B7822"/>
      <c r="C7822">
        <v>-2.2480349328387303</v>
      </c>
      <c r="D7822">
        <v>0.50223492757160304</v>
      </c>
      <c r="E7822" s="24"/>
      <c r="F7822" s="25"/>
      <c r="G7822" s="29"/>
    </row>
    <row r="7823" spans="1:7" x14ac:dyDescent="0.25">
      <c r="A7823"/>
      <c r="B7823"/>
      <c r="C7823">
        <v>-2.2480948984787714</v>
      </c>
      <c r="D7823">
        <v>0.50225474498292744</v>
      </c>
      <c r="E7823" s="24"/>
      <c r="F7823" s="25"/>
      <c r="G7823" s="29"/>
    </row>
    <row r="7824" spans="1:7" x14ac:dyDescent="0.25">
      <c r="A7824"/>
      <c r="B7824"/>
      <c r="C7824">
        <v>-2.2481548641188129</v>
      </c>
      <c r="D7824">
        <v>0.50227456239425172</v>
      </c>
      <c r="E7824" s="24"/>
      <c r="F7824" s="25"/>
      <c r="G7824" s="29"/>
    </row>
    <row r="7825" spans="1:7" x14ac:dyDescent="0.25">
      <c r="A7825"/>
      <c r="B7825"/>
      <c r="C7825">
        <v>-2.248214829758854</v>
      </c>
      <c r="D7825">
        <v>0.50229437980557612</v>
      </c>
      <c r="E7825" s="24"/>
      <c r="F7825" s="25"/>
      <c r="G7825" s="29"/>
    </row>
    <row r="7826" spans="1:7" x14ac:dyDescent="0.25">
      <c r="A7826"/>
      <c r="B7826"/>
      <c r="C7826">
        <v>-2.2482747953988955</v>
      </c>
      <c r="D7826">
        <v>0.50231419721690063</v>
      </c>
      <c r="E7826" s="24"/>
      <c r="F7826" s="25"/>
      <c r="G7826" s="29"/>
    </row>
    <row r="7827" spans="1:7" x14ac:dyDescent="0.25">
      <c r="A7827"/>
      <c r="B7827"/>
      <c r="C7827">
        <v>-2.2483347610389366</v>
      </c>
      <c r="D7827">
        <v>0.50233401462822502</v>
      </c>
      <c r="E7827" s="24"/>
      <c r="F7827" s="25"/>
      <c r="G7827" s="29"/>
    </row>
    <row r="7828" spans="1:7" x14ac:dyDescent="0.25">
      <c r="A7828"/>
      <c r="B7828"/>
      <c r="C7828">
        <v>-2.2483947266789781</v>
      </c>
      <c r="D7828">
        <v>0.50235383203954931</v>
      </c>
      <c r="E7828" s="24"/>
      <c r="F7828" s="25"/>
      <c r="G7828" s="29"/>
    </row>
    <row r="7829" spans="1:7" x14ac:dyDescent="0.25">
      <c r="A7829"/>
      <c r="B7829"/>
      <c r="C7829">
        <v>-2.2484546923190192</v>
      </c>
      <c r="D7829">
        <v>0.5023736494508737</v>
      </c>
      <c r="E7829" s="24"/>
      <c r="F7829" s="25"/>
      <c r="G7829" s="29"/>
    </row>
    <row r="7830" spans="1:7" x14ac:dyDescent="0.25">
      <c r="A7830"/>
      <c r="B7830"/>
      <c r="C7830">
        <v>-2.2485146579590607</v>
      </c>
      <c r="D7830">
        <v>0.50239346686219799</v>
      </c>
      <c r="E7830" s="24"/>
      <c r="F7830" s="25"/>
      <c r="G7830" s="29"/>
    </row>
    <row r="7831" spans="1:7" x14ac:dyDescent="0.25">
      <c r="A7831"/>
      <c r="B7831"/>
      <c r="C7831">
        <v>-2.2485746235991018</v>
      </c>
      <c r="D7831">
        <v>0.50241328427352239</v>
      </c>
      <c r="E7831" s="24"/>
      <c r="F7831" s="25"/>
      <c r="G7831" s="29"/>
    </row>
    <row r="7832" spans="1:7" x14ac:dyDescent="0.25">
      <c r="A7832"/>
      <c r="B7832"/>
      <c r="C7832">
        <v>-2.2486345892391433</v>
      </c>
      <c r="D7832">
        <v>0.50243310168484689</v>
      </c>
      <c r="E7832" s="24"/>
      <c r="F7832" s="25"/>
      <c r="G7832" s="29"/>
    </row>
    <row r="7833" spans="1:7" x14ac:dyDescent="0.25">
      <c r="A7833"/>
      <c r="B7833"/>
      <c r="C7833">
        <v>-2.2486945548791843</v>
      </c>
      <c r="D7833">
        <v>0.50245291909617118</v>
      </c>
      <c r="E7833" s="24"/>
      <c r="F7833" s="25"/>
      <c r="G7833" s="29"/>
    </row>
    <row r="7834" spans="1:7" x14ac:dyDescent="0.25">
      <c r="A7834"/>
      <c r="B7834"/>
      <c r="C7834">
        <v>-2.2487545205192259</v>
      </c>
      <c r="D7834">
        <v>0.50247273650749558</v>
      </c>
      <c r="E7834" s="24"/>
      <c r="F7834" s="25"/>
      <c r="G7834" s="29"/>
    </row>
    <row r="7835" spans="1:7" x14ac:dyDescent="0.25">
      <c r="A7835"/>
      <c r="B7835"/>
      <c r="C7835">
        <v>-2.2488144861592669</v>
      </c>
      <c r="D7835">
        <v>0.50249255391881986</v>
      </c>
      <c r="E7835" s="24"/>
      <c r="F7835" s="25"/>
      <c r="G7835" s="29"/>
    </row>
    <row r="7836" spans="1:7" x14ac:dyDescent="0.25">
      <c r="A7836"/>
      <c r="B7836"/>
      <c r="C7836">
        <v>-2.2488744517993084</v>
      </c>
      <c r="D7836">
        <v>0.50251237133014437</v>
      </c>
      <c r="E7836" s="24"/>
      <c r="F7836" s="25"/>
      <c r="G7836" s="29"/>
    </row>
    <row r="7837" spans="1:7" x14ac:dyDescent="0.25">
      <c r="A7837"/>
      <c r="B7837"/>
      <c r="C7837">
        <v>-2.2489344174393495</v>
      </c>
      <c r="D7837">
        <v>0.50253218874146877</v>
      </c>
      <c r="E7837" s="24"/>
      <c r="F7837" s="25"/>
      <c r="G7837" s="29"/>
    </row>
    <row r="7838" spans="1:7" x14ac:dyDescent="0.25">
      <c r="A7838"/>
      <c r="B7838"/>
      <c r="C7838">
        <v>-2.248994383079391</v>
      </c>
      <c r="D7838">
        <v>0.50255200615279305</v>
      </c>
      <c r="E7838" s="24"/>
      <c r="F7838" s="25"/>
      <c r="G7838" s="29"/>
    </row>
    <row r="7839" spans="1:7" x14ac:dyDescent="0.25">
      <c r="A7839"/>
      <c r="B7839"/>
      <c r="C7839">
        <v>-2.2490543487194321</v>
      </c>
      <c r="D7839">
        <v>0.50257182356411745</v>
      </c>
      <c r="E7839" s="24"/>
      <c r="F7839" s="25"/>
      <c r="G7839" s="29"/>
    </row>
    <row r="7840" spans="1:7" x14ac:dyDescent="0.25">
      <c r="A7840"/>
      <c r="B7840"/>
      <c r="C7840">
        <v>-2.2491143143594732</v>
      </c>
      <c r="D7840">
        <v>0.50259164097544173</v>
      </c>
      <c r="E7840" s="24"/>
      <c r="F7840" s="25"/>
      <c r="G7840" s="29"/>
    </row>
    <row r="7841" spans="1:7" x14ac:dyDescent="0.25">
      <c r="A7841"/>
      <c r="B7841"/>
      <c r="C7841">
        <v>-2.2491742799995147</v>
      </c>
      <c r="D7841">
        <v>0.50261145838676624</v>
      </c>
      <c r="E7841" s="24"/>
      <c r="F7841" s="25"/>
      <c r="G7841" s="29"/>
    </row>
    <row r="7842" spans="1:7" x14ac:dyDescent="0.25">
      <c r="A7842"/>
      <c r="B7842"/>
      <c r="C7842">
        <v>-2.2492342456395562</v>
      </c>
      <c r="D7842">
        <v>0.50263127579809064</v>
      </c>
      <c r="E7842" s="24"/>
      <c r="F7842" s="25"/>
      <c r="G7842" s="29"/>
    </row>
    <row r="7843" spans="1:7" x14ac:dyDescent="0.25">
      <c r="A7843"/>
      <c r="B7843"/>
      <c r="C7843">
        <v>-2.2492942112795973</v>
      </c>
      <c r="D7843">
        <v>0.50265109320941492</v>
      </c>
      <c r="E7843" s="24"/>
      <c r="F7843" s="25"/>
      <c r="G7843" s="29"/>
    </row>
    <row r="7844" spans="1:7" x14ac:dyDescent="0.25">
      <c r="A7844"/>
      <c r="B7844"/>
      <c r="C7844">
        <v>-2.2493541769196388</v>
      </c>
      <c r="D7844">
        <v>0.50267091062073943</v>
      </c>
      <c r="E7844" s="24"/>
      <c r="F7844" s="25"/>
      <c r="G7844" s="29"/>
    </row>
    <row r="7845" spans="1:7" x14ac:dyDescent="0.25">
      <c r="A7845"/>
      <c r="B7845"/>
      <c r="C7845">
        <v>-2.2494141425596799</v>
      </c>
      <c r="D7845">
        <v>0.50269072803206372</v>
      </c>
      <c r="E7845" s="24"/>
      <c r="F7845" s="25"/>
      <c r="G7845" s="29"/>
    </row>
    <row r="7846" spans="1:7" x14ac:dyDescent="0.25">
      <c r="A7846"/>
      <c r="B7846"/>
      <c r="C7846">
        <v>-2.2494741081997214</v>
      </c>
      <c r="D7846">
        <v>0.50271054544338811</v>
      </c>
      <c r="E7846" s="24"/>
      <c r="F7846" s="25"/>
      <c r="G7846" s="29"/>
    </row>
    <row r="7847" spans="1:7" x14ac:dyDescent="0.25">
      <c r="A7847"/>
      <c r="B7847"/>
      <c r="C7847">
        <v>-2.2495340738397624</v>
      </c>
      <c r="D7847">
        <v>0.50273036285471251</v>
      </c>
      <c r="E7847" s="24"/>
      <c r="F7847" s="25"/>
      <c r="G7847" s="29"/>
    </row>
    <row r="7848" spans="1:7" x14ac:dyDescent="0.25">
      <c r="A7848"/>
      <c r="B7848"/>
      <c r="C7848">
        <v>-2.249594039479804</v>
      </c>
      <c r="D7848">
        <v>0.50275018026603679</v>
      </c>
      <c r="E7848" s="24"/>
      <c r="F7848" s="25"/>
      <c r="G7848" s="29"/>
    </row>
    <row r="7849" spans="1:7" x14ac:dyDescent="0.25">
      <c r="A7849"/>
      <c r="B7849"/>
      <c r="C7849">
        <v>-2.249654005119845</v>
      </c>
      <c r="D7849">
        <v>0.5027699976773613</v>
      </c>
      <c r="E7849" s="24"/>
      <c r="F7849" s="25"/>
      <c r="G7849" s="29"/>
    </row>
    <row r="7850" spans="1:7" x14ac:dyDescent="0.25">
      <c r="A7850"/>
      <c r="B7850"/>
      <c r="C7850">
        <v>-2.2497139707598865</v>
      </c>
      <c r="D7850">
        <v>0.50278981508868559</v>
      </c>
      <c r="E7850" s="24"/>
      <c r="F7850" s="25"/>
      <c r="G7850" s="29"/>
    </row>
    <row r="7851" spans="1:7" x14ac:dyDescent="0.25">
      <c r="A7851"/>
      <c r="B7851"/>
      <c r="C7851">
        <v>-2.2497739363999276</v>
      </c>
      <c r="D7851">
        <v>0.50280963250000998</v>
      </c>
      <c r="E7851" s="24"/>
      <c r="F7851" s="25"/>
      <c r="G7851" s="29"/>
    </row>
    <row r="7852" spans="1:7" x14ac:dyDescent="0.25">
      <c r="A7852"/>
      <c r="B7852"/>
      <c r="C7852">
        <v>-2.2498339020399691</v>
      </c>
      <c r="D7852">
        <v>0.50282944991133449</v>
      </c>
      <c r="E7852" s="24"/>
      <c r="F7852" s="25"/>
      <c r="G7852" s="29"/>
    </row>
    <row r="7853" spans="1:7" x14ac:dyDescent="0.25">
      <c r="A7853"/>
      <c r="B7853"/>
      <c r="C7853">
        <v>-2.2498938676800102</v>
      </c>
      <c r="D7853">
        <v>0.50284926732265878</v>
      </c>
      <c r="E7853" s="24"/>
      <c r="F7853" s="25"/>
      <c r="G7853" s="29"/>
    </row>
    <row r="7854" spans="1:7" x14ac:dyDescent="0.25">
      <c r="A7854"/>
      <c r="B7854"/>
      <c r="C7854">
        <v>-2.2499538333200517</v>
      </c>
      <c r="D7854">
        <v>0.50286908473398317</v>
      </c>
      <c r="E7854" s="24"/>
      <c r="F7854" s="25"/>
      <c r="G7854" s="29"/>
    </row>
    <row r="7855" spans="1:7" x14ac:dyDescent="0.25">
      <c r="A7855"/>
      <c r="B7855"/>
      <c r="C7855">
        <v>-2.2500137989600928</v>
      </c>
      <c r="D7855">
        <v>0.50288890214530757</v>
      </c>
      <c r="E7855" s="24"/>
      <c r="F7855" s="25"/>
      <c r="G7855" s="29"/>
    </row>
    <row r="7856" spans="1:7" x14ac:dyDescent="0.25">
      <c r="A7856"/>
      <c r="B7856"/>
      <c r="C7856">
        <v>-2.2500737646001343</v>
      </c>
      <c r="D7856">
        <v>0.50290871955663186</v>
      </c>
      <c r="E7856" s="24"/>
      <c r="F7856" s="25"/>
      <c r="G7856" s="29"/>
    </row>
    <row r="7857" spans="1:7" x14ac:dyDescent="0.25">
      <c r="A7857"/>
      <c r="B7857"/>
      <c r="C7857">
        <v>-2.2501337302401754</v>
      </c>
      <c r="D7857">
        <v>0.50292853696795625</v>
      </c>
      <c r="E7857" s="24"/>
      <c r="F7857" s="25"/>
      <c r="G7857" s="29"/>
    </row>
    <row r="7858" spans="1:7" x14ac:dyDescent="0.25">
      <c r="A7858"/>
      <c r="B7858"/>
      <c r="C7858">
        <v>-2.2501936958802164</v>
      </c>
      <c r="D7858">
        <v>0.50294835437928065</v>
      </c>
      <c r="E7858" s="24"/>
      <c r="F7858" s="25"/>
      <c r="G7858" s="29"/>
    </row>
    <row r="7859" spans="1:7" x14ac:dyDescent="0.25">
      <c r="A7859"/>
      <c r="B7859"/>
      <c r="C7859">
        <v>-2.250253661520258</v>
      </c>
      <c r="D7859">
        <v>0.50296817179060505</v>
      </c>
      <c r="E7859" s="24"/>
      <c r="F7859" s="25"/>
      <c r="G7859" s="29"/>
    </row>
    <row r="7860" spans="1:7" x14ac:dyDescent="0.25">
      <c r="A7860"/>
      <c r="B7860"/>
      <c r="C7860">
        <v>-2.250313627160299</v>
      </c>
      <c r="D7860">
        <v>0.50298798920192933</v>
      </c>
      <c r="E7860" s="24"/>
      <c r="F7860" s="25"/>
      <c r="G7860" s="29"/>
    </row>
    <row r="7861" spans="1:7" x14ac:dyDescent="0.25">
      <c r="A7861"/>
      <c r="B7861"/>
      <c r="C7861">
        <v>-2.2503735928003405</v>
      </c>
      <c r="D7861">
        <v>0.50300780661325384</v>
      </c>
      <c r="E7861" s="24"/>
      <c r="F7861" s="25"/>
      <c r="G7861" s="29"/>
    </row>
    <row r="7862" spans="1:7" x14ac:dyDescent="0.25">
      <c r="A7862"/>
      <c r="B7862"/>
      <c r="C7862">
        <v>-2.2504335584403821</v>
      </c>
      <c r="D7862">
        <v>0.50302762402457823</v>
      </c>
      <c r="E7862" s="24"/>
      <c r="F7862" s="25"/>
      <c r="G7862" s="29"/>
    </row>
    <row r="7863" spans="1:7" x14ac:dyDescent="0.25">
      <c r="A7863"/>
      <c r="B7863"/>
      <c r="C7863">
        <v>-2.2504935240804231</v>
      </c>
      <c r="D7863">
        <v>0.50304744143590252</v>
      </c>
      <c r="E7863" s="24"/>
      <c r="F7863" s="25"/>
      <c r="G7863" s="29"/>
    </row>
    <row r="7864" spans="1:7" x14ac:dyDescent="0.25">
      <c r="A7864"/>
      <c r="B7864"/>
      <c r="C7864">
        <v>-2.2505534897204647</v>
      </c>
      <c r="D7864">
        <v>0.50306725884722692</v>
      </c>
      <c r="E7864" s="24"/>
      <c r="F7864" s="25"/>
      <c r="G7864" s="29"/>
    </row>
    <row r="7865" spans="1:7" x14ac:dyDescent="0.25">
      <c r="A7865"/>
      <c r="B7865"/>
      <c r="C7865">
        <v>-2.2506134553605057</v>
      </c>
      <c r="D7865">
        <v>0.50308707625855131</v>
      </c>
      <c r="E7865" s="24"/>
      <c r="F7865" s="25"/>
      <c r="G7865" s="29"/>
    </row>
    <row r="7866" spans="1:7" x14ac:dyDescent="0.25">
      <c r="A7866"/>
      <c r="B7866"/>
      <c r="C7866">
        <v>-2.2506734210005472</v>
      </c>
      <c r="D7866">
        <v>0.50310689366987571</v>
      </c>
      <c r="E7866" s="24"/>
      <c r="F7866" s="25"/>
      <c r="G7866" s="29"/>
    </row>
    <row r="7867" spans="1:7" x14ac:dyDescent="0.25">
      <c r="A7867"/>
      <c r="B7867"/>
      <c r="C7867">
        <v>-2.2507333866405883</v>
      </c>
      <c r="D7867">
        <v>0.5031267110812</v>
      </c>
      <c r="E7867" s="24"/>
      <c r="F7867" s="25"/>
      <c r="G7867" s="29"/>
    </row>
    <row r="7868" spans="1:7" x14ac:dyDescent="0.25">
      <c r="A7868"/>
      <c r="B7868"/>
      <c r="C7868">
        <v>-2.2507933522806294</v>
      </c>
      <c r="D7868">
        <v>0.50314652849252428</v>
      </c>
      <c r="E7868" s="24"/>
      <c r="F7868" s="25"/>
      <c r="G7868" s="29"/>
    </row>
    <row r="7869" spans="1:7" x14ac:dyDescent="0.25">
      <c r="A7869"/>
      <c r="B7869"/>
      <c r="C7869">
        <v>-2.2508533179206709</v>
      </c>
      <c r="D7869">
        <v>0.5031663459038489</v>
      </c>
      <c r="E7869" s="24"/>
      <c r="F7869" s="25"/>
      <c r="G7869" s="29"/>
    </row>
    <row r="7870" spans="1:7" x14ac:dyDescent="0.25">
      <c r="A7870"/>
      <c r="B7870"/>
      <c r="C7870">
        <v>-2.2509132835607124</v>
      </c>
      <c r="D7870">
        <v>0.5031861633151733</v>
      </c>
      <c r="E7870" s="24"/>
      <c r="F7870" s="25"/>
      <c r="G7870" s="29"/>
    </row>
    <row r="7871" spans="1:7" x14ac:dyDescent="0.25">
      <c r="A7871"/>
      <c r="B7871"/>
      <c r="C7871">
        <v>-2.2509732492007535</v>
      </c>
      <c r="D7871">
        <v>0.50320598072649758</v>
      </c>
      <c r="E7871" s="24"/>
      <c r="F7871" s="25"/>
      <c r="G7871" s="29"/>
    </row>
    <row r="7872" spans="1:7" x14ac:dyDescent="0.25">
      <c r="A7872"/>
      <c r="B7872"/>
      <c r="C7872">
        <v>-2.251033214840795</v>
      </c>
      <c r="D7872">
        <v>0.50322579813782198</v>
      </c>
      <c r="E7872" s="24"/>
      <c r="F7872" s="25"/>
      <c r="G7872" s="29"/>
    </row>
    <row r="7873" spans="1:7" x14ac:dyDescent="0.25">
      <c r="A7873"/>
      <c r="B7873"/>
      <c r="C7873">
        <v>-2.2510931804808361</v>
      </c>
      <c r="D7873">
        <v>0.50324561554914626</v>
      </c>
      <c r="E7873" s="24"/>
      <c r="F7873" s="25"/>
      <c r="G7873" s="29"/>
    </row>
    <row r="7874" spans="1:7" x14ac:dyDescent="0.25">
      <c r="A7874"/>
      <c r="B7874"/>
      <c r="C7874">
        <v>-2.2511531461208776</v>
      </c>
      <c r="D7874">
        <v>0.50326543296047055</v>
      </c>
      <c r="E7874" s="24"/>
      <c r="F7874" s="25"/>
      <c r="G7874" s="29"/>
    </row>
    <row r="7875" spans="1:7" x14ac:dyDescent="0.25">
      <c r="A7875"/>
      <c r="B7875"/>
      <c r="C7875">
        <v>-2.2512131117609187</v>
      </c>
      <c r="D7875">
        <v>0.50328525037179506</v>
      </c>
      <c r="E7875" s="24"/>
      <c r="F7875" s="25"/>
      <c r="G7875" s="29"/>
    </row>
    <row r="7876" spans="1:7" x14ac:dyDescent="0.25">
      <c r="A7876"/>
      <c r="B7876"/>
      <c r="C7876">
        <v>-2.2512730774009597</v>
      </c>
      <c r="D7876">
        <v>0.50330506778311934</v>
      </c>
      <c r="E7876" s="24"/>
      <c r="F7876" s="25"/>
      <c r="G7876" s="29"/>
    </row>
    <row r="7877" spans="1:7" x14ac:dyDescent="0.25">
      <c r="A7877"/>
      <c r="B7877"/>
      <c r="C7877">
        <v>-2.2513330430410012</v>
      </c>
      <c r="D7877">
        <v>0.50332488519444374</v>
      </c>
      <c r="E7877" s="24"/>
      <c r="F7877" s="25"/>
      <c r="G7877" s="29"/>
    </row>
    <row r="7878" spans="1:7" x14ac:dyDescent="0.25">
      <c r="A7878"/>
      <c r="B7878"/>
      <c r="C7878">
        <v>-2.2513930086810423</v>
      </c>
      <c r="D7878">
        <v>0.50334470260576825</v>
      </c>
      <c r="E7878" s="24"/>
      <c r="F7878" s="25"/>
      <c r="G7878" s="29"/>
    </row>
    <row r="7879" spans="1:7" x14ac:dyDescent="0.25">
      <c r="A7879"/>
      <c r="B7879"/>
      <c r="C7879">
        <v>-2.2514529743210838</v>
      </c>
      <c r="D7879">
        <v>0.50336452001709264</v>
      </c>
      <c r="E7879" s="24"/>
      <c r="F7879" s="25"/>
      <c r="G7879" s="29"/>
    </row>
    <row r="7880" spans="1:7" x14ac:dyDescent="0.25">
      <c r="A7880"/>
      <c r="B7880"/>
      <c r="C7880">
        <v>-2.2515129399611253</v>
      </c>
      <c r="D7880">
        <v>0.50338433742841693</v>
      </c>
      <c r="E7880" s="24"/>
      <c r="F7880" s="25"/>
      <c r="G7880" s="29"/>
    </row>
    <row r="7881" spans="1:7" x14ac:dyDescent="0.25">
      <c r="A7881"/>
      <c r="B7881"/>
      <c r="C7881">
        <v>-2.2515729056011664</v>
      </c>
      <c r="D7881">
        <v>0.50340415483974132</v>
      </c>
      <c r="E7881" s="24"/>
      <c r="F7881" s="25"/>
      <c r="G7881" s="29"/>
    </row>
    <row r="7882" spans="1:7" x14ac:dyDescent="0.25">
      <c r="A7882"/>
      <c r="B7882"/>
      <c r="C7882">
        <v>-2.2516328712412079</v>
      </c>
      <c r="D7882">
        <v>0.50342397225106583</v>
      </c>
      <c r="E7882" s="24"/>
      <c r="F7882" s="25"/>
      <c r="G7882" s="29"/>
    </row>
    <row r="7883" spans="1:7" x14ac:dyDescent="0.25">
      <c r="A7883"/>
      <c r="B7883"/>
      <c r="C7883">
        <v>-2.251692836881249</v>
      </c>
      <c r="D7883">
        <v>0.50344378966239012</v>
      </c>
      <c r="E7883" s="24"/>
      <c r="F7883" s="25"/>
      <c r="G7883" s="29"/>
    </row>
    <row r="7884" spans="1:7" x14ac:dyDescent="0.25">
      <c r="A7884"/>
      <c r="B7884"/>
      <c r="C7884">
        <v>-2.2517528025212905</v>
      </c>
      <c r="D7884">
        <v>0.5034636070737144</v>
      </c>
      <c r="E7884" s="24"/>
      <c r="F7884" s="25"/>
      <c r="G7884" s="29"/>
    </row>
    <row r="7885" spans="1:7" x14ac:dyDescent="0.25">
      <c r="A7885"/>
      <c r="B7885"/>
      <c r="C7885">
        <v>-2.2518127681613316</v>
      </c>
      <c r="D7885">
        <v>0.50348342448503891</v>
      </c>
      <c r="E7885" s="24"/>
      <c r="F7885" s="25"/>
      <c r="G7885" s="29"/>
    </row>
    <row r="7886" spans="1:7" x14ac:dyDescent="0.25">
      <c r="A7886"/>
      <c r="B7886"/>
      <c r="C7886">
        <v>-2.2518727338013727</v>
      </c>
      <c r="D7886">
        <v>0.50350324189636331</v>
      </c>
      <c r="E7886" s="24"/>
      <c r="F7886" s="25"/>
      <c r="G7886" s="29"/>
    </row>
    <row r="7887" spans="1:7" x14ac:dyDescent="0.25">
      <c r="A7887"/>
      <c r="B7887"/>
      <c r="C7887">
        <v>-2.2519326994414142</v>
      </c>
      <c r="D7887">
        <v>0.5035230593076877</v>
      </c>
      <c r="E7887" s="24"/>
      <c r="F7887" s="25"/>
      <c r="G7887" s="29"/>
    </row>
    <row r="7888" spans="1:7" x14ac:dyDescent="0.25">
      <c r="A7888"/>
      <c r="B7888"/>
      <c r="C7888">
        <v>-2.2519926650814552</v>
      </c>
      <c r="D7888">
        <v>0.50354287671901199</v>
      </c>
      <c r="E7888" s="24"/>
      <c r="F7888" s="25"/>
      <c r="G7888" s="29"/>
    </row>
    <row r="7889" spans="1:7" x14ac:dyDescent="0.25">
      <c r="A7889"/>
      <c r="B7889"/>
      <c r="C7889">
        <v>-2.2520526307214968</v>
      </c>
      <c r="D7889">
        <v>0.50356269413033639</v>
      </c>
      <c r="E7889" s="24"/>
      <c r="F7889" s="25"/>
      <c r="G7889" s="29"/>
    </row>
    <row r="7890" spans="1:7" x14ac:dyDescent="0.25">
      <c r="A7890"/>
      <c r="B7890"/>
      <c r="C7890">
        <v>-2.2521125963615383</v>
      </c>
      <c r="D7890">
        <v>0.50358251154166078</v>
      </c>
      <c r="E7890" s="24"/>
      <c r="F7890" s="25"/>
      <c r="G7890" s="29"/>
    </row>
    <row r="7891" spans="1:7" x14ac:dyDescent="0.25">
      <c r="A7891"/>
      <c r="B7891"/>
      <c r="C7891">
        <v>-2.2521725620015793</v>
      </c>
      <c r="D7891">
        <v>0.50360232895298518</v>
      </c>
      <c r="E7891" s="24"/>
      <c r="F7891" s="25"/>
      <c r="G7891" s="29"/>
    </row>
    <row r="7892" spans="1:7" x14ac:dyDescent="0.25">
      <c r="A7892"/>
      <c r="B7892"/>
      <c r="C7892">
        <v>-2.2522325276416209</v>
      </c>
      <c r="D7892">
        <v>0.50362214636430946</v>
      </c>
      <c r="E7892" s="24"/>
      <c r="F7892" s="25"/>
      <c r="G7892" s="29"/>
    </row>
    <row r="7893" spans="1:7" x14ac:dyDescent="0.25">
      <c r="A7893"/>
      <c r="B7893"/>
      <c r="C7893">
        <v>-2.2522924932816619</v>
      </c>
      <c r="D7893">
        <v>0.50364196377563375</v>
      </c>
      <c r="E7893" s="24"/>
      <c r="F7893" s="25"/>
      <c r="G7893" s="29"/>
    </row>
    <row r="7894" spans="1:7" x14ac:dyDescent="0.25">
      <c r="A7894"/>
      <c r="B7894"/>
      <c r="C7894">
        <v>-2.252352458921703</v>
      </c>
      <c r="D7894">
        <v>0.50366178118695815</v>
      </c>
      <c r="E7894" s="24"/>
      <c r="F7894" s="25"/>
      <c r="G7894" s="29"/>
    </row>
    <row r="7895" spans="1:7" x14ac:dyDescent="0.25">
      <c r="A7895"/>
      <c r="B7895"/>
      <c r="C7895">
        <v>-2.2524124245617445</v>
      </c>
      <c r="D7895">
        <v>0.50368159859828276</v>
      </c>
      <c r="E7895" s="24"/>
      <c r="F7895" s="25"/>
      <c r="G7895" s="29"/>
    </row>
    <row r="7896" spans="1:7" x14ac:dyDescent="0.25">
      <c r="A7896"/>
      <c r="B7896"/>
      <c r="C7896">
        <v>-2.2524723902017856</v>
      </c>
      <c r="D7896">
        <v>0.50370141600960705</v>
      </c>
      <c r="E7896" s="24"/>
      <c r="F7896" s="25"/>
      <c r="G7896" s="29"/>
    </row>
    <row r="7897" spans="1:7" x14ac:dyDescent="0.25">
      <c r="A7897"/>
      <c r="B7897"/>
      <c r="C7897">
        <v>-2.2525323558418271</v>
      </c>
      <c r="D7897">
        <v>0.50372123342093134</v>
      </c>
      <c r="E7897" s="24"/>
      <c r="F7897" s="25"/>
      <c r="G7897" s="29"/>
    </row>
    <row r="7898" spans="1:7" x14ac:dyDescent="0.25">
      <c r="A7898"/>
      <c r="B7898"/>
      <c r="C7898">
        <v>-2.2525923214818682</v>
      </c>
      <c r="D7898">
        <v>0.50374105083225573</v>
      </c>
      <c r="E7898" s="24"/>
      <c r="F7898" s="25"/>
      <c r="G7898" s="29"/>
    </row>
    <row r="7899" spans="1:7" x14ac:dyDescent="0.25">
      <c r="A7899"/>
      <c r="B7899"/>
      <c r="C7899">
        <v>-2.2526522871219097</v>
      </c>
      <c r="D7899">
        <v>0.50376086824358013</v>
      </c>
      <c r="E7899" s="24"/>
      <c r="F7899" s="25"/>
      <c r="G7899" s="29"/>
    </row>
    <row r="7900" spans="1:7" x14ac:dyDescent="0.25">
      <c r="A7900"/>
      <c r="B7900"/>
      <c r="C7900">
        <v>-2.2527122527619512</v>
      </c>
      <c r="D7900">
        <v>0.50378068565490441</v>
      </c>
      <c r="E7900" s="24"/>
      <c r="F7900" s="25"/>
      <c r="G7900" s="29"/>
    </row>
    <row r="7901" spans="1:7" x14ac:dyDescent="0.25">
      <c r="A7901"/>
      <c r="B7901"/>
      <c r="C7901">
        <v>-2.2527722184019923</v>
      </c>
      <c r="D7901">
        <v>0.50380050306622892</v>
      </c>
      <c r="E7901" s="24"/>
      <c r="F7901" s="25"/>
      <c r="G7901" s="29"/>
    </row>
    <row r="7902" spans="1:7" x14ac:dyDescent="0.25">
      <c r="A7902"/>
      <c r="B7902"/>
      <c r="C7902">
        <v>-2.2528321840420338</v>
      </c>
      <c r="D7902">
        <v>0.50382032047755332</v>
      </c>
      <c r="E7902" s="24"/>
      <c r="F7902" s="25"/>
      <c r="G7902" s="29"/>
    </row>
    <row r="7903" spans="1:7" x14ac:dyDescent="0.25">
      <c r="A7903"/>
      <c r="B7903"/>
      <c r="C7903">
        <v>-2.2528921496820749</v>
      </c>
      <c r="D7903">
        <v>0.50384013788887771</v>
      </c>
      <c r="E7903" s="24"/>
      <c r="F7903" s="25"/>
      <c r="G7903" s="29"/>
    </row>
    <row r="7904" spans="1:7" x14ac:dyDescent="0.25">
      <c r="A7904"/>
      <c r="B7904"/>
      <c r="C7904">
        <v>-2.2529521153221159</v>
      </c>
      <c r="D7904">
        <v>0.50385995530020211</v>
      </c>
      <c r="E7904" s="24"/>
      <c r="F7904" s="25"/>
      <c r="G7904" s="29"/>
    </row>
    <row r="7905" spans="1:7" x14ac:dyDescent="0.25">
      <c r="A7905"/>
      <c r="B7905"/>
      <c r="C7905">
        <v>-2.2530120809621574</v>
      </c>
      <c r="D7905">
        <v>0.50387977271152651</v>
      </c>
      <c r="E7905" s="24"/>
      <c r="F7905" s="25"/>
      <c r="G7905" s="29"/>
    </row>
    <row r="7906" spans="1:7" x14ac:dyDescent="0.25">
      <c r="A7906"/>
      <c r="B7906"/>
      <c r="C7906">
        <v>-2.2530720466021985</v>
      </c>
      <c r="D7906">
        <v>0.50389959012285079</v>
      </c>
      <c r="E7906" s="24"/>
      <c r="F7906" s="25"/>
      <c r="G7906" s="29"/>
    </row>
    <row r="7907" spans="1:7" x14ac:dyDescent="0.25">
      <c r="A7907"/>
      <c r="B7907"/>
      <c r="C7907">
        <v>-2.25313201224224</v>
      </c>
      <c r="D7907">
        <v>0.50391940753417519</v>
      </c>
      <c r="E7907" s="24"/>
      <c r="F7907" s="25"/>
      <c r="G7907" s="29"/>
    </row>
    <row r="7908" spans="1:7" x14ac:dyDescent="0.25">
      <c r="A7908"/>
      <c r="B7908"/>
      <c r="C7908">
        <v>-2.2531919778822815</v>
      </c>
      <c r="D7908">
        <v>0.50393922494549959</v>
      </c>
      <c r="E7908" s="24"/>
      <c r="F7908" s="25"/>
      <c r="G7908" s="29"/>
    </row>
    <row r="7909" spans="1:7" x14ac:dyDescent="0.25">
      <c r="A7909"/>
      <c r="B7909"/>
      <c r="C7909">
        <v>-2.2532519435223226</v>
      </c>
      <c r="D7909">
        <v>0.50395904235682387</v>
      </c>
      <c r="E7909" s="24"/>
      <c r="F7909" s="25"/>
      <c r="G7909" s="29"/>
    </row>
    <row r="7910" spans="1:7" x14ac:dyDescent="0.25">
      <c r="A7910"/>
      <c r="B7910"/>
      <c r="C7910">
        <v>-2.2533119091623641</v>
      </c>
      <c r="D7910">
        <v>0.50397885976814838</v>
      </c>
      <c r="E7910" s="24"/>
      <c r="F7910" s="25"/>
      <c r="G7910" s="29"/>
    </row>
    <row r="7911" spans="1:7" x14ac:dyDescent="0.25">
      <c r="A7911"/>
      <c r="B7911"/>
      <c r="C7911">
        <v>-2.2533718748024052</v>
      </c>
      <c r="D7911">
        <v>0.50399867717947278</v>
      </c>
      <c r="E7911" s="24"/>
      <c r="F7911" s="25"/>
      <c r="G7911" s="29"/>
    </row>
    <row r="7912" spans="1:7" x14ac:dyDescent="0.25">
      <c r="A7912"/>
      <c r="B7912"/>
      <c r="C7912">
        <v>-2.2534318404424463</v>
      </c>
      <c r="D7912">
        <v>0.50401849459079717</v>
      </c>
      <c r="E7912" s="24"/>
      <c r="F7912" s="25"/>
      <c r="G7912" s="29"/>
    </row>
    <row r="7913" spans="1:7" x14ac:dyDescent="0.25">
      <c r="A7913"/>
      <c r="B7913"/>
      <c r="C7913">
        <v>-2.2534918060824878</v>
      </c>
      <c r="D7913">
        <v>0.50403831200212157</v>
      </c>
      <c r="E7913" s="24"/>
      <c r="F7913" s="25"/>
      <c r="G7913" s="29"/>
    </row>
    <row r="7914" spans="1:7" x14ac:dyDescent="0.25">
      <c r="A7914"/>
      <c r="B7914"/>
      <c r="C7914">
        <v>-2.2535517717225289</v>
      </c>
      <c r="D7914">
        <v>0.50405812941344574</v>
      </c>
      <c r="E7914" s="24"/>
      <c r="F7914" s="25"/>
      <c r="G7914" s="29"/>
    </row>
    <row r="7915" spans="1:7" x14ac:dyDescent="0.25">
      <c r="A7915"/>
      <c r="B7915"/>
      <c r="C7915">
        <v>-2.2536117373625704</v>
      </c>
      <c r="D7915">
        <v>0.50407794682477014</v>
      </c>
      <c r="E7915" s="24"/>
      <c r="F7915" s="25"/>
      <c r="G7915" s="29"/>
    </row>
    <row r="7916" spans="1:7" x14ac:dyDescent="0.25">
      <c r="A7916"/>
      <c r="B7916"/>
      <c r="C7916">
        <v>-2.2536717030026114</v>
      </c>
      <c r="D7916">
        <v>0.50409776423609465</v>
      </c>
      <c r="E7916" s="24"/>
      <c r="F7916" s="25"/>
      <c r="G7916" s="29"/>
    </row>
    <row r="7917" spans="1:7" x14ac:dyDescent="0.25">
      <c r="A7917"/>
      <c r="B7917"/>
      <c r="C7917">
        <v>-2.253731668642653</v>
      </c>
      <c r="D7917">
        <v>0.50411758164741893</v>
      </c>
      <c r="E7917" s="24"/>
      <c r="F7917" s="25"/>
      <c r="G7917" s="29"/>
    </row>
    <row r="7918" spans="1:7" x14ac:dyDescent="0.25">
      <c r="A7918"/>
      <c r="B7918"/>
      <c r="C7918">
        <v>-2.2537916342826945</v>
      </c>
      <c r="D7918">
        <v>0.50413739905874333</v>
      </c>
      <c r="E7918" s="24"/>
      <c r="F7918" s="25"/>
      <c r="G7918" s="29"/>
    </row>
    <row r="7919" spans="1:7" x14ac:dyDescent="0.25">
      <c r="A7919"/>
      <c r="B7919"/>
      <c r="C7919">
        <v>-2.2538515999227355</v>
      </c>
      <c r="D7919">
        <v>0.50415721647006784</v>
      </c>
      <c r="E7919" s="24"/>
      <c r="F7919" s="25"/>
      <c r="G7919" s="29"/>
    </row>
    <row r="7920" spans="1:7" x14ac:dyDescent="0.25">
      <c r="A7920"/>
      <c r="B7920"/>
      <c r="C7920">
        <v>-2.2539115655627771</v>
      </c>
      <c r="D7920">
        <v>0.50417703388139212</v>
      </c>
      <c r="E7920" s="24"/>
      <c r="F7920" s="25"/>
      <c r="G7920" s="29"/>
    </row>
    <row r="7921" spans="1:7" x14ac:dyDescent="0.25">
      <c r="A7921"/>
      <c r="B7921"/>
      <c r="C7921">
        <v>-2.2539715312028181</v>
      </c>
      <c r="D7921">
        <v>0.50419685129271652</v>
      </c>
      <c r="E7921" s="24"/>
      <c r="F7921" s="25"/>
      <c r="G7921" s="29"/>
    </row>
    <row r="7922" spans="1:7" x14ac:dyDescent="0.25">
      <c r="A7922"/>
      <c r="B7922"/>
      <c r="C7922">
        <v>-2.2540314968428592</v>
      </c>
      <c r="D7922">
        <v>0.50421666870404092</v>
      </c>
      <c r="E7922" s="24"/>
      <c r="F7922" s="25"/>
      <c r="G7922" s="29"/>
    </row>
    <row r="7923" spans="1:7" x14ac:dyDescent="0.25">
      <c r="A7923"/>
      <c r="B7923"/>
      <c r="C7923">
        <v>-2.2540914624829007</v>
      </c>
      <c r="D7923">
        <v>0.5042364861153652</v>
      </c>
      <c r="E7923" s="24"/>
      <c r="F7923" s="25"/>
      <c r="G7923" s="29"/>
    </row>
    <row r="7924" spans="1:7" x14ac:dyDescent="0.25">
      <c r="A7924"/>
      <c r="B7924"/>
      <c r="C7924">
        <v>-2.2541514281229418</v>
      </c>
      <c r="D7924">
        <v>0.5042563035266896</v>
      </c>
      <c r="E7924" s="24"/>
      <c r="F7924" s="25"/>
      <c r="G7924" s="29"/>
    </row>
    <row r="7925" spans="1:7" x14ac:dyDescent="0.25">
      <c r="A7925"/>
      <c r="B7925"/>
      <c r="C7925">
        <v>-2.2542113937629833</v>
      </c>
      <c r="D7925">
        <v>0.50427612093801399</v>
      </c>
      <c r="E7925" s="24"/>
      <c r="F7925" s="25"/>
      <c r="G7925" s="29"/>
    </row>
    <row r="7926" spans="1:7" x14ac:dyDescent="0.25">
      <c r="A7926"/>
      <c r="B7926"/>
      <c r="C7926">
        <v>-2.2542713594030244</v>
      </c>
      <c r="D7926">
        <v>0.50429593834933828</v>
      </c>
      <c r="E7926" s="24"/>
      <c r="F7926" s="25"/>
      <c r="G7926" s="29"/>
    </row>
    <row r="7927" spans="1:7" x14ac:dyDescent="0.25">
      <c r="A7927"/>
      <c r="B7927"/>
      <c r="C7927">
        <v>-2.2543313250430659</v>
      </c>
      <c r="D7927">
        <v>0.50431575576066279</v>
      </c>
      <c r="E7927" s="24"/>
      <c r="F7927" s="25"/>
      <c r="G7927" s="29"/>
    </row>
    <row r="7928" spans="1:7" x14ac:dyDescent="0.25">
      <c r="A7928"/>
      <c r="B7928"/>
      <c r="C7928">
        <v>-2.2543912906831074</v>
      </c>
      <c r="D7928">
        <v>0.50433557317198718</v>
      </c>
      <c r="E7928" s="24"/>
      <c r="F7928" s="25"/>
      <c r="G7928" s="29"/>
    </row>
    <row r="7929" spans="1:7" x14ac:dyDescent="0.25">
      <c r="A7929"/>
      <c r="B7929"/>
      <c r="C7929">
        <v>-2.2544512563231485</v>
      </c>
      <c r="D7929">
        <v>0.50435539058331147</v>
      </c>
      <c r="E7929" s="24"/>
      <c r="F7929" s="25"/>
      <c r="G7929" s="29"/>
    </row>
    <row r="7930" spans="1:7" x14ac:dyDescent="0.25">
      <c r="A7930"/>
      <c r="B7930"/>
      <c r="C7930">
        <v>-2.2545112219631895</v>
      </c>
      <c r="D7930">
        <v>0.50437520799463598</v>
      </c>
      <c r="E7930" s="24"/>
      <c r="F7930" s="25"/>
      <c r="G7930" s="29"/>
    </row>
    <row r="7931" spans="1:7" x14ac:dyDescent="0.25">
      <c r="A7931"/>
      <c r="B7931"/>
      <c r="C7931">
        <v>-2.2545711876032311</v>
      </c>
      <c r="D7931">
        <v>0.50439502540596026</v>
      </c>
      <c r="E7931" s="24"/>
      <c r="F7931" s="25"/>
      <c r="G7931" s="29"/>
    </row>
    <row r="7932" spans="1:7" x14ac:dyDescent="0.25">
      <c r="A7932"/>
      <c r="B7932"/>
      <c r="C7932">
        <v>-2.2546311532432721</v>
      </c>
      <c r="D7932">
        <v>0.50441484281728455</v>
      </c>
      <c r="E7932" s="24"/>
      <c r="F7932" s="25"/>
      <c r="G7932" s="29"/>
    </row>
    <row r="7933" spans="1:7" x14ac:dyDescent="0.25">
      <c r="A7933"/>
      <c r="B7933"/>
      <c r="C7933">
        <v>-2.2546911188833136</v>
      </c>
      <c r="D7933">
        <v>0.50443466022860906</v>
      </c>
      <c r="E7933" s="24"/>
      <c r="F7933" s="25"/>
      <c r="G7933" s="29"/>
    </row>
    <row r="7934" spans="1:7" x14ac:dyDescent="0.25">
      <c r="A7934"/>
      <c r="B7934"/>
      <c r="C7934">
        <v>-2.2547510845233547</v>
      </c>
      <c r="D7934">
        <v>0.50445447763993334</v>
      </c>
      <c r="E7934" s="24"/>
      <c r="F7934" s="25"/>
      <c r="G7934" s="29"/>
    </row>
    <row r="7935" spans="1:7" x14ac:dyDescent="0.25">
      <c r="A7935"/>
      <c r="B7935"/>
      <c r="C7935">
        <v>-2.2548110501633962</v>
      </c>
      <c r="D7935">
        <v>0.50447429505125774</v>
      </c>
      <c r="E7935" s="24"/>
      <c r="F7935" s="25"/>
      <c r="G7935" s="29"/>
    </row>
    <row r="7936" spans="1:7" x14ac:dyDescent="0.25">
      <c r="A7936"/>
      <c r="B7936"/>
      <c r="C7936">
        <v>-2.2548710158034373</v>
      </c>
      <c r="D7936">
        <v>0.50449411246258224</v>
      </c>
      <c r="E7936" s="24"/>
      <c r="F7936" s="25"/>
      <c r="G7936" s="29"/>
    </row>
    <row r="7937" spans="1:7" x14ac:dyDescent="0.25">
      <c r="A7937"/>
      <c r="B7937"/>
      <c r="C7937">
        <v>-2.2549309814434788</v>
      </c>
      <c r="D7937">
        <v>0.50451392987390653</v>
      </c>
      <c r="E7937" s="24"/>
      <c r="F7937" s="25"/>
      <c r="G7937" s="29"/>
    </row>
    <row r="7938" spans="1:7" x14ac:dyDescent="0.25">
      <c r="A7938"/>
      <c r="B7938"/>
      <c r="C7938">
        <v>-2.2549909470835199</v>
      </c>
      <c r="D7938">
        <v>0.50453374728523093</v>
      </c>
      <c r="E7938" s="24"/>
      <c r="F7938" s="25"/>
      <c r="G7938" s="29"/>
    </row>
    <row r="7939" spans="1:7" x14ac:dyDescent="0.25">
      <c r="A7939"/>
      <c r="B7939"/>
      <c r="C7939">
        <v>-2.2550509127235614</v>
      </c>
      <c r="D7939">
        <v>0.50455356469655532</v>
      </c>
      <c r="E7939" s="24"/>
      <c r="F7939" s="25"/>
      <c r="G7939" s="29"/>
    </row>
    <row r="7940" spans="1:7" x14ac:dyDescent="0.25">
      <c r="A7940"/>
      <c r="B7940"/>
      <c r="C7940">
        <v>-2.2551108783636025</v>
      </c>
      <c r="D7940">
        <v>0.50457338210787961</v>
      </c>
      <c r="E7940" s="24"/>
      <c r="F7940" s="25"/>
      <c r="G7940" s="29"/>
    </row>
    <row r="7941" spans="1:7" x14ac:dyDescent="0.25">
      <c r="A7941"/>
      <c r="B7941"/>
      <c r="C7941">
        <v>-2.255170844003644</v>
      </c>
      <c r="D7941">
        <v>0.50459319951920401</v>
      </c>
      <c r="E7941" s="24"/>
      <c r="F7941" s="25"/>
      <c r="G7941" s="29"/>
    </row>
    <row r="7942" spans="1:7" x14ac:dyDescent="0.25">
      <c r="A7942"/>
      <c r="B7942"/>
      <c r="C7942">
        <v>-2.2552308096436851</v>
      </c>
      <c r="D7942">
        <v>0.5046130169305284</v>
      </c>
      <c r="E7942" s="24"/>
      <c r="F7942" s="25"/>
      <c r="G7942" s="29"/>
    </row>
    <row r="7943" spans="1:7" x14ac:dyDescent="0.25">
      <c r="A7943"/>
      <c r="B7943"/>
      <c r="C7943">
        <v>-2.2552907752837266</v>
      </c>
      <c r="D7943">
        <v>0.50463283434185269</v>
      </c>
      <c r="E7943" s="24"/>
      <c r="F7943" s="25"/>
      <c r="G7943" s="29"/>
    </row>
    <row r="7944" spans="1:7" x14ac:dyDescent="0.25">
      <c r="A7944"/>
      <c r="B7944"/>
      <c r="C7944">
        <v>-2.2553507409237676</v>
      </c>
      <c r="D7944">
        <v>0.50465265175317719</v>
      </c>
      <c r="E7944" s="24"/>
      <c r="F7944" s="25"/>
      <c r="G7944" s="29"/>
    </row>
    <row r="7945" spans="1:7" x14ac:dyDescent="0.25">
      <c r="A7945"/>
      <c r="B7945"/>
      <c r="C7945">
        <v>-2.2554107065638092</v>
      </c>
      <c r="D7945">
        <v>0.5046724691645017</v>
      </c>
      <c r="E7945" s="24"/>
      <c r="F7945" s="25"/>
      <c r="G7945" s="29"/>
    </row>
    <row r="7946" spans="1:7" x14ac:dyDescent="0.25">
      <c r="A7946"/>
      <c r="B7946"/>
      <c r="C7946">
        <v>-2.2554706722038502</v>
      </c>
      <c r="D7946">
        <v>0.50469228657582588</v>
      </c>
      <c r="E7946" s="24"/>
      <c r="F7946" s="25"/>
      <c r="G7946" s="29"/>
    </row>
    <row r="7947" spans="1:7" x14ac:dyDescent="0.25">
      <c r="A7947"/>
      <c r="B7947"/>
      <c r="C7947">
        <v>-2.2555306378438917</v>
      </c>
      <c r="D7947">
        <v>0.50471210398715038</v>
      </c>
      <c r="E7947" s="24"/>
      <c r="F7947" s="25"/>
      <c r="G7947" s="29"/>
    </row>
    <row r="7948" spans="1:7" x14ac:dyDescent="0.25">
      <c r="A7948"/>
      <c r="B7948"/>
      <c r="C7948">
        <v>-2.2555906034839328</v>
      </c>
      <c r="D7948">
        <v>0.50473192139847478</v>
      </c>
      <c r="E7948" s="24"/>
      <c r="F7948" s="25"/>
      <c r="G7948" s="29"/>
    </row>
    <row r="7949" spans="1:7" x14ac:dyDescent="0.25">
      <c r="A7949"/>
      <c r="B7949"/>
      <c r="C7949">
        <v>-2.2556505691239743</v>
      </c>
      <c r="D7949">
        <v>0.50475173880979896</v>
      </c>
      <c r="E7949" s="24"/>
      <c r="F7949" s="25"/>
      <c r="G7949" s="29"/>
    </row>
    <row r="7950" spans="1:7" x14ac:dyDescent="0.25">
      <c r="A7950"/>
      <c r="B7950"/>
      <c r="C7950">
        <v>-2.2557105347640154</v>
      </c>
      <c r="D7950">
        <v>0.50477155622112346</v>
      </c>
      <c r="E7950" s="24"/>
      <c r="F7950" s="25"/>
      <c r="G7950" s="29"/>
    </row>
    <row r="7951" spans="1:7" x14ac:dyDescent="0.25">
      <c r="A7951"/>
      <c r="B7951"/>
      <c r="C7951">
        <v>-2.2557705004040569</v>
      </c>
      <c r="D7951">
        <v>0.50479137363244764</v>
      </c>
      <c r="E7951" s="24"/>
      <c r="F7951" s="25"/>
      <c r="G7951" s="29"/>
    </row>
    <row r="7952" spans="1:7" x14ac:dyDescent="0.25">
      <c r="A7952"/>
      <c r="B7952"/>
      <c r="C7952">
        <v>-2.255830466044098</v>
      </c>
      <c r="D7952">
        <v>0.50481119104377215</v>
      </c>
      <c r="E7952" s="24"/>
      <c r="F7952" s="25"/>
      <c r="G7952" s="29"/>
    </row>
    <row r="7953" spans="1:7" x14ac:dyDescent="0.25">
      <c r="A7953"/>
      <c r="B7953"/>
      <c r="C7953">
        <v>-2.2558904316841395</v>
      </c>
      <c r="D7953">
        <v>0.50483100845509665</v>
      </c>
      <c r="E7953" s="24"/>
      <c r="F7953" s="25"/>
      <c r="G7953" s="29"/>
    </row>
    <row r="7954" spans="1:7" x14ac:dyDescent="0.25">
      <c r="A7954"/>
      <c r="B7954"/>
      <c r="C7954">
        <v>-2.2559503973241806</v>
      </c>
      <c r="D7954">
        <v>0.50485082586642094</v>
      </c>
      <c r="E7954" s="24"/>
      <c r="F7954" s="25"/>
      <c r="G7954" s="29"/>
    </row>
    <row r="7955" spans="1:7" x14ac:dyDescent="0.25">
      <c r="A7955"/>
      <c r="B7955"/>
      <c r="C7955">
        <v>-2.2560103629642221</v>
      </c>
      <c r="D7955">
        <v>0.50487064327774533</v>
      </c>
      <c r="E7955" s="24"/>
      <c r="F7955" s="25"/>
      <c r="G7955" s="29"/>
    </row>
    <row r="7956" spans="1:7" x14ac:dyDescent="0.25">
      <c r="A7956"/>
      <c r="B7956"/>
      <c r="C7956">
        <v>-2.2560703286042632</v>
      </c>
      <c r="D7956">
        <v>0.50489046068906973</v>
      </c>
      <c r="E7956" s="24"/>
      <c r="F7956" s="25"/>
      <c r="G7956" s="29"/>
    </row>
    <row r="7957" spans="1:7" x14ac:dyDescent="0.25">
      <c r="A7957"/>
      <c r="B7957"/>
      <c r="C7957">
        <v>-2.2561302942443047</v>
      </c>
      <c r="D7957">
        <v>0.50491027810039402</v>
      </c>
      <c r="E7957" s="24"/>
      <c r="F7957" s="25"/>
      <c r="G7957" s="29"/>
    </row>
    <row r="7958" spans="1:7" x14ac:dyDescent="0.25">
      <c r="A7958"/>
      <c r="B7958"/>
      <c r="C7958">
        <v>-2.2561902598843457</v>
      </c>
      <c r="D7958">
        <v>0.50493009551171841</v>
      </c>
      <c r="E7958" s="24"/>
      <c r="F7958" s="25"/>
      <c r="G7958" s="29"/>
    </row>
    <row r="7959" spans="1:7" x14ac:dyDescent="0.25">
      <c r="A7959"/>
      <c r="B7959"/>
      <c r="C7959">
        <v>-2.2562502255243873</v>
      </c>
      <c r="D7959">
        <v>0.50494991292304281</v>
      </c>
      <c r="E7959" s="24"/>
      <c r="F7959" s="25"/>
      <c r="G7959" s="29"/>
    </row>
    <row r="7960" spans="1:7" x14ac:dyDescent="0.25">
      <c r="A7960"/>
      <c r="B7960"/>
      <c r="C7960">
        <v>-2.2563101911644283</v>
      </c>
      <c r="D7960">
        <v>0.5049697303343671</v>
      </c>
      <c r="E7960" s="24"/>
      <c r="F7960" s="25"/>
      <c r="G7960" s="29"/>
    </row>
    <row r="7961" spans="1:7" x14ac:dyDescent="0.25">
      <c r="A7961"/>
      <c r="B7961"/>
      <c r="C7961">
        <v>-2.2563701568044698</v>
      </c>
      <c r="D7961">
        <v>0.5049895477456916</v>
      </c>
      <c r="E7961" s="24"/>
      <c r="F7961" s="25"/>
      <c r="G7961" s="29"/>
    </row>
    <row r="7962" spans="1:7" x14ac:dyDescent="0.25">
      <c r="A7962"/>
      <c r="B7962"/>
      <c r="C7962">
        <v>-2.2564301224445109</v>
      </c>
      <c r="D7962">
        <v>0.50500936515701611</v>
      </c>
      <c r="E7962" s="24"/>
      <c r="F7962" s="25"/>
      <c r="G7962" s="29"/>
    </row>
    <row r="7963" spans="1:7" x14ac:dyDescent="0.25">
      <c r="A7963"/>
      <c r="B7963"/>
      <c r="C7963">
        <v>-2.2564900880845524</v>
      </c>
      <c r="D7963">
        <v>0.5050291825683404</v>
      </c>
      <c r="E7963" s="24"/>
      <c r="F7963" s="25"/>
      <c r="G7963" s="29"/>
    </row>
    <row r="7964" spans="1:7" x14ac:dyDescent="0.25">
      <c r="A7964"/>
      <c r="B7964"/>
      <c r="C7964">
        <v>-2.2565500537245935</v>
      </c>
      <c r="D7964">
        <v>0.50504899997966479</v>
      </c>
      <c r="E7964" s="24"/>
      <c r="F7964" s="25"/>
      <c r="G7964" s="29"/>
    </row>
    <row r="7965" spans="1:7" x14ac:dyDescent="0.25">
      <c r="A7965"/>
      <c r="B7965"/>
      <c r="C7965">
        <v>-2.256610019364635</v>
      </c>
      <c r="D7965">
        <v>0.50506881739098919</v>
      </c>
      <c r="E7965" s="24"/>
      <c r="F7965" s="25"/>
      <c r="G7965" s="29"/>
    </row>
    <row r="7966" spans="1:7" x14ac:dyDescent="0.25">
      <c r="A7966"/>
      <c r="B7966"/>
      <c r="C7966">
        <v>-2.2566699850046761</v>
      </c>
      <c r="D7966">
        <v>0.50508863480231347</v>
      </c>
      <c r="E7966" s="24"/>
      <c r="F7966" s="25"/>
      <c r="G7966" s="29"/>
    </row>
    <row r="7967" spans="1:7" x14ac:dyDescent="0.25">
      <c r="A7967"/>
      <c r="B7967"/>
      <c r="C7967">
        <v>-2.2567299506447176</v>
      </c>
      <c r="D7967">
        <v>0.50510845221363787</v>
      </c>
      <c r="E7967" s="24"/>
      <c r="F7967" s="25"/>
      <c r="G7967" s="29"/>
    </row>
    <row r="7968" spans="1:7" x14ac:dyDescent="0.25">
      <c r="A7968"/>
      <c r="B7968"/>
      <c r="C7968">
        <v>-2.2567899162847587</v>
      </c>
      <c r="D7968">
        <v>0.50512826962496238</v>
      </c>
      <c r="E7968" s="24"/>
      <c r="F7968" s="25"/>
      <c r="G7968" s="29"/>
    </row>
    <row r="7969" spans="1:7" x14ac:dyDescent="0.25">
      <c r="A7969"/>
      <c r="B7969"/>
      <c r="C7969">
        <v>-2.2568498819248002</v>
      </c>
      <c r="D7969">
        <v>0.50514808703628644</v>
      </c>
      <c r="E7969" s="24"/>
      <c r="F7969" s="25"/>
      <c r="G7969" s="29"/>
    </row>
    <row r="7970" spans="1:7" x14ac:dyDescent="0.25">
      <c r="A7970"/>
      <c r="B7970"/>
      <c r="C7970">
        <v>-2.2569098475648413</v>
      </c>
      <c r="D7970">
        <v>0.50516790444761106</v>
      </c>
      <c r="E7970" s="24"/>
      <c r="F7970" s="25"/>
      <c r="G7970" s="29"/>
    </row>
    <row r="7971" spans="1:7" x14ac:dyDescent="0.25">
      <c r="A7971"/>
      <c r="B7971"/>
      <c r="C7971">
        <v>-2.2569698132048828</v>
      </c>
      <c r="D7971">
        <v>0.50518772185893546</v>
      </c>
      <c r="E7971" s="24"/>
      <c r="F7971" s="25"/>
      <c r="G7971" s="29"/>
    </row>
    <row r="7972" spans="1:7" x14ac:dyDescent="0.25">
      <c r="A7972"/>
      <c r="B7972"/>
      <c r="C7972">
        <v>-2.2570297788449238</v>
      </c>
      <c r="D7972">
        <v>0.50520753927025974</v>
      </c>
      <c r="E7972" s="24"/>
      <c r="F7972" s="25"/>
      <c r="G7972" s="29"/>
    </row>
    <row r="7973" spans="1:7" x14ac:dyDescent="0.25">
      <c r="A7973"/>
      <c r="B7973"/>
      <c r="C7973">
        <v>-2.2570897444849654</v>
      </c>
      <c r="D7973">
        <v>0.50522735668158414</v>
      </c>
      <c r="E7973" s="24"/>
      <c r="F7973" s="25"/>
      <c r="G7973" s="29"/>
    </row>
    <row r="7974" spans="1:7" x14ac:dyDescent="0.25">
      <c r="A7974"/>
      <c r="B7974"/>
      <c r="C7974">
        <v>-2.2571497101250064</v>
      </c>
      <c r="D7974">
        <v>0.50524717409290842</v>
      </c>
      <c r="E7974" s="24"/>
      <c r="F7974" s="25"/>
      <c r="G7974" s="29"/>
    </row>
    <row r="7975" spans="1:7" x14ac:dyDescent="0.25">
      <c r="A7975"/>
      <c r="B7975"/>
      <c r="C7975">
        <v>-2.2572096757650479</v>
      </c>
      <c r="D7975">
        <v>0.50526699150423293</v>
      </c>
      <c r="E7975" s="24"/>
      <c r="F7975" s="25"/>
      <c r="G7975" s="29"/>
    </row>
    <row r="7976" spans="1:7" x14ac:dyDescent="0.25">
      <c r="A7976"/>
      <c r="B7976"/>
      <c r="C7976">
        <v>-2.257269641405089</v>
      </c>
      <c r="D7976">
        <v>0.50528680891555722</v>
      </c>
      <c r="E7976" s="24"/>
      <c r="F7976" s="25"/>
      <c r="G7976" s="29"/>
    </row>
    <row r="7977" spans="1:7" x14ac:dyDescent="0.25">
      <c r="A7977"/>
      <c r="B7977"/>
      <c r="C7977">
        <v>-2.2573296070451305</v>
      </c>
      <c r="D7977">
        <v>0.5053066263268815</v>
      </c>
      <c r="E7977" s="24"/>
      <c r="F7977" s="25"/>
      <c r="G7977" s="29"/>
    </row>
    <row r="7978" spans="1:7" x14ac:dyDescent="0.25">
      <c r="A7978"/>
      <c r="B7978"/>
      <c r="C7978">
        <v>-2.2573895726851716</v>
      </c>
      <c r="D7978">
        <v>0.50532644373820601</v>
      </c>
      <c r="E7978" s="24"/>
      <c r="F7978" s="25"/>
      <c r="G7978" s="29"/>
    </row>
    <row r="7979" spans="1:7" x14ac:dyDescent="0.25">
      <c r="A7979"/>
      <c r="B7979"/>
      <c r="C7979">
        <v>-2.2574495383252127</v>
      </c>
      <c r="D7979">
        <v>0.50534626114953052</v>
      </c>
      <c r="E7979" s="24"/>
      <c r="F7979" s="25"/>
      <c r="G7979" s="29"/>
    </row>
    <row r="7980" spans="1:7" x14ac:dyDescent="0.25">
      <c r="A7980"/>
      <c r="B7980"/>
      <c r="C7980">
        <v>-2.2575095039652542</v>
      </c>
      <c r="D7980">
        <v>0.5053660785608548</v>
      </c>
      <c r="E7980" s="24"/>
      <c r="F7980" s="25"/>
      <c r="G7980" s="29"/>
    </row>
    <row r="7981" spans="1:7" x14ac:dyDescent="0.25">
      <c r="A7981"/>
      <c r="B7981"/>
      <c r="C7981">
        <v>-2.2575694696052957</v>
      </c>
      <c r="D7981">
        <v>0.5053858959721792</v>
      </c>
      <c r="E7981" s="24"/>
      <c r="F7981" s="25"/>
      <c r="G7981" s="29"/>
    </row>
    <row r="7982" spans="1:7" x14ac:dyDescent="0.25">
      <c r="A7982"/>
      <c r="B7982"/>
      <c r="C7982">
        <v>-2.2576294352453368</v>
      </c>
      <c r="D7982">
        <v>0.5054057133835036</v>
      </c>
      <c r="E7982" s="24"/>
      <c r="F7982" s="25"/>
      <c r="G7982" s="29"/>
    </row>
    <row r="7983" spans="1:7" x14ac:dyDescent="0.25">
      <c r="A7983"/>
      <c r="B7983"/>
      <c r="C7983">
        <v>-2.2576894008853783</v>
      </c>
      <c r="D7983">
        <v>0.50542553079482788</v>
      </c>
      <c r="E7983" s="24"/>
      <c r="F7983" s="25"/>
      <c r="G7983" s="29"/>
    </row>
    <row r="7984" spans="1:7" x14ac:dyDescent="0.25">
      <c r="A7984"/>
      <c r="B7984"/>
      <c r="C7984">
        <v>-2.2577493665254194</v>
      </c>
      <c r="D7984">
        <v>0.50544534820615217</v>
      </c>
      <c r="E7984" s="24"/>
      <c r="F7984" s="25"/>
      <c r="G7984" s="29"/>
    </row>
    <row r="7985" spans="1:7" x14ac:dyDescent="0.25">
      <c r="A7985"/>
      <c r="B7985"/>
      <c r="C7985">
        <v>-2.2578093321654609</v>
      </c>
      <c r="D7985">
        <v>0.50546516561747679</v>
      </c>
      <c r="E7985" s="24"/>
      <c r="F7985" s="25"/>
      <c r="G7985" s="29"/>
    </row>
    <row r="7986" spans="1:7" x14ac:dyDescent="0.25">
      <c r="A7986"/>
      <c r="B7986"/>
      <c r="C7986">
        <v>-2.2578692978055019</v>
      </c>
      <c r="D7986">
        <v>0.50548498302880107</v>
      </c>
      <c r="E7986" s="24"/>
      <c r="F7986" s="25"/>
      <c r="G7986" s="29"/>
    </row>
    <row r="7987" spans="1:7" x14ac:dyDescent="0.25">
      <c r="A7987"/>
      <c r="B7987"/>
      <c r="C7987">
        <v>-2.257929263445543</v>
      </c>
      <c r="D7987">
        <v>0.50550480044012547</v>
      </c>
      <c r="E7987" s="24"/>
      <c r="F7987" s="25"/>
      <c r="G7987" s="29"/>
    </row>
    <row r="7988" spans="1:7" x14ac:dyDescent="0.25">
      <c r="A7988"/>
      <c r="B7988"/>
      <c r="C7988">
        <v>-2.2579892290855845</v>
      </c>
      <c r="D7988">
        <v>0.50552461785144998</v>
      </c>
      <c r="E7988" s="24"/>
      <c r="F7988" s="25"/>
      <c r="G7988" s="29"/>
    </row>
    <row r="7989" spans="1:7" x14ac:dyDescent="0.25">
      <c r="A7989"/>
      <c r="B7989"/>
      <c r="C7989">
        <v>-2.2580491947256256</v>
      </c>
      <c r="D7989">
        <v>0.50554443526277415</v>
      </c>
      <c r="E7989" s="24"/>
      <c r="F7989" s="25"/>
      <c r="G7989" s="29"/>
    </row>
    <row r="7990" spans="1:7" x14ac:dyDescent="0.25">
      <c r="A7990"/>
      <c r="B7990"/>
      <c r="C7990">
        <v>-2.2581091603656671</v>
      </c>
      <c r="D7990">
        <v>0.50556425267409855</v>
      </c>
      <c r="E7990" s="24"/>
      <c r="F7990" s="25"/>
      <c r="G7990" s="29"/>
    </row>
    <row r="7991" spans="1:7" x14ac:dyDescent="0.25">
      <c r="A7991"/>
      <c r="B7991"/>
      <c r="C7991">
        <v>-2.2581691260057086</v>
      </c>
      <c r="D7991">
        <v>0.50558407008542294</v>
      </c>
      <c r="E7991" s="24"/>
      <c r="F7991" s="25"/>
      <c r="G7991" s="29"/>
    </row>
    <row r="7992" spans="1:7" x14ac:dyDescent="0.25">
      <c r="A7992"/>
      <c r="B7992"/>
      <c r="C7992">
        <v>-2.2582290916457497</v>
      </c>
      <c r="D7992">
        <v>0.50560388749674723</v>
      </c>
      <c r="E7992" s="24"/>
      <c r="F7992" s="25"/>
      <c r="G7992" s="29"/>
    </row>
    <row r="7993" spans="1:7" x14ac:dyDescent="0.25">
      <c r="A7993"/>
      <c r="B7993"/>
      <c r="C7993">
        <v>-2.2582890572857912</v>
      </c>
      <c r="D7993">
        <v>0.50562370490807163</v>
      </c>
      <c r="E7993" s="24"/>
      <c r="F7993" s="25"/>
      <c r="G7993" s="29"/>
    </row>
    <row r="7994" spans="1:7" x14ac:dyDescent="0.25">
      <c r="A7994"/>
      <c r="B7994"/>
      <c r="C7994">
        <v>-2.2583490229258323</v>
      </c>
      <c r="D7994">
        <v>0.50564352231939591</v>
      </c>
      <c r="E7994" s="24"/>
      <c r="F7994" s="25"/>
      <c r="G7994" s="29"/>
    </row>
    <row r="7995" spans="1:7" x14ac:dyDescent="0.25">
      <c r="A7995"/>
      <c r="B7995"/>
      <c r="C7995">
        <v>-2.2584089885658738</v>
      </c>
      <c r="D7995">
        <v>0.50566333973072042</v>
      </c>
      <c r="E7995" s="24"/>
      <c r="F7995" s="25"/>
      <c r="G7995" s="29"/>
    </row>
    <row r="7996" spans="1:7" x14ac:dyDescent="0.25">
      <c r="A7996"/>
      <c r="B7996"/>
      <c r="C7996">
        <v>-2.2584689542059149</v>
      </c>
      <c r="D7996">
        <v>0.50568315714204493</v>
      </c>
      <c r="E7996" s="24"/>
      <c r="F7996" s="25"/>
      <c r="G7996" s="29"/>
    </row>
    <row r="7997" spans="1:7" x14ac:dyDescent="0.25">
      <c r="A7997"/>
      <c r="B7997"/>
      <c r="C7997">
        <v>-2.2585289198459559</v>
      </c>
      <c r="D7997">
        <v>0.50570297455336921</v>
      </c>
      <c r="E7997" s="24"/>
      <c r="F7997" s="25"/>
      <c r="G7997" s="29"/>
    </row>
    <row r="7998" spans="1:7" x14ac:dyDescent="0.25">
      <c r="A7998"/>
      <c r="B7998"/>
      <c r="C7998">
        <v>-2.2585888854859975</v>
      </c>
      <c r="D7998">
        <v>0.50572279196469361</v>
      </c>
      <c r="E7998" s="24"/>
      <c r="F7998" s="25"/>
      <c r="G7998" s="29"/>
    </row>
    <row r="7999" spans="1:7" x14ac:dyDescent="0.25">
      <c r="A7999"/>
      <c r="B7999"/>
      <c r="C7999">
        <v>-2.2586488511260385</v>
      </c>
      <c r="D7999">
        <v>0.505742609376018</v>
      </c>
      <c r="E7999" s="24"/>
      <c r="F7999" s="25"/>
      <c r="G7999" s="29"/>
    </row>
    <row r="8000" spans="1:7" x14ac:dyDescent="0.25">
      <c r="A8000"/>
      <c r="B8000"/>
      <c r="C8000">
        <v>-2.25870881676608</v>
      </c>
      <c r="D8000">
        <v>0.50576242678734229</v>
      </c>
      <c r="E8000" s="24"/>
      <c r="F8000" s="25"/>
      <c r="G8000" s="29"/>
    </row>
    <row r="8001" spans="1:7" x14ac:dyDescent="0.25">
      <c r="A8001"/>
      <c r="B8001"/>
      <c r="C8001">
        <v>-2.2587687824061216</v>
      </c>
      <c r="D8001">
        <v>0.50578224419866669</v>
      </c>
      <c r="E8001" s="24"/>
      <c r="F8001" s="25"/>
      <c r="G8001" s="29"/>
    </row>
    <row r="8002" spans="1:7" x14ac:dyDescent="0.25">
      <c r="A8002"/>
      <c r="B8002"/>
      <c r="C8002">
        <v>-2.2588287480461626</v>
      </c>
      <c r="D8002">
        <v>0.50580206160999108</v>
      </c>
      <c r="E8002" s="24"/>
      <c r="F8002" s="25"/>
      <c r="G8002" s="29"/>
    </row>
    <row r="8003" spans="1:7" x14ac:dyDescent="0.25">
      <c r="A8003"/>
      <c r="B8003"/>
      <c r="C8003">
        <v>-2.2588887136862041</v>
      </c>
      <c r="D8003">
        <v>0.50582187902131548</v>
      </c>
      <c r="E8003" s="24"/>
      <c r="F8003" s="25"/>
      <c r="G8003" s="29"/>
    </row>
    <row r="8004" spans="1:7" x14ac:dyDescent="0.25">
      <c r="A8004"/>
      <c r="B8004"/>
      <c r="C8004">
        <v>-2.2589486793262452</v>
      </c>
      <c r="D8004">
        <v>0.50584169643263999</v>
      </c>
      <c r="E8004" s="24"/>
      <c r="F8004" s="25"/>
      <c r="G8004" s="29"/>
    </row>
    <row r="8005" spans="1:7" x14ac:dyDescent="0.25">
      <c r="A8005"/>
      <c r="B8005"/>
      <c r="C8005">
        <v>-2.2590086449662863</v>
      </c>
      <c r="D8005">
        <v>0.50586151384396438</v>
      </c>
      <c r="E8005" s="24"/>
      <c r="F8005" s="25"/>
      <c r="G8005" s="29"/>
    </row>
    <row r="8006" spans="1:7" x14ac:dyDescent="0.25">
      <c r="A8006"/>
      <c r="B8006"/>
      <c r="C8006">
        <v>-2.2590686106063278</v>
      </c>
      <c r="D8006">
        <v>0.50588133125528867</v>
      </c>
      <c r="E8006" s="24"/>
      <c r="F8006" s="25"/>
      <c r="G8006" s="29"/>
    </row>
    <row r="8007" spans="1:7" x14ac:dyDescent="0.25">
      <c r="A8007"/>
      <c r="B8007"/>
      <c r="C8007">
        <v>-2.2591285762463689</v>
      </c>
      <c r="D8007">
        <v>0.50590114866661295</v>
      </c>
      <c r="E8007" s="24"/>
      <c r="F8007" s="25"/>
      <c r="G8007" s="29"/>
    </row>
    <row r="8008" spans="1:7" x14ac:dyDescent="0.25">
      <c r="A8008"/>
      <c r="B8008"/>
      <c r="C8008">
        <v>-2.2591885418864104</v>
      </c>
      <c r="D8008">
        <v>0.50592096607793735</v>
      </c>
      <c r="E8008" s="24"/>
      <c r="F8008" s="25"/>
      <c r="G8008" s="29"/>
    </row>
    <row r="8009" spans="1:7" x14ac:dyDescent="0.25">
      <c r="A8009"/>
      <c r="B8009"/>
      <c r="C8009">
        <v>-2.2592485075264515</v>
      </c>
      <c r="D8009">
        <v>0.50594078348926164</v>
      </c>
      <c r="E8009" s="24"/>
      <c r="F8009" s="25"/>
      <c r="G8009" s="29"/>
    </row>
    <row r="8010" spans="1:7" x14ac:dyDescent="0.25">
      <c r="A8010"/>
      <c r="B8010"/>
      <c r="C8010">
        <v>-2.259308473166493</v>
      </c>
      <c r="D8010">
        <v>0.50596060090058603</v>
      </c>
      <c r="E8010" s="24"/>
      <c r="F8010" s="25"/>
      <c r="G8010" s="29"/>
    </row>
    <row r="8011" spans="1:7" x14ac:dyDescent="0.25">
      <c r="A8011"/>
      <c r="B8011"/>
      <c r="C8011">
        <v>-2.2593684388065345</v>
      </c>
      <c r="D8011">
        <v>0.50598041831191054</v>
      </c>
      <c r="E8011" s="24"/>
      <c r="F8011" s="25"/>
      <c r="G8011" s="29"/>
    </row>
    <row r="8012" spans="1:7" x14ac:dyDescent="0.25">
      <c r="A8012"/>
      <c r="B8012"/>
      <c r="C8012">
        <v>-2.2594284044465756</v>
      </c>
      <c r="D8012">
        <v>0.50600023572323483</v>
      </c>
      <c r="E8012" s="24"/>
      <c r="F8012" s="25"/>
      <c r="G8012" s="29"/>
    </row>
    <row r="8013" spans="1:7" x14ac:dyDescent="0.25">
      <c r="A8013"/>
      <c r="B8013"/>
      <c r="C8013">
        <v>-2.2594883700866171</v>
      </c>
      <c r="D8013">
        <v>0.50602005313455933</v>
      </c>
      <c r="E8013" s="24"/>
      <c r="F8013" s="25"/>
      <c r="G8013" s="29"/>
    </row>
    <row r="8014" spans="1:7" x14ac:dyDescent="0.25">
      <c r="A8014"/>
      <c r="B8014"/>
      <c r="C8014">
        <v>-2.2595483357266581</v>
      </c>
      <c r="D8014">
        <v>0.50603987054588373</v>
      </c>
      <c r="E8014" s="24"/>
      <c r="F8014" s="25"/>
      <c r="G8014" s="29"/>
    </row>
    <row r="8015" spans="1:7" x14ac:dyDescent="0.25">
      <c r="A8015"/>
      <c r="B8015"/>
      <c r="C8015">
        <v>-2.2596083013666992</v>
      </c>
      <c r="D8015">
        <v>0.50605968795720802</v>
      </c>
      <c r="E8015" s="24"/>
      <c r="F8015" s="25"/>
      <c r="G8015" s="29"/>
    </row>
    <row r="8016" spans="1:7" x14ac:dyDescent="0.25">
      <c r="A8016"/>
      <c r="B8016"/>
      <c r="C8016">
        <v>-2.2596682670067407</v>
      </c>
      <c r="D8016">
        <v>0.50607950536853241</v>
      </c>
      <c r="E8016" s="24"/>
      <c r="F8016" s="25"/>
      <c r="G8016" s="29"/>
    </row>
    <row r="8017" spans="1:7" x14ac:dyDescent="0.25">
      <c r="A8017"/>
      <c r="B8017"/>
      <c r="C8017">
        <v>-2.2597282326467818</v>
      </c>
      <c r="D8017">
        <v>0.5060993227798567</v>
      </c>
      <c r="E8017" s="24"/>
      <c r="F8017" s="25"/>
      <c r="G8017" s="29"/>
    </row>
    <row r="8018" spans="1:7" x14ac:dyDescent="0.25">
      <c r="A8018"/>
      <c r="B8018"/>
      <c r="C8018">
        <v>-2.2597881982868233</v>
      </c>
      <c r="D8018">
        <v>0.50611914019118109</v>
      </c>
      <c r="E8018" s="24"/>
      <c r="F8018" s="25"/>
      <c r="G8018" s="29"/>
    </row>
    <row r="8019" spans="1:7" x14ac:dyDescent="0.25">
      <c r="A8019"/>
      <c r="B8019"/>
      <c r="C8019">
        <v>-2.2598481639268644</v>
      </c>
      <c r="D8019">
        <v>0.5061389576025056</v>
      </c>
      <c r="E8019" s="24"/>
      <c r="F8019" s="25"/>
      <c r="G8019" s="29"/>
    </row>
    <row r="8020" spans="1:7" x14ac:dyDescent="0.25">
      <c r="A8020"/>
      <c r="B8020"/>
      <c r="C8020">
        <v>-2.2599081295669059</v>
      </c>
      <c r="D8020">
        <v>0.50615877501382989</v>
      </c>
      <c r="E8020" s="24"/>
      <c r="F8020" s="25"/>
      <c r="G8020" s="29"/>
    </row>
    <row r="8021" spans="1:7" x14ac:dyDescent="0.25">
      <c r="A8021"/>
      <c r="B8021"/>
      <c r="C8021">
        <v>-2.2599680952069474</v>
      </c>
      <c r="D8021">
        <v>0.50617859242515428</v>
      </c>
      <c r="E8021" s="24"/>
      <c r="F8021" s="25"/>
      <c r="G8021" s="29"/>
    </row>
    <row r="8022" spans="1:7" x14ac:dyDescent="0.25">
      <c r="A8022"/>
      <c r="B8022"/>
      <c r="C8022">
        <v>-2.2600280608469885</v>
      </c>
      <c r="D8022">
        <v>0.50619840983647868</v>
      </c>
      <c r="E8022" s="24"/>
      <c r="F8022" s="25"/>
      <c r="G8022" s="29"/>
    </row>
    <row r="8023" spans="1:7" x14ac:dyDescent="0.25">
      <c r="A8023"/>
      <c r="B8023"/>
      <c r="C8023">
        <v>-2.2600880264870296</v>
      </c>
      <c r="D8023">
        <v>0.50621822724780308</v>
      </c>
      <c r="E8023" s="24"/>
      <c r="F8023" s="25"/>
      <c r="G8023" s="29"/>
    </row>
    <row r="8024" spans="1:7" x14ac:dyDescent="0.25">
      <c r="A8024"/>
      <c r="B8024"/>
      <c r="C8024">
        <v>-2.2601479921270711</v>
      </c>
      <c r="D8024">
        <v>0.50623804465912747</v>
      </c>
      <c r="E8024" s="24"/>
      <c r="F8024" s="25"/>
      <c r="G8024" s="29"/>
    </row>
    <row r="8025" spans="1:7" x14ac:dyDescent="0.25">
      <c r="A8025"/>
      <c r="B8025"/>
      <c r="C8025">
        <v>-2.2602079577671121</v>
      </c>
      <c r="D8025">
        <v>0.50625786207045176</v>
      </c>
      <c r="E8025" s="24"/>
      <c r="F8025" s="25"/>
      <c r="G8025" s="29"/>
    </row>
    <row r="8026" spans="1:7" x14ac:dyDescent="0.25">
      <c r="A8026"/>
      <c r="B8026"/>
      <c r="C8026">
        <v>-2.2602679234071537</v>
      </c>
      <c r="D8026">
        <v>0.50627767948177615</v>
      </c>
      <c r="E8026" s="24"/>
      <c r="F8026" s="25"/>
      <c r="G8026" s="29"/>
    </row>
    <row r="8027" spans="1:7" x14ac:dyDescent="0.25">
      <c r="A8027"/>
      <c r="B8027"/>
      <c r="C8027">
        <v>-2.2603278890471947</v>
      </c>
      <c r="D8027">
        <v>0.50629749689310044</v>
      </c>
      <c r="E8027" s="24"/>
      <c r="F8027" s="25"/>
      <c r="G8027" s="29"/>
    </row>
    <row r="8028" spans="1:7" x14ac:dyDescent="0.25">
      <c r="A8028"/>
      <c r="B8028"/>
      <c r="C8028">
        <v>-2.2603878546872362</v>
      </c>
      <c r="D8028">
        <v>0.50631731430442495</v>
      </c>
      <c r="E8028" s="24"/>
      <c r="F8028" s="25"/>
      <c r="G8028" s="29"/>
    </row>
    <row r="8029" spans="1:7" x14ac:dyDescent="0.25">
      <c r="A8029"/>
      <c r="B8029"/>
      <c r="C8029">
        <v>-2.2604478203272778</v>
      </c>
      <c r="D8029">
        <v>0.50633713171574934</v>
      </c>
      <c r="E8029" s="24"/>
      <c r="F8029" s="25"/>
      <c r="G8029" s="29"/>
    </row>
    <row r="8030" spans="1:7" x14ac:dyDescent="0.25">
      <c r="A8030"/>
      <c r="B8030"/>
      <c r="C8030">
        <v>-2.2605077859673188</v>
      </c>
      <c r="D8030">
        <v>0.50635694912707374</v>
      </c>
      <c r="E8030" s="24"/>
      <c r="F8030" s="25"/>
      <c r="G8030" s="29"/>
    </row>
    <row r="8031" spans="1:7" x14ac:dyDescent="0.25">
      <c r="A8031"/>
      <c r="B8031"/>
      <c r="C8031">
        <v>-2.2605677516073603</v>
      </c>
      <c r="D8031">
        <v>0.50637676653839814</v>
      </c>
      <c r="E8031" s="24"/>
      <c r="F8031" s="25"/>
      <c r="G8031" s="29"/>
    </row>
    <row r="8032" spans="1:7" x14ac:dyDescent="0.25">
      <c r="A8032"/>
      <c r="B8032"/>
      <c r="C8032">
        <v>-2.2606277172474014</v>
      </c>
      <c r="D8032">
        <v>0.50639658394972242</v>
      </c>
      <c r="E8032" s="24"/>
      <c r="F8032" s="25"/>
      <c r="G8032" s="29"/>
    </row>
    <row r="8033" spans="1:7" x14ac:dyDescent="0.25">
      <c r="A8033"/>
      <c r="B8033"/>
      <c r="C8033">
        <v>-2.2606876828874425</v>
      </c>
      <c r="D8033">
        <v>0.50641640136104682</v>
      </c>
      <c r="E8033" s="24"/>
      <c r="F8033" s="25"/>
      <c r="G8033" s="29"/>
    </row>
    <row r="8034" spans="1:7" x14ac:dyDescent="0.25">
      <c r="A8034"/>
      <c r="B8034"/>
      <c r="C8034">
        <v>-2.260747648527484</v>
      </c>
      <c r="D8034">
        <v>0.50643621877237122</v>
      </c>
      <c r="E8034" s="24"/>
      <c r="F8034" s="25"/>
      <c r="G8034" s="29"/>
    </row>
    <row r="8035" spans="1:7" x14ac:dyDescent="0.25">
      <c r="A8035"/>
      <c r="B8035"/>
      <c r="C8035">
        <v>-2.2608076141675251</v>
      </c>
      <c r="D8035">
        <v>0.5064560361836955</v>
      </c>
      <c r="E8035" s="24"/>
      <c r="F8035" s="25"/>
      <c r="G8035" s="29"/>
    </row>
    <row r="8036" spans="1:7" x14ac:dyDescent="0.25">
      <c r="A8036"/>
      <c r="B8036"/>
      <c r="C8036">
        <v>-2.2608675798075666</v>
      </c>
      <c r="D8036">
        <v>0.50647585359502001</v>
      </c>
      <c r="E8036" s="24"/>
      <c r="F8036" s="25"/>
      <c r="G8036" s="29"/>
    </row>
    <row r="8037" spans="1:7" x14ac:dyDescent="0.25">
      <c r="A8037"/>
      <c r="B8037"/>
      <c r="C8037">
        <v>-2.2609275454476077</v>
      </c>
      <c r="D8037">
        <v>0.50649567100634429</v>
      </c>
      <c r="E8037" s="24"/>
      <c r="F8037" s="25"/>
      <c r="G8037" s="29"/>
    </row>
    <row r="8038" spans="1:7" x14ac:dyDescent="0.25">
      <c r="A8038"/>
      <c r="B8038"/>
      <c r="C8038">
        <v>-2.2609875110876492</v>
      </c>
      <c r="D8038">
        <v>0.5065154884176688</v>
      </c>
      <c r="E8038" s="24"/>
      <c r="F8038" s="25"/>
      <c r="G8038" s="29"/>
    </row>
    <row r="8039" spans="1:7" x14ac:dyDescent="0.25">
      <c r="A8039"/>
      <c r="B8039"/>
      <c r="C8039">
        <v>-2.2610474767276907</v>
      </c>
      <c r="D8039">
        <v>0.5065353058289932</v>
      </c>
      <c r="E8039" s="24"/>
      <c r="F8039" s="25"/>
      <c r="G8039" s="29"/>
    </row>
    <row r="8040" spans="1:7" x14ac:dyDescent="0.25">
      <c r="A8040"/>
      <c r="B8040"/>
      <c r="C8040">
        <v>-2.2611074423677318</v>
      </c>
      <c r="D8040">
        <v>0.50655512324031748</v>
      </c>
      <c r="E8040" s="24"/>
      <c r="F8040" s="25"/>
      <c r="G8040" s="29"/>
    </row>
    <row r="8041" spans="1:7" x14ac:dyDescent="0.25">
      <c r="A8041"/>
      <c r="B8041"/>
      <c r="C8041">
        <v>-2.2611674080077728</v>
      </c>
      <c r="D8041">
        <v>0.50657494065164199</v>
      </c>
      <c r="E8041" s="24"/>
      <c r="F8041" s="25"/>
      <c r="G8041" s="29"/>
    </row>
    <row r="8042" spans="1:7" x14ac:dyDescent="0.25">
      <c r="A8042"/>
      <c r="B8042"/>
      <c r="C8042">
        <v>-2.2612273736478143</v>
      </c>
      <c r="D8042">
        <v>0.50659475806296617</v>
      </c>
      <c r="E8042" s="24"/>
      <c r="F8042" s="25"/>
      <c r="G8042" s="29"/>
    </row>
    <row r="8043" spans="1:7" x14ac:dyDescent="0.25">
      <c r="A8043"/>
      <c r="B8043"/>
      <c r="C8043">
        <v>-2.2612873392878554</v>
      </c>
      <c r="D8043">
        <v>0.50661457547429056</v>
      </c>
      <c r="E8043" s="24"/>
      <c r="F8043" s="25"/>
      <c r="G8043" s="29"/>
    </row>
    <row r="8044" spans="1:7" x14ac:dyDescent="0.25">
      <c r="A8044"/>
      <c r="B8044"/>
      <c r="C8044">
        <v>-2.2613473049278969</v>
      </c>
      <c r="D8044">
        <v>0.50663439288561496</v>
      </c>
      <c r="E8044" s="24"/>
      <c r="F8044" s="25"/>
      <c r="G8044" s="29"/>
    </row>
    <row r="8045" spans="1:7" x14ac:dyDescent="0.25">
      <c r="A8045"/>
      <c r="B8045"/>
      <c r="C8045">
        <v>-2.261407270567938</v>
      </c>
      <c r="D8045">
        <v>0.50665421029693936</v>
      </c>
      <c r="E8045" s="24"/>
      <c r="F8045" s="25"/>
      <c r="G8045" s="29"/>
    </row>
    <row r="8046" spans="1:7" x14ac:dyDescent="0.25">
      <c r="A8046"/>
      <c r="B8046"/>
      <c r="C8046">
        <v>-2.2614672362079795</v>
      </c>
      <c r="D8046">
        <v>0.50667402770826386</v>
      </c>
      <c r="E8046" s="24"/>
      <c r="F8046" s="25"/>
      <c r="G8046" s="29"/>
    </row>
    <row r="8047" spans="1:7" x14ac:dyDescent="0.25">
      <c r="A8047"/>
      <c r="B8047"/>
      <c r="C8047">
        <v>-2.2615272018480206</v>
      </c>
      <c r="D8047">
        <v>0.50669384511958815</v>
      </c>
      <c r="E8047" s="24"/>
      <c r="F8047" s="25"/>
      <c r="G8047" s="29"/>
    </row>
    <row r="8048" spans="1:7" x14ac:dyDescent="0.25">
      <c r="A8048"/>
      <c r="B8048"/>
      <c r="C8048">
        <v>-2.2615871674880621</v>
      </c>
      <c r="D8048">
        <v>0.50671366253091255</v>
      </c>
      <c r="E8048" s="24"/>
      <c r="F8048" s="25"/>
      <c r="G8048" s="29"/>
    </row>
    <row r="8049" spans="1:7" x14ac:dyDescent="0.25">
      <c r="A8049"/>
      <c r="B8049"/>
      <c r="C8049">
        <v>-2.2616471331281036</v>
      </c>
      <c r="D8049">
        <v>0.50673347994223694</v>
      </c>
      <c r="E8049" s="24"/>
      <c r="F8049" s="25"/>
      <c r="G8049" s="29"/>
    </row>
    <row r="8050" spans="1:7" x14ac:dyDescent="0.25">
      <c r="A8050"/>
      <c r="B8050"/>
      <c r="C8050">
        <v>-2.2617070987681447</v>
      </c>
      <c r="D8050">
        <v>0.50675329735356123</v>
      </c>
      <c r="E8050" s="24"/>
      <c r="F8050" s="25"/>
      <c r="G8050" s="29"/>
    </row>
    <row r="8051" spans="1:7" x14ac:dyDescent="0.25">
      <c r="A8051"/>
      <c r="B8051"/>
      <c r="C8051">
        <v>-2.2617670644081858</v>
      </c>
      <c r="D8051">
        <v>0.50677311476488562</v>
      </c>
      <c r="E8051" s="24"/>
      <c r="F8051" s="25"/>
      <c r="G8051" s="29"/>
    </row>
    <row r="8052" spans="1:7" x14ac:dyDescent="0.25">
      <c r="A8052"/>
      <c r="B8052"/>
      <c r="C8052">
        <v>-2.2618270300482273</v>
      </c>
      <c r="D8052">
        <v>0.50679293217620991</v>
      </c>
      <c r="E8052" s="24"/>
      <c r="F8052" s="25"/>
      <c r="G8052" s="29"/>
    </row>
    <row r="8053" spans="1:7" x14ac:dyDescent="0.25">
      <c r="A8053"/>
      <c r="B8053"/>
      <c r="C8053">
        <v>-2.2618869956882683</v>
      </c>
      <c r="D8053">
        <v>0.50681274958753442</v>
      </c>
      <c r="E8053" s="24"/>
      <c r="F8053" s="25"/>
      <c r="G8053" s="29"/>
    </row>
    <row r="8054" spans="1:7" x14ac:dyDescent="0.25">
      <c r="A8054"/>
      <c r="B8054"/>
      <c r="C8054">
        <v>-2.2619469613283099</v>
      </c>
      <c r="D8054">
        <v>0.50683256699885881</v>
      </c>
      <c r="E8054" s="24"/>
      <c r="F8054" s="25"/>
      <c r="G8054" s="29"/>
    </row>
    <row r="8055" spans="1:7" x14ac:dyDescent="0.25">
      <c r="A8055"/>
      <c r="B8055"/>
      <c r="C8055">
        <v>-2.2620069269683509</v>
      </c>
      <c r="D8055">
        <v>0.50685238441018321</v>
      </c>
      <c r="E8055" s="24"/>
      <c r="F8055" s="25"/>
      <c r="G8055" s="29"/>
    </row>
    <row r="8056" spans="1:7" x14ac:dyDescent="0.25">
      <c r="A8056"/>
      <c r="B8056"/>
      <c r="C8056">
        <v>-2.2620668926083924</v>
      </c>
      <c r="D8056">
        <v>0.50687220182150761</v>
      </c>
      <c r="E8056" s="24"/>
      <c r="F8056" s="25"/>
      <c r="G8056" s="29"/>
    </row>
    <row r="8057" spans="1:7" x14ac:dyDescent="0.25">
      <c r="A8057"/>
      <c r="B8057"/>
      <c r="C8057">
        <v>-2.262126858248434</v>
      </c>
      <c r="D8057">
        <v>0.506892019232832</v>
      </c>
      <c r="E8057" s="24"/>
      <c r="F8057" s="25"/>
      <c r="G8057" s="29"/>
    </row>
    <row r="8058" spans="1:7" x14ac:dyDescent="0.25">
      <c r="A8058"/>
      <c r="B8058"/>
      <c r="C8058">
        <v>-2.262186823888475</v>
      </c>
      <c r="D8058">
        <v>0.50691183664415629</v>
      </c>
      <c r="E8058" s="24"/>
      <c r="F8058" s="25"/>
      <c r="G8058" s="29"/>
    </row>
    <row r="8059" spans="1:7" x14ac:dyDescent="0.25">
      <c r="A8059"/>
      <c r="B8059"/>
      <c r="C8059">
        <v>-2.2622467895285161</v>
      </c>
      <c r="D8059">
        <v>0.50693165405548068</v>
      </c>
      <c r="E8059" s="24"/>
      <c r="F8059" s="25"/>
      <c r="G8059" s="29"/>
    </row>
    <row r="8060" spans="1:7" x14ac:dyDescent="0.25">
      <c r="A8060"/>
      <c r="B8060"/>
      <c r="C8060">
        <v>-2.2623067551685576</v>
      </c>
      <c r="D8060">
        <v>0.50695147146680497</v>
      </c>
      <c r="E8060" s="24"/>
      <c r="F8060" s="25"/>
      <c r="G8060" s="29"/>
    </row>
    <row r="8061" spans="1:7" x14ac:dyDescent="0.25">
      <c r="A8061"/>
      <c r="B8061"/>
      <c r="C8061">
        <v>-2.2623667208085987</v>
      </c>
      <c r="D8061">
        <v>0.50697128887812948</v>
      </c>
      <c r="E8061" s="24"/>
      <c r="F8061" s="25"/>
      <c r="G8061" s="29"/>
    </row>
    <row r="8062" spans="1:7" x14ac:dyDescent="0.25">
      <c r="A8062"/>
      <c r="B8062"/>
      <c r="C8062">
        <v>-2.2624266864486402</v>
      </c>
      <c r="D8062">
        <v>0.50699110628945376</v>
      </c>
      <c r="E8062" s="24"/>
      <c r="F8062" s="25"/>
      <c r="G8062" s="29"/>
    </row>
    <row r="8063" spans="1:7" x14ac:dyDescent="0.25">
      <c r="A8063"/>
      <c r="B8063"/>
      <c r="C8063">
        <v>-2.2624866520886813</v>
      </c>
      <c r="D8063">
        <v>0.50701092370077827</v>
      </c>
      <c r="E8063" s="24"/>
      <c r="F8063" s="25"/>
      <c r="G8063" s="29"/>
    </row>
    <row r="8064" spans="1:7" x14ac:dyDescent="0.25">
      <c r="A8064"/>
      <c r="B8064"/>
      <c r="C8064">
        <v>-2.2625466177287228</v>
      </c>
      <c r="D8064">
        <v>0.50703074111210267</v>
      </c>
      <c r="E8064" s="24"/>
      <c r="F8064" s="25"/>
      <c r="G8064" s="29"/>
    </row>
    <row r="8065" spans="1:7" x14ac:dyDescent="0.25">
      <c r="A8065"/>
      <c r="B8065"/>
      <c r="C8065">
        <v>-2.2626065833687639</v>
      </c>
      <c r="D8065">
        <v>0.50705055852342695</v>
      </c>
      <c r="E8065" s="24"/>
      <c r="F8065" s="25"/>
      <c r="G8065" s="29"/>
    </row>
    <row r="8066" spans="1:7" x14ac:dyDescent="0.25">
      <c r="A8066"/>
      <c r="B8066"/>
      <c r="C8066">
        <v>-2.2626665490088054</v>
      </c>
      <c r="D8066">
        <v>0.50707037593475135</v>
      </c>
      <c r="E8066" s="24"/>
      <c r="F8066" s="25"/>
      <c r="G8066" s="29"/>
    </row>
    <row r="8067" spans="1:7" x14ac:dyDescent="0.25">
      <c r="A8067"/>
      <c r="B8067"/>
      <c r="C8067">
        <v>-2.2627265146488469</v>
      </c>
      <c r="D8067">
        <v>0.50709019334607575</v>
      </c>
      <c r="E8067" s="24"/>
      <c r="F8067" s="25"/>
      <c r="G8067" s="29"/>
    </row>
    <row r="8068" spans="1:7" x14ac:dyDescent="0.25">
      <c r="A8068"/>
      <c r="B8068"/>
      <c r="C8068">
        <v>-2.262786480288888</v>
      </c>
      <c r="D8068">
        <v>0.50711001075740003</v>
      </c>
      <c r="E8068" s="24"/>
      <c r="F8068" s="25"/>
      <c r="G8068" s="29"/>
    </row>
    <row r="8069" spans="1:7" x14ac:dyDescent="0.25">
      <c r="A8069"/>
      <c r="B8069"/>
      <c r="C8069">
        <v>-2.262846445928929</v>
      </c>
      <c r="D8069">
        <v>0.50712982816872454</v>
      </c>
      <c r="E8069" s="24"/>
      <c r="F8069" s="25"/>
      <c r="G8069" s="29"/>
    </row>
    <row r="8070" spans="1:7" x14ac:dyDescent="0.25">
      <c r="A8070"/>
      <c r="B8070"/>
      <c r="C8070">
        <v>-2.2629064115689705</v>
      </c>
      <c r="D8070">
        <v>0.50714964558004882</v>
      </c>
      <c r="E8070" s="24"/>
      <c r="F8070" s="25"/>
      <c r="G8070" s="29"/>
    </row>
    <row r="8071" spans="1:7" x14ac:dyDescent="0.25">
      <c r="A8071"/>
      <c r="B8071"/>
      <c r="C8071">
        <v>-2.2629663772090116</v>
      </c>
      <c r="D8071">
        <v>0.50716946299137322</v>
      </c>
      <c r="E8071" s="24"/>
      <c r="F8071" s="25"/>
      <c r="G8071" s="29"/>
    </row>
    <row r="8072" spans="1:7" x14ac:dyDescent="0.25">
      <c r="A8072"/>
      <c r="B8072"/>
      <c r="C8072">
        <v>-2.2630263428490527</v>
      </c>
      <c r="D8072">
        <v>0.50718928040269751</v>
      </c>
      <c r="E8072" s="24"/>
      <c r="F8072" s="25"/>
      <c r="G8072" s="29"/>
    </row>
    <row r="8073" spans="1:7" x14ac:dyDescent="0.25">
      <c r="A8073"/>
      <c r="B8073"/>
      <c r="C8073">
        <v>-2.2630863084890942</v>
      </c>
      <c r="D8073">
        <v>0.50720909781402201</v>
      </c>
      <c r="E8073" s="24"/>
      <c r="F8073" s="25"/>
      <c r="G8073" s="29"/>
    </row>
    <row r="8074" spans="1:7" x14ac:dyDescent="0.25">
      <c r="A8074"/>
      <c r="B8074"/>
      <c r="C8074">
        <v>-2.2631462741291357</v>
      </c>
      <c r="D8074">
        <v>0.50722891522534641</v>
      </c>
      <c r="E8074" s="24"/>
      <c r="F8074" s="25"/>
      <c r="G8074" s="29"/>
    </row>
    <row r="8075" spans="1:7" x14ac:dyDescent="0.25">
      <c r="A8075"/>
      <c r="B8075"/>
      <c r="C8075">
        <v>-2.2632062397691768</v>
      </c>
      <c r="D8075">
        <v>0.5072487326366707</v>
      </c>
      <c r="E8075" s="24"/>
      <c r="F8075" s="25"/>
      <c r="G8075" s="29"/>
    </row>
    <row r="8076" spans="1:7" x14ac:dyDescent="0.25">
      <c r="A8076"/>
      <c r="B8076"/>
      <c r="C8076">
        <v>-2.2632662054092183</v>
      </c>
      <c r="D8076">
        <v>0.50726855004799509</v>
      </c>
      <c r="E8076" s="24"/>
      <c r="F8076" s="25"/>
      <c r="G8076" s="29"/>
    </row>
    <row r="8077" spans="1:7" x14ac:dyDescent="0.25">
      <c r="A8077"/>
      <c r="B8077"/>
      <c r="C8077">
        <v>-2.2633261710492594</v>
      </c>
      <c r="D8077">
        <v>0.50728836745931938</v>
      </c>
      <c r="E8077" s="24"/>
      <c r="F8077" s="25"/>
      <c r="G8077" s="29"/>
    </row>
    <row r="8078" spans="1:7" x14ac:dyDescent="0.25">
      <c r="A8078"/>
      <c r="B8078"/>
      <c r="C8078">
        <v>-2.2633861366893009</v>
      </c>
      <c r="D8078">
        <v>0.50730818487064389</v>
      </c>
      <c r="E8078" s="24"/>
      <c r="F8078" s="25"/>
      <c r="G8078" s="29"/>
    </row>
    <row r="8079" spans="1:7" x14ac:dyDescent="0.25">
      <c r="A8079"/>
      <c r="B8079"/>
      <c r="C8079">
        <v>-2.263446102329342</v>
      </c>
      <c r="D8079">
        <v>0.50732800228196828</v>
      </c>
      <c r="E8079" s="24"/>
      <c r="F8079" s="25"/>
      <c r="G8079" s="29"/>
    </row>
    <row r="8080" spans="1:7" x14ac:dyDescent="0.25">
      <c r="A8080"/>
      <c r="B8080"/>
      <c r="C8080">
        <v>-2.2635060679693835</v>
      </c>
      <c r="D8080">
        <v>0.50734781969329268</v>
      </c>
      <c r="E8080" s="24"/>
      <c r="F8080" s="25"/>
      <c r="G8080" s="29"/>
    </row>
    <row r="8081" spans="1:7" x14ac:dyDescent="0.25">
      <c r="A8081"/>
      <c r="B8081"/>
      <c r="C8081">
        <v>-2.2635660336094245</v>
      </c>
      <c r="D8081">
        <v>0.50736763710461708</v>
      </c>
      <c r="E8081" s="24"/>
      <c r="F8081" s="25"/>
      <c r="G8081" s="29"/>
    </row>
    <row r="8082" spans="1:7" x14ac:dyDescent="0.25">
      <c r="A8082"/>
      <c r="B8082"/>
      <c r="C8082">
        <v>-2.2636259992494661</v>
      </c>
      <c r="D8082">
        <v>0.50738745451594147</v>
      </c>
      <c r="E8082" s="24"/>
      <c r="F8082" s="25"/>
      <c r="G8082" s="29"/>
    </row>
    <row r="8083" spans="1:7" x14ac:dyDescent="0.25">
      <c r="A8083"/>
      <c r="B8083"/>
      <c r="C8083">
        <v>-2.2636859648895071</v>
      </c>
      <c r="D8083">
        <v>0.50740727192726576</v>
      </c>
      <c r="E8083" s="24"/>
      <c r="F8083" s="25"/>
      <c r="G8083" s="29"/>
    </row>
    <row r="8084" spans="1:7" x14ac:dyDescent="0.25">
      <c r="A8084"/>
      <c r="B8084"/>
      <c r="C8084">
        <v>-2.2637459305295486</v>
      </c>
      <c r="D8084">
        <v>0.50742708933859015</v>
      </c>
      <c r="E8084" s="24"/>
      <c r="F8084" s="25"/>
      <c r="G8084" s="29"/>
    </row>
    <row r="8085" spans="1:7" x14ac:dyDescent="0.25">
      <c r="A8085"/>
      <c r="B8085"/>
      <c r="C8085">
        <v>-2.2638058961695897</v>
      </c>
      <c r="D8085">
        <v>0.50744690674991444</v>
      </c>
      <c r="E8085" s="24"/>
      <c r="F8085" s="25"/>
      <c r="G8085" s="29"/>
    </row>
    <row r="8086" spans="1:7" x14ac:dyDescent="0.25">
      <c r="A8086"/>
      <c r="B8086"/>
      <c r="C8086">
        <v>-2.2638658618096312</v>
      </c>
      <c r="D8086">
        <v>0.50746672416123895</v>
      </c>
      <c r="E8086" s="24"/>
      <c r="F8086" s="25"/>
      <c r="G8086" s="29"/>
    </row>
    <row r="8087" spans="1:7" x14ac:dyDescent="0.25">
      <c r="A8087"/>
      <c r="B8087"/>
      <c r="C8087">
        <v>-2.2639258274496723</v>
      </c>
      <c r="D8087">
        <v>0.50748654157256323</v>
      </c>
      <c r="E8087" s="24"/>
      <c r="F8087" s="25"/>
      <c r="G8087" s="29"/>
    </row>
    <row r="8088" spans="1:7" x14ac:dyDescent="0.25">
      <c r="A8088"/>
      <c r="B8088"/>
      <c r="C8088">
        <v>-2.2639857930897138</v>
      </c>
      <c r="D8088">
        <v>0.50750635898388763</v>
      </c>
      <c r="E8088" s="24"/>
      <c r="F8088" s="25"/>
      <c r="G8088" s="29"/>
    </row>
    <row r="8089" spans="1:7" x14ac:dyDescent="0.25">
      <c r="A8089"/>
      <c r="B8089"/>
      <c r="C8089">
        <v>-2.2640457587297549</v>
      </c>
      <c r="D8089">
        <v>0.50752617639521214</v>
      </c>
      <c r="E8089" s="24"/>
      <c r="F8089" s="25"/>
      <c r="G8089" s="29"/>
    </row>
    <row r="8090" spans="1:7" x14ac:dyDescent="0.25">
      <c r="A8090"/>
      <c r="B8090"/>
      <c r="C8090">
        <v>-2.264105724369796</v>
      </c>
      <c r="D8090">
        <v>0.50754599380653642</v>
      </c>
      <c r="E8090" s="24"/>
      <c r="F8090" s="25"/>
      <c r="G8090" s="29"/>
    </row>
    <row r="8091" spans="1:7" x14ac:dyDescent="0.25">
      <c r="A8091"/>
      <c r="B8091"/>
      <c r="C8091">
        <v>-2.2641656900098375</v>
      </c>
      <c r="D8091">
        <v>0.50756581121786071</v>
      </c>
      <c r="E8091" s="24"/>
      <c r="F8091" s="25"/>
      <c r="G8091" s="29"/>
    </row>
    <row r="8092" spans="1:7" x14ac:dyDescent="0.25">
      <c r="A8092"/>
      <c r="B8092"/>
      <c r="C8092">
        <v>-2.264225655649879</v>
      </c>
      <c r="D8092">
        <v>0.50758562862918521</v>
      </c>
      <c r="E8092" s="24"/>
      <c r="F8092" s="25"/>
      <c r="G8092" s="29"/>
    </row>
    <row r="8093" spans="1:7" x14ac:dyDescent="0.25">
      <c r="A8093"/>
      <c r="B8093"/>
      <c r="C8093">
        <v>-2.2642856212899201</v>
      </c>
      <c r="D8093">
        <v>0.5076054460405095</v>
      </c>
      <c r="E8093" s="24"/>
      <c r="F8093" s="25"/>
      <c r="G8093" s="29"/>
    </row>
    <row r="8094" spans="1:7" x14ac:dyDescent="0.25">
      <c r="A8094"/>
      <c r="B8094"/>
      <c r="C8094">
        <v>-2.2643455869299616</v>
      </c>
      <c r="D8094">
        <v>0.50762526345183379</v>
      </c>
      <c r="E8094" s="24"/>
      <c r="F8094" s="25"/>
      <c r="G8094" s="29"/>
    </row>
    <row r="8095" spans="1:7" x14ac:dyDescent="0.25">
      <c r="A8095"/>
      <c r="B8095"/>
      <c r="C8095">
        <v>-2.2644055525700026</v>
      </c>
      <c r="D8095">
        <v>0.50764508086315818</v>
      </c>
      <c r="E8095" s="24"/>
      <c r="F8095" s="25"/>
      <c r="G8095" s="29"/>
    </row>
    <row r="8096" spans="1:7" x14ac:dyDescent="0.25">
      <c r="A8096"/>
      <c r="B8096"/>
      <c r="C8096">
        <v>-2.2644655182100442</v>
      </c>
      <c r="D8096">
        <v>0.50766489827448258</v>
      </c>
      <c r="E8096" s="24"/>
      <c r="F8096" s="25"/>
      <c r="G8096" s="29"/>
    </row>
    <row r="8097" spans="1:7" x14ac:dyDescent="0.25">
      <c r="A8097"/>
      <c r="B8097"/>
      <c r="C8097">
        <v>-2.2645254838500852</v>
      </c>
      <c r="D8097">
        <v>0.50768471568580709</v>
      </c>
      <c r="E8097" s="24"/>
      <c r="F8097" s="25"/>
      <c r="G8097" s="29"/>
    </row>
    <row r="8098" spans="1:7" x14ac:dyDescent="0.25">
      <c r="A8098"/>
      <c r="B8098"/>
      <c r="C8098">
        <v>-2.2645854494901267</v>
      </c>
      <c r="D8098">
        <v>0.50770453309713148</v>
      </c>
      <c r="E8098" s="24"/>
      <c r="F8098" s="25"/>
      <c r="G8098" s="29"/>
    </row>
    <row r="8099" spans="1:7" x14ac:dyDescent="0.25">
      <c r="A8099"/>
      <c r="B8099"/>
      <c r="C8099">
        <v>-2.2646454151301678</v>
      </c>
      <c r="D8099">
        <v>0.50772435050845588</v>
      </c>
      <c r="E8099" s="24"/>
      <c r="F8099" s="25"/>
      <c r="G8099" s="29"/>
    </row>
    <row r="8100" spans="1:7" x14ac:dyDescent="0.25">
      <c r="A8100"/>
      <c r="B8100"/>
      <c r="C8100">
        <v>-2.2647053807702089</v>
      </c>
      <c r="D8100">
        <v>0.50774416791978016</v>
      </c>
      <c r="E8100" s="24"/>
      <c r="F8100" s="25"/>
      <c r="G8100" s="29"/>
    </row>
    <row r="8101" spans="1:7" x14ac:dyDescent="0.25">
      <c r="A8101"/>
      <c r="B8101"/>
      <c r="C8101">
        <v>-2.2647653464102504</v>
      </c>
      <c r="D8101">
        <v>0.50776398533110456</v>
      </c>
      <c r="E8101" s="24"/>
      <c r="F8101" s="25"/>
      <c r="G8101" s="29"/>
    </row>
    <row r="8102" spans="1:7" x14ac:dyDescent="0.25">
      <c r="A8102"/>
      <c r="B8102"/>
      <c r="C8102">
        <v>-2.2648253120502919</v>
      </c>
      <c r="D8102">
        <v>0.50778380274242907</v>
      </c>
      <c r="E8102" s="24"/>
      <c r="F8102" s="25"/>
      <c r="G8102" s="29"/>
    </row>
    <row r="8103" spans="1:7" x14ac:dyDescent="0.25">
      <c r="A8103"/>
      <c r="B8103"/>
      <c r="C8103">
        <v>-2.264885277690333</v>
      </c>
      <c r="D8103">
        <v>0.50780362015375335</v>
      </c>
      <c r="E8103" s="24"/>
      <c r="F8103" s="25"/>
      <c r="G8103" s="29"/>
    </row>
    <row r="8104" spans="1:7" x14ac:dyDescent="0.25">
      <c r="A8104"/>
      <c r="B8104"/>
      <c r="C8104">
        <v>-2.2649452433303745</v>
      </c>
      <c r="D8104">
        <v>0.50782343756507764</v>
      </c>
      <c r="E8104" s="24"/>
      <c r="F8104" s="25"/>
      <c r="G8104" s="29"/>
    </row>
    <row r="8105" spans="1:7" x14ac:dyDescent="0.25">
      <c r="A8105"/>
      <c r="B8105"/>
      <c r="C8105">
        <v>-2.2650052089704156</v>
      </c>
      <c r="D8105">
        <v>0.50784325497640193</v>
      </c>
      <c r="E8105" s="24"/>
      <c r="F8105" s="25"/>
      <c r="G8105" s="29"/>
    </row>
    <row r="8106" spans="1:7" x14ac:dyDescent="0.25">
      <c r="A8106"/>
      <c r="B8106"/>
      <c r="C8106">
        <v>-2.2650651746104571</v>
      </c>
      <c r="D8106">
        <v>0.50786307238772654</v>
      </c>
      <c r="E8106" s="24"/>
      <c r="F8106" s="25"/>
      <c r="G8106" s="29"/>
    </row>
    <row r="8107" spans="1:7" x14ac:dyDescent="0.25">
      <c r="A8107"/>
      <c r="B8107"/>
      <c r="C8107">
        <v>-2.2651251402504982</v>
      </c>
      <c r="D8107">
        <v>0.50788288979905094</v>
      </c>
      <c r="E8107" s="24"/>
      <c r="F8107" s="25"/>
      <c r="G8107" s="29"/>
    </row>
    <row r="8108" spans="1:7" x14ac:dyDescent="0.25">
      <c r="A8108"/>
      <c r="B8108"/>
      <c r="C8108">
        <v>-2.2651851058905392</v>
      </c>
      <c r="D8108">
        <v>0.50790270721037512</v>
      </c>
      <c r="E8108" s="24"/>
      <c r="F8108" s="25"/>
      <c r="G8108" s="29"/>
    </row>
    <row r="8109" spans="1:7" x14ac:dyDescent="0.25">
      <c r="A8109"/>
      <c r="B8109"/>
      <c r="C8109">
        <v>-2.2652450715305807</v>
      </c>
      <c r="D8109">
        <v>0.50792252462169962</v>
      </c>
      <c r="E8109" s="24"/>
      <c r="F8109" s="25"/>
      <c r="G8109" s="29"/>
    </row>
    <row r="8110" spans="1:7" x14ac:dyDescent="0.25">
      <c r="A8110"/>
      <c r="B8110"/>
      <c r="C8110">
        <v>-2.2653050371706218</v>
      </c>
      <c r="D8110">
        <v>0.50794234203302391</v>
      </c>
      <c r="E8110" s="24"/>
      <c r="F8110" s="25"/>
      <c r="G8110" s="29"/>
    </row>
    <row r="8111" spans="1:7" x14ac:dyDescent="0.25">
      <c r="A8111"/>
      <c r="B8111"/>
      <c r="C8111">
        <v>-2.2653650028106633</v>
      </c>
      <c r="D8111">
        <v>0.50796215944434819</v>
      </c>
      <c r="E8111" s="24"/>
      <c r="F8111" s="25"/>
      <c r="G8111" s="29"/>
    </row>
    <row r="8112" spans="1:7" x14ac:dyDescent="0.25">
      <c r="A8112"/>
      <c r="B8112"/>
      <c r="C8112">
        <v>-2.2654249684507048</v>
      </c>
      <c r="D8112">
        <v>0.5079819768556727</v>
      </c>
      <c r="E8112" s="24"/>
      <c r="F8112" s="25"/>
      <c r="G8112" s="29"/>
    </row>
    <row r="8113" spans="1:7" x14ac:dyDescent="0.25">
      <c r="A8113"/>
      <c r="B8113"/>
      <c r="C8113">
        <v>-2.2654849340907459</v>
      </c>
      <c r="D8113">
        <v>0.5080017942669971</v>
      </c>
      <c r="E8113" s="24"/>
      <c r="F8113" s="25"/>
      <c r="G8113" s="29"/>
    </row>
    <row r="8114" spans="1:7" x14ac:dyDescent="0.25">
      <c r="A8114"/>
      <c r="B8114"/>
      <c r="C8114">
        <v>-2.2655448997307874</v>
      </c>
      <c r="D8114">
        <v>0.50802161167832149</v>
      </c>
      <c r="E8114" s="24"/>
      <c r="F8114" s="25"/>
      <c r="G8114" s="29"/>
    </row>
    <row r="8115" spans="1:7" x14ac:dyDescent="0.25">
      <c r="A8115"/>
      <c r="B8115"/>
      <c r="C8115">
        <v>-2.2656048653708285</v>
      </c>
      <c r="D8115">
        <v>0.50804142908964589</v>
      </c>
      <c r="E8115" s="24"/>
      <c r="F8115" s="25"/>
      <c r="G8115" s="29"/>
    </row>
    <row r="8116" spans="1:7" x14ac:dyDescent="0.25">
      <c r="A8116"/>
      <c r="B8116"/>
      <c r="C8116">
        <v>-2.26566483101087</v>
      </c>
      <c r="D8116">
        <v>0.50806124650097029</v>
      </c>
      <c r="E8116" s="24"/>
      <c r="F8116" s="25"/>
      <c r="G8116" s="29"/>
    </row>
    <row r="8117" spans="1:7" x14ac:dyDescent="0.25">
      <c r="A8117"/>
      <c r="B8117"/>
      <c r="C8117">
        <v>-2.2657247966509111</v>
      </c>
      <c r="D8117">
        <v>0.50808106391229457</v>
      </c>
      <c r="E8117" s="24"/>
      <c r="F8117" s="25"/>
      <c r="G8117" s="29"/>
    </row>
    <row r="8118" spans="1:7" x14ac:dyDescent="0.25">
      <c r="A8118"/>
      <c r="B8118"/>
      <c r="C8118">
        <v>-2.2657847622909522</v>
      </c>
      <c r="D8118">
        <v>0.50810088132361897</v>
      </c>
      <c r="E8118" s="24"/>
      <c r="F8118" s="25"/>
      <c r="G8118" s="29"/>
    </row>
    <row r="8119" spans="1:7" x14ac:dyDescent="0.25">
      <c r="A8119"/>
      <c r="B8119"/>
      <c r="C8119">
        <v>-2.2658447279309937</v>
      </c>
      <c r="D8119">
        <v>0.50812069873494348</v>
      </c>
      <c r="E8119" s="24"/>
      <c r="F8119" s="25"/>
      <c r="G8119" s="29"/>
    </row>
    <row r="8120" spans="1:7" x14ac:dyDescent="0.25">
      <c r="A8120"/>
      <c r="B8120"/>
      <c r="C8120">
        <v>-2.2659046935710347</v>
      </c>
      <c r="D8120">
        <v>0.50814051614626765</v>
      </c>
      <c r="E8120" s="24"/>
      <c r="F8120" s="25"/>
      <c r="G8120" s="29"/>
    </row>
    <row r="8121" spans="1:7" x14ac:dyDescent="0.25">
      <c r="A8121"/>
      <c r="B8121"/>
      <c r="C8121">
        <v>-2.2659646592110763</v>
      </c>
      <c r="D8121">
        <v>0.50816033355759216</v>
      </c>
      <c r="E8121" s="24"/>
      <c r="F8121" s="25"/>
      <c r="G8121" s="29"/>
    </row>
    <row r="8122" spans="1:7" x14ac:dyDescent="0.25">
      <c r="A8122"/>
      <c r="B8122"/>
      <c r="C8122">
        <v>-2.2660246248511178</v>
      </c>
      <c r="D8122">
        <v>0.50818015096891644</v>
      </c>
      <c r="E8122" s="24"/>
      <c r="F8122" s="25"/>
      <c r="G8122" s="29"/>
    </row>
    <row r="8123" spans="1:7" x14ac:dyDescent="0.25">
      <c r="A8123"/>
      <c r="B8123"/>
      <c r="C8123">
        <v>-2.2660845904911588</v>
      </c>
      <c r="D8123">
        <v>0.50819996838024095</v>
      </c>
      <c r="E8123" s="24"/>
      <c r="F8123" s="25"/>
      <c r="G8123" s="29"/>
    </row>
    <row r="8124" spans="1:7" x14ac:dyDescent="0.25">
      <c r="A8124"/>
      <c r="B8124"/>
      <c r="C8124">
        <v>-2.2661445561312004</v>
      </c>
      <c r="D8124">
        <v>0.50821978579156535</v>
      </c>
      <c r="E8124" s="24"/>
      <c r="F8124" s="25"/>
      <c r="G8124" s="29"/>
    </row>
    <row r="8125" spans="1:7" x14ac:dyDescent="0.25">
      <c r="A8125"/>
      <c r="B8125"/>
      <c r="C8125">
        <v>-2.2662045217712414</v>
      </c>
      <c r="D8125">
        <v>0.50823960320288952</v>
      </c>
      <c r="E8125" s="24"/>
      <c r="F8125" s="25"/>
      <c r="G8125" s="29"/>
    </row>
    <row r="8126" spans="1:7" x14ac:dyDescent="0.25">
      <c r="A8126"/>
      <c r="B8126"/>
      <c r="C8126">
        <v>-2.2662644874112825</v>
      </c>
      <c r="D8126">
        <v>0.50825942061421403</v>
      </c>
      <c r="E8126" s="24"/>
      <c r="F8126" s="25"/>
      <c r="G8126" s="29"/>
    </row>
    <row r="8127" spans="1:7" x14ac:dyDescent="0.25">
      <c r="A8127"/>
      <c r="B8127"/>
      <c r="C8127">
        <v>-2.266324453051324</v>
      </c>
      <c r="D8127">
        <v>0.50827923802553854</v>
      </c>
      <c r="E8127" s="24"/>
      <c r="F8127" s="25"/>
      <c r="G8127" s="29"/>
    </row>
    <row r="8128" spans="1:7" x14ac:dyDescent="0.25">
      <c r="A8128"/>
      <c r="B8128"/>
      <c r="C8128">
        <v>-2.2663844186913651</v>
      </c>
      <c r="D8128">
        <v>0.5082990554368626</v>
      </c>
      <c r="E8128" s="24"/>
      <c r="F8128" s="25"/>
      <c r="G8128" s="29"/>
    </row>
    <row r="8129" spans="1:7" x14ac:dyDescent="0.25">
      <c r="A8129"/>
      <c r="B8129"/>
      <c r="C8129">
        <v>-2.2664443843314066</v>
      </c>
      <c r="D8129">
        <v>0.50831887284818711</v>
      </c>
      <c r="E8129" s="24"/>
      <c r="F8129" s="25"/>
      <c r="G8129" s="29"/>
    </row>
    <row r="8130" spans="1:7" x14ac:dyDescent="0.25">
      <c r="A8130"/>
      <c r="B8130"/>
      <c r="C8130">
        <v>-2.2665043499714481</v>
      </c>
      <c r="D8130">
        <v>0.50833869025951162</v>
      </c>
      <c r="E8130" s="24"/>
      <c r="F8130" s="25"/>
      <c r="G8130" s="29"/>
    </row>
    <row r="8131" spans="1:7" x14ac:dyDescent="0.25">
      <c r="A8131"/>
      <c r="B8131"/>
      <c r="C8131">
        <v>-2.2665643156114892</v>
      </c>
      <c r="D8131">
        <v>0.5083585076708359</v>
      </c>
      <c r="E8131" s="24"/>
      <c r="F8131" s="25"/>
      <c r="G8131" s="29"/>
    </row>
    <row r="8132" spans="1:7" x14ac:dyDescent="0.25">
      <c r="A8132"/>
      <c r="B8132"/>
      <c r="C8132">
        <v>-2.2666242812515307</v>
      </c>
      <c r="D8132">
        <v>0.5083783250821603</v>
      </c>
      <c r="E8132" s="24"/>
      <c r="F8132" s="25"/>
      <c r="G8132" s="29"/>
    </row>
    <row r="8133" spans="1:7" x14ac:dyDescent="0.25">
      <c r="A8133"/>
      <c r="B8133"/>
      <c r="C8133">
        <v>-2.2666842468915718</v>
      </c>
      <c r="D8133">
        <v>0.50839814249348469</v>
      </c>
      <c r="E8133" s="24"/>
      <c r="F8133" s="25"/>
      <c r="G8133" s="29"/>
    </row>
    <row r="8134" spans="1:7" x14ac:dyDescent="0.25">
      <c r="A8134"/>
      <c r="B8134"/>
      <c r="C8134">
        <v>-2.2667442125316133</v>
      </c>
      <c r="D8134">
        <v>0.50841795990480898</v>
      </c>
      <c r="E8134" s="24"/>
      <c r="F8134" s="25"/>
      <c r="G8134" s="29"/>
    </row>
    <row r="8135" spans="1:7" x14ac:dyDescent="0.25">
      <c r="A8135"/>
      <c r="B8135"/>
      <c r="C8135">
        <v>-2.2668041781716544</v>
      </c>
      <c r="D8135">
        <v>0.50843777731613338</v>
      </c>
      <c r="E8135" s="24"/>
      <c r="F8135" s="25"/>
      <c r="G8135" s="29"/>
    </row>
    <row r="8136" spans="1:7" x14ac:dyDescent="0.25">
      <c r="A8136"/>
      <c r="B8136"/>
      <c r="C8136">
        <v>-2.2668641438116954</v>
      </c>
      <c r="D8136">
        <v>0.50845759472745788</v>
      </c>
      <c r="E8136" s="24"/>
      <c r="F8136" s="25"/>
      <c r="G8136" s="29"/>
    </row>
    <row r="8137" spans="1:7" x14ac:dyDescent="0.25">
      <c r="A8137"/>
      <c r="B8137"/>
      <c r="C8137">
        <v>-2.2669241094517369</v>
      </c>
      <c r="D8137">
        <v>0.50847741213878206</v>
      </c>
      <c r="E8137" s="24"/>
      <c r="F8137" s="25"/>
      <c r="G8137" s="29"/>
    </row>
    <row r="8138" spans="1:7" x14ac:dyDescent="0.25">
      <c r="A8138"/>
      <c r="B8138"/>
      <c r="C8138">
        <v>-2.266984075091778</v>
      </c>
      <c r="D8138">
        <v>0.50849722955010646</v>
      </c>
      <c r="E8138" s="24"/>
      <c r="F8138" s="25"/>
      <c r="G8138" s="29"/>
    </row>
    <row r="8139" spans="1:7" x14ac:dyDescent="0.25">
      <c r="A8139"/>
      <c r="B8139"/>
      <c r="C8139">
        <v>-2.2670440407318195</v>
      </c>
      <c r="D8139">
        <v>0.50851704696143107</v>
      </c>
      <c r="E8139" s="24"/>
      <c r="F8139" s="25"/>
      <c r="G8139" s="29"/>
    </row>
    <row r="8140" spans="1:7" x14ac:dyDescent="0.25">
      <c r="A8140"/>
      <c r="B8140"/>
      <c r="C8140">
        <v>-2.267104006371861</v>
      </c>
      <c r="D8140">
        <v>0.50853686437275536</v>
      </c>
      <c r="E8140" s="24"/>
      <c r="F8140" s="25"/>
      <c r="G8140" s="29"/>
    </row>
    <row r="8141" spans="1:7" x14ac:dyDescent="0.25">
      <c r="A8141"/>
      <c r="B8141"/>
      <c r="C8141">
        <v>-2.2671639720119021</v>
      </c>
      <c r="D8141">
        <v>0.50855668178407976</v>
      </c>
      <c r="E8141" s="24"/>
      <c r="F8141" s="25"/>
      <c r="G8141" s="29"/>
    </row>
    <row r="8142" spans="1:7" x14ac:dyDescent="0.25">
      <c r="A8142"/>
      <c r="B8142"/>
      <c r="C8142">
        <v>-2.2672239376519436</v>
      </c>
      <c r="D8142">
        <v>0.50857649919540404</v>
      </c>
      <c r="E8142" s="24"/>
      <c r="F8142" s="25"/>
      <c r="G8142" s="29"/>
    </row>
    <row r="8143" spans="1:7" x14ac:dyDescent="0.25">
      <c r="A8143"/>
      <c r="B8143"/>
      <c r="C8143">
        <v>-2.2672839032919847</v>
      </c>
      <c r="D8143">
        <v>0.50859631660672844</v>
      </c>
      <c r="E8143" s="24"/>
      <c r="F8143" s="25"/>
      <c r="G8143" s="29"/>
    </row>
    <row r="8144" spans="1:7" x14ac:dyDescent="0.25">
      <c r="A8144"/>
      <c r="B8144"/>
      <c r="C8144">
        <v>-2.2673438689320258</v>
      </c>
      <c r="D8144">
        <v>0.50861613401805283</v>
      </c>
      <c r="E8144" s="24"/>
      <c r="F8144" s="25"/>
      <c r="G8144" s="29"/>
    </row>
    <row r="8145" spans="1:7" x14ac:dyDescent="0.25">
      <c r="A8145"/>
      <c r="B8145"/>
      <c r="C8145">
        <v>-2.2674038345720673</v>
      </c>
      <c r="D8145">
        <v>0.50863595142937723</v>
      </c>
      <c r="E8145" s="24"/>
      <c r="F8145" s="25"/>
      <c r="G8145" s="29"/>
    </row>
    <row r="8146" spans="1:7" x14ac:dyDescent="0.25">
      <c r="A8146"/>
      <c r="B8146"/>
      <c r="C8146">
        <v>-2.2674638002121084</v>
      </c>
      <c r="D8146">
        <v>0.50865576884070152</v>
      </c>
      <c r="E8146" s="24"/>
      <c r="F8146" s="25"/>
      <c r="G8146" s="29"/>
    </row>
    <row r="8147" spans="1:7" x14ac:dyDescent="0.25">
      <c r="A8147"/>
      <c r="B8147"/>
      <c r="C8147">
        <v>-2.2675237658521499</v>
      </c>
      <c r="D8147">
        <v>0.50867558625202602</v>
      </c>
      <c r="E8147" s="24"/>
      <c r="F8147" s="25"/>
      <c r="G8147" s="29"/>
    </row>
    <row r="8148" spans="1:7" x14ac:dyDescent="0.25">
      <c r="A8148"/>
      <c r="B8148"/>
      <c r="C8148">
        <v>-2.2675837314921909</v>
      </c>
      <c r="D8148">
        <v>0.5086954036633502</v>
      </c>
      <c r="E8148" s="24"/>
      <c r="F8148" s="25"/>
      <c r="G8148" s="29"/>
    </row>
    <row r="8149" spans="1:7" x14ac:dyDescent="0.25">
      <c r="A8149"/>
      <c r="B8149"/>
      <c r="C8149">
        <v>-2.2676436971322325</v>
      </c>
      <c r="D8149">
        <v>0.50871522107467471</v>
      </c>
      <c r="E8149" s="24"/>
      <c r="F8149" s="25"/>
      <c r="G8149" s="29"/>
    </row>
    <row r="8150" spans="1:7" x14ac:dyDescent="0.25">
      <c r="A8150"/>
      <c r="B8150"/>
      <c r="C8150">
        <v>-2.267703662772274</v>
      </c>
      <c r="D8150">
        <v>0.50873503848599921</v>
      </c>
      <c r="E8150" s="24"/>
      <c r="F8150" s="25"/>
      <c r="G8150" s="29"/>
    </row>
    <row r="8151" spans="1:7" x14ac:dyDescent="0.25">
      <c r="A8151"/>
      <c r="B8151"/>
      <c r="C8151">
        <v>-2.267763628412315</v>
      </c>
      <c r="D8151">
        <v>0.50875485589732339</v>
      </c>
      <c r="E8151" s="24"/>
      <c r="F8151" s="25"/>
      <c r="G8151" s="29"/>
    </row>
    <row r="8152" spans="1:7" x14ac:dyDescent="0.25">
      <c r="A8152"/>
      <c r="B8152"/>
      <c r="C8152">
        <v>-2.2678235940523566</v>
      </c>
      <c r="D8152">
        <v>0.50877467330864778</v>
      </c>
      <c r="E8152" s="24"/>
      <c r="F8152" s="25"/>
      <c r="G8152" s="29"/>
    </row>
    <row r="8153" spans="1:7" x14ac:dyDescent="0.25">
      <c r="A8153"/>
      <c r="B8153"/>
      <c r="C8153">
        <v>-2.2678835596923976</v>
      </c>
      <c r="D8153">
        <v>0.50879449071997229</v>
      </c>
      <c r="E8153" s="24"/>
      <c r="F8153" s="25"/>
      <c r="G8153" s="29"/>
    </row>
    <row r="8154" spans="1:7" x14ac:dyDescent="0.25">
      <c r="A8154"/>
      <c r="B8154"/>
      <c r="C8154">
        <v>-2.2679435253324387</v>
      </c>
      <c r="D8154">
        <v>0.50881430813129647</v>
      </c>
      <c r="E8154" s="24"/>
      <c r="F8154" s="25"/>
      <c r="G8154" s="29"/>
    </row>
    <row r="8155" spans="1:7" x14ac:dyDescent="0.25">
      <c r="A8155"/>
      <c r="B8155"/>
      <c r="C8155">
        <v>-2.2680034909724802</v>
      </c>
      <c r="D8155">
        <v>0.50883412554262086</v>
      </c>
      <c r="E8155" s="24"/>
      <c r="F8155" s="25"/>
      <c r="G8155" s="29"/>
    </row>
    <row r="8156" spans="1:7" x14ac:dyDescent="0.25">
      <c r="A8156"/>
      <c r="B8156"/>
      <c r="C8156">
        <v>-2.2680634566125213</v>
      </c>
      <c r="D8156">
        <v>0.50885394295394548</v>
      </c>
      <c r="E8156" s="24"/>
      <c r="F8156" s="25"/>
      <c r="G8156" s="29"/>
    </row>
    <row r="8157" spans="1:7" x14ac:dyDescent="0.25">
      <c r="A8157"/>
      <c r="B8157"/>
      <c r="C8157">
        <v>-2.2681234222525628</v>
      </c>
      <c r="D8157">
        <v>0.50887376036526977</v>
      </c>
      <c r="E8157" s="24"/>
      <c r="F8157" s="25"/>
      <c r="G8157" s="29"/>
    </row>
    <row r="8158" spans="1:7" x14ac:dyDescent="0.25">
      <c r="A8158"/>
      <c r="B8158"/>
      <c r="C8158">
        <v>-2.2681833878926039</v>
      </c>
      <c r="D8158">
        <v>0.50889357777659416</v>
      </c>
      <c r="E8158" s="24"/>
      <c r="F8158" s="25"/>
      <c r="G8158" s="29"/>
    </row>
    <row r="8159" spans="1:7" x14ac:dyDescent="0.25">
      <c r="A8159"/>
      <c r="B8159"/>
      <c r="C8159">
        <v>-2.2682433535326454</v>
      </c>
      <c r="D8159">
        <v>0.50891339518791856</v>
      </c>
      <c r="E8159" s="24"/>
      <c r="F8159" s="25"/>
      <c r="G8159" s="29"/>
    </row>
    <row r="8160" spans="1:7" x14ac:dyDescent="0.25">
      <c r="A8160"/>
      <c r="B8160"/>
      <c r="C8160">
        <v>-2.2683033191726869</v>
      </c>
      <c r="D8160">
        <v>0.50893321259924285</v>
      </c>
      <c r="E8160" s="24"/>
      <c r="F8160" s="25"/>
      <c r="G8160" s="29"/>
    </row>
    <row r="8161" spans="1:7" x14ac:dyDescent="0.25">
      <c r="A8161"/>
      <c r="B8161"/>
      <c r="C8161">
        <v>-2.268363284812728</v>
      </c>
      <c r="D8161">
        <v>0.50895303001056724</v>
      </c>
      <c r="E8161" s="24"/>
      <c r="F8161" s="25"/>
      <c r="G8161" s="29"/>
    </row>
    <row r="8162" spans="1:7" x14ac:dyDescent="0.25">
      <c r="A8162"/>
      <c r="B8162"/>
      <c r="C8162">
        <v>-2.268423250452769</v>
      </c>
      <c r="D8162">
        <v>0.50897284742189164</v>
      </c>
      <c r="E8162" s="24"/>
      <c r="F8162" s="25"/>
      <c r="G8162" s="29"/>
    </row>
    <row r="8163" spans="1:7" x14ac:dyDescent="0.25">
      <c r="A8163"/>
      <c r="B8163"/>
      <c r="C8163">
        <v>-2.2684832160928106</v>
      </c>
      <c r="D8163">
        <v>0.50899266483321581</v>
      </c>
      <c r="E8163" s="24"/>
      <c r="F8163" s="25"/>
      <c r="G8163" s="29"/>
    </row>
    <row r="8164" spans="1:7" x14ac:dyDescent="0.25">
      <c r="A8164"/>
      <c r="B8164"/>
      <c r="C8164">
        <v>-2.2685431817328516</v>
      </c>
      <c r="D8164">
        <v>0.50901248224454043</v>
      </c>
      <c r="E8164" s="24"/>
      <c r="F8164" s="25"/>
      <c r="G8164" s="29"/>
    </row>
    <row r="8165" spans="1:7" x14ac:dyDescent="0.25">
      <c r="A8165"/>
      <c r="B8165"/>
      <c r="C8165">
        <v>-2.2686031473728931</v>
      </c>
      <c r="D8165">
        <v>0.50903229965586483</v>
      </c>
      <c r="E8165" s="24"/>
      <c r="F8165" s="25"/>
      <c r="G8165" s="29"/>
    </row>
    <row r="8166" spans="1:7" x14ac:dyDescent="0.25">
      <c r="A8166"/>
      <c r="B8166"/>
      <c r="C8166">
        <v>-2.2686631130129342</v>
      </c>
      <c r="D8166">
        <v>0.50905211706718911</v>
      </c>
      <c r="E8166" s="24"/>
      <c r="F8166" s="25"/>
      <c r="G8166" s="29"/>
    </row>
    <row r="8167" spans="1:7" x14ac:dyDescent="0.25">
      <c r="A8167"/>
      <c r="B8167"/>
      <c r="C8167">
        <v>-2.2687230786529757</v>
      </c>
      <c r="D8167">
        <v>0.50907193447851362</v>
      </c>
      <c r="E8167" s="24"/>
      <c r="F8167" s="25"/>
      <c r="G8167" s="29"/>
    </row>
    <row r="8168" spans="1:7" x14ac:dyDescent="0.25">
      <c r="A8168"/>
      <c r="B8168"/>
      <c r="C8168">
        <v>-2.2687830442930168</v>
      </c>
      <c r="D8168">
        <v>0.5090917518898378</v>
      </c>
      <c r="E8168" s="24"/>
      <c r="F8168" s="25"/>
      <c r="G8168" s="29"/>
    </row>
    <row r="8169" spans="1:7" x14ac:dyDescent="0.25">
      <c r="A8169"/>
      <c r="B8169"/>
      <c r="C8169">
        <v>-2.2688430099330583</v>
      </c>
      <c r="D8169">
        <v>0.50911156930116219</v>
      </c>
      <c r="E8169" s="24"/>
      <c r="F8169" s="25"/>
      <c r="G8169" s="29"/>
    </row>
    <row r="8170" spans="1:7" x14ac:dyDescent="0.25">
      <c r="A8170"/>
      <c r="B8170"/>
      <c r="C8170">
        <v>-2.2689029755730998</v>
      </c>
      <c r="D8170">
        <v>0.5091313867124867</v>
      </c>
      <c r="E8170" s="24"/>
      <c r="F8170" s="25"/>
      <c r="G8170" s="29"/>
    </row>
    <row r="8171" spans="1:7" x14ac:dyDescent="0.25">
      <c r="A8171"/>
      <c r="B8171"/>
      <c r="C8171">
        <v>-2.2689629412131409</v>
      </c>
      <c r="D8171">
        <v>0.50915120412381087</v>
      </c>
      <c r="E8171" s="24"/>
      <c r="F8171" s="25"/>
      <c r="G8171" s="29"/>
    </row>
    <row r="8172" spans="1:7" x14ac:dyDescent="0.25">
      <c r="A8172"/>
      <c r="B8172"/>
      <c r="C8172">
        <v>-2.269022906853182</v>
      </c>
      <c r="D8172">
        <v>0.50917102153513538</v>
      </c>
      <c r="E8172" s="24"/>
      <c r="F8172" s="25"/>
      <c r="G8172" s="29"/>
    </row>
    <row r="8173" spans="1:7" x14ac:dyDescent="0.25">
      <c r="A8173"/>
      <c r="B8173"/>
      <c r="C8173">
        <v>-2.2690828724932235</v>
      </c>
      <c r="D8173">
        <v>0.50919083894645989</v>
      </c>
      <c r="E8173" s="24"/>
      <c r="F8173" s="25"/>
      <c r="G8173" s="29"/>
    </row>
    <row r="8174" spans="1:7" x14ac:dyDescent="0.25">
      <c r="A8174"/>
      <c r="B8174"/>
      <c r="C8174">
        <v>-2.2691428381332646</v>
      </c>
      <c r="D8174">
        <v>0.50921065635778417</v>
      </c>
      <c r="E8174" s="24"/>
      <c r="F8174" s="25"/>
      <c r="G8174" s="29"/>
    </row>
    <row r="8175" spans="1:7" x14ac:dyDescent="0.25">
      <c r="A8175"/>
      <c r="B8175"/>
      <c r="C8175">
        <v>-2.2692028037733061</v>
      </c>
      <c r="D8175">
        <v>0.50923047376910857</v>
      </c>
      <c r="E8175" s="24"/>
      <c r="F8175" s="25"/>
      <c r="G8175" s="29"/>
    </row>
    <row r="8176" spans="1:7" x14ac:dyDescent="0.25">
      <c r="A8176"/>
      <c r="B8176"/>
      <c r="C8176">
        <v>-2.2692627694133471</v>
      </c>
      <c r="D8176">
        <v>0.50925029118043297</v>
      </c>
      <c r="E8176" s="24"/>
      <c r="F8176" s="25"/>
      <c r="G8176" s="29"/>
    </row>
    <row r="8177" spans="1:7" x14ac:dyDescent="0.25">
      <c r="A8177"/>
      <c r="B8177"/>
      <c r="C8177">
        <v>-2.2693227350533887</v>
      </c>
      <c r="D8177">
        <v>0.50927010859175725</v>
      </c>
      <c r="E8177" s="24"/>
      <c r="F8177" s="25"/>
      <c r="G8177" s="29"/>
    </row>
    <row r="8178" spans="1:7" x14ac:dyDescent="0.25">
      <c r="A8178"/>
      <c r="B8178"/>
      <c r="C8178">
        <v>-2.2693827006934297</v>
      </c>
      <c r="D8178">
        <v>0.50928992600308165</v>
      </c>
      <c r="E8178" s="24"/>
      <c r="F8178" s="25"/>
      <c r="G8178" s="29"/>
    </row>
    <row r="8179" spans="1:7" x14ac:dyDescent="0.25">
      <c r="A8179"/>
      <c r="B8179"/>
      <c r="C8179">
        <v>-2.2694426663334712</v>
      </c>
      <c r="D8179">
        <v>0.50930974341440605</v>
      </c>
      <c r="E8179" s="24"/>
      <c r="F8179" s="25"/>
      <c r="G8179" s="29"/>
    </row>
    <row r="8180" spans="1:7" x14ac:dyDescent="0.25">
      <c r="A8180"/>
      <c r="B8180"/>
      <c r="C8180">
        <v>-2.2695026319735123</v>
      </c>
      <c r="D8180">
        <v>0.50932956082573044</v>
      </c>
      <c r="E8180" s="24"/>
      <c r="F8180" s="25"/>
      <c r="G8180" s="29"/>
    </row>
    <row r="8181" spans="1:7" x14ac:dyDescent="0.25">
      <c r="A8181"/>
      <c r="B8181"/>
      <c r="C8181">
        <v>-2.2695625976135538</v>
      </c>
      <c r="D8181">
        <v>0.50934937823705484</v>
      </c>
      <c r="E8181" s="24"/>
      <c r="F8181" s="25"/>
      <c r="G8181" s="29"/>
    </row>
    <row r="8182" spans="1:7" x14ac:dyDescent="0.25">
      <c r="A8182"/>
      <c r="B8182"/>
      <c r="C8182">
        <v>-2.2696225632535949</v>
      </c>
      <c r="D8182">
        <v>0.50936919564837924</v>
      </c>
      <c r="E8182" s="24"/>
      <c r="F8182" s="25"/>
      <c r="G8182" s="29"/>
    </row>
    <row r="8183" spans="1:7" x14ac:dyDescent="0.25">
      <c r="A8183"/>
      <c r="B8183"/>
      <c r="C8183">
        <v>-2.2696825288936364</v>
      </c>
      <c r="D8183">
        <v>0.50938901305970363</v>
      </c>
      <c r="E8183" s="24"/>
      <c r="F8183" s="25"/>
      <c r="G8183" s="29"/>
    </row>
    <row r="8184" spans="1:7" x14ac:dyDescent="0.25">
      <c r="A8184"/>
      <c r="B8184"/>
      <c r="C8184">
        <v>-2.2697424945336775</v>
      </c>
      <c r="D8184">
        <v>0.50940883047102803</v>
      </c>
      <c r="E8184" s="24"/>
      <c r="F8184" s="25"/>
      <c r="G8184" s="29"/>
    </row>
    <row r="8185" spans="1:7" x14ac:dyDescent="0.25">
      <c r="A8185"/>
      <c r="B8185"/>
      <c r="C8185">
        <v>-2.269802460173719</v>
      </c>
      <c r="D8185">
        <v>0.50942864788235231</v>
      </c>
      <c r="E8185" s="24"/>
      <c r="F8185" s="25"/>
      <c r="G8185" s="29"/>
    </row>
    <row r="8186" spans="1:7" x14ac:dyDescent="0.25">
      <c r="A8186"/>
      <c r="B8186"/>
      <c r="C8186">
        <v>-2.2698624258137601</v>
      </c>
      <c r="D8186">
        <v>0.5094484652936766</v>
      </c>
      <c r="E8186" s="24"/>
      <c r="F8186" s="25"/>
      <c r="G8186" s="29"/>
    </row>
    <row r="8187" spans="1:7" x14ac:dyDescent="0.25">
      <c r="A8187"/>
      <c r="B8187"/>
      <c r="C8187">
        <v>-2.2699223914538016</v>
      </c>
      <c r="D8187">
        <v>0.50946828270500111</v>
      </c>
      <c r="E8187" s="24"/>
      <c r="F8187" s="25"/>
      <c r="G8187" s="29"/>
    </row>
    <row r="8188" spans="1:7" x14ac:dyDescent="0.25">
      <c r="A8188"/>
      <c r="B8188"/>
      <c r="C8188">
        <v>-2.2699823570938427</v>
      </c>
      <c r="D8188">
        <v>0.50948810011632528</v>
      </c>
      <c r="E8188" s="24"/>
      <c r="F8188" s="25"/>
      <c r="G8188" s="29"/>
    </row>
    <row r="8189" spans="1:7" x14ac:dyDescent="0.25">
      <c r="A8189"/>
      <c r="B8189"/>
      <c r="C8189">
        <v>-2.2700423227338842</v>
      </c>
      <c r="D8189">
        <v>0.50950791752764979</v>
      </c>
      <c r="E8189" s="24"/>
      <c r="F8189" s="25"/>
      <c r="G8189" s="29"/>
    </row>
    <row r="8190" spans="1:7" x14ac:dyDescent="0.25">
      <c r="A8190"/>
      <c r="B8190"/>
      <c r="C8190">
        <v>-2.2701022883739252</v>
      </c>
      <c r="D8190">
        <v>0.5095277349389743</v>
      </c>
      <c r="E8190" s="24"/>
      <c r="F8190" s="25"/>
      <c r="G8190" s="29"/>
    </row>
    <row r="8191" spans="1:7" x14ac:dyDescent="0.25">
      <c r="A8191"/>
      <c r="B8191"/>
      <c r="C8191">
        <v>-2.2701622540139668</v>
      </c>
      <c r="D8191">
        <v>0.50954755235029858</v>
      </c>
      <c r="E8191" s="24"/>
      <c r="F8191" s="25"/>
      <c r="G8191" s="29"/>
    </row>
    <row r="8192" spans="1:7" x14ac:dyDescent="0.25">
      <c r="A8192"/>
      <c r="B8192"/>
      <c r="C8192">
        <v>-2.2702222196540078</v>
      </c>
      <c r="D8192">
        <v>0.50956736976162298</v>
      </c>
      <c r="E8192" s="24"/>
      <c r="F8192" s="25"/>
      <c r="G8192" s="29"/>
    </row>
    <row r="8193" spans="1:7" x14ac:dyDescent="0.25">
      <c r="A8193"/>
      <c r="B8193"/>
      <c r="C8193">
        <v>-2.2702821852940493</v>
      </c>
      <c r="D8193">
        <v>0.50958718717294738</v>
      </c>
      <c r="E8193" s="24"/>
      <c r="F8193" s="25"/>
      <c r="G8193" s="29"/>
    </row>
    <row r="8194" spans="1:7" x14ac:dyDescent="0.25">
      <c r="A8194"/>
      <c r="B8194"/>
      <c r="C8194">
        <v>-2.2703421509340904</v>
      </c>
      <c r="D8194">
        <v>0.50960700458427166</v>
      </c>
      <c r="E8194" s="24"/>
      <c r="F8194" s="25"/>
      <c r="G8194" s="29"/>
    </row>
    <row r="8195" spans="1:7" x14ac:dyDescent="0.25">
      <c r="A8195"/>
      <c r="B8195"/>
      <c r="C8195">
        <v>-2.2704021165741319</v>
      </c>
      <c r="D8195">
        <v>0.50962682199559617</v>
      </c>
      <c r="E8195" s="24"/>
      <c r="F8195" s="25"/>
      <c r="G8195" s="29"/>
    </row>
    <row r="8196" spans="1:7" x14ac:dyDescent="0.25">
      <c r="A8196"/>
      <c r="B8196"/>
      <c r="C8196">
        <v>-2.270462082214173</v>
      </c>
      <c r="D8196">
        <v>0.50964663940692045</v>
      </c>
      <c r="E8196" s="24"/>
      <c r="F8196" s="25"/>
      <c r="G8196" s="29"/>
    </row>
    <row r="8197" spans="1:7" x14ac:dyDescent="0.25">
      <c r="A8197"/>
      <c r="B8197"/>
      <c r="C8197">
        <v>-2.2705220478542145</v>
      </c>
      <c r="D8197">
        <v>0.50966645681824474</v>
      </c>
      <c r="E8197" s="24"/>
      <c r="F8197" s="25"/>
      <c r="G8197" s="29"/>
    </row>
    <row r="8198" spans="1:7" x14ac:dyDescent="0.25">
      <c r="A8198"/>
      <c r="B8198"/>
      <c r="C8198">
        <v>-2.2705820134942556</v>
      </c>
      <c r="D8198">
        <v>0.50968627422956925</v>
      </c>
      <c r="E8198" s="24"/>
      <c r="F8198" s="25"/>
      <c r="G8198" s="29"/>
    </row>
    <row r="8199" spans="1:7" x14ac:dyDescent="0.25">
      <c r="A8199"/>
      <c r="B8199"/>
      <c r="C8199">
        <v>-2.2707019930947574</v>
      </c>
      <c r="D8199">
        <v>0.50972592502112313</v>
      </c>
      <c r="E8199" s="24"/>
      <c r="F8199" s="25"/>
      <c r="G8199" s="29"/>
    </row>
    <row r="8200" spans="1:7" x14ac:dyDescent="0.25">
      <c r="A8200"/>
      <c r="B8200"/>
      <c r="C8200">
        <v>-2.2707019930947574</v>
      </c>
      <c r="D8200">
        <v>0.50972592502112313</v>
      </c>
      <c r="E8200" s="24"/>
      <c r="F8200" s="25"/>
      <c r="G8200" s="29"/>
    </row>
    <row r="8201" spans="1:7" x14ac:dyDescent="0.25">
      <c r="B8201" s="32"/>
      <c r="C8201" s="32"/>
      <c r="E8201" s="24"/>
      <c r="F8201" s="25"/>
      <c r="G8201" s="29"/>
    </row>
    <row r="8202" spans="1:7" x14ac:dyDescent="0.25">
      <c r="B8202" s="32"/>
      <c r="C8202" s="32"/>
      <c r="E8202" s="24"/>
      <c r="F8202" s="25"/>
      <c r="G8202" s="29"/>
    </row>
    <row r="8203" spans="1:7" x14ac:dyDescent="0.25">
      <c r="B8203" s="32"/>
      <c r="C8203" s="32"/>
      <c r="E8203" s="24"/>
      <c r="F8203" s="25"/>
      <c r="G8203" s="29"/>
    </row>
    <row r="8204" spans="1:7" x14ac:dyDescent="0.25">
      <c r="B8204" s="32"/>
      <c r="C8204" s="32"/>
      <c r="E8204" s="24"/>
      <c r="F8204" s="25"/>
      <c r="G8204" s="29"/>
    </row>
    <row r="8205" spans="1:7" x14ac:dyDescent="0.25">
      <c r="B8205" s="32"/>
      <c r="C8205" s="32"/>
      <c r="E8205" s="24"/>
      <c r="F8205" s="25"/>
      <c r="G8205" s="29"/>
    </row>
    <row r="8206" spans="1:7" x14ac:dyDescent="0.25">
      <c r="B8206" s="32"/>
      <c r="C8206" s="32"/>
      <c r="E8206" s="24"/>
      <c r="F8206" s="25"/>
      <c r="G8206" s="29"/>
    </row>
    <row r="8207" spans="1:7" x14ac:dyDescent="0.25">
      <c r="B8207" s="32"/>
      <c r="C8207" s="32"/>
      <c r="E8207" s="24"/>
      <c r="F8207" s="25"/>
      <c r="G8207" s="29"/>
    </row>
    <row r="8208" spans="1:7" x14ac:dyDescent="0.25">
      <c r="B8208" s="32"/>
      <c r="C8208" s="32"/>
      <c r="E8208" s="24"/>
      <c r="F8208" s="25"/>
      <c r="G8208" s="29"/>
    </row>
    <row r="8209" spans="2:7" x14ac:dyDescent="0.25">
      <c r="B8209" s="32"/>
      <c r="C8209" s="32"/>
      <c r="E8209" s="24"/>
      <c r="F8209" s="25"/>
      <c r="G8209" s="29"/>
    </row>
    <row r="8210" spans="2:7" x14ac:dyDescent="0.25">
      <c r="B8210" s="32"/>
      <c r="C8210" s="32"/>
      <c r="E8210" s="24"/>
      <c r="F8210" s="25"/>
      <c r="G8210" s="29"/>
    </row>
    <row r="8211" spans="2:7" x14ac:dyDescent="0.25">
      <c r="B8211" s="32"/>
      <c r="C8211" s="32"/>
      <c r="E8211" s="24"/>
      <c r="F8211" s="25"/>
      <c r="G8211" s="29"/>
    </row>
    <row r="8212" spans="2:7" x14ac:dyDescent="0.25">
      <c r="B8212" s="32"/>
      <c r="C8212" s="32"/>
      <c r="E8212" s="24"/>
      <c r="F8212" s="25"/>
      <c r="G8212" s="29"/>
    </row>
    <row r="8213" spans="2:7" x14ac:dyDescent="0.25">
      <c r="B8213" s="32"/>
      <c r="C8213" s="32"/>
      <c r="E8213" s="24"/>
      <c r="F8213" s="25"/>
      <c r="G8213" s="29"/>
    </row>
    <row r="8214" spans="2:7" x14ac:dyDescent="0.25">
      <c r="B8214" s="32"/>
      <c r="C8214" s="32"/>
      <c r="E8214" s="24"/>
      <c r="F8214" s="25"/>
      <c r="G8214" s="29"/>
    </row>
    <row r="8215" spans="2:7" x14ac:dyDescent="0.25">
      <c r="B8215" s="32"/>
      <c r="C8215" s="32"/>
      <c r="E8215" s="24"/>
      <c r="F8215" s="25"/>
      <c r="G8215" s="29"/>
    </row>
    <row r="8216" spans="2:7" x14ac:dyDescent="0.25">
      <c r="B8216" s="32"/>
      <c r="C8216" s="32"/>
      <c r="E8216" s="24"/>
      <c r="F8216" s="25"/>
      <c r="G8216" s="29"/>
    </row>
    <row r="8217" spans="2:7" x14ac:dyDescent="0.25">
      <c r="B8217" s="32"/>
      <c r="C8217" s="32"/>
      <c r="E8217" s="24"/>
      <c r="F8217" s="25"/>
      <c r="G8217" s="29"/>
    </row>
    <row r="8218" spans="2:7" x14ac:dyDescent="0.25">
      <c r="B8218" s="32"/>
      <c r="C8218" s="32"/>
      <c r="E8218" s="24"/>
      <c r="F8218" s="25"/>
      <c r="G8218" s="29"/>
    </row>
    <row r="8219" spans="2:7" x14ac:dyDescent="0.25">
      <c r="B8219" s="32"/>
      <c r="C8219" s="32"/>
      <c r="E8219" s="24"/>
      <c r="F8219" s="25"/>
      <c r="G8219" s="29"/>
    </row>
    <row r="8220" spans="2:7" x14ac:dyDescent="0.25">
      <c r="B8220" s="32"/>
      <c r="C8220" s="32"/>
      <c r="E8220" s="24"/>
      <c r="F8220" s="25"/>
      <c r="G8220" s="29"/>
    </row>
    <row r="8221" spans="2:7" x14ac:dyDescent="0.25">
      <c r="B8221" s="32"/>
      <c r="C8221" s="32"/>
      <c r="E8221" s="24"/>
      <c r="F8221" s="25"/>
      <c r="G8221" s="29"/>
    </row>
    <row r="8222" spans="2:7" x14ac:dyDescent="0.25">
      <c r="B8222" s="32"/>
      <c r="C8222" s="32"/>
      <c r="E8222" s="24"/>
      <c r="F8222" s="25"/>
      <c r="G8222" s="29"/>
    </row>
    <row r="8223" spans="2:7" x14ac:dyDescent="0.25">
      <c r="B8223" s="32"/>
      <c r="C8223" s="32"/>
      <c r="E8223" s="24"/>
      <c r="F8223" s="25"/>
      <c r="G8223" s="29"/>
    </row>
    <row r="8224" spans="2:7" x14ac:dyDescent="0.25">
      <c r="B8224" s="32"/>
      <c r="C8224" s="32"/>
      <c r="E8224" s="24"/>
      <c r="F8224" s="25"/>
      <c r="G8224" s="29"/>
    </row>
    <row r="8225" spans="2:7" x14ac:dyDescent="0.25">
      <c r="B8225" s="32"/>
      <c r="C8225" s="32"/>
      <c r="E8225" s="24"/>
      <c r="F8225" s="25"/>
      <c r="G8225" s="29"/>
    </row>
    <row r="8226" spans="2:7" x14ac:dyDescent="0.25">
      <c r="B8226" s="32"/>
      <c r="C8226" s="32"/>
      <c r="E8226" s="24"/>
      <c r="F8226" s="25"/>
      <c r="G8226" s="29"/>
    </row>
    <row r="8227" spans="2:7" x14ac:dyDescent="0.25">
      <c r="B8227" s="32"/>
      <c r="C8227" s="32"/>
      <c r="E8227" s="24"/>
      <c r="F8227" s="25"/>
      <c r="G8227" s="29"/>
    </row>
    <row r="8228" spans="2:7" x14ac:dyDescent="0.25">
      <c r="B8228" s="32"/>
      <c r="C8228" s="32"/>
      <c r="E8228" s="24"/>
      <c r="F8228" s="25"/>
      <c r="G8228" s="29"/>
    </row>
    <row r="8229" spans="2:7" x14ac:dyDescent="0.25">
      <c r="B8229" s="32"/>
      <c r="C8229" s="32"/>
      <c r="E8229" s="26"/>
      <c r="F8229" s="27"/>
      <c r="G8229" s="29"/>
    </row>
    <row r="8230" spans="2:7" x14ac:dyDescent="0.25">
      <c r="B8230" s="32"/>
      <c r="C8230" s="32"/>
      <c r="E8230" s="28"/>
      <c r="F8230" s="28"/>
      <c r="G8230" s="29"/>
    </row>
  </sheetData>
  <pageMargins left="0.75" right="0.75" top="1" bottom="1" header="0.5" footer="0.5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Principal.Principal">
                <anchor moveWithCells="1" sizeWithCells="1">
                  <from>
                    <xdr:col>9</xdr:col>
                    <xdr:colOff>381000</xdr:colOff>
                    <xdr:row>32</xdr:row>
                    <xdr:rowOff>0</xdr:rowOff>
                  </from>
                  <to>
                    <xdr:col>11</xdr:col>
                    <xdr:colOff>381000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AC151"/>
  <sheetViews>
    <sheetView zoomScale="70" zoomScaleNormal="70" zoomScalePageLayoutView="70" workbookViewId="0">
      <selection activeCell="E18" sqref="E18"/>
    </sheetView>
  </sheetViews>
  <sheetFormatPr baseColWidth="10" defaultRowHeight="15.75" x14ac:dyDescent="0.25"/>
  <cols>
    <col min="2" max="2" width="10.875" customWidth="1"/>
    <col min="3" max="3" width="11.125" customWidth="1"/>
  </cols>
  <sheetData>
    <row r="1" spans="1:29" x14ac:dyDescent="0.25">
      <c r="A1" s="22"/>
      <c r="B1" s="23" t="s">
        <v>0</v>
      </c>
      <c r="C1" s="23" t="s">
        <v>1</v>
      </c>
      <c r="D1" s="23" t="s">
        <v>2</v>
      </c>
      <c r="E1" s="23" t="s">
        <v>3</v>
      </c>
      <c r="F1" t="s">
        <v>19</v>
      </c>
      <c r="O1">
        <v>-0.5</v>
      </c>
      <c r="P1">
        <v>0.10000000000000002</v>
      </c>
      <c r="Q1">
        <v>-5.7852350297468713E-18</v>
      </c>
      <c r="R1">
        <v>-7.4999999999999969E-2</v>
      </c>
      <c r="S1">
        <v>0</v>
      </c>
      <c r="T1">
        <v>0</v>
      </c>
      <c r="W1">
        <v>-1.4016923960560508</v>
      </c>
      <c r="X1">
        <v>0.10418129653302834</v>
      </c>
      <c r="Y1">
        <v>-8.3350073373153396E-18</v>
      </c>
      <c r="AA1">
        <v>5.3916584374315324</v>
      </c>
      <c r="AB1">
        <v>-0.169031370922133</v>
      </c>
      <c r="AC1">
        <v>7.7856173644922944E-18</v>
      </c>
    </row>
    <row r="2" spans="1:29" x14ac:dyDescent="0.25">
      <c r="A2" t="s">
        <v>4</v>
      </c>
      <c r="F2" t="s">
        <v>20</v>
      </c>
      <c r="O2">
        <v>-0.5</v>
      </c>
      <c r="P2">
        <v>-9.9999999999999992E-2</v>
      </c>
      <c r="S2">
        <v>1.1111111111111112E-4</v>
      </c>
      <c r="T2">
        <v>2.6993936369270668</v>
      </c>
      <c r="W2">
        <v>-1.4407378947368421</v>
      </c>
      <c r="X2">
        <v>0.10805534210526312</v>
      </c>
      <c r="Y2">
        <v>-8.3350073373153396E-18</v>
      </c>
      <c r="AA2">
        <v>5.4856711921224974</v>
      </c>
      <c r="AB2">
        <v>-0.16208491119076093</v>
      </c>
      <c r="AC2">
        <v>7.7845427380551414E-18</v>
      </c>
    </row>
    <row r="3" spans="1:29" x14ac:dyDescent="0.25">
      <c r="A3" t="s">
        <v>5</v>
      </c>
      <c r="B3" t="s">
        <v>6</v>
      </c>
      <c r="C3" t="s">
        <v>439</v>
      </c>
      <c r="F3" t="s">
        <v>307</v>
      </c>
      <c r="O3">
        <v>0.5</v>
      </c>
      <c r="P3">
        <v>-9.9999999999999992E-2</v>
      </c>
      <c r="S3">
        <v>2.2222222222222223E-4</v>
      </c>
      <c r="T3">
        <v>5.2446799386256346</v>
      </c>
      <c r="W3">
        <v>-1.4407378947368421</v>
      </c>
      <c r="X3">
        <v>0.10805534210526312</v>
      </c>
      <c r="Y3">
        <v>-8.3350073373153396E-18</v>
      </c>
      <c r="AA3">
        <v>5.5746812268407</v>
      </c>
      <c r="AB3">
        <v>-0.15551152664702872</v>
      </c>
      <c r="AC3">
        <v>7.7834681116179868E-18</v>
      </c>
    </row>
    <row r="4" spans="1:29" x14ac:dyDescent="0.25">
      <c r="B4">
        <v>30</v>
      </c>
      <c r="C4">
        <v>1.2</v>
      </c>
      <c r="F4" t="s">
        <v>440</v>
      </c>
      <c r="O4">
        <v>0.5</v>
      </c>
      <c r="P4">
        <v>0.10000000000000002</v>
      </c>
      <c r="S4">
        <v>3.3333333333333332E-4</v>
      </c>
      <c r="T4">
        <v>7.635849930330938</v>
      </c>
      <c r="W4">
        <v>-1.4407378947368421</v>
      </c>
      <c r="X4">
        <v>0.10805534210526312</v>
      </c>
      <c r="Y4">
        <v>-8.3350073373153396E-18</v>
      </c>
      <c r="AA4">
        <v>5.6586807199792437</v>
      </c>
      <c r="AB4">
        <v>-0.14931135869284484</v>
      </c>
      <c r="AC4">
        <v>7.7823934851808323E-18</v>
      </c>
    </row>
    <row r="5" spans="1:29" x14ac:dyDescent="0.25">
      <c r="F5" t="s">
        <v>253</v>
      </c>
      <c r="O5">
        <v>-0.5</v>
      </c>
      <c r="P5">
        <v>0.10000000000000002</v>
      </c>
      <c r="S5">
        <v>4.4444444444444447E-4</v>
      </c>
      <c r="T5">
        <v>9.8728940565125267</v>
      </c>
      <c r="W5">
        <v>-1.4407378947368421</v>
      </c>
      <c r="X5">
        <v>0.10805534210526312</v>
      </c>
      <c r="Y5">
        <v>-8.3350073373153396E-18</v>
      </c>
      <c r="AA5">
        <v>5.7376873123037324</v>
      </c>
      <c r="AB5">
        <v>-0.14348346260166717</v>
      </c>
      <c r="AC5">
        <v>7.7813188587436793E-18</v>
      </c>
    </row>
    <row r="6" spans="1:29" x14ac:dyDescent="0.25">
      <c r="F6" t="s">
        <v>323</v>
      </c>
      <c r="S6">
        <v>5.5555555555555556E-4</v>
      </c>
      <c r="T6">
        <v>11.95580210045766</v>
      </c>
      <c r="W6">
        <v>-1.4407378947368421</v>
      </c>
      <c r="X6">
        <v>0.10805534210526312</v>
      </c>
      <c r="Y6">
        <v>-8.3350073373153396E-18</v>
      </c>
      <c r="AA6">
        <v>5.8116718534599974</v>
      </c>
      <c r="AB6">
        <v>-0.13802885429917217</v>
      </c>
      <c r="AC6">
        <v>7.7802442323065263E-18</v>
      </c>
    </row>
    <row r="7" spans="1:29" x14ac:dyDescent="0.25">
      <c r="F7" t="s">
        <v>254</v>
      </c>
      <c r="S7">
        <v>6.6666666666666664E-4</v>
      </c>
      <c r="T7">
        <v>13.884563085888507</v>
      </c>
      <c r="W7">
        <v>-1.4407378947368421</v>
      </c>
      <c r="X7">
        <v>0.10805534210526312</v>
      </c>
      <c r="Y7">
        <v>-8.3350073373153396E-18</v>
      </c>
      <c r="AA7">
        <v>5.8806191035167403</v>
      </c>
      <c r="AB7">
        <v>-0.13294674273955723</v>
      </c>
      <c r="AC7">
        <v>7.7791696058693717E-18</v>
      </c>
    </row>
    <row r="8" spans="1:29" x14ac:dyDescent="0.25">
      <c r="F8" t="s">
        <v>324</v>
      </c>
      <c r="S8">
        <v>7.7777777777777784E-4</v>
      </c>
      <c r="T8">
        <v>15.659165154821819</v>
      </c>
      <c r="W8">
        <v>-1.4310789368888612</v>
      </c>
      <c r="X8">
        <v>0.10901369182924248</v>
      </c>
      <c r="Y8">
        <v>-8.3350073373153396E-18</v>
      </c>
      <c r="AA8">
        <v>5.9382460143401525</v>
      </c>
      <c r="AB8">
        <v>-0.1277663471709877</v>
      </c>
      <c r="AC8">
        <v>7.7417879576626606E-18</v>
      </c>
    </row>
    <row r="9" spans="1:29" x14ac:dyDescent="0.25">
      <c r="A9" t="s">
        <v>5</v>
      </c>
      <c r="B9" t="s">
        <v>8</v>
      </c>
      <c r="C9" t="s">
        <v>292</v>
      </c>
      <c r="F9" t="s">
        <v>319</v>
      </c>
      <c r="S9">
        <v>8.8888888888888893E-4</v>
      </c>
      <c r="T9">
        <v>17.279595413337155</v>
      </c>
      <c r="W9">
        <v>-1.3180421250608656</v>
      </c>
      <c r="X9">
        <v>0.11998195391602084</v>
      </c>
      <c r="Y9">
        <v>-8.3350073373153396E-18</v>
      </c>
      <c r="AA9">
        <v>5.9531492845344403</v>
      </c>
      <c r="AB9">
        <v>-0.12013318445628855</v>
      </c>
      <c r="AC9">
        <v>7.4865641788386196E-18</v>
      </c>
    </row>
    <row r="10" spans="1:29" x14ac:dyDescent="0.25">
      <c r="B10">
        <v>500</v>
      </c>
      <c r="C10">
        <v>1</v>
      </c>
      <c r="D10">
        <v>200000</v>
      </c>
      <c r="E10">
        <v>1.08</v>
      </c>
      <c r="F10" t="s">
        <v>402</v>
      </c>
      <c r="S10">
        <v>1E-3</v>
      </c>
      <c r="T10">
        <v>18.745839732904994</v>
      </c>
      <c r="W10">
        <v>-1.2515626252951015</v>
      </c>
      <c r="X10">
        <v>0.12621942509959122</v>
      </c>
      <c r="Y10">
        <v>-8.3350073373153396E-18</v>
      </c>
      <c r="AA10">
        <v>5.962944633743593</v>
      </c>
      <c r="AB10">
        <v>-0.11287042863687091</v>
      </c>
      <c r="AC10">
        <v>7.2313404000145739E-18</v>
      </c>
    </row>
    <row r="11" spans="1:29" x14ac:dyDescent="0.25">
      <c r="B11">
        <f>0.9*C11</f>
        <v>4.5000000000000005E-2</v>
      </c>
      <c r="C11">
        <f>5/100</f>
        <v>0.05</v>
      </c>
      <c r="F11" t="s">
        <v>255</v>
      </c>
      <c r="S11">
        <v>1.1111111111111111E-3</v>
      </c>
      <c r="T11">
        <v>20.057882488336304</v>
      </c>
      <c r="W11">
        <v>-1.1845951072173</v>
      </c>
      <c r="X11">
        <v>0.13231739974205201</v>
      </c>
      <c r="Y11">
        <v>-8.3350073373153396E-18</v>
      </c>
      <c r="AA11">
        <v>5.9675626059544964</v>
      </c>
      <c r="AB11">
        <v>-0.10597594233270041</v>
      </c>
      <c r="AC11">
        <v>6.9761166211905298E-18</v>
      </c>
    </row>
    <row r="12" spans="1:29" x14ac:dyDescent="0.25">
      <c r="F12" t="s">
        <v>310</v>
      </c>
      <c r="S12">
        <v>1.2222222222222222E-3</v>
      </c>
      <c r="T12">
        <v>21.215706202084156</v>
      </c>
      <c r="AA12">
        <v>5.966883054280756</v>
      </c>
      <c r="AB12">
        <v>-9.9445200643952403E-2</v>
      </c>
      <c r="AC12">
        <v>6.7208928423664864E-18</v>
      </c>
    </row>
    <row r="13" spans="1:29" x14ac:dyDescent="0.25">
      <c r="A13" t="s">
        <v>7</v>
      </c>
      <c r="B13" t="s">
        <v>317</v>
      </c>
      <c r="C13" t="str">
        <f>B3</f>
        <v>beton</v>
      </c>
      <c r="D13" t="s">
        <v>269</v>
      </c>
      <c r="F13" t="s">
        <v>288</v>
      </c>
      <c r="S13">
        <v>1.3333333333333333E-3</v>
      </c>
      <c r="T13">
        <v>22.219291044014511</v>
      </c>
      <c r="W13">
        <v>-1.4016923960560508</v>
      </c>
      <c r="X13">
        <v>0.10418129653302834</v>
      </c>
      <c r="Y13">
        <v>-8.3350073373153396E-18</v>
      </c>
      <c r="AA13">
        <v>5.9606817392899805</v>
      </c>
      <c r="AB13">
        <v>-9.3266788185501409E-2</v>
      </c>
      <c r="AC13">
        <v>6.4656690635424431E-18</v>
      </c>
    </row>
    <row r="14" spans="1:29" x14ac:dyDescent="0.25">
      <c r="B14">
        <v>0</v>
      </c>
      <c r="C14">
        <v>0</v>
      </c>
      <c r="D14">
        <v>1</v>
      </c>
      <c r="E14">
        <v>0.2</v>
      </c>
      <c r="F14" t="s">
        <v>289</v>
      </c>
      <c r="S14">
        <v>1.4444444444444444E-3</v>
      </c>
      <c r="T14">
        <v>23.068614095527806</v>
      </c>
      <c r="W14">
        <v>-1.3135523893121326</v>
      </c>
      <c r="X14">
        <v>9.6817952204618168E-2</v>
      </c>
      <c r="Y14">
        <v>-8.017327293417663E-18</v>
      </c>
      <c r="AA14">
        <v>5.9285836764711322</v>
      </c>
      <c r="AB14">
        <v>-8.1754930097571288E-2</v>
      </c>
      <c r="AC14">
        <v>5.9552215058943556E-18</v>
      </c>
    </row>
    <row r="15" spans="1:29" x14ac:dyDescent="0.25">
      <c r="F15" t="s">
        <v>294</v>
      </c>
      <c r="S15">
        <v>1.5555555555555557E-3</v>
      </c>
      <c r="T15">
        <v>23.763648200929538</v>
      </c>
      <c r="W15">
        <v>-1.2132640745962777</v>
      </c>
      <c r="X15">
        <v>8.780225708868046E-2</v>
      </c>
      <c r="Y15">
        <v>-7.858487271468824E-18</v>
      </c>
      <c r="AA15">
        <v>5.8599739472788448</v>
      </c>
      <c r="AB15">
        <v>-7.058624999999992E-2</v>
      </c>
      <c r="AC15">
        <v>5.4447739482462681E-18</v>
      </c>
    </row>
    <row r="16" spans="1:29" x14ac:dyDescent="0.25">
      <c r="F16" t="s">
        <v>311</v>
      </c>
      <c r="S16">
        <v>1.6666666666666668E-3</v>
      </c>
      <c r="T16">
        <v>24.304360021324815</v>
      </c>
      <c r="W16">
        <v>-1.1563119297357625</v>
      </c>
      <c r="X16">
        <v>8.2630002856684731E-2</v>
      </c>
      <c r="Y16">
        <v>-7.8187772659816142E-18</v>
      </c>
      <c r="AA16">
        <v>5.8111967717592581</v>
      </c>
      <c r="AB16">
        <v>-6.5020444489723619E-2</v>
      </c>
      <c r="AC16">
        <v>5.189550169422224E-18</v>
      </c>
    </row>
    <row r="17" spans="1:29" x14ac:dyDescent="0.25">
      <c r="A17" t="s">
        <v>9</v>
      </c>
      <c r="B17" t="s">
        <v>17</v>
      </c>
      <c r="C17" t="s">
        <v>8</v>
      </c>
      <c r="F17" t="s">
        <v>438</v>
      </c>
      <c r="S17">
        <v>1.7777777777777779E-3</v>
      </c>
      <c r="T17">
        <v>24.690706308084085</v>
      </c>
      <c r="W17">
        <v>-1.0524970865440642</v>
      </c>
      <c r="X17">
        <v>7.3390750917606606E-2</v>
      </c>
      <c r="Y17">
        <v>-7.7790672604944045E-18</v>
      </c>
      <c r="AA17">
        <v>5.7521180514711219</v>
      </c>
      <c r="AB17">
        <v>-5.9417569902428503E-2</v>
      </c>
      <c r="AC17">
        <v>4.9343263905981806E-18</v>
      </c>
    </row>
    <row r="18" spans="1:29" x14ac:dyDescent="0.25">
      <c r="B18">
        <v>0</v>
      </c>
      <c r="C18">
        <v>-0.17499999999999999</v>
      </c>
      <c r="D18">
        <v>2.689E-3</v>
      </c>
      <c r="E18">
        <v>0</v>
      </c>
      <c r="F18" t="s">
        <v>312</v>
      </c>
      <c r="S18">
        <v>1.888888888888889E-3</v>
      </c>
      <c r="T18">
        <v>24.922625107246255</v>
      </c>
      <c r="W18">
        <v>-0.97578784200836333</v>
      </c>
      <c r="X18">
        <v>6.7528877729743766E-2</v>
      </c>
      <c r="Y18">
        <v>-7.3832593159812661E-18</v>
      </c>
      <c r="AA18">
        <v>5.6837090655907749</v>
      </c>
      <c r="AB18">
        <v>-5.3764149171300013E-2</v>
      </c>
      <c r="AC18">
        <v>4.6791026117741365E-18</v>
      </c>
    </row>
    <row r="19" spans="1:29" x14ac:dyDescent="0.25">
      <c r="F19" t="s">
        <v>313</v>
      </c>
      <c r="S19">
        <v>2E-3</v>
      </c>
      <c r="T19">
        <v>25</v>
      </c>
      <c r="W19">
        <v>-0.8624465188994106</v>
      </c>
      <c r="X19">
        <v>5.8889601379563034E-2</v>
      </c>
      <c r="Y19">
        <v>-6.7938139220304982E-18</v>
      </c>
      <c r="AA19">
        <v>5.6077504892899777</v>
      </c>
      <c r="AB19">
        <v>-4.7905711814498458E-2</v>
      </c>
      <c r="AC19">
        <v>4.4238788329500939E-18</v>
      </c>
    </row>
    <row r="20" spans="1:29" x14ac:dyDescent="0.25">
      <c r="F20" t="s">
        <v>314</v>
      </c>
      <c r="S20">
        <v>3.4960000000000004E-3</v>
      </c>
      <c r="T20">
        <v>25</v>
      </c>
      <c r="W20">
        <v>-0.75000050715948496</v>
      </c>
      <c r="X20">
        <v>5.0329235930501537E-2</v>
      </c>
      <c r="Y20">
        <v>-6.2043685280797303E-18</v>
      </c>
      <c r="AA20">
        <v>5.5257189917807574</v>
      </c>
      <c r="AB20">
        <v>-4.1727299356047493E-2</v>
      </c>
      <c r="AC20">
        <v>4.168655054126049E-18</v>
      </c>
    </row>
    <row r="21" spans="1:29" x14ac:dyDescent="0.25">
      <c r="F21" t="s">
        <v>315</v>
      </c>
      <c r="W21">
        <v>-0.63757053196054292</v>
      </c>
      <c r="X21">
        <v>4.1772870634609653E-2</v>
      </c>
      <c r="Y21">
        <v>-5.6149231341289632E-18</v>
      </c>
      <c r="AA21">
        <v>5.4381657309544895</v>
      </c>
      <c r="AB21">
        <v>-3.5196557667299455E-2</v>
      </c>
      <c r="AC21">
        <v>3.9134312753020056E-18</v>
      </c>
    </row>
    <row r="22" spans="1:29" x14ac:dyDescent="0.25">
      <c r="F22" t="s">
        <v>264</v>
      </c>
      <c r="S22">
        <v>-4.5000000000000005E-2</v>
      </c>
      <c r="T22">
        <v>-535.78947368421052</v>
      </c>
      <c r="W22">
        <v>-0.52212067956358921</v>
      </c>
      <c r="X22">
        <v>3.2968109774997277E-2</v>
      </c>
      <c r="Y22">
        <v>-5.025477740178196E-18</v>
      </c>
      <c r="AA22">
        <v>5.345314946243592</v>
      </c>
      <c r="AB22">
        <v>-2.8302071363128928E-2</v>
      </c>
      <c r="AC22">
        <v>3.6582074964779615E-18</v>
      </c>
    </row>
    <row r="23" spans="1:29" x14ac:dyDescent="0.25">
      <c r="F23" t="s">
        <v>335</v>
      </c>
      <c r="S23">
        <v>-2.5000000000000001E-3</v>
      </c>
      <c r="T23">
        <v>-500</v>
      </c>
      <c r="W23">
        <v>-0.40777806402731737</v>
      </c>
      <c r="X23">
        <v>2.4258985086189028E-2</v>
      </c>
      <c r="Y23">
        <v>-4.4360323462274282E-18</v>
      </c>
      <c r="AA23">
        <v>5.2472867845344418</v>
      </c>
      <c r="AB23">
        <v>-2.1039315543711301E-2</v>
      </c>
      <c r="AC23">
        <v>3.4029837176539181E-18</v>
      </c>
    </row>
    <row r="24" spans="1:29" x14ac:dyDescent="0.25">
      <c r="A24" t="s">
        <v>10</v>
      </c>
      <c r="B24" t="str">
        <f>B17</f>
        <v>nap</v>
      </c>
      <c r="D24" t="s">
        <v>11</v>
      </c>
      <c r="E24">
        <f>-E25</f>
        <v>-4.5000000000000005E-2</v>
      </c>
      <c r="F24" t="s">
        <v>21</v>
      </c>
      <c r="S24">
        <v>2.5000000000000001E-3</v>
      </c>
      <c r="T24">
        <v>500</v>
      </c>
      <c r="W24">
        <v>-0.29086663245873207</v>
      </c>
      <c r="X24">
        <v>1.5343702382976214E-2</v>
      </c>
      <c r="Y24">
        <v>-3.8465869522766603E-18</v>
      </c>
      <c r="AA24">
        <v>5.1441507018401529</v>
      </c>
      <c r="AB24">
        <v>-1.3406152829012141E-2</v>
      </c>
      <c r="AC24">
        <v>3.1477599388298744E-18</v>
      </c>
    </row>
    <row r="25" spans="1:29" x14ac:dyDescent="0.25">
      <c r="B25" t="str">
        <f>B24</f>
        <v>nap</v>
      </c>
      <c r="D25" t="s">
        <v>12</v>
      </c>
      <c r="E25">
        <f>B11</f>
        <v>4.5000000000000005E-2</v>
      </c>
      <c r="F25" t="s">
        <v>261</v>
      </c>
      <c r="S25">
        <v>4.5000000000000005E-2</v>
      </c>
      <c r="T25">
        <v>535.78947368421052</v>
      </c>
      <c r="W25">
        <v>-0.17381660724042725</v>
      </c>
      <c r="X25">
        <v>6.4220471412406183E-3</v>
      </c>
      <c r="Y25">
        <v>-3.2571415583258928E-18</v>
      </c>
      <c r="AA25">
        <v>5.0359458239114732</v>
      </c>
      <c r="AB25">
        <v>-5.4016438558373422E-3</v>
      </c>
      <c r="AC25">
        <v>2.8925361600058306E-18</v>
      </c>
    </row>
    <row r="26" spans="1:29" x14ac:dyDescent="0.25">
      <c r="B26" t="str">
        <f>B13</f>
        <v>Coffr</v>
      </c>
      <c r="C26">
        <f>E26/E27</f>
        <v>0.5</v>
      </c>
      <c r="D26" t="s">
        <v>13</v>
      </c>
      <c r="E26">
        <f>E27/2</f>
        <v>1.75E-3</v>
      </c>
      <c r="F26" t="s">
        <v>321</v>
      </c>
      <c r="W26">
        <v>-5.4575214601681812E-2</v>
      </c>
      <c r="X26">
        <v>-2.6691940851827529E-3</v>
      </c>
      <c r="Y26">
        <v>-2.6676961643751249E-18</v>
      </c>
      <c r="AA26">
        <v>4.9226964143152596</v>
      </c>
      <c r="AB26">
        <v>2.9752666758169383E-3</v>
      </c>
      <c r="AC26">
        <v>2.6373123811817869E-18</v>
      </c>
    </row>
    <row r="27" spans="1:29" x14ac:dyDescent="0.25">
      <c r="B27" t="str">
        <f>B13</f>
        <v>Coffr</v>
      </c>
      <c r="D27" t="s">
        <v>12</v>
      </c>
      <c r="E27">
        <f>3.5/1000</f>
        <v>3.5000000000000001E-3</v>
      </c>
      <c r="F27" t="s">
        <v>441</v>
      </c>
      <c r="W27">
        <v>6.4899169047874503E-2</v>
      </c>
      <c r="X27">
        <v>-1.1772420204113227E-2</v>
      </c>
      <c r="Y27">
        <v>-2.0782507704243574E-18</v>
      </c>
      <c r="AA27">
        <v>4.804409713619517</v>
      </c>
      <c r="AB27">
        <v>1.1724673950351625E-2</v>
      </c>
      <c r="AC27">
        <v>2.3820886023577435E-18</v>
      </c>
    </row>
    <row r="28" spans="1:29" x14ac:dyDescent="0.25">
      <c r="F28" t="s">
        <v>442</v>
      </c>
      <c r="W28">
        <v>0.1879358718941751</v>
      </c>
      <c r="X28">
        <v>-2.1147736416286277E-2</v>
      </c>
      <c r="Y28">
        <v>-1.4888053764735895E-18</v>
      </c>
      <c r="AA28">
        <v>4.6811009617555603</v>
      </c>
      <c r="AB28">
        <v>2.0847369013568672E-2</v>
      </c>
      <c r="AC28">
        <v>2.1268648235336994E-18</v>
      </c>
    </row>
    <row r="29" spans="1:29" x14ac:dyDescent="0.25">
      <c r="W29">
        <v>0.3118471484017446</v>
      </c>
      <c r="X29">
        <v>-3.0578757028896741E-2</v>
      </c>
      <c r="Y29" s="1">
        <v>-8.9935998252282178E-19</v>
      </c>
      <c r="Z29" s="1"/>
      <c r="AA29" s="1">
        <v>4.5527993090775372</v>
      </c>
      <c r="AB29" s="1">
        <v>3.0342335939792069E-2</v>
      </c>
      <c r="AC29" s="1">
        <v>1.8716410447096561E-18</v>
      </c>
    </row>
    <row r="30" spans="1:29" x14ac:dyDescent="0.25">
      <c r="W30">
        <v>0.43766723581867462</v>
      </c>
      <c r="X30">
        <v>-4.0144742747816813E-2</v>
      </c>
      <c r="Y30" s="1">
        <v>-3.0991458857205408E-19</v>
      </c>
      <c r="Z30" s="1"/>
      <c r="AA30" s="1">
        <v>4.4194871148198622</v>
      </c>
      <c r="AB30" s="1">
        <v>4.0210519455563663E-2</v>
      </c>
      <c r="AC30" s="1">
        <v>1.6164172658856123E-18</v>
      </c>
    </row>
    <row r="31" spans="1:29" x14ac:dyDescent="0.25">
      <c r="A31" t="s">
        <v>14</v>
      </c>
      <c r="B31" t="str">
        <f>B13</f>
        <v>Coffr</v>
      </c>
      <c r="C31" t="s">
        <v>306</v>
      </c>
      <c r="D31">
        <v>0</v>
      </c>
      <c r="W31">
        <v>0.5669463858449546</v>
      </c>
      <c r="X31">
        <v>-4.9956869316338935E-2</v>
      </c>
      <c r="Y31" s="1">
        <v>2.7953080537871357E-19</v>
      </c>
      <c r="Z31" s="1"/>
      <c r="AA31" s="1">
        <v>4.2811722005894284</v>
      </c>
      <c r="AB31" s="1">
        <v>5.0451778158975176E-2</v>
      </c>
      <c r="AC31" s="1">
        <v>1.3611934870615684E-18</v>
      </c>
    </row>
    <row r="32" spans="1:29" x14ac:dyDescent="0.25">
      <c r="A32" t="s">
        <v>15</v>
      </c>
      <c r="B32">
        <v>1</v>
      </c>
      <c r="W32">
        <v>0.69952607113291987</v>
      </c>
      <c r="X32">
        <v>-5.9993505048631462E-2</v>
      </c>
      <c r="Y32" s="1">
        <v>8.6897619932948112E-19</v>
      </c>
      <c r="Z32" s="1"/>
      <c r="AA32" s="1"/>
      <c r="AB32" s="1"/>
      <c r="AC32" s="1"/>
    </row>
    <row r="33" spans="1:29" x14ac:dyDescent="0.25">
      <c r="A33" t="s">
        <v>304</v>
      </c>
      <c r="B33">
        <v>30</v>
      </c>
      <c r="C33" t="s">
        <v>259</v>
      </c>
      <c r="W33">
        <v>0.83551583902974846</v>
      </c>
      <c r="X33">
        <v>-7.0252498728526402E-2</v>
      </c>
      <c r="Y33" s="1">
        <v>1.4584215932802498E-18</v>
      </c>
      <c r="Z33" s="1"/>
      <c r="AA33" s="1"/>
      <c r="AB33" s="1"/>
      <c r="AC33" s="1"/>
    </row>
    <row r="34" spans="1:29" x14ac:dyDescent="0.25">
      <c r="A34" t="s">
        <v>305</v>
      </c>
      <c r="B34">
        <v>1E-4</v>
      </c>
      <c r="C34" t="s">
        <v>260</v>
      </c>
      <c r="W34">
        <v>0.90608476825230511</v>
      </c>
      <c r="X34">
        <v>-7.5552978257830444E-2</v>
      </c>
      <c r="Y34" s="1">
        <v>1.7531442902556347E-18</v>
      </c>
      <c r="Z34" s="1"/>
      <c r="AA34" s="1"/>
      <c r="AB34" s="1"/>
      <c r="AC34" s="1"/>
    </row>
    <row r="35" spans="1:29" x14ac:dyDescent="0.25">
      <c r="A35" t="s">
        <v>295</v>
      </c>
      <c r="W35">
        <v>0.97682973355349312</v>
      </c>
      <c r="X35">
        <v>-8.0856246741779964E-2</v>
      </c>
      <c r="Y35" s="1">
        <v>2.0478669872310186E-18</v>
      </c>
      <c r="Z35" s="1"/>
      <c r="AA35" s="1"/>
      <c r="AB35" s="1"/>
      <c r="AC35" s="1"/>
    </row>
    <row r="36" spans="1:29" x14ac:dyDescent="0.25">
      <c r="W36">
        <v>1.0490569056854382</v>
      </c>
      <c r="X36">
        <v>-8.6252464334189913E-2</v>
      </c>
      <c r="Y36">
        <v>2.3425896842064026E-18</v>
      </c>
    </row>
    <row r="37" spans="1:29" x14ac:dyDescent="0.25">
      <c r="W37">
        <v>1.12344847306894</v>
      </c>
      <c r="X37">
        <v>-9.1783209506230728E-2</v>
      </c>
      <c r="Y37">
        <v>2.6373123811817865E-18</v>
      </c>
    </row>
    <row r="38" spans="1:29" x14ac:dyDescent="0.25">
      <c r="W38">
        <v>1.1991114952228576</v>
      </c>
      <c r="X38">
        <v>-9.7384832265613078E-2</v>
      </c>
      <c r="Y38">
        <v>2.9320350781571697E-18</v>
      </c>
    </row>
    <row r="39" spans="1:29" x14ac:dyDescent="0.25">
      <c r="W39">
        <v>1.276491720230932</v>
      </c>
      <c r="X39">
        <v>-0.10308364132280684</v>
      </c>
      <c r="Y39">
        <v>3.226757775132554E-18</v>
      </c>
    </row>
    <row r="40" spans="1:29" x14ac:dyDescent="0.25">
      <c r="W40">
        <v>1.3559950753651817</v>
      </c>
      <c r="X40">
        <v>-0.10890044341260489</v>
      </c>
      <c r="Y40">
        <v>3.521480472107938E-18</v>
      </c>
    </row>
    <row r="41" spans="1:29" x14ac:dyDescent="0.25">
      <c r="W41">
        <v>1.4380812332722019</v>
      </c>
      <c r="X41">
        <v>-0.11485914748238531</v>
      </c>
      <c r="Y41">
        <v>3.8162031690833215E-18</v>
      </c>
    </row>
    <row r="42" spans="1:29" x14ac:dyDescent="0.25">
      <c r="W42">
        <v>1.5229958768615559</v>
      </c>
      <c r="X42">
        <v>-0.12096523171010488</v>
      </c>
      <c r="Y42">
        <v>4.1109258660587059E-18</v>
      </c>
    </row>
    <row r="43" spans="1:29" x14ac:dyDescent="0.25">
      <c r="W43">
        <v>1.6110595364091291</v>
      </c>
      <c r="X43">
        <v>-0.12722875080390228</v>
      </c>
      <c r="Y43">
        <v>4.4056485630340894E-18</v>
      </c>
    </row>
    <row r="44" spans="1:29" x14ac:dyDescent="0.25">
      <c r="W44">
        <v>1.702438125903472</v>
      </c>
      <c r="X44">
        <v>-0.13364708546345044</v>
      </c>
      <c r="Y44">
        <v>4.700371260009473E-18</v>
      </c>
    </row>
    <row r="45" spans="1:29" x14ac:dyDescent="0.25">
      <c r="W45">
        <v>1.7974772112692752</v>
      </c>
      <c r="X45">
        <v>-0.1402279028011503</v>
      </c>
      <c r="Y45">
        <v>4.9950939569848573E-18</v>
      </c>
    </row>
    <row r="46" spans="1:29" x14ac:dyDescent="0.25">
      <c r="W46">
        <v>1.8979279182307538</v>
      </c>
      <c r="X46">
        <v>-0.14704413412821726</v>
      </c>
      <c r="Y46">
        <v>5.2898166539602409E-18</v>
      </c>
    </row>
    <row r="47" spans="1:29" x14ac:dyDescent="0.25">
      <c r="W47">
        <v>2.0035892975414091</v>
      </c>
      <c r="X47">
        <v>-0.15406256326269255</v>
      </c>
      <c r="Y47">
        <v>5.5845393509356244E-18</v>
      </c>
    </row>
    <row r="48" spans="1:29" x14ac:dyDescent="0.25">
      <c r="W48">
        <v>2.1154979113655097</v>
      </c>
      <c r="X48">
        <v>-0.16130121226456351</v>
      </c>
      <c r="Y48">
        <v>5.879262047911008E-18</v>
      </c>
    </row>
    <row r="49" spans="23:25" x14ac:dyDescent="0.25">
      <c r="W49">
        <v>2.235212561203721</v>
      </c>
      <c r="X49">
        <v>-0.16879334466791554</v>
      </c>
      <c r="Y49">
        <v>6.1739847448863931E-18</v>
      </c>
    </row>
    <row r="50" spans="23:25" x14ac:dyDescent="0.25">
      <c r="W50">
        <v>2.3637100023959912</v>
      </c>
      <c r="X50">
        <v>-0.17652489170685978</v>
      </c>
      <c r="Y50">
        <v>6.4687074418617774E-18</v>
      </c>
    </row>
    <row r="51" spans="23:25" x14ac:dyDescent="0.25">
      <c r="W51">
        <v>2.5038623415996906</v>
      </c>
      <c r="X51">
        <v>-0.18453295112484169</v>
      </c>
      <c r="Y51">
        <v>6.7634301388371617E-18</v>
      </c>
    </row>
    <row r="52" spans="23:25" x14ac:dyDescent="0.25">
      <c r="W52">
        <v>2.657197820124293</v>
      </c>
      <c r="X52">
        <v>-0.19276150324919583</v>
      </c>
      <c r="Y52">
        <v>7.0581528358125461E-18</v>
      </c>
    </row>
    <row r="53" spans="23:25" x14ac:dyDescent="0.25">
      <c r="W53">
        <v>2.8281529067627833</v>
      </c>
      <c r="X53">
        <v>-0.20119367905996463</v>
      </c>
      <c r="Y53">
        <v>7.3528755327879289E-18</v>
      </c>
    </row>
    <row r="54" spans="23:25" x14ac:dyDescent="0.25">
      <c r="W54">
        <v>2.9212024606003277</v>
      </c>
      <c r="X54">
        <v>-0.20544339214007576</v>
      </c>
      <c r="Y54">
        <v>7.5002368812756203E-18</v>
      </c>
    </row>
    <row r="55" spans="23:25" x14ac:dyDescent="0.25">
      <c r="W55">
        <v>3.0206596121376235</v>
      </c>
      <c r="X55">
        <v>-0.20969599379643414</v>
      </c>
      <c r="Y55">
        <v>7.6475982297633117E-18</v>
      </c>
    </row>
    <row r="56" spans="23:25" x14ac:dyDescent="0.25">
      <c r="W56">
        <v>3.2132939597249264</v>
      </c>
      <c r="X56">
        <v>-0.2159292448279459</v>
      </c>
      <c r="Y56">
        <v>7.7789393287756954E-18</v>
      </c>
    </row>
    <row r="57" spans="23:25" x14ac:dyDescent="0.25">
      <c r="W57">
        <v>3.4210551161953409</v>
      </c>
      <c r="X57">
        <v>-0.21987157433131171</v>
      </c>
      <c r="Y57">
        <v>7.7801802664471725E-18</v>
      </c>
    </row>
    <row r="58" spans="23:25" x14ac:dyDescent="0.25">
      <c r="W58">
        <v>3.5431718343048089</v>
      </c>
      <c r="X58">
        <v>-0.22136173025441191</v>
      </c>
      <c r="Y58">
        <v>7.7808007352829095E-18</v>
      </c>
    </row>
    <row r="59" spans="23:25" x14ac:dyDescent="0.25">
      <c r="W59">
        <v>3.6808640574628999</v>
      </c>
      <c r="X59">
        <v>-0.2223016643994464</v>
      </c>
      <c r="Y59">
        <v>7.781421204118645E-18</v>
      </c>
    </row>
    <row r="60" spans="23:25" x14ac:dyDescent="0.25">
      <c r="W60">
        <v>3.8366473564369845</v>
      </c>
      <c r="X60">
        <v>-0.22242977499994901</v>
      </c>
      <c r="Y60">
        <v>7.7820416729543835E-18</v>
      </c>
    </row>
    <row r="61" spans="23:25" x14ac:dyDescent="0.25">
      <c r="W61">
        <v>4.014583331425575</v>
      </c>
      <c r="X61">
        <v>-0.22135888074813428</v>
      </c>
      <c r="Y61">
        <v>7.7826621417901221E-18</v>
      </c>
    </row>
    <row r="62" spans="23:25" x14ac:dyDescent="0.25">
      <c r="W62">
        <v>4.2201941483196252</v>
      </c>
      <c r="X62">
        <v>-0.21849343834920898</v>
      </c>
      <c r="Y62">
        <v>7.7832826106258591E-18</v>
      </c>
    </row>
    <row r="63" spans="23:25" x14ac:dyDescent="0.25">
      <c r="W63">
        <v>4.3351938420361309</v>
      </c>
      <c r="X63">
        <v>-0.21613950795451514</v>
      </c>
      <c r="Y63">
        <v>7.7835928450437283E-18</v>
      </c>
    </row>
    <row r="64" spans="23:25" x14ac:dyDescent="0.25">
      <c r="W64">
        <v>4.4597151621380204</v>
      </c>
      <c r="X64">
        <v>-0.21297237857452889</v>
      </c>
      <c r="Y64">
        <v>7.7839030794615976E-18</v>
      </c>
    </row>
    <row r="65" spans="23:25" x14ac:dyDescent="0.25">
      <c r="W65">
        <v>4.5952985538406788</v>
      </c>
      <c r="X65">
        <v>-0.2087958622296999</v>
      </c>
      <c r="Y65">
        <v>7.7842133138794653E-18</v>
      </c>
    </row>
    <row r="66" spans="23:25" x14ac:dyDescent="0.25">
      <c r="W66">
        <v>4.7429366077082307</v>
      </c>
      <c r="X66">
        <v>-0.2033964080732529</v>
      </c>
      <c r="Y66">
        <v>7.7845235482973346E-18</v>
      </c>
    </row>
    <row r="67" spans="23:25" x14ac:dyDescent="0.25">
      <c r="W67">
        <v>4.9048249040380787</v>
      </c>
      <c r="X67">
        <v>-0.19644010980793772</v>
      </c>
      <c r="Y67">
        <v>7.7848337827152023E-18</v>
      </c>
    </row>
    <row r="68" spans="23:25" x14ac:dyDescent="0.25">
      <c r="W68">
        <v>4.991680754316584</v>
      </c>
      <c r="X68">
        <v>-0.19226421949326339</v>
      </c>
      <c r="Y68">
        <v>7.784988899924137E-18</v>
      </c>
    </row>
    <row r="69" spans="23:25" x14ac:dyDescent="0.25">
      <c r="W69">
        <v>5.082905302681354</v>
      </c>
      <c r="X69">
        <v>-0.18754375194766579</v>
      </c>
      <c r="Y69">
        <v>7.7851440171330732E-18</v>
      </c>
    </row>
    <row r="70" spans="23:25" x14ac:dyDescent="0.25">
      <c r="W70">
        <v>5.1787475680517234</v>
      </c>
      <c r="X70">
        <v>-0.18221726414398803</v>
      </c>
      <c r="Y70">
        <v>7.7852991343420062E-18</v>
      </c>
    </row>
    <row r="71" spans="23:25" x14ac:dyDescent="0.25">
      <c r="W71">
        <v>5.279557959199094</v>
      </c>
      <c r="X71">
        <v>-0.17620853926120622</v>
      </c>
      <c r="Y71">
        <v>7.7854542515509409E-18</v>
      </c>
    </row>
    <row r="72" spans="23:25" x14ac:dyDescent="0.25">
      <c r="W72">
        <v>5.3860075718556049</v>
      </c>
      <c r="X72">
        <v>-0.16940549098899579</v>
      </c>
      <c r="Y72">
        <v>7.7856093687598771E-18</v>
      </c>
    </row>
    <row r="73" spans="23:25" x14ac:dyDescent="0.25">
      <c r="W73">
        <v>5.492528332784123</v>
      </c>
      <c r="X73">
        <v>-0.16231509264266461</v>
      </c>
      <c r="Y73">
        <v>7.7857644859688102E-18</v>
      </c>
    </row>
    <row r="74" spans="23:25" x14ac:dyDescent="0.25">
      <c r="W74">
        <v>5.5922075499822732</v>
      </c>
      <c r="X74">
        <v>-0.15561896806805334</v>
      </c>
      <c r="Y74">
        <v>7.7859196031777448E-18</v>
      </c>
    </row>
    <row r="75" spans="23:25" x14ac:dyDescent="0.25">
      <c r="W75">
        <v>5.6851017508936588</v>
      </c>
      <c r="X75">
        <v>-0.14931955887177498</v>
      </c>
      <c r="Y75">
        <v>7.7860747203866794E-18</v>
      </c>
    </row>
    <row r="76" spans="23:25" x14ac:dyDescent="0.25">
      <c r="W76">
        <v>5.7712836384963229</v>
      </c>
      <c r="X76">
        <v>-0.14341608943513104</v>
      </c>
      <c r="Y76">
        <v>7.7862298375956141E-18</v>
      </c>
    </row>
    <row r="77" spans="23:25" x14ac:dyDescent="0.25">
      <c r="W77">
        <v>5.850822683100164</v>
      </c>
      <c r="X77">
        <v>-0.13790879023393701</v>
      </c>
      <c r="Y77">
        <v>7.7863849548045472E-18</v>
      </c>
    </row>
    <row r="78" spans="23:25" x14ac:dyDescent="0.25">
      <c r="W78">
        <v>5.9903466866427522</v>
      </c>
      <c r="X78">
        <v>-0.12808103259361489</v>
      </c>
      <c r="Y78">
        <v>7.7866951892224164E-18</v>
      </c>
    </row>
    <row r="79" spans="23:25" x14ac:dyDescent="0.25">
      <c r="W79">
        <v>6.1043336912833066</v>
      </c>
      <c r="X79">
        <v>-0.11984209888399075</v>
      </c>
      <c r="Y79">
        <v>7.7870054236402842E-18</v>
      </c>
    </row>
    <row r="80" spans="23:25" x14ac:dyDescent="0.25">
      <c r="W80">
        <v>6.1938803350239109</v>
      </c>
      <c r="X80">
        <v>-0.11317775610182788</v>
      </c>
      <c r="Y80">
        <v>7.787315658058155E-18</v>
      </c>
    </row>
    <row r="81" spans="23:25" x14ac:dyDescent="0.25">
      <c r="W81">
        <v>6.2603498199862386</v>
      </c>
      <c r="X81">
        <v>-0.10806149434595569</v>
      </c>
      <c r="Y81">
        <v>7.7876258924760227E-18</v>
      </c>
    </row>
    <row r="82" spans="23:25" x14ac:dyDescent="0.25">
      <c r="W82">
        <v>6.3463248599947928</v>
      </c>
      <c r="X82">
        <v>-0.10097620414736078</v>
      </c>
      <c r="Y82">
        <v>7.7888668301474982E-18</v>
      </c>
    </row>
    <row r="83" spans="23:25" x14ac:dyDescent="0.25">
      <c r="W83">
        <v>6.3467644210526313</v>
      </c>
      <c r="X83">
        <v>-0.10100733157894734</v>
      </c>
      <c r="Y83">
        <v>7.7913487054904493E-18</v>
      </c>
    </row>
    <row r="85" spans="23:25" x14ac:dyDescent="0.25">
      <c r="W85">
        <v>6.3467644210526313</v>
      </c>
      <c r="X85">
        <v>-0.10100733157894734</v>
      </c>
      <c r="Y85">
        <v>7.7913487054904493E-18</v>
      </c>
    </row>
    <row r="86" spans="23:25" x14ac:dyDescent="0.25">
      <c r="W86">
        <v>6.3450484144736841</v>
      </c>
      <c r="X86">
        <v>-0.10087863108552625</v>
      </c>
      <c r="Y86">
        <v>7.781421204118645E-18</v>
      </c>
    </row>
    <row r="87" spans="23:25" x14ac:dyDescent="0.25">
      <c r="W87">
        <v>6.2709726562499997</v>
      </c>
      <c r="X87">
        <v>-9.5322949218749953E-2</v>
      </c>
      <c r="Y87">
        <v>7.3528755327879289E-18</v>
      </c>
    </row>
    <row r="88" spans="23:25" x14ac:dyDescent="0.25">
      <c r="W88">
        <v>6.1690742062118975</v>
      </c>
      <c r="X88">
        <v>-8.7680309730106237E-2</v>
      </c>
      <c r="Y88">
        <v>6.7634301388371617E-18</v>
      </c>
    </row>
    <row r="89" spans="23:25" x14ac:dyDescent="0.25">
      <c r="W89">
        <v>6.0638474169496055</v>
      </c>
      <c r="X89">
        <v>-7.9729723822979714E-2</v>
      </c>
      <c r="Y89">
        <v>6.1739847448863931E-18</v>
      </c>
    </row>
    <row r="90" spans="23:25" x14ac:dyDescent="0.25">
      <c r="W90">
        <v>5.9453830418766298</v>
      </c>
      <c r="X90">
        <v>-7.0642097530941222E-2</v>
      </c>
      <c r="Y90">
        <v>5.5845393509356244E-18</v>
      </c>
    </row>
    <row r="91" spans="23:25" x14ac:dyDescent="0.25">
      <c r="W91">
        <v>5.8786281694179419</v>
      </c>
      <c r="X91">
        <v>-6.5497376007743774E-2</v>
      </c>
      <c r="Y91">
        <v>5.2898166539602409E-18</v>
      </c>
    </row>
    <row r="92" spans="23:25" x14ac:dyDescent="0.25">
      <c r="W92">
        <v>5.8059221866302622</v>
      </c>
      <c r="X92">
        <v>-5.9902704014373642E-2</v>
      </c>
      <c r="Y92">
        <v>4.9950939569848565E-18</v>
      </c>
    </row>
    <row r="93" spans="23:25" x14ac:dyDescent="0.25">
      <c r="W93">
        <v>5.7267060498382136</v>
      </c>
      <c r="X93">
        <v>-5.3833360680771047E-2</v>
      </c>
      <c r="Y93">
        <v>4.7003712600094722E-18</v>
      </c>
    </row>
    <row r="94" spans="23:25" x14ac:dyDescent="0.25">
      <c r="W94">
        <v>5.640560938650804</v>
      </c>
      <c r="X94">
        <v>-4.7275382351665424E-2</v>
      </c>
      <c r="Y94">
        <v>4.4056485630340886E-18</v>
      </c>
    </row>
    <row r="95" spans="23:25" x14ac:dyDescent="0.25">
      <c r="W95">
        <v>5.5470632850949775</v>
      </c>
      <c r="X95">
        <v>-4.0214222473524741E-2</v>
      </c>
      <c r="Y95">
        <v>4.1109258660587043E-18</v>
      </c>
    </row>
    <row r="96" spans="23:25" x14ac:dyDescent="0.25">
      <c r="W96">
        <v>5.4459627171728329</v>
      </c>
      <c r="X96">
        <v>-3.2646191661936413E-2</v>
      </c>
      <c r="Y96">
        <v>3.8162031690833208E-18</v>
      </c>
    </row>
    <row r="97" spans="23:25" x14ac:dyDescent="0.25">
      <c r="W97">
        <v>5.3369928218993037</v>
      </c>
      <c r="X97">
        <v>-2.4566021396945525E-2</v>
      </c>
      <c r="Y97">
        <v>3.5214804721079364E-18</v>
      </c>
    </row>
    <row r="98" spans="23:25" x14ac:dyDescent="0.25">
      <c r="W98">
        <v>5.2199328972838703</v>
      </c>
      <c r="X98">
        <v>-1.5970085249784632E-2</v>
      </c>
      <c r="Y98">
        <v>3.2267577751325525E-18</v>
      </c>
    </row>
    <row r="99" spans="23:25" x14ac:dyDescent="0.25">
      <c r="W99">
        <v>5.094574217193097</v>
      </c>
      <c r="X99">
        <v>-6.8559134230823373E-3</v>
      </c>
      <c r="Y99">
        <v>2.9320350781571697E-18</v>
      </c>
    </row>
    <row r="100" spans="23:25" x14ac:dyDescent="0.25">
      <c r="W100">
        <v>4.9607857965870057</v>
      </c>
      <c r="X100">
        <v>2.775594057950474E-3</v>
      </c>
      <c r="Y100">
        <v>2.637312381181785E-18</v>
      </c>
    </row>
    <row r="101" spans="23:25" x14ac:dyDescent="0.25">
      <c r="W101">
        <v>4.8184265248247922</v>
      </c>
      <c r="X101">
        <v>1.2925164226402625E-2</v>
      </c>
      <c r="Y101">
        <v>2.3425896842064006E-18</v>
      </c>
    </row>
    <row r="102" spans="23:25" x14ac:dyDescent="0.25">
      <c r="W102">
        <v>4.7440119304085666</v>
      </c>
      <c r="X102">
        <v>1.8192793925552043E-2</v>
      </c>
      <c r="Y102">
        <v>2.1952283357187077E-18</v>
      </c>
    </row>
    <row r="103" spans="23:25" x14ac:dyDescent="0.25">
      <c r="W103">
        <v>4.6673751228757716</v>
      </c>
      <c r="X103">
        <v>2.3593118350520033E-2</v>
      </c>
      <c r="Y103">
        <v>2.0478669872310163E-18</v>
      </c>
    </row>
    <row r="104" spans="23:25" x14ac:dyDescent="0.25">
      <c r="W104">
        <v>4.5885725019644692</v>
      </c>
      <c r="X104">
        <v>2.9119323254650657E-2</v>
      </c>
      <c r="Y104">
        <v>1.9005056387433249E-18</v>
      </c>
    </row>
    <row r="105" spans="23:25" x14ac:dyDescent="0.25">
      <c r="W105">
        <v>4.5075269538587284</v>
      </c>
      <c r="X105">
        <v>3.4778106409836938E-2</v>
      </c>
      <c r="Y105">
        <v>1.7531442902556339E-18</v>
      </c>
    </row>
    <row r="106" spans="23:25" x14ac:dyDescent="0.25">
      <c r="W106">
        <v>4.4242948880883972</v>
      </c>
      <c r="X106">
        <v>4.0562725892048075E-2</v>
      </c>
      <c r="Y106">
        <v>1.6057829417679423E-18</v>
      </c>
    </row>
    <row r="107" spans="23:25" x14ac:dyDescent="0.25">
      <c r="W107">
        <v>4.3387949786710092</v>
      </c>
      <c r="X107">
        <v>4.6479687034122842E-2</v>
      </c>
      <c r="Y107">
        <v>1.4584215932802498E-18</v>
      </c>
    </row>
    <row r="108" spans="23:25" x14ac:dyDescent="0.25">
      <c r="W108">
        <v>4.2512601367258362</v>
      </c>
      <c r="X108">
        <v>5.2504137513177042E-2</v>
      </c>
      <c r="Y108">
        <v>1.3110602447925565E-18</v>
      </c>
    </row>
    <row r="109" spans="23:25" x14ac:dyDescent="0.25">
      <c r="W109">
        <v>4.1648412856800867</v>
      </c>
      <c r="X109">
        <v>5.8329019785333648E-2</v>
      </c>
      <c r="Y109">
        <v>1.1636988963048651E-18</v>
      </c>
    </row>
    <row r="110" spans="23:25" x14ac:dyDescent="0.25">
      <c r="W110">
        <v>4.0801315373716296</v>
      </c>
      <c r="X110">
        <v>6.3897505760815002E-2</v>
      </c>
      <c r="Y110">
        <v>1.0163375478171741E-18</v>
      </c>
    </row>
    <row r="111" spans="23:25" x14ac:dyDescent="0.25">
      <c r="W111">
        <v>3.9973108522269873</v>
      </c>
      <c r="X111">
        <v>6.9208398509930241E-2</v>
      </c>
      <c r="Y111">
        <v>8.6897619932948266E-19</v>
      </c>
    </row>
    <row r="112" spans="23:25" x14ac:dyDescent="0.25">
      <c r="W112">
        <v>3.9161337207331002</v>
      </c>
      <c r="X112">
        <v>7.4293574525148121E-2</v>
      </c>
      <c r="Y112">
        <v>7.2161485084179146E-19</v>
      </c>
    </row>
    <row r="113" spans="23:25" x14ac:dyDescent="0.25">
      <c r="W113">
        <v>3.836475299803066</v>
      </c>
      <c r="X113">
        <v>7.9172214622419343E-2</v>
      </c>
      <c r="Y113">
        <v>5.7425350235409833E-19</v>
      </c>
    </row>
    <row r="114" spans="23:25" x14ac:dyDescent="0.25">
      <c r="W114">
        <v>3.6817473365852464</v>
      </c>
      <c r="X114">
        <v>8.8338120769490117E-2</v>
      </c>
      <c r="Y114">
        <v>2.79530805378714E-19</v>
      </c>
    </row>
    <row r="115" spans="23:25" x14ac:dyDescent="0.25">
      <c r="W115">
        <v>3.5325925956181718</v>
      </c>
      <c r="X115">
        <v>9.6810555772222098E-2</v>
      </c>
      <c r="Y115">
        <v>-1.519189159667042E-20</v>
      </c>
    </row>
    <row r="116" spans="23:25" x14ac:dyDescent="0.25">
      <c r="W116">
        <v>3.3886307721667466</v>
      </c>
      <c r="X116">
        <v>0.1046705794368282</v>
      </c>
      <c r="Y116">
        <v>-3.099145885720548E-19</v>
      </c>
    </row>
    <row r="117" spans="23:25" x14ac:dyDescent="0.25">
      <c r="W117">
        <v>3.2494220190248049</v>
      </c>
      <c r="X117">
        <v>0.11199573150432378</v>
      </c>
      <c r="Y117">
        <v>-6.0463728554743909E-19</v>
      </c>
    </row>
    <row r="118" spans="23:25" x14ac:dyDescent="0.25">
      <c r="W118">
        <v>3.1145046824084646</v>
      </c>
      <c r="X118">
        <v>0.11885662766135036</v>
      </c>
      <c r="Y118">
        <v>-8.9935998252282351E-19</v>
      </c>
    </row>
    <row r="119" spans="23:25" x14ac:dyDescent="0.25">
      <c r="W119">
        <v>2.9839442496212483</v>
      </c>
      <c r="X119">
        <v>0.12528515752772498</v>
      </c>
      <c r="Y119">
        <v>-1.1940826794982078E-18</v>
      </c>
    </row>
    <row r="120" spans="23:25" x14ac:dyDescent="0.25">
      <c r="W120">
        <v>2.8568920428945974</v>
      </c>
      <c r="X120">
        <v>0.13136250010002262</v>
      </c>
      <c r="Y120">
        <v>-1.488805376473592E-18</v>
      </c>
    </row>
    <row r="121" spans="23:25" x14ac:dyDescent="0.25">
      <c r="W121">
        <v>2.733630697353302</v>
      </c>
      <c r="X121">
        <v>0.13710085077813483</v>
      </c>
      <c r="Y121">
        <v>-1.783528073448975E-18</v>
      </c>
    </row>
    <row r="122" spans="23:25" x14ac:dyDescent="0.25">
      <c r="W122">
        <v>2.613559079468212</v>
      </c>
      <c r="X122">
        <v>0.14255366824725346</v>
      </c>
      <c r="Y122">
        <v>-2.0782507704243593E-18</v>
      </c>
    </row>
    <row r="123" spans="23:25" x14ac:dyDescent="0.25">
      <c r="W123">
        <v>2.4965817196412252</v>
      </c>
      <c r="X123">
        <v>0.14775189377975587</v>
      </c>
      <c r="Y123">
        <v>-2.3729734673997432E-18</v>
      </c>
    </row>
    <row r="124" spans="23:25" x14ac:dyDescent="0.25">
      <c r="W124">
        <v>2.3824571739129414</v>
      </c>
      <c r="X124">
        <v>0.15272312885898304</v>
      </c>
      <c r="Y124">
        <v>-2.667696164375126E-18</v>
      </c>
    </row>
    <row r="125" spans="23:25" x14ac:dyDescent="0.25">
      <c r="W125">
        <v>2.2710196963242963</v>
      </c>
      <c r="X125">
        <v>0.15749148077705175</v>
      </c>
      <c r="Y125">
        <v>-2.9624188613505104E-18</v>
      </c>
    </row>
    <row r="126" spans="23:25" x14ac:dyDescent="0.25">
      <c r="W126">
        <v>2.16205974903828</v>
      </c>
      <c r="X126">
        <v>0.16208007833618321</v>
      </c>
      <c r="Y126">
        <v>-3.2571415583258947E-18</v>
      </c>
    </row>
    <row r="127" spans="23:25" x14ac:dyDescent="0.25">
      <c r="W127">
        <v>2.0553670958170187</v>
      </c>
      <c r="X127">
        <v>0.16651066112436799</v>
      </c>
      <c r="Y127">
        <v>-3.551864255301279E-18</v>
      </c>
    </row>
    <row r="128" spans="23:25" x14ac:dyDescent="0.25">
      <c r="W128">
        <v>1.9511614210527288</v>
      </c>
      <c r="X128">
        <v>0.17078936548144638</v>
      </c>
      <c r="Y128">
        <v>-3.8465869522766641E-18</v>
      </c>
    </row>
    <row r="129" spans="23:25" x14ac:dyDescent="0.25">
      <c r="W129">
        <v>1.8489550939937054</v>
      </c>
      <c r="X129">
        <v>0.1749427304543851</v>
      </c>
      <c r="Y129">
        <v>-4.1413096492520461E-18</v>
      </c>
    </row>
    <row r="130" spans="23:25" x14ac:dyDescent="0.25">
      <c r="W130">
        <v>1.7485535828691967</v>
      </c>
      <c r="X130">
        <v>0.17898490801785122</v>
      </c>
      <c r="Y130">
        <v>-4.4360323462274297E-18</v>
      </c>
    </row>
    <row r="131" spans="23:25" x14ac:dyDescent="0.25">
      <c r="W131">
        <v>1.553533371645996</v>
      </c>
      <c r="X131">
        <v>0.18676530420648363</v>
      </c>
      <c r="Y131">
        <v>-5.0254777401781968E-18</v>
      </c>
    </row>
    <row r="132" spans="23:25" x14ac:dyDescent="0.25">
      <c r="W132">
        <v>1.3652547054892126</v>
      </c>
      <c r="X132">
        <v>0.19421510362642019</v>
      </c>
      <c r="Y132">
        <v>-5.6149231341289655E-18</v>
      </c>
    </row>
    <row r="133" spans="23:25" x14ac:dyDescent="0.25">
      <c r="W133">
        <v>1.1827146247262297</v>
      </c>
      <c r="X133">
        <v>0.20140498789657027</v>
      </c>
      <c r="Y133">
        <v>-6.2043685280797357E-18</v>
      </c>
    </row>
    <row r="134" spans="23:25" x14ac:dyDescent="0.25">
      <c r="W134">
        <v>1.0057736907129924</v>
      </c>
      <c r="X134">
        <v>0.208381797463804</v>
      </c>
      <c r="Y134">
        <v>-6.7938139220305036E-18</v>
      </c>
    </row>
    <row r="135" spans="23:25" x14ac:dyDescent="0.25">
      <c r="W135">
        <v>0.83350210117861423</v>
      </c>
      <c r="X135">
        <v>0.21519236814932563</v>
      </c>
      <c r="Y135">
        <v>-7.3832593159812676E-18</v>
      </c>
    </row>
    <row r="136" spans="23:25" x14ac:dyDescent="0.25">
      <c r="W136">
        <v>0.69910114160132231</v>
      </c>
      <c r="X136">
        <v>0.21935906909549058</v>
      </c>
      <c r="Y136">
        <v>-7.7790672604944045E-18</v>
      </c>
    </row>
    <row r="137" spans="23:25" x14ac:dyDescent="0.25">
      <c r="W137">
        <v>0.47016885298859357</v>
      </c>
      <c r="X137">
        <v>0.21479941493479118</v>
      </c>
      <c r="Y137">
        <v>-7.7889947618662073E-18</v>
      </c>
    </row>
    <row r="138" spans="23:25" x14ac:dyDescent="0.25">
      <c r="W138">
        <v>0.28695801389083442</v>
      </c>
      <c r="X138">
        <v>0.2096527613395506</v>
      </c>
      <c r="Y138">
        <v>-7.7989222632380101E-18</v>
      </c>
    </row>
    <row r="139" spans="23:25" x14ac:dyDescent="0.25">
      <c r="W139">
        <v>0.13672336571052068</v>
      </c>
      <c r="X139">
        <v>0.20445824512753111</v>
      </c>
      <c r="Y139">
        <v>-7.808849764609813E-18</v>
      </c>
    </row>
    <row r="140" spans="23:25" x14ac:dyDescent="0.25">
      <c r="W140">
        <v>1.1123400878673029E-2</v>
      </c>
      <c r="X140">
        <v>0.19945447822539819</v>
      </c>
      <c r="Y140">
        <v>-7.8187772659816142E-18</v>
      </c>
    </row>
    <row r="141" spans="23:25" x14ac:dyDescent="0.25">
      <c r="W141">
        <v>-9.5439243789587569E-2</v>
      </c>
      <c r="X141">
        <v>0.1947464179651853</v>
      </c>
      <c r="Y141">
        <v>-7.8287047673534171E-18</v>
      </c>
    </row>
    <row r="142" spans="23:25" x14ac:dyDescent="0.25">
      <c r="W142">
        <v>-0.18692187958575379</v>
      </c>
      <c r="X142">
        <v>0.19037389647712599</v>
      </c>
      <c r="Y142">
        <v>-7.8386322687252199E-18</v>
      </c>
    </row>
    <row r="143" spans="23:25" x14ac:dyDescent="0.25">
      <c r="W143">
        <v>-0.33665284035318632</v>
      </c>
      <c r="X143">
        <v>0.18258765788093312</v>
      </c>
      <c r="Y143">
        <v>-7.858487271468824E-18</v>
      </c>
    </row>
    <row r="144" spans="23:25" x14ac:dyDescent="0.25">
      <c r="W144">
        <v>-0.45346862629403673</v>
      </c>
      <c r="X144">
        <v>0.17600511160540899</v>
      </c>
      <c r="Y144">
        <v>-7.8783422742124281E-18</v>
      </c>
    </row>
    <row r="145" spans="23:25" x14ac:dyDescent="0.25">
      <c r="W145">
        <v>-0.54756640471649387</v>
      </c>
      <c r="X145">
        <v>0.17041205893704339</v>
      </c>
      <c r="Y145">
        <v>-7.8981972769560338E-18</v>
      </c>
    </row>
    <row r="146" spans="23:25" x14ac:dyDescent="0.25">
      <c r="W146">
        <v>-0.69121342665148711</v>
      </c>
      <c r="X146">
        <v>0.16146516728894147</v>
      </c>
      <c r="Y146">
        <v>-7.937907282443242E-18</v>
      </c>
    </row>
    <row r="147" spans="23:25" x14ac:dyDescent="0.25">
      <c r="W147">
        <v>-0.79553956886498889</v>
      </c>
      <c r="X147">
        <v>0.1547675918206316</v>
      </c>
      <c r="Y147">
        <v>-7.9776172879304533E-18</v>
      </c>
    </row>
    <row r="148" spans="23:25" x14ac:dyDescent="0.25">
      <c r="W148">
        <v>-0.87458296491043197</v>
      </c>
      <c r="X148">
        <v>0.14968550666919916</v>
      </c>
      <c r="Y148">
        <v>-8.017327293417663E-18</v>
      </c>
    </row>
    <row r="149" spans="23:25" x14ac:dyDescent="0.25">
      <c r="W149">
        <v>-0.99037451337225724</v>
      </c>
      <c r="X149">
        <v>0.14243871285726462</v>
      </c>
      <c r="Y149">
        <v>-8.0967473043920826E-18</v>
      </c>
    </row>
    <row r="150" spans="23:25" x14ac:dyDescent="0.25">
      <c r="W150">
        <v>-1.0724733823583468</v>
      </c>
      <c r="X150">
        <v>0.13768576612678349</v>
      </c>
      <c r="Y150">
        <v>-8.1761673153665005E-18</v>
      </c>
    </row>
    <row r="151" spans="23:25" x14ac:dyDescent="0.25">
      <c r="W151">
        <v>-1.1845951072173</v>
      </c>
      <c r="X151">
        <v>0.13231739974205201</v>
      </c>
      <c r="Y151">
        <v>-8.3350073373153396E-18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3" name="Button 1">
              <controlPr defaultSize="0" print="0" autoFill="0" autoPict="0" macro="[0]!Principal.Principal">
                <anchor moveWithCells="1" sizeWithCells="1">
                  <from>
                    <xdr:col>9</xdr:col>
                    <xdr:colOff>381000</xdr:colOff>
                    <xdr:row>32</xdr:row>
                    <xdr:rowOff>0</xdr:rowOff>
                  </from>
                  <to>
                    <xdr:col>11</xdr:col>
                    <xdr:colOff>381000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/>
  <dimension ref="A1:AC8230"/>
  <sheetViews>
    <sheetView view="pageBreakPreview" zoomScale="55" zoomScaleNormal="100" zoomScaleSheetLayoutView="55" zoomScalePageLayoutView="70" workbookViewId="0">
      <selection activeCell="E19" sqref="E19"/>
    </sheetView>
  </sheetViews>
  <sheetFormatPr baseColWidth="10" defaultRowHeight="15.75" x14ac:dyDescent="0.25"/>
  <cols>
    <col min="1" max="1" width="11" style="31"/>
    <col min="2" max="2" width="10.875" style="31" customWidth="1"/>
    <col min="3" max="3" width="11.125" style="31" customWidth="1"/>
    <col min="4" max="4" width="11.125" style="31" bestFit="1" customWidth="1"/>
    <col min="5" max="5" width="11" style="31"/>
    <col min="6" max="6" width="11" style="43"/>
    <col min="7" max="23" width="11" style="31"/>
  </cols>
  <sheetData>
    <row r="1" spans="1:25" x14ac:dyDescent="0.25">
      <c r="A1" s="40">
        <v>42432</v>
      </c>
      <c r="B1" s="23" t="s">
        <v>0</v>
      </c>
      <c r="C1" s="23" t="s">
        <v>1</v>
      </c>
      <c r="D1" s="23" t="s">
        <v>2</v>
      </c>
      <c r="E1" s="23" t="s">
        <v>3</v>
      </c>
      <c r="F1" s="41" t="s">
        <v>19</v>
      </c>
      <c r="G1"/>
      <c r="H1"/>
      <c r="I1"/>
      <c r="J1"/>
      <c r="K1"/>
      <c r="L1"/>
      <c r="M1"/>
      <c r="N1"/>
      <c r="O1">
        <v>-0.60000000000000009</v>
      </c>
      <c r="P1">
        <v>0.47449999999999998</v>
      </c>
      <c r="Q1">
        <v>-0.49836000000000003</v>
      </c>
      <c r="R1">
        <v>-0.40449999999999997</v>
      </c>
      <c r="S1">
        <v>0</v>
      </c>
      <c r="T1">
        <v>0</v>
      </c>
      <c r="U1"/>
      <c r="V1"/>
      <c r="W1">
        <v>-6.4320000000000013</v>
      </c>
      <c r="X1">
        <v>1.1315004922601846E-16</v>
      </c>
      <c r="Y1">
        <v>-1.6947998400000002</v>
      </c>
    </row>
    <row r="2" spans="1:25" x14ac:dyDescent="0.25">
      <c r="A2" t="s">
        <v>4</v>
      </c>
      <c r="B2"/>
      <c r="C2"/>
      <c r="D2"/>
      <c r="E2"/>
      <c r="F2" s="41" t="s">
        <v>20</v>
      </c>
      <c r="G2"/>
      <c r="H2"/>
      <c r="I2"/>
      <c r="J2"/>
      <c r="K2"/>
      <c r="L2"/>
      <c r="M2"/>
      <c r="N2"/>
      <c r="O2">
        <v>-0.60000000000000009</v>
      </c>
      <c r="P2">
        <v>-0.47449999999999998</v>
      </c>
      <c r="Q2">
        <v>-0.49836000000000003</v>
      </c>
      <c r="R2">
        <v>-0.31461111111111106</v>
      </c>
      <c r="S2">
        <v>1.1111111111111112E-4</v>
      </c>
      <c r="T2">
        <v>2.6538065843621412</v>
      </c>
      <c r="U2"/>
      <c r="V2"/>
      <c r="W2">
        <v>-6.4320000000000013</v>
      </c>
      <c r="X2">
        <v>1.1315004922601846E-16</v>
      </c>
      <c r="Y2">
        <v>-1.6947998400000002</v>
      </c>
    </row>
    <row r="3" spans="1:25" x14ac:dyDescent="0.25">
      <c r="A3" t="s">
        <v>5</v>
      </c>
      <c r="B3" t="s">
        <v>6</v>
      </c>
      <c r="C3" t="s">
        <v>394</v>
      </c>
      <c r="D3"/>
      <c r="E3"/>
      <c r="F3" s="41" t="s">
        <v>307</v>
      </c>
      <c r="G3"/>
      <c r="H3"/>
      <c r="I3"/>
      <c r="J3"/>
      <c r="K3"/>
      <c r="L3"/>
      <c r="M3"/>
      <c r="N3"/>
      <c r="O3">
        <v>0.51</v>
      </c>
      <c r="P3">
        <v>-0.47449999999999998</v>
      </c>
      <c r="Q3">
        <v>-0.49836000000000003</v>
      </c>
      <c r="R3">
        <v>-0.22472222222222221</v>
      </c>
      <c r="S3">
        <v>2.2222222222222223E-4</v>
      </c>
      <c r="T3">
        <v>5.1559670781893017</v>
      </c>
      <c r="U3"/>
      <c r="V3"/>
      <c r="W3">
        <v>-5.9006322276464873</v>
      </c>
      <c r="X3">
        <v>0.20782163063785072</v>
      </c>
      <c r="Y3">
        <v>-1.5583216051075732</v>
      </c>
    </row>
    <row r="4" spans="1:25" x14ac:dyDescent="0.25">
      <c r="A4"/>
      <c r="B4">
        <v>55</v>
      </c>
      <c r="C4">
        <f>1.5/0.67</f>
        <v>2.2388059701492535</v>
      </c>
      <c r="D4"/>
      <c r="E4"/>
      <c r="F4" s="41" t="s">
        <v>395</v>
      </c>
      <c r="G4"/>
      <c r="H4"/>
      <c r="I4"/>
      <c r="J4"/>
      <c r="K4"/>
      <c r="L4"/>
      <c r="M4"/>
      <c r="N4"/>
      <c r="O4">
        <v>0.51</v>
      </c>
      <c r="P4">
        <v>0.47449999999999998</v>
      </c>
      <c r="Q4">
        <v>-0.49836000000000003</v>
      </c>
      <c r="R4">
        <v>-0.13483333333333336</v>
      </c>
      <c r="S4">
        <v>3.3333333333333332E-4</v>
      </c>
      <c r="T4">
        <v>7.5064814814814804</v>
      </c>
      <c r="U4"/>
      <c r="V4"/>
      <c r="W4">
        <v>-5.3727526209164376</v>
      </c>
      <c r="X4">
        <v>0.42702472775000577</v>
      </c>
      <c r="Y4">
        <v>-1.4830314162573659</v>
      </c>
    </row>
    <row r="5" spans="1:25" x14ac:dyDescent="0.25">
      <c r="A5"/>
      <c r="B5"/>
      <c r="C5"/>
      <c r="D5"/>
      <c r="E5"/>
      <c r="F5" s="41" t="s">
        <v>253</v>
      </c>
      <c r="G5"/>
      <c r="H5"/>
      <c r="I5"/>
      <c r="J5"/>
      <c r="K5"/>
      <c r="L5"/>
      <c r="M5"/>
      <c r="N5"/>
      <c r="O5">
        <v>-0.60000000000000009</v>
      </c>
      <c r="P5">
        <v>0.47449999999999998</v>
      </c>
      <c r="Q5">
        <v>-0.49836000000000003</v>
      </c>
      <c r="R5">
        <v>-4.4944444444444454E-2</v>
      </c>
      <c r="S5">
        <v>4.4444444444444447E-4</v>
      </c>
      <c r="T5">
        <v>9.7053497942386837</v>
      </c>
      <c r="U5"/>
      <c r="V5"/>
      <c r="W5">
        <v>-5.0058245120662903</v>
      </c>
      <c r="X5">
        <v>0.58079672735230448</v>
      </c>
      <c r="Y5">
        <v>-1.4407518480854313</v>
      </c>
    </row>
    <row r="6" spans="1:25" x14ac:dyDescent="0.25">
      <c r="A6" t="s">
        <v>274</v>
      </c>
      <c r="B6" t="s">
        <v>8</v>
      </c>
      <c r="C6" t="s">
        <v>413</v>
      </c>
      <c r="D6"/>
      <c r="E6"/>
      <c r="F6" s="41" t="s">
        <v>415</v>
      </c>
      <c r="G6"/>
      <c r="H6"/>
      <c r="I6"/>
      <c r="J6"/>
      <c r="K6"/>
      <c r="L6"/>
      <c r="M6"/>
      <c r="N6"/>
      <c r="O6"/>
      <c r="P6"/>
      <c r="Q6">
        <v>-0.49836000000000003</v>
      </c>
      <c r="R6">
        <v>4.4944444444444454E-2</v>
      </c>
      <c r="S6">
        <v>5.5555555555555556E-4</v>
      </c>
      <c r="T6">
        <v>11.752572016460906</v>
      </c>
      <c r="U6"/>
      <c r="V6"/>
      <c r="W6">
        <v>-4.5880821967754111</v>
      </c>
      <c r="X6">
        <v>0.75448642631892859</v>
      </c>
      <c r="Y6">
        <v>-1.3961856406236646</v>
      </c>
    </row>
    <row r="7" spans="1:25" x14ac:dyDescent="0.25">
      <c r="A7"/>
      <c r="B7">
        <v>460</v>
      </c>
      <c r="C7">
        <v>1.1499999999999999</v>
      </c>
      <c r="D7">
        <v>200000</v>
      </c>
      <c r="E7" s="33">
        <v>0.01</v>
      </c>
      <c r="F7" s="41" t="s">
        <v>254</v>
      </c>
      <c r="G7"/>
      <c r="H7"/>
      <c r="I7"/>
      <c r="J7"/>
      <c r="K7"/>
      <c r="L7"/>
      <c r="M7"/>
      <c r="N7"/>
      <c r="O7"/>
      <c r="P7"/>
      <c r="Q7">
        <v>-0.49836000000000003</v>
      </c>
      <c r="R7">
        <v>0.13483333333333325</v>
      </c>
      <c r="S7">
        <v>6.6666666666666664E-4</v>
      </c>
      <c r="T7">
        <v>13.648148148148151</v>
      </c>
      <c r="U7"/>
      <c r="V7"/>
      <c r="W7">
        <v>-4.1308478013291863</v>
      </c>
      <c r="X7">
        <v>0.94201757811174236</v>
      </c>
      <c r="Y7">
        <v>-1.3496418129352394</v>
      </c>
    </row>
    <row r="8" spans="1:25" x14ac:dyDescent="0.25">
      <c r="A8"/>
      <c r="B8"/>
      <c r="C8"/>
      <c r="D8"/>
      <c r="E8"/>
      <c r="F8" s="41" t="s">
        <v>416</v>
      </c>
      <c r="G8"/>
      <c r="H8"/>
      <c r="I8"/>
      <c r="J8"/>
      <c r="K8"/>
      <c r="L8"/>
      <c r="M8"/>
      <c r="N8"/>
      <c r="O8"/>
      <c r="P8"/>
      <c r="Q8">
        <v>-0.49836000000000003</v>
      </c>
      <c r="R8">
        <v>0.22472222222222216</v>
      </c>
      <c r="S8">
        <v>7.7777777777777773E-4</v>
      </c>
      <c r="T8">
        <v>15.392078189300411</v>
      </c>
      <c r="U8"/>
      <c r="V8"/>
      <c r="W8">
        <v>-3.5997642488508697</v>
      </c>
      <c r="X8">
        <v>1.1478626431009469</v>
      </c>
      <c r="Y8">
        <v>-1.2893649778638177</v>
      </c>
    </row>
    <row r="9" spans="1:25" x14ac:dyDescent="0.25">
      <c r="A9"/>
      <c r="B9"/>
      <c r="C9"/>
      <c r="D9"/>
      <c r="E9"/>
      <c r="F9" s="41" t="s">
        <v>351</v>
      </c>
      <c r="G9"/>
      <c r="H9"/>
      <c r="I9"/>
      <c r="J9"/>
      <c r="K9"/>
      <c r="L9"/>
      <c r="M9"/>
      <c r="N9"/>
      <c r="O9"/>
      <c r="P9"/>
      <c r="Q9">
        <v>-0.49836000000000003</v>
      </c>
      <c r="R9">
        <v>0.31461111111111106</v>
      </c>
      <c r="S9">
        <v>8.8888888888888893E-4</v>
      </c>
      <c r="T9">
        <v>16.984362139917696</v>
      </c>
      <c r="U9"/>
      <c r="V9"/>
      <c r="W9">
        <v>-3.0531737170703406</v>
      </c>
      <c r="X9">
        <v>1.356199332308464</v>
      </c>
      <c r="Y9">
        <v>-1.2283903287237965</v>
      </c>
    </row>
    <row r="10" spans="1:25" x14ac:dyDescent="0.25">
      <c r="A10" t="s">
        <v>7</v>
      </c>
      <c r="B10" t="s">
        <v>349</v>
      </c>
      <c r="C10" t="str">
        <f>B3</f>
        <v>beton</v>
      </c>
      <c r="D10" t="s">
        <v>414</v>
      </c>
      <c r="E10"/>
      <c r="F10" s="41" t="s">
        <v>419</v>
      </c>
      <c r="G10"/>
      <c r="H10"/>
      <c r="I10"/>
      <c r="J10"/>
      <c r="K10"/>
      <c r="L10"/>
      <c r="M10"/>
      <c r="N10"/>
      <c r="O10"/>
      <c r="P10"/>
      <c r="Q10">
        <v>-0.49836000000000003</v>
      </c>
      <c r="R10">
        <v>0.40449999999999997</v>
      </c>
      <c r="S10">
        <v>1E-3</v>
      </c>
      <c r="T10">
        <v>18.425000000000001</v>
      </c>
      <c r="U10"/>
      <c r="V10"/>
      <c r="W10">
        <v>-2.502010222604635</v>
      </c>
      <c r="X10">
        <v>1.5620748017587684</v>
      </c>
      <c r="Y10">
        <v>-1.1672098962629422</v>
      </c>
    </row>
    <row r="11" spans="1:25" x14ac:dyDescent="0.25">
      <c r="A11"/>
      <c r="B11">
        <v>-4.4999999999999998E-2</v>
      </c>
      <c r="C11">
        <f>E11/2</f>
        <v>0.47449999999999998</v>
      </c>
      <c r="D11">
        <v>1.1100000000000001</v>
      </c>
      <c r="E11">
        <v>0.94899999999999995</v>
      </c>
      <c r="F11" s="41" t="s">
        <v>255</v>
      </c>
      <c r="G11"/>
      <c r="H11"/>
      <c r="I11"/>
      <c r="J11"/>
      <c r="K11"/>
      <c r="L11"/>
      <c r="M11"/>
      <c r="N11"/>
      <c r="O11"/>
      <c r="P11"/>
      <c r="Q11"/>
      <c r="R11"/>
      <c r="S11">
        <v>1.1111111111111111E-3</v>
      </c>
      <c r="T11">
        <v>19.713991769547327</v>
      </c>
      <c r="U11"/>
      <c r="V11"/>
      <c r="W11">
        <v>-1.9565550774181424</v>
      </c>
      <c r="X11">
        <v>1.7610308013857146</v>
      </c>
      <c r="Y11">
        <v>-1.1062863395196521</v>
      </c>
    </row>
    <row r="12" spans="1:25" x14ac:dyDescent="0.25">
      <c r="A12"/>
      <c r="B12"/>
      <c r="C12"/>
      <c r="D12"/>
      <c r="E12"/>
      <c r="F12" s="41" t="s">
        <v>420</v>
      </c>
      <c r="G12"/>
      <c r="H12"/>
      <c r="I12"/>
      <c r="J12"/>
      <c r="K12"/>
      <c r="L12"/>
      <c r="M12"/>
      <c r="N12"/>
      <c r="O12"/>
      <c r="P12"/>
      <c r="Q12">
        <v>-2.8629999999999999E-2</v>
      </c>
      <c r="R12">
        <v>-0.40449999999999997</v>
      </c>
      <c r="S12">
        <v>1.2222222222222222E-3</v>
      </c>
      <c r="T12">
        <v>20.851337448559672</v>
      </c>
      <c r="U12"/>
      <c r="V12"/>
      <c r="W12">
        <v>-1.4244836966126946</v>
      </c>
      <c r="X12">
        <v>1.9500375293027554</v>
      </c>
      <c r="Y12">
        <v>-1.0459650521735095</v>
      </c>
    </row>
    <row r="13" spans="1:25" x14ac:dyDescent="0.25">
      <c r="D13"/>
      <c r="E13"/>
      <c r="F13" s="41" t="s">
        <v>422</v>
      </c>
      <c r="G13"/>
      <c r="H13"/>
      <c r="I13"/>
      <c r="J13"/>
      <c r="K13"/>
      <c r="L13"/>
      <c r="M13"/>
      <c r="N13"/>
      <c r="O13"/>
      <c r="P13"/>
      <c r="Q13">
        <v>-2.8629999999999999E-2</v>
      </c>
      <c r="R13">
        <v>-0.31461111111111106</v>
      </c>
      <c r="S13">
        <v>1.3333333333333333E-3</v>
      </c>
      <c r="T13">
        <v>21.837037037037039</v>
      </c>
      <c r="U13"/>
      <c r="V13"/>
      <c r="W13">
        <v>-0.90365038528957775</v>
      </c>
      <c r="X13">
        <v>2.1301452457248118</v>
      </c>
      <c r="Y13">
        <v>-0.98614947795407137</v>
      </c>
    </row>
    <row r="14" spans="1:25" x14ac:dyDescent="0.25">
      <c r="A14" t="s">
        <v>9</v>
      </c>
      <c r="B14" t="s">
        <v>17</v>
      </c>
      <c r="C14" t="str">
        <f>B6</f>
        <v>acier</v>
      </c>
      <c r="D14" t="s">
        <v>418</v>
      </c>
      <c r="E14"/>
      <c r="F14" s="41" t="s">
        <v>293</v>
      </c>
      <c r="G14"/>
      <c r="H14"/>
      <c r="I14"/>
      <c r="J14"/>
      <c r="K14"/>
      <c r="L14"/>
      <c r="M14"/>
      <c r="N14"/>
      <c r="O14"/>
      <c r="P14"/>
      <c r="Q14">
        <v>-2.8629999999999999E-2</v>
      </c>
      <c r="R14">
        <v>-0.22472222222222221</v>
      </c>
      <c r="S14">
        <v>1.4444444444444444E-3</v>
      </c>
      <c r="T14">
        <v>22.671090534979427</v>
      </c>
      <c r="U14"/>
      <c r="V14"/>
      <c r="W14">
        <v>-0.39363159917487767</v>
      </c>
      <c r="X14">
        <v>2.3019322822412205</v>
      </c>
      <c r="Y14">
        <v>-0.92682055736901259</v>
      </c>
    </row>
    <row r="15" spans="1:25" x14ac:dyDescent="0.25">
      <c r="A15"/>
      <c r="B15">
        <f>B11-D11/2+0.045+1.18*(0.016+0.032)</f>
        <v>-0.49836000000000003</v>
      </c>
      <c r="C15">
        <f>-C16</f>
        <v>-0.40449999999999997</v>
      </c>
      <c r="D15">
        <f>0.000804</f>
        <v>8.0400000000000003E-4</v>
      </c>
      <c r="E15"/>
      <c r="F15" s="41" t="s">
        <v>287</v>
      </c>
      <c r="G15"/>
      <c r="H15"/>
      <c r="I15"/>
      <c r="J15"/>
      <c r="K15"/>
      <c r="L15"/>
      <c r="M15"/>
      <c r="N15"/>
      <c r="O15"/>
      <c r="P15"/>
      <c r="Q15">
        <v>-2.8629999999999999E-2</v>
      </c>
      <c r="R15">
        <v>-0.13483333333333336</v>
      </c>
      <c r="S15">
        <v>1.5555555555555555E-3</v>
      </c>
      <c r="T15">
        <v>23.353497942386834</v>
      </c>
      <c r="U15"/>
      <c r="V15"/>
      <c r="W15">
        <v>0.10172328849119011</v>
      </c>
      <c r="X15">
        <v>2.464711033932804</v>
      </c>
      <c r="Y15">
        <v>-0.86815151221414144</v>
      </c>
    </row>
    <row r="16" spans="1:25" x14ac:dyDescent="0.25">
      <c r="A16"/>
      <c r="B16">
        <f>B15</f>
        <v>-0.49836000000000003</v>
      </c>
      <c r="C16">
        <f>(E11-0.14)/2</f>
        <v>0.40449999999999997</v>
      </c>
      <c r="D16">
        <v>10</v>
      </c>
      <c r="E16"/>
      <c r="F16" s="41" t="s">
        <v>288</v>
      </c>
      <c r="G16"/>
      <c r="H16"/>
      <c r="I16"/>
      <c r="J16"/>
      <c r="K16"/>
      <c r="L16"/>
      <c r="M16"/>
      <c r="N16"/>
      <c r="O16"/>
      <c r="P16"/>
      <c r="Q16">
        <v>-2.8629999999999999E-2</v>
      </c>
      <c r="R16">
        <v>-4.4944444444444454E-2</v>
      </c>
      <c r="S16">
        <v>1.6666666666666668E-3</v>
      </c>
      <c r="T16">
        <v>23.884259259259263</v>
      </c>
      <c r="U16"/>
      <c r="V16"/>
      <c r="W16">
        <v>0.58630487603829373</v>
      </c>
      <c r="X16">
        <v>2.6175495546272272</v>
      </c>
      <c r="Y16">
        <v>-0.81082538044133134</v>
      </c>
    </row>
    <row r="17" spans="1:29" x14ac:dyDescent="0.25">
      <c r="B17"/>
      <c r="D17"/>
      <c r="E17"/>
      <c r="F17" s="41" t="s">
        <v>289</v>
      </c>
      <c r="G17"/>
      <c r="H17"/>
      <c r="I17"/>
      <c r="J17"/>
      <c r="K17"/>
      <c r="L17"/>
      <c r="M17"/>
      <c r="N17"/>
      <c r="O17"/>
      <c r="P17"/>
      <c r="Q17">
        <v>-2.8629999999999999E-2</v>
      </c>
      <c r="R17">
        <v>4.4944444444444454E-2</v>
      </c>
      <c r="S17">
        <v>1.7777777777777779E-3</v>
      </c>
      <c r="T17">
        <v>24.26337448559671</v>
      </c>
      <c r="U17"/>
      <c r="V17"/>
      <c r="W17">
        <v>1.0428312274229281</v>
      </c>
      <c r="X17">
        <v>2.747433418220194</v>
      </c>
      <c r="Y17">
        <v>-0.758450878820362</v>
      </c>
    </row>
    <row r="18" spans="1:29" x14ac:dyDescent="0.25">
      <c r="A18" t="s">
        <v>9</v>
      </c>
      <c r="B18" t="s">
        <v>421</v>
      </c>
      <c r="C18" t="str">
        <f>C14</f>
        <v>acier</v>
      </c>
      <c r="D18" t="s">
        <v>418</v>
      </c>
      <c r="E18"/>
      <c r="F18" s="41" t="s">
        <v>294</v>
      </c>
      <c r="G18"/>
      <c r="H18"/>
      <c r="I18"/>
      <c r="J18"/>
      <c r="K18"/>
      <c r="L18"/>
      <c r="M18"/>
      <c r="N18"/>
      <c r="O18"/>
      <c r="P18"/>
      <c r="Q18">
        <v>-2.8629999999999999E-2</v>
      </c>
      <c r="R18">
        <v>0.13483333333333325</v>
      </c>
      <c r="S18">
        <v>1.888888888888889E-3</v>
      </c>
      <c r="T18">
        <v>24.490843621399179</v>
      </c>
      <c r="U18"/>
      <c r="V18"/>
      <c r="W18">
        <v>1.4878672899512484</v>
      </c>
      <c r="X18">
        <v>2.8702291016059838</v>
      </c>
      <c r="Y18">
        <v>-0.70659344019792714</v>
      </c>
    </row>
    <row r="19" spans="1:29" x14ac:dyDescent="0.25">
      <c r="A19"/>
      <c r="B19">
        <v>-2.8629999999999999E-2</v>
      </c>
      <c r="C19">
        <f>C15</f>
        <v>-0.40449999999999997</v>
      </c>
      <c r="D19">
        <f>D15</f>
        <v>8.0400000000000003E-4</v>
      </c>
      <c r="E19"/>
      <c r="F19" s="41" t="s">
        <v>434</v>
      </c>
      <c r="G19"/>
      <c r="H19"/>
      <c r="I19"/>
      <c r="J19"/>
      <c r="K19"/>
      <c r="L19"/>
      <c r="M19"/>
      <c r="N19"/>
      <c r="O19"/>
      <c r="P19"/>
      <c r="Q19">
        <v>-2.8629999999999999E-2</v>
      </c>
      <c r="R19">
        <v>0.22472222222222216</v>
      </c>
      <c r="S19">
        <v>2E-3</v>
      </c>
      <c r="T19">
        <v>24.56666666666667</v>
      </c>
      <c r="U19"/>
      <c r="V19"/>
      <c r="W19"/>
    </row>
    <row r="20" spans="1:29" x14ac:dyDescent="0.25">
      <c r="A20"/>
      <c r="B20">
        <f>B19</f>
        <v>-2.8629999999999999E-2</v>
      </c>
      <c r="C20">
        <f>C16</f>
        <v>0.40449999999999997</v>
      </c>
      <c r="D20">
        <v>10</v>
      </c>
      <c r="E20"/>
      <c r="F20" s="41" t="s">
        <v>435</v>
      </c>
      <c r="G20"/>
      <c r="H20"/>
      <c r="I20"/>
      <c r="J20"/>
      <c r="K20"/>
      <c r="L20"/>
      <c r="M20"/>
      <c r="N20"/>
      <c r="O20"/>
      <c r="P20"/>
      <c r="Q20">
        <v>-2.8629999999999999E-2</v>
      </c>
      <c r="R20">
        <v>0.31461111111111106</v>
      </c>
      <c r="S20">
        <v>3.0000000000000001E-3</v>
      </c>
      <c r="T20">
        <v>24.56666666666667</v>
      </c>
      <c r="U20"/>
      <c r="V20"/>
      <c r="W20">
        <v>1.4878672899512497</v>
      </c>
      <c r="X20">
        <v>-2.8702291016059829</v>
      </c>
      <c r="Y20">
        <v>-0.70659344019792691</v>
      </c>
    </row>
    <row r="21" spans="1:29" x14ac:dyDescent="0.25">
      <c r="D21"/>
      <c r="E21"/>
      <c r="F21" s="41" t="s">
        <v>436</v>
      </c>
      <c r="G21"/>
      <c r="H21"/>
      <c r="I21"/>
      <c r="J21"/>
      <c r="K21"/>
      <c r="L21"/>
      <c r="M21"/>
      <c r="N21"/>
      <c r="O21"/>
      <c r="P21"/>
      <c r="Q21">
        <v>-2.8629999999999999E-2</v>
      </c>
      <c r="R21">
        <v>0.40449999999999997</v>
      </c>
      <c r="S21"/>
      <c r="T21"/>
      <c r="U21"/>
      <c r="V21"/>
      <c r="W21">
        <v>1.042831227422931</v>
      </c>
      <c r="X21">
        <v>-2.7474334182201945</v>
      </c>
      <c r="Y21">
        <v>-0.75845087882036188</v>
      </c>
    </row>
    <row r="22" spans="1:29" x14ac:dyDescent="0.25">
      <c r="A22"/>
      <c r="B22"/>
      <c r="C22"/>
      <c r="D22"/>
      <c r="E22"/>
      <c r="F22" s="41" t="s">
        <v>300</v>
      </c>
      <c r="G22"/>
      <c r="H22"/>
      <c r="I22"/>
      <c r="J22"/>
      <c r="K22"/>
      <c r="L22"/>
      <c r="M22"/>
      <c r="N22"/>
      <c r="O22"/>
      <c r="P22"/>
      <c r="Q22"/>
      <c r="R22"/>
      <c r="S22">
        <v>-0.01</v>
      </c>
      <c r="T22">
        <v>-400.00000000000006</v>
      </c>
      <c r="U22"/>
      <c r="V22"/>
      <c r="W22">
        <v>0.58630487603829495</v>
      </c>
      <c r="X22">
        <v>-2.6175495546272272</v>
      </c>
      <c r="Y22">
        <v>-0.81082538044133101</v>
      </c>
    </row>
    <row r="23" spans="1:29" x14ac:dyDescent="0.25">
      <c r="A23" t="s">
        <v>10</v>
      </c>
      <c r="B23" t="s">
        <v>17</v>
      </c>
      <c r="C23"/>
      <c r="D23" t="s">
        <v>11</v>
      </c>
      <c r="E23">
        <f>-E7</f>
        <v>-0.01</v>
      </c>
      <c r="F23" s="41" t="s">
        <v>264</v>
      </c>
      <c r="G23"/>
      <c r="H23"/>
      <c r="I23"/>
      <c r="J23"/>
      <c r="K23"/>
      <c r="L23"/>
      <c r="M23"/>
      <c r="N23"/>
      <c r="O23"/>
      <c r="P23"/>
      <c r="Q23"/>
      <c r="R23"/>
      <c r="S23">
        <v>-2.0000000000000005E-3</v>
      </c>
      <c r="T23">
        <v>-400.00000000000006</v>
      </c>
      <c r="U23"/>
      <c r="V23"/>
      <c r="W23">
        <v>0.10172328849119058</v>
      </c>
      <c r="X23">
        <v>-2.4647110339328031</v>
      </c>
      <c r="Y23">
        <v>-0.86815151221414144</v>
      </c>
    </row>
    <row r="24" spans="1:29" x14ac:dyDescent="0.25">
      <c r="A24"/>
      <c r="B24" s="31" t="s">
        <v>421</v>
      </c>
      <c r="D24" t="s">
        <v>11</v>
      </c>
      <c r="E24">
        <f>E23</f>
        <v>-0.01</v>
      </c>
      <c r="F24" s="41" t="s">
        <v>426</v>
      </c>
      <c r="G24"/>
      <c r="H24"/>
      <c r="I24"/>
      <c r="J24"/>
      <c r="K24"/>
      <c r="L24"/>
      <c r="M24"/>
      <c r="N24"/>
      <c r="O24"/>
      <c r="P24"/>
      <c r="Q24"/>
      <c r="R24"/>
      <c r="S24">
        <v>2.0000000000000005E-3</v>
      </c>
      <c r="T24">
        <v>400.00000000000006</v>
      </c>
      <c r="U24"/>
      <c r="V24"/>
      <c r="W24">
        <v>-0.39363159917487606</v>
      </c>
      <c r="X24">
        <v>-2.3019322822412205</v>
      </c>
      <c r="Y24">
        <v>-0.92682055736901237</v>
      </c>
    </row>
    <row r="25" spans="1:29" x14ac:dyDescent="0.25">
      <c r="A25"/>
      <c r="B25" s="31" t="s">
        <v>349</v>
      </c>
      <c r="D25" t="s">
        <v>12</v>
      </c>
      <c r="E25">
        <v>3.5000000000000001E-3</v>
      </c>
      <c r="F25" s="41" t="s">
        <v>21</v>
      </c>
      <c r="G25"/>
      <c r="H25"/>
      <c r="I25"/>
      <c r="J25"/>
      <c r="K25"/>
      <c r="L25"/>
      <c r="M25"/>
      <c r="N25"/>
      <c r="O25"/>
      <c r="P25"/>
      <c r="Q25"/>
      <c r="R25"/>
      <c r="S25">
        <v>0.01</v>
      </c>
      <c r="T25">
        <v>400.00000000000006</v>
      </c>
      <c r="U25"/>
      <c r="V25"/>
      <c r="W25">
        <v>-0.90365038528957842</v>
      </c>
      <c r="X25">
        <v>-2.1301452457248109</v>
      </c>
      <c r="Y25">
        <v>-0.9861494779540716</v>
      </c>
    </row>
    <row r="26" spans="1:29" x14ac:dyDescent="0.25">
      <c r="B26" s="31" t="s">
        <v>349</v>
      </c>
      <c r="C26" s="31">
        <f>2/3.5</f>
        <v>0.5714285714285714</v>
      </c>
      <c r="D26" t="s">
        <v>12</v>
      </c>
      <c r="E26">
        <v>2E-3</v>
      </c>
      <c r="F26" s="41" t="s">
        <v>261</v>
      </c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>
        <v>-1.4244836966126937</v>
      </c>
      <c r="X26">
        <v>-1.9500375293027552</v>
      </c>
      <c r="Y26">
        <v>-1.0459650521735095</v>
      </c>
    </row>
    <row r="27" spans="1:29" x14ac:dyDescent="0.25">
      <c r="D27"/>
      <c r="E27"/>
      <c r="F27" s="41" t="s">
        <v>417</v>
      </c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>
        <v>-1.9565550774181419</v>
      </c>
      <c r="X27">
        <v>-1.7610308013857139</v>
      </c>
      <c r="Y27">
        <v>-1.1062863395196523</v>
      </c>
    </row>
    <row r="28" spans="1:29" x14ac:dyDescent="0.25">
      <c r="B28"/>
      <c r="C28"/>
      <c r="D28"/>
      <c r="E28"/>
      <c r="F28" s="41" t="s">
        <v>423</v>
      </c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>
        <v>-2.5020102226046359</v>
      </c>
      <c r="X28">
        <v>-1.562074801758768</v>
      </c>
      <c r="Y28">
        <v>-1.1672098962629422</v>
      </c>
    </row>
    <row r="29" spans="1:29" x14ac:dyDescent="0.25">
      <c r="A29"/>
      <c r="B29"/>
      <c r="C29"/>
      <c r="D29"/>
      <c r="E29"/>
      <c r="F29" s="41" t="s">
        <v>424</v>
      </c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>
        <v>-3.0531737170703415</v>
      </c>
      <c r="X29">
        <v>-1.3561993323084633</v>
      </c>
      <c r="Y29" s="1">
        <v>-1.2283903287237965</v>
      </c>
      <c r="Z29" s="1"/>
      <c r="AA29" s="1"/>
      <c r="AB29" s="1"/>
      <c r="AC29" s="1"/>
    </row>
    <row r="30" spans="1:29" x14ac:dyDescent="0.25">
      <c r="A30" t="s">
        <v>15</v>
      </c>
      <c r="B30">
        <v>2</v>
      </c>
      <c r="C30"/>
      <c r="D30"/>
      <c r="E30"/>
      <c r="F30" s="41" t="s">
        <v>425</v>
      </c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>
        <v>-3.5997642488508688</v>
      </c>
      <c r="X30">
        <v>-1.1478626431009469</v>
      </c>
      <c r="Y30" s="1">
        <v>-1.2893649778638179</v>
      </c>
      <c r="Z30" s="1"/>
      <c r="AA30" s="1"/>
      <c r="AB30" s="1"/>
      <c r="AC30" s="1"/>
    </row>
    <row r="31" spans="1:29" x14ac:dyDescent="0.25">
      <c r="A31" t="s">
        <v>304</v>
      </c>
      <c r="B31">
        <v>30</v>
      </c>
      <c r="C31"/>
      <c r="D31" t="s">
        <v>259</v>
      </c>
      <c r="E31"/>
      <c r="F31" s="41" t="s">
        <v>437</v>
      </c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>
        <v>-4.1308478013291863</v>
      </c>
      <c r="X31">
        <v>-0.94201757811174236</v>
      </c>
      <c r="Y31" s="1">
        <v>-1.3496418129352397</v>
      </c>
      <c r="Z31" s="1"/>
      <c r="AA31" s="1"/>
      <c r="AB31" s="1"/>
      <c r="AC31" s="1"/>
    </row>
    <row r="32" spans="1:29" x14ac:dyDescent="0.25">
      <c r="A32" t="s">
        <v>305</v>
      </c>
      <c r="B32">
        <v>1E-4</v>
      </c>
      <c r="C32"/>
      <c r="D32" t="s">
        <v>260</v>
      </c>
      <c r="E32"/>
      <c r="F32" s="41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>
        <v>-4.588082196775412</v>
      </c>
      <c r="X32">
        <v>-0.75448642631892837</v>
      </c>
      <c r="Y32" s="1">
        <v>-1.3961856406236648</v>
      </c>
      <c r="Z32" s="1"/>
      <c r="AA32" s="1"/>
      <c r="AB32" s="1"/>
      <c r="AC32" s="1"/>
    </row>
    <row r="33" spans="1:29" x14ac:dyDescent="0.25">
      <c r="A33" t="s">
        <v>295</v>
      </c>
      <c r="B33"/>
      <c r="C33"/>
      <c r="D33"/>
      <c r="E33"/>
      <c r="F33" s="41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>
        <v>-5.0058245120662903</v>
      </c>
      <c r="X33">
        <v>-0.58079672735230436</v>
      </c>
      <c r="Y33" s="1">
        <v>-1.4407518480854316</v>
      </c>
      <c r="Z33" s="1"/>
      <c r="AA33" s="1"/>
      <c r="AB33" s="1"/>
      <c r="AC33" s="1"/>
    </row>
    <row r="34" spans="1:29" x14ac:dyDescent="0.25">
      <c r="A34"/>
      <c r="B34"/>
      <c r="C34"/>
      <c r="D34"/>
      <c r="E34"/>
      <c r="F34" s="41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>
        <v>-5.3727526209164376</v>
      </c>
      <c r="X34">
        <v>-0.42702472775000555</v>
      </c>
      <c r="Y34" s="1">
        <v>-1.4830314162573661</v>
      </c>
      <c r="Z34" s="1"/>
      <c r="AA34" s="1"/>
      <c r="AB34" s="1"/>
      <c r="AC34" s="1"/>
    </row>
    <row r="35" spans="1:29" x14ac:dyDescent="0.25">
      <c r="A35"/>
      <c r="D35"/>
      <c r="E35"/>
      <c r="F35" s="41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>
        <v>-5.9006322276464873</v>
      </c>
      <c r="X35">
        <v>-0.20782163063785045</v>
      </c>
      <c r="Y35" s="1">
        <v>-1.5583216051075732</v>
      </c>
      <c r="Z35" s="1"/>
      <c r="AA35" s="1"/>
      <c r="AB35" s="1"/>
      <c r="AC35" s="1"/>
    </row>
    <row r="36" spans="1:29" x14ac:dyDescent="0.25">
      <c r="A36"/>
      <c r="B36" s="45" t="s">
        <v>428</v>
      </c>
      <c r="C36" s="45" t="s">
        <v>430</v>
      </c>
      <c r="D36" s="45" t="s">
        <v>429</v>
      </c>
      <c r="E36"/>
      <c r="F36" s="41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>
        <v>-6.4320000000000013</v>
      </c>
      <c r="X36">
        <v>1.1315004922601846E-16</v>
      </c>
      <c r="Y36">
        <v>-1.6947998400000002</v>
      </c>
    </row>
    <row r="37" spans="1:29" x14ac:dyDescent="0.25">
      <c r="A37" t="s">
        <v>427</v>
      </c>
      <c r="C37"/>
      <c r="D37"/>
      <c r="E37"/>
      <c r="F37" s="41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>
        <v>-6.4320000000000013</v>
      </c>
      <c r="X37">
        <v>1.1315004922601846E-16</v>
      </c>
      <c r="Y37">
        <v>-1.6947998400000002</v>
      </c>
    </row>
    <row r="38" spans="1:29" x14ac:dyDescent="0.25">
      <c r="B38" s="12">
        <v>21.2685</v>
      </c>
      <c r="C38" s="12">
        <v>0.82220959410427896</v>
      </c>
      <c r="D38" s="12">
        <v>5.1817618341569798</v>
      </c>
      <c r="E38"/>
      <c r="F38" s="41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1:29" x14ac:dyDescent="0.25">
      <c r="B39" s="12">
        <v>20.733499999999999</v>
      </c>
      <c r="C39" s="12">
        <v>0.67214061519905199</v>
      </c>
      <c r="D39" s="12">
        <v>4.9261443450875104</v>
      </c>
      <c r="E39"/>
      <c r="F39" s="41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>
        <v>-6.4320000000000013</v>
      </c>
      <c r="X39">
        <v>1.1315004922601846E-16</v>
      </c>
      <c r="Y39">
        <v>-1.6947998400000002</v>
      </c>
    </row>
    <row r="40" spans="1:29" x14ac:dyDescent="0.25">
      <c r="B40" s="12">
        <v>19.5319</v>
      </c>
      <c r="C40" s="12">
        <v>0.66590819827844805</v>
      </c>
      <c r="D40" s="12">
        <v>6.4058038986092498</v>
      </c>
      <c r="E40"/>
      <c r="F40" s="41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>
        <v>-6.4320000000000013</v>
      </c>
      <c r="X40">
        <v>1.1315004922601846E-16</v>
      </c>
      <c r="Y40">
        <v>-1.6947998400000002</v>
      </c>
    </row>
    <row r="41" spans="1:29" x14ac:dyDescent="0.25">
      <c r="B41" s="12">
        <v>19.108799999999999</v>
      </c>
      <c r="C41" s="12">
        <v>0.52345896841902095</v>
      </c>
      <c r="D41" s="12">
        <v>6.2696271535152404</v>
      </c>
      <c r="E41"/>
      <c r="F41" s="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>
        <v>-5.9006322276464873</v>
      </c>
      <c r="X41">
        <v>0.20782163063785072</v>
      </c>
      <c r="Y41">
        <v>-1.5583216051075732</v>
      </c>
    </row>
    <row r="42" spans="1:29" x14ac:dyDescent="0.25">
      <c r="B42"/>
      <c r="C42"/>
      <c r="D42"/>
      <c r="E42"/>
      <c r="F42" s="41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>
        <v>-5.3727526209164376</v>
      </c>
      <c r="X42">
        <v>0.42702472775000577</v>
      </c>
      <c r="Y42">
        <v>-1.4830314162573659</v>
      </c>
    </row>
    <row r="43" spans="1:29" x14ac:dyDescent="0.25">
      <c r="A43" s="31" t="s">
        <v>431</v>
      </c>
      <c r="B43"/>
      <c r="C43"/>
      <c r="D43"/>
      <c r="E43"/>
      <c r="F43" s="41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>
        <v>-5.0058245120662903</v>
      </c>
      <c r="X43">
        <v>0.58079672735230448</v>
      </c>
      <c r="Y43">
        <v>-1.4407518480854313</v>
      </c>
    </row>
    <row r="44" spans="1:29" x14ac:dyDescent="0.25">
      <c r="B44" s="12">
        <v>27.377199999999998</v>
      </c>
      <c r="C44" s="12">
        <v>1.3920729631479334</v>
      </c>
      <c r="D44" s="12">
        <v>3.4945279621544776</v>
      </c>
      <c r="E44"/>
      <c r="F44" s="41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>
        <v>-4.5880821967754111</v>
      </c>
      <c r="X44">
        <v>0.75448642631892859</v>
      </c>
      <c r="Y44">
        <v>-1.3961856406236646</v>
      </c>
    </row>
    <row r="45" spans="1:29" x14ac:dyDescent="0.25">
      <c r="B45" s="45">
        <v>26.875</v>
      </c>
      <c r="C45" s="45">
        <v>1.2448402020148497</v>
      </c>
      <c r="D45" s="45">
        <v>3.2723491004522591</v>
      </c>
      <c r="E45"/>
      <c r="F45" s="41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>
        <v>-4.1308478013291863</v>
      </c>
      <c r="X45">
        <v>0.94201757811174236</v>
      </c>
      <c r="Y45">
        <v>-1.3496418129352394</v>
      </c>
    </row>
    <row r="46" spans="1:29" x14ac:dyDescent="0.25">
      <c r="B46" s="12">
        <v>20.302099999999999</v>
      </c>
      <c r="C46" s="12">
        <v>1.034894933891177</v>
      </c>
      <c r="D46" s="12">
        <v>2.3201652034341143</v>
      </c>
      <c r="E46"/>
      <c r="F46" s="41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>
        <v>-3.5997642488508697</v>
      </c>
      <c r="X46">
        <v>1.1478626431009469</v>
      </c>
      <c r="Y46">
        <v>-1.2893649778638177</v>
      </c>
    </row>
    <row r="47" spans="1:29" x14ac:dyDescent="0.25">
      <c r="B47" s="12">
        <v>19.875700000000002</v>
      </c>
      <c r="C47" s="12">
        <v>0.91602410285344371</v>
      </c>
      <c r="D47" s="12">
        <v>2.1273430476598687</v>
      </c>
      <c r="E47"/>
      <c r="F47" s="41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>
        <v>-3.0531737170703406</v>
      </c>
      <c r="X47">
        <v>1.356199332308464</v>
      </c>
      <c r="Y47">
        <v>-1.2283903287237965</v>
      </c>
    </row>
    <row r="48" spans="1:29" x14ac:dyDescent="0.25">
      <c r="A48"/>
      <c r="B48"/>
      <c r="C48"/>
      <c r="D48"/>
      <c r="E48"/>
      <c r="F48" s="41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>
        <v>-2.502010222604635</v>
      </c>
      <c r="X48">
        <v>1.5620748017587684</v>
      </c>
      <c r="Y48">
        <v>-1.1672098962629422</v>
      </c>
    </row>
    <row r="49" spans="1:25" x14ac:dyDescent="0.25">
      <c r="A49" t="s">
        <v>432</v>
      </c>
      <c r="B49"/>
      <c r="C49"/>
      <c r="D49"/>
      <c r="E49"/>
      <c r="F49" s="41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>
        <v>-1.9565550774181424</v>
      </c>
      <c r="X49">
        <v>1.7610308013857146</v>
      </c>
      <c r="Y49">
        <v>-1.1062863395196521</v>
      </c>
    </row>
    <row r="50" spans="1:25" x14ac:dyDescent="0.25">
      <c r="A50"/>
      <c r="B50" s="12">
        <v>21.153099999999998</v>
      </c>
      <c r="C50" s="12">
        <v>1.1899884498693936</v>
      </c>
      <c r="D50" s="12">
        <v>0.98282020006610948</v>
      </c>
      <c r="F50" s="41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>
        <v>-1.4244836966126946</v>
      </c>
      <c r="X50">
        <v>1.9500375293027554</v>
      </c>
      <c r="Y50">
        <v>-1.0459650521735095</v>
      </c>
    </row>
    <row r="51" spans="1:25" x14ac:dyDescent="0.25">
      <c r="B51" s="12">
        <v>20.5563</v>
      </c>
      <c r="C51" s="12">
        <v>1.0324631216252091</v>
      </c>
      <c r="D51" s="12">
        <v>0.78390956553029878</v>
      </c>
      <c r="F51" s="4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>
        <v>-0.90365038528957775</v>
      </c>
      <c r="X51">
        <v>2.1301452457248118</v>
      </c>
      <c r="Y51">
        <v>-0.98614947795407137</v>
      </c>
    </row>
    <row r="52" spans="1:25" x14ac:dyDescent="0.25">
      <c r="A52"/>
      <c r="B52"/>
      <c r="C52"/>
      <c r="D52"/>
      <c r="E52"/>
      <c r="F52" s="4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>
        <v>-0.39363159917487767</v>
      </c>
      <c r="X52">
        <v>2.3019322822412205</v>
      </c>
      <c r="Y52">
        <v>-0.92682055736901259</v>
      </c>
    </row>
    <row r="53" spans="1:25" x14ac:dyDescent="0.25">
      <c r="A53" t="s">
        <v>433</v>
      </c>
      <c r="B53"/>
      <c r="C53"/>
      <c r="D53"/>
      <c r="E53"/>
      <c r="F53" s="41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>
        <v>0.10172328849119011</v>
      </c>
      <c r="X53">
        <v>2.464711033932804</v>
      </c>
      <c r="Y53">
        <v>-0.86815151221414144</v>
      </c>
    </row>
    <row r="54" spans="1:25" x14ac:dyDescent="0.25">
      <c r="A54"/>
      <c r="B54" s="12">
        <v>39.887</v>
      </c>
      <c r="C54" s="12">
        <v>1.8149</v>
      </c>
      <c r="D54" s="12">
        <v>8.5039999999999996</v>
      </c>
      <c r="E54"/>
      <c r="F54" s="41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>
        <v>0.58630487603829373</v>
      </c>
      <c r="X54">
        <v>2.6175495546272272</v>
      </c>
      <c r="Y54">
        <v>-0.81082538044133134</v>
      </c>
    </row>
    <row r="55" spans="1:25" x14ac:dyDescent="0.25">
      <c r="A55"/>
      <c r="B55" s="12">
        <v>39.389000000000003</v>
      </c>
      <c r="C55" s="12">
        <v>1.6906000000000001</v>
      </c>
      <c r="D55" s="12">
        <v>8.2949999999999999</v>
      </c>
      <c r="E55"/>
      <c r="F55" s="41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>
        <v>1.0428312274229281</v>
      </c>
      <c r="X55">
        <v>2.747433418220194</v>
      </c>
      <c r="Y55">
        <v>-0.758450878820362</v>
      </c>
    </row>
    <row r="56" spans="1:25" x14ac:dyDescent="0.25">
      <c r="E56"/>
      <c r="F56" s="41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>
        <v>1.4878672899512484</v>
      </c>
      <c r="X56">
        <v>2.8702291016059838</v>
      </c>
      <c r="Y56">
        <v>-0.70659344019792714</v>
      </c>
    </row>
    <row r="57" spans="1:25" x14ac:dyDescent="0.25">
      <c r="D57"/>
      <c r="E57"/>
      <c r="F57" s="41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spans="1:25" x14ac:dyDescent="0.25">
      <c r="A58"/>
      <c r="B58"/>
      <c r="C58"/>
      <c r="D58"/>
      <c r="E58"/>
      <c r="F58" s="41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>
        <v>1.4878672899512497</v>
      </c>
      <c r="X58">
        <v>-2.8702291016059829</v>
      </c>
      <c r="Y58">
        <v>-0.70659344019792691</v>
      </c>
    </row>
    <row r="59" spans="1:25" x14ac:dyDescent="0.25">
      <c r="A59"/>
      <c r="B59"/>
      <c r="C59"/>
      <c r="D59"/>
      <c r="E59"/>
      <c r="F59" s="41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>
        <v>1.042831227422931</v>
      </c>
      <c r="X59">
        <v>-2.7474334182201945</v>
      </c>
      <c r="Y59">
        <v>-0.75845087882036188</v>
      </c>
    </row>
    <row r="60" spans="1:25" x14ac:dyDescent="0.25">
      <c r="A60"/>
      <c r="B60"/>
      <c r="C60"/>
      <c r="D60"/>
      <c r="E60"/>
      <c r="F60" s="41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>
        <v>0.58630487603829495</v>
      </c>
      <c r="X60">
        <v>-2.6175495546272272</v>
      </c>
      <c r="Y60">
        <v>-0.81082538044133101</v>
      </c>
    </row>
    <row r="61" spans="1:25" x14ac:dyDescent="0.25">
      <c r="A61"/>
      <c r="B61"/>
      <c r="C61"/>
      <c r="D61"/>
      <c r="E61"/>
      <c r="F61" s="4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>
        <v>0.10172328849119058</v>
      </c>
      <c r="X61">
        <v>-2.4647110339328031</v>
      </c>
      <c r="Y61">
        <v>-0.86815151221414144</v>
      </c>
    </row>
    <row r="62" spans="1:25" x14ac:dyDescent="0.25">
      <c r="A62"/>
      <c r="B62"/>
      <c r="C62"/>
      <c r="D62"/>
      <c r="E62"/>
      <c r="F62" s="41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>
        <v>-0.39363159917487606</v>
      </c>
      <c r="X62">
        <v>-2.3019322822412205</v>
      </c>
      <c r="Y62">
        <v>-0.92682055736901237</v>
      </c>
    </row>
    <row r="63" spans="1:25" x14ac:dyDescent="0.25">
      <c r="A63"/>
      <c r="B63"/>
      <c r="C63"/>
      <c r="D63"/>
      <c r="E63"/>
      <c r="F63" s="41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>
        <v>-0.90365038528957842</v>
      </c>
      <c r="X63">
        <v>-2.1301452457248109</v>
      </c>
      <c r="Y63">
        <v>-0.9861494779540716</v>
      </c>
    </row>
    <row r="64" spans="1:25" x14ac:dyDescent="0.25">
      <c r="A64"/>
      <c r="B64"/>
      <c r="C64"/>
      <c r="D64"/>
      <c r="E64"/>
      <c r="F64" s="41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>
        <v>-1.4244836966126937</v>
      </c>
      <c r="X64">
        <v>-1.9500375293027552</v>
      </c>
      <c r="Y64">
        <v>-1.0459650521735095</v>
      </c>
    </row>
    <row r="65" spans="1:25" x14ac:dyDescent="0.25">
      <c r="A65"/>
      <c r="B65"/>
      <c r="C65"/>
      <c r="D65"/>
      <c r="E65"/>
      <c r="F65" s="41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>
        <v>-1.9565550774181419</v>
      </c>
      <c r="X65">
        <v>-1.7610308013857139</v>
      </c>
      <c r="Y65">
        <v>-1.1062863395196523</v>
      </c>
    </row>
    <row r="66" spans="1:25" x14ac:dyDescent="0.25">
      <c r="A66"/>
      <c r="B66"/>
      <c r="C66"/>
      <c r="D66"/>
      <c r="E66"/>
      <c r="F66" s="41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>
        <v>-2.5020102226046359</v>
      </c>
      <c r="X66">
        <v>-1.562074801758768</v>
      </c>
      <c r="Y66">
        <v>-1.1672098962629422</v>
      </c>
    </row>
    <row r="67" spans="1:25" x14ac:dyDescent="0.25">
      <c r="A67"/>
      <c r="B67"/>
      <c r="C67"/>
      <c r="D67"/>
      <c r="E67"/>
      <c r="F67" s="41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>
        <v>-3.0531737170703415</v>
      </c>
      <c r="X67">
        <v>-1.3561993323084633</v>
      </c>
      <c r="Y67">
        <v>-1.2283903287237965</v>
      </c>
    </row>
    <row r="68" spans="1:25" x14ac:dyDescent="0.25">
      <c r="A68"/>
      <c r="B68"/>
      <c r="C68"/>
      <c r="D68"/>
      <c r="E68"/>
      <c r="F68" s="41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>
        <v>-3.5997642488508688</v>
      </c>
      <c r="X68">
        <v>-1.1478626431009469</v>
      </c>
      <c r="Y68">
        <v>-1.2893649778638179</v>
      </c>
    </row>
    <row r="69" spans="1:25" x14ac:dyDescent="0.25">
      <c r="A69"/>
      <c r="B69"/>
      <c r="C69"/>
      <c r="D69"/>
      <c r="E69"/>
      <c r="F69" s="41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>
        <v>-4.1308478013291863</v>
      </c>
      <c r="X69">
        <v>-0.94201757811174236</v>
      </c>
      <c r="Y69">
        <v>-1.3496418129352397</v>
      </c>
    </row>
    <row r="70" spans="1:25" x14ac:dyDescent="0.25">
      <c r="A70"/>
      <c r="B70"/>
      <c r="C70"/>
      <c r="D70"/>
      <c r="E70"/>
      <c r="F70" s="41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>
        <v>-4.588082196775412</v>
      </c>
      <c r="X70">
        <v>-0.75448642631892837</v>
      </c>
      <c r="Y70">
        <v>-1.3961856406236648</v>
      </c>
    </row>
    <row r="71" spans="1:25" x14ac:dyDescent="0.25">
      <c r="A71"/>
      <c r="B71"/>
      <c r="C71"/>
      <c r="D71"/>
      <c r="E71"/>
      <c r="F71" s="4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>
        <v>-5.0058245120662903</v>
      </c>
      <c r="X71">
        <v>-0.58079672735230436</v>
      </c>
      <c r="Y71">
        <v>-1.4407518480854316</v>
      </c>
    </row>
    <row r="72" spans="1:25" x14ac:dyDescent="0.25">
      <c r="A72"/>
      <c r="B72"/>
      <c r="C72"/>
      <c r="D72"/>
      <c r="E72"/>
      <c r="F72" s="41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>
        <v>-5.3727526209164376</v>
      </c>
      <c r="X72">
        <v>-0.42702472775000555</v>
      </c>
      <c r="Y72">
        <v>-1.4830314162573661</v>
      </c>
    </row>
    <row r="73" spans="1:25" x14ac:dyDescent="0.25">
      <c r="A73"/>
      <c r="B73"/>
      <c r="C73"/>
      <c r="D73"/>
      <c r="E73"/>
      <c r="F73" s="41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>
        <v>-5.9006322276464873</v>
      </c>
      <c r="X73">
        <v>-0.20782163063785045</v>
      </c>
      <c r="Y73">
        <v>-1.5583216051075732</v>
      </c>
    </row>
    <row r="74" spans="1:25" x14ac:dyDescent="0.25">
      <c r="A74"/>
      <c r="B74"/>
      <c r="C74"/>
      <c r="D74"/>
      <c r="E74"/>
      <c r="F74" s="41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>
        <v>-6.4320000000000013</v>
      </c>
      <c r="X74">
        <v>1.1315004922601846E-16</v>
      </c>
      <c r="Y74">
        <v>-1.6947998400000002</v>
      </c>
    </row>
    <row r="75" spans="1:25" x14ac:dyDescent="0.25">
      <c r="A75"/>
      <c r="B75"/>
      <c r="C75"/>
      <c r="D75"/>
      <c r="E75"/>
      <c r="F75" s="41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>
        <v>-6.4320000000000013</v>
      </c>
      <c r="X75">
        <v>1.1315004922601846E-16</v>
      </c>
      <c r="Y75">
        <v>-1.6947998400000002</v>
      </c>
    </row>
    <row r="76" spans="1:25" x14ac:dyDescent="0.25">
      <c r="A76"/>
      <c r="B76"/>
      <c r="C76"/>
      <c r="D76"/>
      <c r="E76"/>
      <c r="F76" s="41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</row>
    <row r="77" spans="1:25" x14ac:dyDescent="0.25">
      <c r="F77" s="41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>
        <v>1.4878672899512495</v>
      </c>
      <c r="X77">
        <v>-2.8702291016059829</v>
      </c>
      <c r="Y77">
        <v>-0.70659344019792691</v>
      </c>
    </row>
    <row r="78" spans="1:25" x14ac:dyDescent="0.25">
      <c r="F78" s="41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>
        <v>1.9143671333587409</v>
      </c>
      <c r="X78">
        <v>-2.9762123694823011</v>
      </c>
      <c r="Y78">
        <v>-0.64899544215915772</v>
      </c>
    </row>
    <row r="79" spans="1:25" x14ac:dyDescent="0.25">
      <c r="F79" s="41"/>
      <c r="G79" s="2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>
        <v>2.3686078069386616</v>
      </c>
      <c r="X79">
        <v>-3.0871767670600332</v>
      </c>
      <c r="Y79">
        <v>-0.59014910676262877</v>
      </c>
    </row>
    <row r="80" spans="1:25" x14ac:dyDescent="0.25">
      <c r="F80" s="41"/>
      <c r="G80" s="29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>
        <v>2.8519739217420836</v>
      </c>
      <c r="X80">
        <v>-3.2026437700712433</v>
      </c>
      <c r="Y80">
        <v>-0.52999212651104299</v>
      </c>
    </row>
    <row r="81" spans="1:25" x14ac:dyDescent="0.25">
      <c r="F81" s="41"/>
      <c r="G81" s="29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>
        <v>3.421871643573414</v>
      </c>
      <c r="X81">
        <v>-3.3255436209227853</v>
      </c>
      <c r="Y81">
        <v>-0.45498028842553884</v>
      </c>
    </row>
    <row r="82" spans="1:25" x14ac:dyDescent="0.25">
      <c r="F82" s="41"/>
      <c r="G82" s="29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>
        <v>4.0841280655246663</v>
      </c>
      <c r="X82">
        <v>-3.4557780747339795</v>
      </c>
      <c r="Y82">
        <v>-0.36475727717254303</v>
      </c>
    </row>
    <row r="83" spans="1:25" x14ac:dyDescent="0.25">
      <c r="F83" s="41"/>
      <c r="G83" s="29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>
        <v>4.7994628602325182</v>
      </c>
      <c r="X83">
        <v>-3.5914846993424892</v>
      </c>
      <c r="Y83">
        <v>-0.27214573914550105</v>
      </c>
    </row>
    <row r="84" spans="1:25" x14ac:dyDescent="0.25">
      <c r="F84" s="41"/>
      <c r="G84" s="29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>
        <v>5.6323079285020627</v>
      </c>
      <c r="X84">
        <v>-3.7292404981119569</v>
      </c>
      <c r="Y84">
        <v>-0.16199613978149893</v>
      </c>
    </row>
    <row r="85" spans="1:25" x14ac:dyDescent="0.25">
      <c r="F85" s="41"/>
      <c r="G85" s="29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>
        <v>6.108890481377677</v>
      </c>
      <c r="X85">
        <v>-3.7980636055087418</v>
      </c>
      <c r="Y85">
        <v>-9.7027672141803342E-2</v>
      </c>
    </row>
    <row r="86" spans="1:25" x14ac:dyDescent="0.25">
      <c r="F86" s="41"/>
      <c r="G86" s="29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>
        <v>6.6063149775217056</v>
      </c>
      <c r="X86">
        <v>-3.8675193421458909</v>
      </c>
      <c r="Y86">
        <v>-3.1121317055028949E-2</v>
      </c>
    </row>
    <row r="87" spans="1:25" x14ac:dyDescent="0.25">
      <c r="F87" s="41"/>
      <c r="G87" s="29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>
        <v>7.1168415719618183</v>
      </c>
      <c r="X87">
        <v>-3.9338447513783326</v>
      </c>
      <c r="Y87">
        <v>3.2869395878133693E-2</v>
      </c>
    </row>
    <row r="88" spans="1:25" x14ac:dyDescent="0.25">
      <c r="F88" s="41"/>
      <c r="G88" s="29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>
        <v>7.6933009798487211</v>
      </c>
      <c r="X88">
        <v>-3.9917397008225262</v>
      </c>
      <c r="Y88">
        <v>0.10818649717542746</v>
      </c>
    </row>
    <row r="89" spans="1:25" x14ac:dyDescent="0.25">
      <c r="A89"/>
      <c r="B89"/>
      <c r="C89"/>
      <c r="D89"/>
      <c r="E89"/>
      <c r="F89" s="41"/>
      <c r="G89" s="2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>
        <v>8.3258519285601427</v>
      </c>
      <c r="X89">
        <v>-4.0454241698748667</v>
      </c>
      <c r="Y89">
        <v>0.19169120781683388</v>
      </c>
    </row>
    <row r="90" spans="1:25" x14ac:dyDescent="0.25">
      <c r="A90"/>
      <c r="B90"/>
      <c r="C90"/>
      <c r="D90"/>
      <c r="E90"/>
      <c r="F90" s="41"/>
      <c r="G90" s="29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>
        <v>8.9907899774499551</v>
      </c>
      <c r="X90">
        <v>-4.097480513231484</v>
      </c>
      <c r="Y90">
        <v>0.27665333796626784</v>
      </c>
    </row>
    <row r="91" spans="1:25" x14ac:dyDescent="0.25">
      <c r="A91"/>
      <c r="B91"/>
      <c r="C91"/>
      <c r="D91"/>
      <c r="E91"/>
      <c r="F91" s="41"/>
      <c r="G91" s="29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>
        <v>9.7344030013405582</v>
      </c>
      <c r="X91">
        <v>-4.1385645882470943</v>
      </c>
      <c r="Y91">
        <v>0.37331854388029101</v>
      </c>
    </row>
    <row r="92" spans="1:25" x14ac:dyDescent="0.25">
      <c r="A92"/>
      <c r="B92"/>
      <c r="C92"/>
      <c r="D92"/>
      <c r="E92"/>
      <c r="F92" s="41"/>
      <c r="G92" s="29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>
        <v>10.566693274738538</v>
      </c>
      <c r="X92">
        <v>-4.1653973031194722</v>
      </c>
      <c r="Y92">
        <v>0.48373010683593093</v>
      </c>
    </row>
    <row r="93" spans="1:25" x14ac:dyDescent="0.25">
      <c r="A93"/>
      <c r="B93"/>
      <c r="C93"/>
      <c r="D93"/>
      <c r="E93"/>
      <c r="F93" s="41"/>
      <c r="G93" s="29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>
        <v>11.452019475625798</v>
      </c>
      <c r="X93">
        <v>-4.1858781664448399</v>
      </c>
      <c r="Y93">
        <v>0.59652828652858791</v>
      </c>
    </row>
    <row r="94" spans="1:25" x14ac:dyDescent="0.25">
      <c r="A94"/>
      <c r="B94"/>
      <c r="C94"/>
      <c r="D94"/>
      <c r="E94"/>
      <c r="F94" s="41"/>
      <c r="G94" s="29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>
        <v>12.489359400904284</v>
      </c>
      <c r="X94">
        <v>-4.1679920517449407</v>
      </c>
      <c r="Y94">
        <v>0.73636212616636776</v>
      </c>
    </row>
    <row r="95" spans="1:25" x14ac:dyDescent="0.25">
      <c r="A95"/>
      <c r="B95"/>
      <c r="C95"/>
      <c r="D95"/>
      <c r="E95"/>
      <c r="F95" s="41"/>
      <c r="G95" s="29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>
        <v>13.034490689703571</v>
      </c>
      <c r="X95">
        <v>-4.1543157529838091</v>
      </c>
      <c r="Y95">
        <v>0.80748334235928032</v>
      </c>
    </row>
    <row r="96" spans="1:25" x14ac:dyDescent="0.25">
      <c r="A96"/>
      <c r="B96"/>
      <c r="C96"/>
      <c r="D96"/>
      <c r="E96"/>
      <c r="F96" s="41"/>
      <c r="G96" s="29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>
        <v>13.604074012220426</v>
      </c>
      <c r="X96">
        <v>-4.1347321595736819</v>
      </c>
      <c r="Y96">
        <v>0.88070218354393104</v>
      </c>
    </row>
    <row r="97" spans="1:25" x14ac:dyDescent="0.25">
      <c r="A97"/>
      <c r="B97"/>
      <c r="C97"/>
      <c r="D97"/>
      <c r="E97"/>
      <c r="F97" s="41"/>
      <c r="G97" s="29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>
        <v>14.241891920007967</v>
      </c>
      <c r="X97">
        <v>-4.0913606508140603</v>
      </c>
      <c r="Y97">
        <v>0.96725712198080327</v>
      </c>
    </row>
    <row r="98" spans="1:25" x14ac:dyDescent="0.25">
      <c r="A98"/>
      <c r="B98"/>
      <c r="C98"/>
      <c r="D98"/>
      <c r="E98"/>
      <c r="F98" s="41"/>
      <c r="G98" s="29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>
        <v>14.89140471562512</v>
      </c>
      <c r="X98">
        <v>-4.0400785217882502</v>
      </c>
      <c r="Y98">
        <v>1.0520729750817144</v>
      </c>
    </row>
    <row r="99" spans="1:25" x14ac:dyDescent="0.25">
      <c r="A99"/>
      <c r="B99"/>
      <c r="C99"/>
      <c r="D99"/>
      <c r="E99"/>
      <c r="F99" s="41"/>
      <c r="G99" s="2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>
        <v>15.56289729732203</v>
      </c>
      <c r="X99">
        <v>-3.9808930153429687</v>
      </c>
      <c r="Y99">
        <v>1.1369428150873886</v>
      </c>
    </row>
    <row r="100" spans="1:25" x14ac:dyDescent="0.25">
      <c r="A100"/>
      <c r="B100"/>
      <c r="C100"/>
      <c r="D100"/>
      <c r="E100"/>
      <c r="F100" s="41"/>
      <c r="G100" s="29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>
        <v>16.261333856035559</v>
      </c>
      <c r="X100">
        <v>-3.9136824403082211</v>
      </c>
      <c r="Y100">
        <v>1.2230251340588119</v>
      </c>
    </row>
    <row r="101" spans="1:25" x14ac:dyDescent="0.25">
      <c r="A101"/>
      <c r="B101"/>
      <c r="C101"/>
      <c r="D101"/>
      <c r="E101"/>
      <c r="F101" s="41"/>
      <c r="G101" s="29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>
        <v>16.990728071046554</v>
      </c>
      <c r="X101">
        <v>-3.8366665954613262</v>
      </c>
      <c r="Y101">
        <v>1.3105005475636207</v>
      </c>
    </row>
    <row r="102" spans="1:25" x14ac:dyDescent="0.25">
      <c r="A102"/>
      <c r="B102"/>
      <c r="C102"/>
      <c r="D102"/>
      <c r="E102"/>
      <c r="F102" s="41"/>
      <c r="G102" s="29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>
        <v>17.75463138443347</v>
      </c>
      <c r="X102">
        <v>-3.7478015444768475</v>
      </c>
      <c r="Y102">
        <v>1.3995288704953459</v>
      </c>
    </row>
    <row r="103" spans="1:25" x14ac:dyDescent="0.25">
      <c r="A103"/>
      <c r="B103"/>
      <c r="C103"/>
      <c r="D103"/>
      <c r="E103"/>
      <c r="F103" s="41"/>
      <c r="G103" s="29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>
        <v>18.55602010022303</v>
      </c>
      <c r="X103">
        <v>-3.6448322868433531</v>
      </c>
      <c r="Y103">
        <v>1.4902440365351901</v>
      </c>
    </row>
    <row r="104" spans="1:25" x14ac:dyDescent="0.25">
      <c r="A104"/>
      <c r="B104"/>
      <c r="C104"/>
      <c r="D104"/>
      <c r="E104"/>
      <c r="F104" s="41"/>
      <c r="G104" s="29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>
        <v>19.39938285353028</v>
      </c>
      <c r="X104">
        <v>-3.5248950276946389</v>
      </c>
      <c r="Y104">
        <v>1.5828480342633293</v>
      </c>
    </row>
    <row r="105" spans="1:25" x14ac:dyDescent="0.25">
      <c r="A105"/>
      <c r="B105"/>
      <c r="C105"/>
      <c r="D105"/>
      <c r="E105"/>
      <c r="F105" s="41"/>
      <c r="G105" s="29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>
        <v>20.28952359136715</v>
      </c>
      <c r="X105">
        <v>-3.3843022433151737</v>
      </c>
      <c r="Y105">
        <v>1.6775570412953031</v>
      </c>
    </row>
    <row r="106" spans="1:25" x14ac:dyDescent="0.25">
      <c r="A106"/>
      <c r="B106"/>
      <c r="C106"/>
      <c r="D106"/>
      <c r="E106"/>
      <c r="F106" s="41"/>
      <c r="G106" s="29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>
        <v>20.754309842141289</v>
      </c>
      <c r="X106">
        <v>-3.3048164615569107</v>
      </c>
      <c r="Y106">
        <v>1.7257987594947952</v>
      </c>
    </row>
    <row r="107" spans="1:25" x14ac:dyDescent="0.25">
      <c r="A107"/>
      <c r="B107"/>
      <c r="C107"/>
      <c r="D107"/>
      <c r="E107"/>
      <c r="F107" s="41"/>
      <c r="G107" s="29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>
        <v>21.233150946557576</v>
      </c>
      <c r="X107">
        <v>-3.2183778465927051</v>
      </c>
      <c r="Y107">
        <v>1.7746729461081856</v>
      </c>
    </row>
    <row r="108" spans="1:25" x14ac:dyDescent="0.25">
      <c r="A108"/>
      <c r="B108"/>
      <c r="C108"/>
      <c r="D108"/>
      <c r="E108"/>
      <c r="F108" s="41"/>
      <c r="G108" s="29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>
        <v>21.716857628922789</v>
      </c>
      <c r="X108">
        <v>-3.1230301722179319</v>
      </c>
      <c r="Y108">
        <v>1.8216231551711428</v>
      </c>
    </row>
    <row r="109" spans="1:25" x14ac:dyDescent="0.25">
      <c r="A109"/>
      <c r="B109"/>
      <c r="C109"/>
      <c r="D109"/>
      <c r="E109"/>
      <c r="F109" s="41"/>
      <c r="G109" s="2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>
        <v>22.215645512091534</v>
      </c>
      <c r="X109">
        <v>-3.0193956170451322</v>
      </c>
      <c r="Y109">
        <v>1.8692188341903806</v>
      </c>
    </row>
    <row r="110" spans="1:25" x14ac:dyDescent="0.25">
      <c r="A110"/>
      <c r="B110"/>
      <c r="C110"/>
      <c r="D110"/>
      <c r="E110"/>
      <c r="F110" s="41"/>
      <c r="G110" s="29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>
        <v>22.732651113991064</v>
      </c>
      <c r="X110">
        <v>-2.9058840271627306</v>
      </c>
      <c r="Y110">
        <v>1.9176343105525004</v>
      </c>
    </row>
    <row r="111" spans="1:25" x14ac:dyDescent="0.25">
      <c r="A111"/>
      <c r="B111"/>
      <c r="C111"/>
      <c r="D111"/>
      <c r="E111"/>
      <c r="F111" s="41"/>
      <c r="G111" s="29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>
        <v>23.266356782796265</v>
      </c>
      <c r="X111">
        <v>-2.7824081723717087</v>
      </c>
      <c r="Y111">
        <v>1.9668012899253771</v>
      </c>
    </row>
    <row r="112" spans="1:25" x14ac:dyDescent="0.25">
      <c r="A112"/>
      <c r="B112"/>
      <c r="C112"/>
      <c r="D112"/>
      <c r="E112"/>
      <c r="F112" s="41"/>
      <c r="G112" s="29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>
        <v>23.820666922542092</v>
      </c>
      <c r="X112">
        <v>-2.6467817375403007</v>
      </c>
      <c r="Y112">
        <v>2.0168954704905815</v>
      </c>
    </row>
    <row r="113" spans="1:25" x14ac:dyDescent="0.25">
      <c r="A113"/>
      <c r="B113"/>
      <c r="C113"/>
      <c r="D113"/>
      <c r="E113"/>
      <c r="F113" s="41"/>
      <c r="G113" s="29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>
        <v>24.395073265840519</v>
      </c>
      <c r="X113">
        <v>-2.4983924190081881</v>
      </c>
      <c r="Y113">
        <v>2.0678939802156533</v>
      </c>
    </row>
    <row r="114" spans="1:25" x14ac:dyDescent="0.25">
      <c r="A114"/>
      <c r="B114"/>
      <c r="C114"/>
      <c r="D114"/>
      <c r="E114"/>
      <c r="F114" s="41"/>
      <c r="G114" s="29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>
        <v>24.9915715060623</v>
      </c>
      <c r="X114">
        <v>-2.3355815969153615</v>
      </c>
      <c r="Y114">
        <v>2.1198866253022741</v>
      </c>
    </row>
    <row r="115" spans="1:25" x14ac:dyDescent="0.25">
      <c r="A115"/>
      <c r="B115"/>
      <c r="C115"/>
      <c r="D115"/>
      <c r="E115"/>
      <c r="F115" s="41"/>
      <c r="G115" s="29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>
        <v>25.611886107238359</v>
      </c>
      <c r="X115">
        <v>-2.1564650157012237</v>
      </c>
      <c r="Y115">
        <v>2.1729510066318407</v>
      </c>
    </row>
    <row r="116" spans="1:25" x14ac:dyDescent="0.25">
      <c r="A116"/>
      <c r="B116"/>
      <c r="C116"/>
      <c r="D116"/>
      <c r="E116"/>
      <c r="F116" s="41"/>
      <c r="G116" s="29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 spans="1:25" x14ac:dyDescent="0.25">
      <c r="A117"/>
      <c r="B117"/>
      <c r="C117"/>
      <c r="D117"/>
      <c r="E117"/>
      <c r="F117" s="41"/>
      <c r="G117" s="29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>
        <v>25.611886107238277</v>
      </c>
      <c r="X117">
        <v>2.156465015701222</v>
      </c>
      <c r="Y117">
        <v>2.1729510066318358</v>
      </c>
    </row>
    <row r="118" spans="1:25" x14ac:dyDescent="0.25">
      <c r="A118"/>
      <c r="B118"/>
      <c r="C118"/>
      <c r="D118"/>
      <c r="E118"/>
      <c r="F118" s="41"/>
      <c r="G118" s="29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>
        <v>24.991571506062211</v>
      </c>
      <c r="X118">
        <v>2.3355815969153597</v>
      </c>
      <c r="Y118">
        <v>2.1198866253022719</v>
      </c>
    </row>
    <row r="119" spans="1:25" x14ac:dyDescent="0.25">
      <c r="A119"/>
      <c r="B119"/>
      <c r="C119"/>
      <c r="D119"/>
      <c r="E119"/>
      <c r="F119" s="41"/>
      <c r="G119" s="2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>
        <v>24.395073265840452</v>
      </c>
      <c r="X119">
        <v>2.4983924190081868</v>
      </c>
      <c r="Y119">
        <v>2.0678939802156515</v>
      </c>
    </row>
    <row r="120" spans="1:25" x14ac:dyDescent="0.25">
      <c r="A120"/>
      <c r="B120"/>
      <c r="C120"/>
      <c r="D120"/>
      <c r="E120"/>
      <c r="F120" s="41"/>
      <c r="G120" s="29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>
        <v>23.820666922542038</v>
      </c>
      <c r="X120">
        <v>2.6467817375403011</v>
      </c>
      <c r="Y120">
        <v>2.0168954704905815</v>
      </c>
    </row>
    <row r="121" spans="1:25" x14ac:dyDescent="0.25">
      <c r="A121"/>
      <c r="B121"/>
      <c r="C121"/>
      <c r="D121"/>
      <c r="E121"/>
      <c r="F121" s="41"/>
      <c r="G121" s="29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>
        <v>23.266356782796201</v>
      </c>
      <c r="X121">
        <v>2.7824081723717065</v>
      </c>
      <c r="Y121">
        <v>1.9668012899253768</v>
      </c>
    </row>
    <row r="122" spans="1:25" x14ac:dyDescent="0.25">
      <c r="A122"/>
      <c r="B122"/>
      <c r="C122"/>
      <c r="D122"/>
      <c r="E122"/>
      <c r="F122" s="41"/>
      <c r="G122" s="29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>
        <v>22.732651113991004</v>
      </c>
      <c r="X122">
        <v>2.9058840271627298</v>
      </c>
      <c r="Y122">
        <v>1.9176343105525002</v>
      </c>
    </row>
    <row r="123" spans="1:25" x14ac:dyDescent="0.25">
      <c r="A123"/>
      <c r="B123"/>
      <c r="C123"/>
      <c r="D123"/>
      <c r="E123"/>
      <c r="F123" s="41"/>
      <c r="G123" s="29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>
        <v>22.215645512091488</v>
      </c>
      <c r="X123">
        <v>3.0193956170451322</v>
      </c>
      <c r="Y123">
        <v>1.8692188341903802</v>
      </c>
    </row>
    <row r="124" spans="1:25" x14ac:dyDescent="0.25">
      <c r="A124"/>
      <c r="B124"/>
      <c r="C124"/>
      <c r="D124"/>
      <c r="E124"/>
      <c r="F124" s="41"/>
      <c r="G124" s="29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>
        <v>21.716857628922735</v>
      </c>
      <c r="X124">
        <v>3.1230301722179314</v>
      </c>
      <c r="Y124">
        <v>1.8216231551711426</v>
      </c>
    </row>
    <row r="125" spans="1:25" x14ac:dyDescent="0.25">
      <c r="A125"/>
      <c r="B125"/>
      <c r="C125"/>
      <c r="D125"/>
      <c r="E125"/>
      <c r="F125" s="41"/>
      <c r="G125" s="29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>
        <v>21.233150946557526</v>
      </c>
      <c r="X125">
        <v>3.2183778465927046</v>
      </c>
      <c r="Y125">
        <v>1.7746729461081852</v>
      </c>
    </row>
    <row r="126" spans="1:25" x14ac:dyDescent="0.25">
      <c r="A126"/>
      <c r="B126"/>
      <c r="C126"/>
      <c r="D126"/>
      <c r="E126"/>
      <c r="F126" s="41"/>
      <c r="G126" s="29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>
        <v>20.754309842141236</v>
      </c>
      <c r="X126">
        <v>3.3048164615569102</v>
      </c>
      <c r="Y126">
        <v>1.725798759494795</v>
      </c>
    </row>
    <row r="127" spans="1:25" x14ac:dyDescent="0.25">
      <c r="A127"/>
      <c r="B127"/>
      <c r="C127"/>
      <c r="D127"/>
      <c r="E127"/>
      <c r="F127" s="41"/>
      <c r="G127" s="29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>
        <v>20.289523591367121</v>
      </c>
      <c r="X127">
        <v>3.3843022433151724</v>
      </c>
      <c r="Y127">
        <v>1.6775570412953031</v>
      </c>
    </row>
    <row r="128" spans="1:25" x14ac:dyDescent="0.25">
      <c r="A128"/>
      <c r="B128"/>
      <c r="C128"/>
      <c r="D128"/>
      <c r="E128"/>
      <c r="F128" s="41"/>
      <c r="G128" s="29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>
        <v>19.399382853530252</v>
      </c>
      <c r="X128">
        <v>3.5248950276946385</v>
      </c>
      <c r="Y128">
        <v>1.5828480342633295</v>
      </c>
    </row>
    <row r="129" spans="1:25" x14ac:dyDescent="0.25">
      <c r="A129"/>
      <c r="B129"/>
      <c r="C129"/>
      <c r="D129"/>
      <c r="E129"/>
      <c r="F129" s="41"/>
      <c r="G129" s="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>
        <v>18.556020100223005</v>
      </c>
      <c r="X129">
        <v>3.6448322868433536</v>
      </c>
      <c r="Y129">
        <v>1.4902440365351894</v>
      </c>
    </row>
    <row r="130" spans="1:25" x14ac:dyDescent="0.25">
      <c r="A130"/>
      <c r="B130"/>
      <c r="C130"/>
      <c r="D130"/>
      <c r="E130"/>
      <c r="F130" s="41"/>
      <c r="G130" s="29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>
        <v>17.754631384433466</v>
      </c>
      <c r="X130">
        <v>3.7478015444768467</v>
      </c>
      <c r="Y130">
        <v>1.3995288704953457</v>
      </c>
    </row>
    <row r="131" spans="1:25" x14ac:dyDescent="0.25">
      <c r="A131"/>
      <c r="B131"/>
      <c r="C131"/>
      <c r="D131"/>
      <c r="E131"/>
      <c r="F131" s="41"/>
      <c r="G131" s="29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>
        <v>16.990728071046536</v>
      </c>
      <c r="X131">
        <v>3.8366665954613257</v>
      </c>
      <c r="Y131">
        <v>1.3105005475636198</v>
      </c>
    </row>
    <row r="132" spans="1:25" x14ac:dyDescent="0.25">
      <c r="A132"/>
      <c r="B132"/>
      <c r="C132" s="1"/>
      <c r="D132" s="1"/>
      <c r="E132" s="1"/>
      <c r="F132" s="42"/>
      <c r="G132" s="38"/>
      <c r="H132" s="1"/>
      <c r="I132" s="1"/>
      <c r="J132" s="1"/>
      <c r="K132"/>
      <c r="L132"/>
      <c r="M132"/>
      <c r="N132"/>
      <c r="O132"/>
      <c r="P132"/>
      <c r="Q132"/>
      <c r="R132"/>
      <c r="S132"/>
      <c r="T132"/>
      <c r="U132"/>
      <c r="V132"/>
      <c r="W132">
        <v>16.261333856035559</v>
      </c>
      <c r="X132">
        <v>3.9136824403082224</v>
      </c>
      <c r="Y132">
        <v>1.2230251340588114</v>
      </c>
    </row>
    <row r="133" spans="1:25" x14ac:dyDescent="0.25">
      <c r="A133"/>
      <c r="B133"/>
      <c r="C133" s="1"/>
      <c r="G133" s="39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>
        <v>15.56289729732203</v>
      </c>
      <c r="X133">
        <v>3.9808930153429682</v>
      </c>
      <c r="Y133">
        <v>1.136942815087389</v>
      </c>
    </row>
    <row r="134" spans="1:25" x14ac:dyDescent="0.25">
      <c r="A134"/>
      <c r="B134"/>
      <c r="C134" s="1"/>
      <c r="G134" s="39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>
        <v>14.891404715625118</v>
      </c>
      <c r="X134">
        <v>4.0400785217882502</v>
      </c>
      <c r="Y134">
        <v>1.0520729750817142</v>
      </c>
    </row>
    <row r="135" spans="1:25" x14ac:dyDescent="0.25">
      <c r="A135"/>
      <c r="B135"/>
      <c r="C135" s="1"/>
      <c r="G135" s="39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>
        <v>14.241891920007969</v>
      </c>
      <c r="X135">
        <v>4.0913606508140594</v>
      </c>
      <c r="Y135">
        <v>0.96725712198080394</v>
      </c>
    </row>
    <row r="136" spans="1:25" x14ac:dyDescent="0.25">
      <c r="A136"/>
      <c r="B136"/>
      <c r="C136" s="1"/>
      <c r="G136" s="39"/>
      <c r="W136" s="31">
        <v>13.604074012220424</v>
      </c>
      <c r="X136">
        <v>4.1347321595736846</v>
      </c>
      <c r="Y136">
        <v>0.88070218354393137</v>
      </c>
    </row>
    <row r="137" spans="1:25" x14ac:dyDescent="0.25">
      <c r="A137"/>
      <c r="B137"/>
      <c r="C137" s="1"/>
      <c r="G137" s="39"/>
      <c r="W137" s="31">
        <v>13.034490689703576</v>
      </c>
      <c r="X137">
        <v>4.1543157529838073</v>
      </c>
      <c r="Y137">
        <v>0.8074833423592821</v>
      </c>
    </row>
    <row r="138" spans="1:25" x14ac:dyDescent="0.25">
      <c r="A138"/>
      <c r="B138"/>
      <c r="C138" s="1"/>
      <c r="G138" s="39"/>
      <c r="W138" s="31">
        <v>12.489359400904286</v>
      </c>
      <c r="X138">
        <v>4.1679920517449407</v>
      </c>
      <c r="Y138">
        <v>0.73636212616636942</v>
      </c>
    </row>
    <row r="139" spans="1:25" x14ac:dyDescent="0.25">
      <c r="A139"/>
      <c r="B139"/>
      <c r="C139" s="1"/>
      <c r="G139" s="39"/>
      <c r="W139" s="31">
        <v>11.452019475625798</v>
      </c>
      <c r="X139">
        <v>4.1858781664448435</v>
      </c>
      <c r="Y139">
        <v>0.59652828652858758</v>
      </c>
    </row>
    <row r="140" spans="1:25" x14ac:dyDescent="0.25">
      <c r="A140"/>
      <c r="B140"/>
      <c r="C140" s="1"/>
      <c r="G140" s="39"/>
      <c r="W140" s="31">
        <v>10.566693274738544</v>
      </c>
      <c r="X140">
        <v>4.1653973031194704</v>
      </c>
      <c r="Y140">
        <v>0.48373010683592998</v>
      </c>
    </row>
    <row r="141" spans="1:25" x14ac:dyDescent="0.25">
      <c r="A141"/>
      <c r="B141"/>
      <c r="C141" s="1"/>
      <c r="G141" s="39"/>
      <c r="W141" s="31">
        <v>9.7344030013405565</v>
      </c>
      <c r="X141">
        <v>4.1385645882470969</v>
      </c>
      <c r="Y141">
        <v>0.37331854388029051</v>
      </c>
    </row>
    <row r="142" spans="1:25" x14ac:dyDescent="0.25">
      <c r="A142"/>
      <c r="B142"/>
      <c r="C142" s="1"/>
      <c r="G142" s="39"/>
      <c r="W142" s="31">
        <v>8.9907899774499551</v>
      </c>
      <c r="X142">
        <v>4.097480513231484</v>
      </c>
      <c r="Y142">
        <v>0.27665333796626734</v>
      </c>
    </row>
    <row r="143" spans="1:25" x14ac:dyDescent="0.25">
      <c r="A143"/>
      <c r="B143"/>
      <c r="C143" s="1"/>
      <c r="G143" s="39"/>
      <c r="W143" s="31">
        <v>8.3258519285601427</v>
      </c>
      <c r="X143">
        <v>4.0454241698748667</v>
      </c>
      <c r="Y143">
        <v>0.19169120781683377</v>
      </c>
    </row>
    <row r="144" spans="1:25" x14ac:dyDescent="0.25">
      <c r="A144"/>
      <c r="B144"/>
      <c r="C144" s="1"/>
      <c r="G144" s="39"/>
      <c r="W144" s="31">
        <v>7.6933009798487211</v>
      </c>
      <c r="X144">
        <v>3.9917397008225275</v>
      </c>
      <c r="Y144">
        <v>0.10818649717542736</v>
      </c>
    </row>
    <row r="145" spans="1:25" x14ac:dyDescent="0.25">
      <c r="A145"/>
      <c r="B145"/>
      <c r="C145" s="1"/>
      <c r="G145" s="39"/>
      <c r="W145" s="31">
        <v>7.1168415719618174</v>
      </c>
      <c r="X145">
        <v>3.9338447513783343</v>
      </c>
      <c r="Y145">
        <v>3.2869395878133978E-2</v>
      </c>
    </row>
    <row r="146" spans="1:25" x14ac:dyDescent="0.25">
      <c r="A146"/>
      <c r="B146"/>
      <c r="C146" s="1"/>
      <c r="G146" s="39"/>
      <c r="W146" s="31">
        <v>6.6063149775217056</v>
      </c>
      <c r="X146">
        <v>3.8675193421458913</v>
      </c>
      <c r="Y146">
        <v>-3.1121317055028717E-2</v>
      </c>
    </row>
    <row r="147" spans="1:25" x14ac:dyDescent="0.25">
      <c r="A147"/>
      <c r="B147"/>
      <c r="C147" s="1"/>
      <c r="G147" s="39"/>
      <c r="W147" s="31">
        <v>6.1088904813776761</v>
      </c>
      <c r="X147">
        <v>3.7980636055087422</v>
      </c>
      <c r="Y147">
        <v>-9.7027672141803162E-2</v>
      </c>
    </row>
    <row r="148" spans="1:25" x14ac:dyDescent="0.25">
      <c r="A148"/>
      <c r="B148"/>
      <c r="G148" s="39"/>
      <c r="W148" s="31">
        <v>5.6323079285020619</v>
      </c>
      <c r="X148">
        <v>3.7292404981119573</v>
      </c>
      <c r="Y148">
        <v>-0.16199613978149852</v>
      </c>
    </row>
    <row r="149" spans="1:25" x14ac:dyDescent="0.25">
      <c r="A149"/>
      <c r="B149"/>
      <c r="G149" s="39"/>
      <c r="W149" s="31">
        <v>4.7994628602325173</v>
      </c>
      <c r="X149">
        <v>3.5914846993424905</v>
      </c>
      <c r="Y149">
        <v>-0.27214573914550172</v>
      </c>
    </row>
    <row r="150" spans="1:25" x14ac:dyDescent="0.25">
      <c r="A150"/>
      <c r="B150"/>
      <c r="G150" s="39"/>
      <c r="W150" s="31">
        <v>4.0841280655246646</v>
      </c>
      <c r="X150">
        <v>3.4557780747339799</v>
      </c>
      <c r="Y150">
        <v>-0.36475727717254419</v>
      </c>
    </row>
    <row r="151" spans="1:25" x14ac:dyDescent="0.25">
      <c r="A151"/>
      <c r="B151"/>
      <c r="G151" s="39"/>
      <c r="W151" s="31">
        <v>3.4218716435734136</v>
      </c>
      <c r="X151">
        <v>3.3255436209227844</v>
      </c>
      <c r="Y151">
        <v>-0.45498028842553911</v>
      </c>
    </row>
    <row r="152" spans="1:25" x14ac:dyDescent="0.25">
      <c r="A152"/>
      <c r="B152"/>
      <c r="G152" s="39"/>
      <c r="W152" s="31">
        <v>2.8519739217420823</v>
      </c>
      <c r="X152">
        <v>3.2026437700712433</v>
      </c>
      <c r="Y152">
        <v>-0.5299921265110431</v>
      </c>
    </row>
    <row r="153" spans="1:25" x14ac:dyDescent="0.25">
      <c r="A153"/>
      <c r="B153"/>
      <c r="G153" s="39"/>
      <c r="W153" s="31">
        <v>2.3686078069386598</v>
      </c>
      <c r="X153">
        <v>3.0871767670600341</v>
      </c>
      <c r="Y153">
        <v>-0.59014910676262911</v>
      </c>
    </row>
    <row r="154" spans="1:25" x14ac:dyDescent="0.25">
      <c r="A154"/>
      <c r="B154"/>
      <c r="E154" s="32"/>
      <c r="F154" s="44"/>
      <c r="G154" s="39"/>
      <c r="W154" s="31">
        <v>1.9143671333587391</v>
      </c>
      <c r="X154">
        <v>2.9762123694823024</v>
      </c>
      <c r="Y154">
        <v>-0.64899544215915783</v>
      </c>
    </row>
    <row r="155" spans="1:25" x14ac:dyDescent="0.25">
      <c r="A155"/>
      <c r="B155"/>
      <c r="E155" s="32"/>
      <c r="F155" s="44"/>
      <c r="G155" s="39"/>
      <c r="W155" s="31">
        <v>1.4878672899512484</v>
      </c>
      <c r="X155">
        <v>2.8702291016059838</v>
      </c>
      <c r="Y155">
        <v>-0.70659344019792714</v>
      </c>
    </row>
    <row r="156" spans="1:25" x14ac:dyDescent="0.25">
      <c r="A156"/>
      <c r="B156"/>
      <c r="E156" s="32"/>
      <c r="F156" s="44"/>
      <c r="G156" s="39"/>
    </row>
    <row r="157" spans="1:25" x14ac:dyDescent="0.25">
      <c r="A157"/>
      <c r="B157"/>
      <c r="E157" s="32"/>
      <c r="F157" s="44"/>
      <c r="G157" s="39"/>
      <c r="W157" s="31">
        <v>25.611886107238359</v>
      </c>
      <c r="X157">
        <v>-2.1564650157012237</v>
      </c>
      <c r="Y157">
        <v>2.1729510066318403</v>
      </c>
    </row>
    <row r="158" spans="1:25" x14ac:dyDescent="0.25">
      <c r="A158"/>
      <c r="B158"/>
      <c r="E158" s="32"/>
      <c r="F158" s="44"/>
      <c r="G158" s="39"/>
      <c r="W158" s="31">
        <v>25.970202779463541</v>
      </c>
      <c r="X158">
        <v>-2.0385539757012019</v>
      </c>
      <c r="Y158">
        <v>2.2011047477630319</v>
      </c>
    </row>
    <row r="159" spans="1:25" x14ac:dyDescent="0.25">
      <c r="A159"/>
      <c r="B159"/>
      <c r="E159" s="32"/>
      <c r="F159" s="44"/>
      <c r="G159" s="39"/>
      <c r="W159" s="31">
        <v>26.318857750937848</v>
      </c>
      <c r="X159">
        <v>-1.9239235469818481</v>
      </c>
      <c r="Y159">
        <v>2.2288237123604357</v>
      </c>
    </row>
    <row r="160" spans="1:25" x14ac:dyDescent="0.25">
      <c r="A160"/>
      <c r="B160"/>
      <c r="E160" s="32"/>
      <c r="F160" s="44"/>
      <c r="G160" s="39"/>
      <c r="W160" s="31">
        <v>26.987331277714684</v>
      </c>
      <c r="X160">
        <v>-1.7044122023327848</v>
      </c>
      <c r="Y160">
        <v>2.2829640028275091</v>
      </c>
    </row>
    <row r="161" spans="1:25" x14ac:dyDescent="0.25">
      <c r="A161"/>
      <c r="B161"/>
      <c r="E161" s="32"/>
      <c r="F161" s="44"/>
      <c r="G161" s="39"/>
      <c r="W161" s="31">
        <v>27.617176891932708</v>
      </c>
      <c r="X161">
        <v>-1.497972344269122</v>
      </c>
      <c r="Y161">
        <v>2.3353660372294409</v>
      </c>
    </row>
    <row r="162" spans="1:25" x14ac:dyDescent="0.25">
      <c r="A162"/>
      <c r="B162"/>
      <c r="E162" s="32"/>
      <c r="F162" s="44"/>
      <c r="G162" s="39"/>
      <c r="W162" s="31">
        <v>28.208779714916076</v>
      </c>
      <c r="X162">
        <v>-1.3045229114778041</v>
      </c>
      <c r="Y162">
        <v>2.3860471460258101</v>
      </c>
    </row>
    <row r="163" spans="1:25" x14ac:dyDescent="0.25">
      <c r="A163"/>
      <c r="B163"/>
      <c r="E163" s="32"/>
      <c r="F163" s="44"/>
      <c r="G163" s="39"/>
      <c r="W163" s="31">
        <v>28.761764984616736</v>
      </c>
      <c r="X163">
        <v>-1.1241547950954511</v>
      </c>
      <c r="Y163">
        <v>2.4349904649244558</v>
      </c>
    </row>
    <row r="164" spans="1:25" x14ac:dyDescent="0.25">
      <c r="A164"/>
      <c r="B164"/>
      <c r="E164" s="32"/>
      <c r="F164" s="44"/>
      <c r="G164" s="39"/>
      <c r="W164" s="31">
        <v>29.276234465688418</v>
      </c>
      <c r="X164">
        <v>-0.95682342828554012</v>
      </c>
      <c r="Y164">
        <v>2.4822005733348016</v>
      </c>
    </row>
    <row r="165" spans="1:25" x14ac:dyDescent="0.25">
      <c r="A165"/>
      <c r="B165"/>
      <c r="E165" s="32"/>
      <c r="F165" s="44"/>
      <c r="G165" s="39"/>
      <c r="W165" s="31">
        <v>29.752162716967721</v>
      </c>
      <c r="X165">
        <v>-0.8025682065819213</v>
      </c>
      <c r="Y165">
        <v>2.5276763264044866</v>
      </c>
    </row>
    <row r="166" spans="1:25" x14ac:dyDescent="0.25">
      <c r="A166"/>
      <c r="B166"/>
      <c r="E166" s="32"/>
      <c r="F166" s="44"/>
      <c r="G166" s="39"/>
      <c r="W166" s="31">
        <v>30.189529172244626</v>
      </c>
      <c r="X166">
        <v>-0.66138756170813295</v>
      </c>
      <c r="Y166">
        <v>2.5714167986540679</v>
      </c>
    </row>
    <row r="167" spans="1:25" x14ac:dyDescent="0.25">
      <c r="A167"/>
      <c r="B167"/>
      <c r="E167" s="32"/>
      <c r="F167" s="44"/>
      <c r="G167" s="39"/>
      <c r="W167" s="31">
        <v>30.58836856556265</v>
      </c>
      <c r="X167">
        <v>-0.53327011081206566</v>
      </c>
      <c r="Y167">
        <v>2.613423553115497</v>
      </c>
    </row>
    <row r="168" spans="1:25" x14ac:dyDescent="0.25">
      <c r="A168"/>
      <c r="B168"/>
      <c r="E168" s="32"/>
      <c r="F168" s="44"/>
      <c r="G168" s="39"/>
      <c r="W168" s="31">
        <v>30.948756458700576</v>
      </c>
      <c r="X168">
        <v>-0.41817895167660751</v>
      </c>
      <c r="Y168">
        <v>2.6536999900688212</v>
      </c>
    </row>
    <row r="169" spans="1:25" x14ac:dyDescent="0.25">
      <c r="A169"/>
      <c r="B169"/>
      <c r="E169" s="32"/>
      <c r="F169" s="44"/>
      <c r="G169" s="39"/>
      <c r="W169" s="31">
        <v>31.554162510206528</v>
      </c>
      <c r="X169">
        <v>-0.22706925365327588</v>
      </c>
      <c r="Y169">
        <v>2.7290612259108196</v>
      </c>
    </row>
    <row r="170" spans="1:25" x14ac:dyDescent="0.25">
      <c r="A170"/>
      <c r="B170"/>
      <c r="E170" s="32"/>
      <c r="F170" s="44"/>
      <c r="G170" s="39"/>
      <c r="W170" s="31">
        <v>32.00575098297756</v>
      </c>
      <c r="X170">
        <v>-8.8067742889332057E-2</v>
      </c>
      <c r="Y170">
        <v>2.7975006707097467</v>
      </c>
    </row>
    <row r="171" spans="1:25" x14ac:dyDescent="0.25">
      <c r="A171"/>
      <c r="B171"/>
      <c r="E171" s="32"/>
      <c r="F171" s="44"/>
      <c r="G171" s="39"/>
      <c r="W171" s="31">
        <v>32.310280999999875</v>
      </c>
      <c r="X171">
        <v>-2.2171256800970762E-16</v>
      </c>
      <c r="Y171">
        <v>2.8593224849999834</v>
      </c>
    </row>
    <row r="172" spans="1:25" x14ac:dyDescent="0.25">
      <c r="A172"/>
      <c r="B172"/>
      <c r="E172" s="32"/>
      <c r="F172" s="44"/>
      <c r="G172" s="39"/>
    </row>
    <row r="173" spans="1:25" x14ac:dyDescent="0.25">
      <c r="A173"/>
      <c r="B173"/>
      <c r="E173" s="32"/>
      <c r="F173" s="44"/>
      <c r="G173" s="39"/>
      <c r="W173" s="31">
        <v>32.310280999999875</v>
      </c>
      <c r="X173">
        <v>-2.2171256800970762E-16</v>
      </c>
      <c r="Y173">
        <v>2.8593224849999834</v>
      </c>
    </row>
    <row r="174" spans="1:25" x14ac:dyDescent="0.25">
      <c r="A174"/>
      <c r="B174"/>
      <c r="C174" s="37"/>
      <c r="E174" s="32"/>
      <c r="F174" s="44"/>
      <c r="G174" s="39"/>
      <c r="W174" s="31">
        <v>32.005750982977467</v>
      </c>
      <c r="X174">
        <v>8.8067742889331502E-2</v>
      </c>
      <c r="Y174">
        <v>2.7975006707097383</v>
      </c>
    </row>
    <row r="175" spans="1:25" x14ac:dyDescent="0.25">
      <c r="A175"/>
      <c r="B175"/>
      <c r="C175" s="37"/>
      <c r="E175" s="32"/>
      <c r="F175" s="44"/>
      <c r="G175" s="39"/>
      <c r="W175" s="31">
        <v>31.554162510206439</v>
      </c>
      <c r="X175">
        <v>0.22706925365327438</v>
      </c>
      <c r="Y175">
        <v>2.7290612259108102</v>
      </c>
    </row>
    <row r="176" spans="1:25" x14ac:dyDescent="0.25">
      <c r="A176"/>
      <c r="B176"/>
      <c r="C176" s="37"/>
      <c r="E176" s="32"/>
      <c r="F176" s="44"/>
      <c r="G176" s="39"/>
      <c r="W176" s="31">
        <v>30.948756458700487</v>
      </c>
      <c r="X176">
        <v>0.41817895167660635</v>
      </c>
      <c r="Y176">
        <v>2.6536999900688114</v>
      </c>
    </row>
    <row r="177" spans="1:25" x14ac:dyDescent="0.25">
      <c r="A177"/>
      <c r="B177"/>
      <c r="C177" s="37"/>
      <c r="E177" s="32"/>
      <c r="F177" s="44"/>
      <c r="G177" s="39"/>
      <c r="W177" s="31">
        <v>30.588368565562572</v>
      </c>
      <c r="X177">
        <v>0.5332701108120651</v>
      </c>
      <c r="Y177">
        <v>2.6134235531154846</v>
      </c>
    </row>
    <row r="178" spans="1:25" x14ac:dyDescent="0.25">
      <c r="A178"/>
      <c r="B178"/>
      <c r="C178" s="37"/>
      <c r="E178" s="32"/>
      <c r="F178" s="44"/>
      <c r="G178" s="39"/>
      <c r="W178" s="31">
        <v>30.189529172244534</v>
      </c>
      <c r="X178">
        <v>0.66138756170813195</v>
      </c>
      <c r="Y178">
        <v>2.5714167986540559</v>
      </c>
    </row>
    <row r="179" spans="1:25" x14ac:dyDescent="0.25">
      <c r="A179"/>
      <c r="B179"/>
      <c r="C179" s="37"/>
      <c r="E179" s="32"/>
      <c r="F179" s="44"/>
      <c r="G179" s="39"/>
      <c r="W179" s="31">
        <v>29.752162716967621</v>
      </c>
      <c r="X179">
        <v>0.8025682065819213</v>
      </c>
      <c r="Y179">
        <v>2.5276763264044755</v>
      </c>
    </row>
    <row r="180" spans="1:25" x14ac:dyDescent="0.25">
      <c r="A180"/>
      <c r="B180"/>
      <c r="C180" s="37"/>
      <c r="E180" s="32"/>
      <c r="F180" s="44"/>
      <c r="G180" s="39"/>
      <c r="W180" s="31">
        <v>29.276234465688336</v>
      </c>
      <c r="X180">
        <v>0.95682342828554123</v>
      </c>
      <c r="Y180">
        <v>2.4822005733347896</v>
      </c>
    </row>
    <row r="181" spans="1:25" x14ac:dyDescent="0.25">
      <c r="A181"/>
      <c r="B181"/>
      <c r="C181" s="37"/>
      <c r="E181" s="32"/>
      <c r="F181" s="44"/>
      <c r="G181" s="39"/>
      <c r="W181" s="31">
        <v>28.761764984616637</v>
      </c>
      <c r="X181">
        <v>1.1241547950954514</v>
      </c>
      <c r="Y181">
        <v>2.4349904649244483</v>
      </c>
    </row>
    <row r="182" spans="1:25" x14ac:dyDescent="0.25">
      <c r="A182"/>
      <c r="B182"/>
      <c r="C182" s="37"/>
      <c r="E182" s="32"/>
      <c r="F182" s="44"/>
      <c r="G182" s="39"/>
      <c r="W182" s="31">
        <v>28.208779714915966</v>
      </c>
      <c r="X182">
        <v>1.3045229114778021</v>
      </c>
      <c r="Y182">
        <v>2.3860471460258004</v>
      </c>
    </row>
    <row r="183" spans="1:25" x14ac:dyDescent="0.25">
      <c r="A183"/>
      <c r="B183"/>
      <c r="C183" s="37"/>
      <c r="E183" s="32"/>
      <c r="F183" s="44"/>
      <c r="G183" s="39"/>
      <c r="W183" s="31">
        <v>27.617176891932605</v>
      </c>
      <c r="X183">
        <v>1.4979723442691208</v>
      </c>
      <c r="Y183">
        <v>2.3353660372294329</v>
      </c>
    </row>
    <row r="184" spans="1:25" x14ac:dyDescent="0.25">
      <c r="A184"/>
      <c r="B184"/>
      <c r="C184" s="37"/>
      <c r="E184" s="32"/>
      <c r="F184" s="44"/>
      <c r="G184" s="39"/>
      <c r="W184" s="31">
        <v>26.987331277714574</v>
      </c>
      <c r="X184">
        <v>1.7044122023327835</v>
      </c>
      <c r="Y184">
        <v>2.2829640028275042</v>
      </c>
    </row>
    <row r="185" spans="1:25" x14ac:dyDescent="0.25">
      <c r="A185"/>
      <c r="B185"/>
      <c r="C185" s="37"/>
      <c r="E185" s="32"/>
      <c r="F185" s="44"/>
      <c r="G185" s="39"/>
      <c r="W185" s="31">
        <v>26.318857750937756</v>
      </c>
      <c r="X185">
        <v>1.923923546981847</v>
      </c>
      <c r="Y185">
        <v>2.2288237123604304</v>
      </c>
    </row>
    <row r="186" spans="1:25" x14ac:dyDescent="0.25">
      <c r="A186"/>
      <c r="B186"/>
      <c r="C186" s="37"/>
      <c r="E186" s="32"/>
      <c r="F186" s="44"/>
      <c r="G186" s="39"/>
      <c r="W186" s="31">
        <v>25.970202779463456</v>
      </c>
      <c r="X186">
        <v>2.0385539757012006</v>
      </c>
      <c r="Y186">
        <v>2.2011047477630279</v>
      </c>
    </row>
    <row r="187" spans="1:25" x14ac:dyDescent="0.25">
      <c r="A187"/>
      <c r="B187"/>
      <c r="C187" s="37"/>
      <c r="E187" s="32"/>
      <c r="F187" s="44"/>
      <c r="G187" s="39"/>
      <c r="W187" s="31">
        <v>25.611886107238277</v>
      </c>
      <c r="X187">
        <v>2.156465015701222</v>
      </c>
      <c r="Y187">
        <v>2.1729510066318358</v>
      </c>
    </row>
    <row r="188" spans="1:25" x14ac:dyDescent="0.25">
      <c r="A188"/>
      <c r="B188"/>
      <c r="C188" s="37"/>
      <c r="E188" s="32"/>
      <c r="F188" s="44"/>
      <c r="G188" s="39"/>
    </row>
    <row r="189" spans="1:25" x14ac:dyDescent="0.25">
      <c r="A189"/>
      <c r="B189"/>
      <c r="C189" s="37"/>
      <c r="E189" s="32"/>
      <c r="F189" s="44"/>
      <c r="G189" s="39"/>
    </row>
    <row r="190" spans="1:25" x14ac:dyDescent="0.25">
      <c r="A190"/>
      <c r="B190"/>
      <c r="C190" s="37"/>
      <c r="E190" s="32"/>
      <c r="F190" s="44"/>
      <c r="G190" s="39"/>
      <c r="W190" s="31">
        <v>-1.4988803698965296</v>
      </c>
      <c r="X190">
        <v>3.4327256213508117E-16</v>
      </c>
      <c r="Y190">
        <v>-3.6741706315180949</v>
      </c>
    </row>
    <row r="191" spans="1:25" x14ac:dyDescent="0.25">
      <c r="A191"/>
      <c r="B191"/>
      <c r="C191" s="37"/>
      <c r="E191" s="32"/>
      <c r="F191" s="44"/>
      <c r="G191" s="39"/>
      <c r="W191" s="31">
        <v>-2.0984101487216313</v>
      </c>
      <c r="X191">
        <v>3.1968118734286461E-16</v>
      </c>
      <c r="Y191">
        <v>-3.4867187510987749</v>
      </c>
    </row>
    <row r="192" spans="1:25" x14ac:dyDescent="0.25">
      <c r="A192"/>
      <c r="B192"/>
      <c r="C192" s="37"/>
      <c r="E192" s="32"/>
      <c r="F192" s="44"/>
      <c r="G192" s="39"/>
      <c r="W192" s="31">
        <v>-2.73946104422307</v>
      </c>
      <c r="X192">
        <v>2.9551290585113345E-16</v>
      </c>
      <c r="Y192">
        <v>-3.2690229543662732</v>
      </c>
    </row>
    <row r="193" spans="1:25" x14ac:dyDescent="0.25">
      <c r="A193"/>
      <c r="B193"/>
      <c r="C193" s="37"/>
      <c r="E193" s="32"/>
      <c r="F193" s="44"/>
      <c r="G193" s="39"/>
      <c r="W193" s="31">
        <v>-3.4212926850256049</v>
      </c>
      <c r="X193">
        <v>2.7099064798029207E-16</v>
      </c>
      <c r="Y193">
        <v>-3.018149682021555</v>
      </c>
    </row>
    <row r="194" spans="1:25" x14ac:dyDescent="0.25">
      <c r="A194"/>
      <c r="B194"/>
      <c r="C194" s="37"/>
      <c r="E194" s="32"/>
      <c r="F194" s="44"/>
      <c r="G194" s="39"/>
      <c r="W194" s="31">
        <v>-3.7820901218564447</v>
      </c>
      <c r="X194">
        <v>2.5850599046176423E-16</v>
      </c>
      <c r="Y194">
        <v>-2.8773704189224154</v>
      </c>
    </row>
    <row r="195" spans="1:25" x14ac:dyDescent="0.25">
      <c r="A195"/>
      <c r="B195"/>
      <c r="C195" s="37"/>
      <c r="E195" s="32"/>
      <c r="F195" s="44"/>
      <c r="G195" s="39"/>
      <c r="W195" s="31">
        <v>-4.1516795302273168</v>
      </c>
      <c r="X195">
        <v>2.4607388991969397E-16</v>
      </c>
      <c r="Y195">
        <v>-2.7273336869830747</v>
      </c>
    </row>
    <row r="196" spans="1:25" x14ac:dyDescent="0.25">
      <c r="A196"/>
      <c r="B196"/>
      <c r="C196" s="37"/>
      <c r="E196" s="32"/>
      <c r="F196" s="44"/>
      <c r="G196" s="39"/>
      <c r="W196" s="31">
        <v>-4.5278820875609327</v>
      </c>
      <c r="X196">
        <v>2.3373882076387674E-16</v>
      </c>
      <c r="Y196">
        <v>-2.5693946062452175</v>
      </c>
    </row>
    <row r="197" spans="1:25" x14ac:dyDescent="0.25">
      <c r="A197"/>
      <c r="B197"/>
      <c r="C197" s="37"/>
      <c r="E197" s="32"/>
      <c r="F197" s="44"/>
      <c r="G197" s="39"/>
      <c r="W197" s="31">
        <v>-4.9002841547847513</v>
      </c>
      <c r="X197">
        <v>2.2181924755028975E-16</v>
      </c>
      <c r="Y197">
        <v>-2.4083004105500296</v>
      </c>
    </row>
    <row r="198" spans="1:25" x14ac:dyDescent="0.25">
      <c r="A198"/>
      <c r="B198"/>
      <c r="C198" s="37"/>
      <c r="E198" s="32"/>
      <c r="F198" s="44"/>
      <c r="G198" s="39"/>
      <c r="W198" s="31">
        <v>-5.2581018877219075</v>
      </c>
      <c r="X198">
        <v>2.1062770257169425E-16</v>
      </c>
      <c r="Y198">
        <v>-2.2492488813808404</v>
      </c>
    </row>
    <row r="199" spans="1:25" x14ac:dyDescent="0.25">
      <c r="A199"/>
      <c r="B199"/>
      <c r="C199" s="37"/>
      <c r="E199" s="32"/>
      <c r="F199" s="44"/>
      <c r="G199" s="39"/>
      <c r="W199" s="31">
        <v>-5.5901799304065669</v>
      </c>
      <c r="X199">
        <v>2.0047136031752488E-16</v>
      </c>
      <c r="Y199">
        <v>-2.0978802142093702</v>
      </c>
    </row>
    <row r="200" spans="1:25" x14ac:dyDescent="0.25">
      <c r="A200"/>
      <c r="B200"/>
      <c r="C200" s="37"/>
      <c r="E200" s="32"/>
      <c r="F200" s="44"/>
      <c r="G200" s="39"/>
      <c r="W200" s="31">
        <v>-6.1295286966032467</v>
      </c>
      <c r="X200">
        <v>1.8449268075019807E-16</v>
      </c>
      <c r="Y200">
        <v>-1.8435914246637086</v>
      </c>
    </row>
    <row r="201" spans="1:25" x14ac:dyDescent="0.25">
      <c r="A201"/>
      <c r="B201"/>
      <c r="C201" s="37"/>
      <c r="E201" s="32"/>
      <c r="F201" s="44"/>
      <c r="G201" s="39"/>
      <c r="W201" s="31">
        <v>-6.4159878631072429</v>
      </c>
      <c r="X201">
        <v>1.7635122273290916E-16</v>
      </c>
      <c r="Y201">
        <v>-1.7028966021904985</v>
      </c>
    </row>
    <row r="202" spans="1:25" x14ac:dyDescent="0.25">
      <c r="A202"/>
      <c r="B202"/>
      <c r="C202" s="37"/>
      <c r="E202" s="32"/>
      <c r="F202" s="44"/>
      <c r="G202" s="39"/>
      <c r="W202" s="31">
        <v>-6.4320000000000013</v>
      </c>
      <c r="X202">
        <v>1.7591037029373452E-16</v>
      </c>
      <c r="Y202">
        <v>-1.6947998400000002</v>
      </c>
    </row>
    <row r="203" spans="1:25" x14ac:dyDescent="0.25">
      <c r="A203"/>
      <c r="B203"/>
      <c r="C203" s="37"/>
      <c r="E203" s="32"/>
      <c r="F203" s="44"/>
      <c r="G203" s="39"/>
      <c r="W203" s="31">
        <v>-6.4320000000000013</v>
      </c>
      <c r="X203">
        <v>1.7591037029373452E-16</v>
      </c>
      <c r="Y203">
        <v>-1.6947998400000002</v>
      </c>
    </row>
    <row r="204" spans="1:25" x14ac:dyDescent="0.25">
      <c r="A204"/>
      <c r="B204"/>
      <c r="C204" s="37"/>
      <c r="E204" s="32"/>
      <c r="F204" s="44"/>
      <c r="G204" s="39"/>
    </row>
    <row r="205" spans="1:25" x14ac:dyDescent="0.25">
      <c r="A205"/>
      <c r="B205"/>
      <c r="C205" s="37"/>
      <c r="E205" s="32"/>
      <c r="F205" s="44"/>
      <c r="G205" s="39"/>
      <c r="W205" s="31">
        <v>-6.4320000000000013</v>
      </c>
      <c r="X205">
        <v>1.7591037029373452E-16</v>
      </c>
      <c r="Y205">
        <v>-1.6947998400000002</v>
      </c>
    </row>
    <row r="206" spans="1:25" x14ac:dyDescent="0.25">
      <c r="A206"/>
      <c r="B206"/>
      <c r="C206" s="37"/>
      <c r="E206" s="32"/>
      <c r="F206" s="44"/>
      <c r="G206" s="39"/>
      <c r="W206" s="31">
        <v>-6.4320000000000013</v>
      </c>
      <c r="X206">
        <v>1.7591037029373452E-16</v>
      </c>
      <c r="Y206">
        <v>-1.6947998400000002</v>
      </c>
    </row>
    <row r="207" spans="1:25" x14ac:dyDescent="0.25">
      <c r="A207"/>
      <c r="B207"/>
      <c r="C207" s="37"/>
      <c r="E207" s="32"/>
      <c r="F207" s="44"/>
      <c r="G207" s="39"/>
      <c r="W207" s="31">
        <v>-5.9017311610060341</v>
      </c>
      <c r="X207">
        <v>1.360828643678626E-16</v>
      </c>
      <c r="Y207">
        <v>-1.4296138673634802</v>
      </c>
    </row>
    <row r="208" spans="1:25" x14ac:dyDescent="0.25">
      <c r="A208"/>
      <c r="B208"/>
      <c r="C208" s="37"/>
      <c r="E208" s="32"/>
      <c r="F208" s="44"/>
      <c r="G208" s="39"/>
      <c r="W208" s="31">
        <v>-5.5639952345393278</v>
      </c>
      <c r="X208">
        <v>8.7773481864535941E-17</v>
      </c>
      <c r="Y208">
        <v>-1.2557414802980102</v>
      </c>
    </row>
    <row r="209" spans="1:25" x14ac:dyDescent="0.25">
      <c r="A209"/>
      <c r="B209"/>
      <c r="C209" s="37"/>
      <c r="E209" s="32"/>
      <c r="F209" s="44"/>
      <c r="G209" s="39"/>
      <c r="W209" s="31">
        <v>-5.184647723279129</v>
      </c>
      <c r="X209">
        <v>9.4019358229494182E-17</v>
      </c>
      <c r="Y209">
        <v>-1.0577282611853562</v>
      </c>
    </row>
    <row r="210" spans="1:25" x14ac:dyDescent="0.25">
      <c r="A210"/>
      <c r="B210"/>
      <c r="C210" s="37"/>
      <c r="E210" s="32"/>
      <c r="F210" s="44"/>
      <c r="G210" s="39"/>
      <c r="W210" s="31">
        <v>-4.7661020019705624</v>
      </c>
      <c r="X210">
        <v>9.9329627277462816E-17</v>
      </c>
      <c r="Y210">
        <v>-0.83754845707933079</v>
      </c>
    </row>
    <row r="211" spans="1:25" x14ac:dyDescent="0.25">
      <c r="A211"/>
      <c r="B211"/>
      <c r="C211" s="37"/>
      <c r="E211" s="32"/>
      <c r="F211" s="44"/>
      <c r="G211" s="39"/>
      <c r="W211" s="31">
        <v>-4.3183177551616811</v>
      </c>
      <c r="X211">
        <v>1.0390706125878523E-16</v>
      </c>
      <c r="Y211">
        <v>-0.60140509248003593</v>
      </c>
    </row>
    <row r="212" spans="1:25" x14ac:dyDescent="0.25">
      <c r="A212"/>
      <c r="B212"/>
      <c r="C212" s="37"/>
      <c r="E212" s="32"/>
      <c r="F212" s="44"/>
      <c r="G212" s="39"/>
      <c r="W212" s="31">
        <v>-3.8508524018289871</v>
      </c>
      <c r="X212">
        <v>5.2445334368574792E-17</v>
      </c>
      <c r="Y212">
        <v>-0.35508336872948565</v>
      </c>
    </row>
    <row r="213" spans="1:25" x14ac:dyDescent="0.25">
      <c r="A213"/>
      <c r="B213"/>
      <c r="C213" s="37"/>
      <c r="E213" s="32"/>
      <c r="F213" s="44"/>
      <c r="G213" s="39"/>
      <c r="W213" s="31">
        <v>-3.3692503522118269</v>
      </c>
      <c r="X213">
        <v>5.6082030585958764E-17</v>
      </c>
      <c r="Y213">
        <v>-0.10199720299781029</v>
      </c>
    </row>
    <row r="214" spans="1:25" x14ac:dyDescent="0.25">
      <c r="A214"/>
      <c r="B214"/>
      <c r="C214" s="37"/>
      <c r="E214" s="32"/>
      <c r="F214" s="44"/>
      <c r="G214" s="39"/>
      <c r="W214" s="31">
        <v>-2.8796502867526166</v>
      </c>
      <c r="X214">
        <v>5.9439949695417323E-17</v>
      </c>
      <c r="Y214">
        <v>0.15417667724231407</v>
      </c>
    </row>
    <row r="215" spans="1:25" x14ac:dyDescent="0.25">
      <c r="A215"/>
      <c r="B215"/>
      <c r="C215" s="37"/>
      <c r="E215" s="32"/>
      <c r="F215" s="44"/>
      <c r="G215" s="39"/>
      <c r="W215" s="31">
        <v>-2.3875212357990883</v>
      </c>
      <c r="X215">
        <v>6.2641118382032775E-17</v>
      </c>
      <c r="Y215">
        <v>0.41020652711209421</v>
      </c>
    </row>
    <row r="216" spans="1:25" x14ac:dyDescent="0.25">
      <c r="A216"/>
      <c r="B216"/>
      <c r="C216" s="37"/>
      <c r="E216" s="32"/>
      <c r="F216" s="44"/>
      <c r="G216" s="39"/>
      <c r="W216" s="31">
        <v>-1.8981453884813346</v>
      </c>
      <c r="X216">
        <v>1.0296279114723471E-17</v>
      </c>
      <c r="Y216">
        <v>0.66303692244534507</v>
      </c>
    </row>
    <row r="217" spans="1:25" x14ac:dyDescent="0.25">
      <c r="A217"/>
      <c r="B217"/>
      <c r="C217" s="37"/>
      <c r="E217" s="32"/>
      <c r="F217" s="44"/>
      <c r="G217" s="39"/>
      <c r="W217" s="31">
        <v>-1.415366437514</v>
      </c>
      <c r="X217">
        <v>1.3520933812431514E-17</v>
      </c>
      <c r="Y217">
        <v>0.91051803112518626</v>
      </c>
    </row>
    <row r="218" spans="1:25" x14ac:dyDescent="0.25">
      <c r="A218"/>
      <c r="B218"/>
      <c r="C218" s="37"/>
      <c r="E218" s="32"/>
      <c r="F218" s="44"/>
      <c r="G218" s="39"/>
      <c r="W218" s="31">
        <v>-0.93967164151723492</v>
      </c>
      <c r="X218">
        <v>1.6825582905132255E-17</v>
      </c>
      <c r="Y218">
        <v>1.152537976845746</v>
      </c>
    </row>
    <row r="219" spans="1:25" x14ac:dyDescent="0.25">
      <c r="A219"/>
      <c r="B219"/>
      <c r="C219" s="37"/>
      <c r="E219" s="32"/>
      <c r="F219" s="44"/>
      <c r="G219" s="39"/>
      <c r="W219" s="31">
        <v>-0.47100238852774912</v>
      </c>
      <c r="X219">
        <v>2.0220095841477093E-17</v>
      </c>
      <c r="Y219">
        <v>1.389313938263868</v>
      </c>
    </row>
    <row r="220" spans="1:25" x14ac:dyDescent="0.25">
      <c r="A220"/>
      <c r="B220"/>
      <c r="C220" s="37"/>
      <c r="E220" s="32"/>
      <c r="F220" s="44"/>
      <c r="G220" s="39"/>
      <c r="W220" s="31">
        <v>-9.4795515469739411E-3</v>
      </c>
      <c r="X220">
        <v>-3.1791737362516363E-17</v>
      </c>
      <c r="Y220">
        <v>1.6209744604901237</v>
      </c>
    </row>
    <row r="221" spans="1:25" x14ac:dyDescent="0.25">
      <c r="A221"/>
      <c r="B221"/>
      <c r="C221" s="37"/>
      <c r="E221" s="32"/>
      <c r="F221" s="44"/>
      <c r="G221" s="39"/>
      <c r="W221" s="31">
        <v>0.44468271037049178</v>
      </c>
      <c r="X221">
        <v>-2.8170011377728513E-17</v>
      </c>
      <c r="Y221">
        <v>1.8476024398599877</v>
      </c>
    </row>
    <row r="222" spans="1:25" x14ac:dyDescent="0.25">
      <c r="A222"/>
      <c r="B222"/>
      <c r="C222" s="37"/>
      <c r="E222" s="32"/>
      <c r="F222" s="44"/>
      <c r="G222" s="39"/>
      <c r="W222" s="31">
        <v>0.89897158730907678</v>
      </c>
      <c r="X222">
        <v>-8.0154394607122485E-17</v>
      </c>
      <c r="Y222">
        <v>2.0728005439471557</v>
      </c>
    </row>
    <row r="223" spans="1:25" x14ac:dyDescent="0.25">
      <c r="A223"/>
      <c r="B223"/>
      <c r="C223" s="37"/>
      <c r="E223" s="32"/>
      <c r="F223" s="44"/>
      <c r="G223" s="39"/>
      <c r="W223" s="31">
        <v>1.346779811902677</v>
      </c>
      <c r="X223">
        <v>-1.3203022022313146E-16</v>
      </c>
      <c r="Y223">
        <v>2.2935805095590887</v>
      </c>
    </row>
    <row r="224" spans="1:25" x14ac:dyDescent="0.25">
      <c r="A224"/>
      <c r="B224"/>
      <c r="C224" s="37"/>
      <c r="E224" s="32"/>
      <c r="F224" s="44"/>
      <c r="G224" s="39"/>
    </row>
    <row r="225" spans="1:25" x14ac:dyDescent="0.25">
      <c r="A225"/>
      <c r="B225"/>
      <c r="C225" s="37"/>
      <c r="E225" s="32"/>
      <c r="F225" s="44"/>
      <c r="G225" s="39"/>
      <c r="W225" s="31">
        <v>-1.4988803698965281</v>
      </c>
      <c r="X225">
        <v>3.4327256213508126E-16</v>
      </c>
      <c r="Y225">
        <v>-3.6741706315180949</v>
      </c>
    </row>
    <row r="226" spans="1:25" x14ac:dyDescent="0.25">
      <c r="A226"/>
      <c r="B226"/>
      <c r="C226" s="37"/>
      <c r="E226" s="32"/>
      <c r="F226" s="44"/>
      <c r="G226" s="39"/>
      <c r="W226" s="31">
        <v>-0.97904015482704065</v>
      </c>
      <c r="X226">
        <v>3.6372563822293555E-16</v>
      </c>
      <c r="Y226">
        <v>-3.8203492489519921</v>
      </c>
    </row>
    <row r="227" spans="1:25" x14ac:dyDescent="0.25">
      <c r="A227"/>
      <c r="B227"/>
      <c r="C227" s="37"/>
      <c r="E227" s="32"/>
      <c r="F227" s="44"/>
      <c r="G227" s="39"/>
      <c r="W227" s="31">
        <v>-0.3344674244594189</v>
      </c>
      <c r="X227">
        <v>3.7827065224715436E-16</v>
      </c>
      <c r="Y227">
        <v>-3.9849288746224563</v>
      </c>
    </row>
    <row r="228" spans="1:25" x14ac:dyDescent="0.25">
      <c r="A228"/>
      <c r="B228"/>
      <c r="C228" s="37"/>
      <c r="E228" s="32"/>
      <c r="F228" s="44"/>
      <c r="G228" s="39"/>
      <c r="W228" s="31">
        <v>6.6228870330652834E-2</v>
      </c>
      <c r="X228">
        <v>2.4978142613462877E-16</v>
      </c>
      <c r="Y228">
        <v>-4.073383363611252</v>
      </c>
    </row>
    <row r="229" spans="1:25" x14ac:dyDescent="0.25">
      <c r="A229"/>
      <c r="B229"/>
      <c r="C229" s="37"/>
      <c r="E229" s="32"/>
      <c r="F229" s="44"/>
      <c r="G229" s="39"/>
      <c r="W229" s="31">
        <v>1.0551113641542866</v>
      </c>
      <c r="X229">
        <v>2.5985572591255269E-16</v>
      </c>
      <c r="Y229">
        <v>-4.1508739208221801</v>
      </c>
    </row>
    <row r="230" spans="1:25" x14ac:dyDescent="0.25">
      <c r="A230"/>
      <c r="B230"/>
      <c r="C230" s="37"/>
      <c r="E230" s="32"/>
      <c r="F230" s="44"/>
      <c r="G230" s="39"/>
      <c r="W230" s="31">
        <v>2.1053128590180243</v>
      </c>
      <c r="X230">
        <v>2.7933486727260784E-16</v>
      </c>
      <c r="Y230">
        <v>-4.2313862552289159</v>
      </c>
    </row>
    <row r="231" spans="1:25" x14ac:dyDescent="0.25">
      <c r="A231"/>
      <c r="B231"/>
      <c r="C231" s="37"/>
      <c r="E231" s="32"/>
      <c r="F231" s="44"/>
      <c r="G231" s="39"/>
      <c r="W231" s="31">
        <v>3.2328942121698625</v>
      </c>
      <c r="X231">
        <v>3.0350459653914884E-16</v>
      </c>
      <c r="Y231">
        <v>-4.3133801666833618</v>
      </c>
    </row>
    <row r="232" spans="1:25" x14ac:dyDescent="0.25">
      <c r="A232"/>
      <c r="B232"/>
      <c r="C232" s="37"/>
      <c r="E232" s="32"/>
      <c r="F232" s="44"/>
      <c r="G232" s="39"/>
      <c r="W232" s="31">
        <v>4.4563759334044306</v>
      </c>
      <c r="X232">
        <v>2.9330607978413634E-16</v>
      </c>
      <c r="Y232">
        <v>-4.393403974438117</v>
      </c>
    </row>
    <row r="233" spans="1:25" x14ac:dyDescent="0.25">
      <c r="A233"/>
      <c r="B233"/>
      <c r="C233" s="37"/>
      <c r="E233" s="32"/>
      <c r="F233" s="44"/>
      <c r="G233" s="39"/>
      <c r="W233" s="31">
        <v>5.1117428932337203</v>
      </c>
      <c r="X233">
        <v>2.857232454594846E-16</v>
      </c>
      <c r="Y233">
        <v>-4.4309550341983801</v>
      </c>
    </row>
    <row r="234" spans="1:25" x14ac:dyDescent="0.25">
      <c r="A234"/>
      <c r="B234"/>
      <c r="C234" s="37"/>
      <c r="E234" s="32"/>
      <c r="F234" s="44"/>
      <c r="G234" s="39"/>
      <c r="W234" s="31">
        <v>5.8017155742053381</v>
      </c>
      <c r="X234">
        <v>2.7686800217110601E-16</v>
      </c>
      <c r="Y234">
        <v>-4.465463378647244</v>
      </c>
    </row>
    <row r="235" spans="1:25" x14ac:dyDescent="0.25">
      <c r="A235"/>
      <c r="B235"/>
      <c r="C235" s="37"/>
      <c r="E235" s="32"/>
      <c r="F235" s="44"/>
      <c r="G235" s="39"/>
      <c r="W235" s="31">
        <v>6.5305590830062821</v>
      </c>
      <c r="X235">
        <v>2.7603126284024886E-16</v>
      </c>
      <c r="Y235">
        <v>-4.4954168317226095</v>
      </c>
    </row>
    <row r="236" spans="1:25" x14ac:dyDescent="0.25">
      <c r="A236"/>
      <c r="B236"/>
      <c r="C236" s="37"/>
      <c r="E236" s="32"/>
      <c r="F236" s="44"/>
      <c r="G236" s="39"/>
      <c r="W236" s="31">
        <v>7.3066180275955466</v>
      </c>
      <c r="X236">
        <v>2.7241794846946831E-16</v>
      </c>
      <c r="Y236">
        <v>-4.5187478175623488</v>
      </c>
    </row>
    <row r="237" spans="1:25" x14ac:dyDescent="0.25">
      <c r="A237"/>
      <c r="B237"/>
      <c r="C237" s="37"/>
      <c r="E237" s="32"/>
      <c r="F237" s="44"/>
      <c r="G237" s="39"/>
      <c r="W237" s="31">
        <v>8.1355941288213174</v>
      </c>
      <c r="X237">
        <v>2.768784390092698E-16</v>
      </c>
      <c r="Y237">
        <v>-4.532531793730179</v>
      </c>
    </row>
    <row r="238" spans="1:25" x14ac:dyDescent="0.25">
      <c r="A238"/>
      <c r="B238"/>
      <c r="C238" s="37"/>
      <c r="E238" s="32"/>
      <c r="F238" s="44"/>
      <c r="G238" s="39"/>
      <c r="W238" s="31">
        <v>9.0251283963507198</v>
      </c>
      <c r="X238">
        <v>2.560550385030164E-16</v>
      </c>
      <c r="Y238">
        <v>-4.5331633995850753</v>
      </c>
    </row>
    <row r="239" spans="1:25" x14ac:dyDescent="0.25">
      <c r="A239"/>
      <c r="B239"/>
      <c r="C239" s="37"/>
      <c r="E239" s="32"/>
      <c r="F239" s="44"/>
      <c r="G239" s="39"/>
      <c r="W239" s="31">
        <v>10.089413046565568</v>
      </c>
      <c r="X239">
        <v>1.894963486396191E-16</v>
      </c>
      <c r="Y239">
        <v>-4.464662110440468</v>
      </c>
    </row>
    <row r="240" spans="1:25" x14ac:dyDescent="0.25">
      <c r="A240"/>
      <c r="B240"/>
      <c r="C240" s="37"/>
      <c r="E240" s="32"/>
      <c r="F240" s="44"/>
      <c r="G240" s="39"/>
      <c r="W240" s="31">
        <v>10.861516955407042</v>
      </c>
      <c r="X240">
        <v>2.3359594255206884E-16</v>
      </c>
      <c r="Y240">
        <v>-4.3172017982160504</v>
      </c>
    </row>
    <row r="241" spans="1:25" x14ac:dyDescent="0.25">
      <c r="A241"/>
      <c r="B241"/>
      <c r="C241" s="37"/>
      <c r="E241" s="32"/>
      <c r="F241" s="44"/>
      <c r="G241" s="39"/>
      <c r="W241" s="31">
        <v>11.656495876532778</v>
      </c>
      <c r="X241">
        <v>2.306026262451139E-16</v>
      </c>
      <c r="Y241">
        <v>-4.1621813819664348</v>
      </c>
    </row>
    <row r="242" spans="1:25" x14ac:dyDescent="0.25">
      <c r="A242"/>
      <c r="B242"/>
      <c r="C242" s="37"/>
      <c r="E242" s="32"/>
      <c r="F242" s="44"/>
      <c r="G242" s="39"/>
      <c r="W242" s="31">
        <v>12.478825335176944</v>
      </c>
      <c r="X242">
        <v>2.7675353221339723E-16</v>
      </c>
      <c r="Y242">
        <v>-3.9978197607475257</v>
      </c>
    </row>
    <row r="243" spans="1:25" x14ac:dyDescent="0.25">
      <c r="A243"/>
      <c r="B243"/>
      <c r="C243" s="37"/>
      <c r="E243" s="32"/>
      <c r="F243" s="44"/>
      <c r="G243" s="39"/>
      <c r="W243" s="31">
        <v>13.32904950867399</v>
      </c>
      <c r="X243">
        <v>1.9203041733589249E-16</v>
      </c>
      <c r="Y243">
        <v>-3.8227339858673348</v>
      </c>
    </row>
    <row r="244" spans="1:25" x14ac:dyDescent="0.25">
      <c r="A244"/>
      <c r="B244"/>
      <c r="C244" s="37"/>
      <c r="E244" s="32"/>
      <c r="F244" s="44"/>
      <c r="G244" s="39"/>
      <c r="W244" s="31">
        <v>14.210665536033224</v>
      </c>
      <c r="X244">
        <v>1.9565159106637871E-16</v>
      </c>
      <c r="Y244">
        <v>-3.6347757166750201</v>
      </c>
    </row>
    <row r="245" spans="1:25" x14ac:dyDescent="0.25">
      <c r="A245"/>
      <c r="B245"/>
      <c r="C245" s="37"/>
      <c r="E245" s="32"/>
      <c r="F245" s="44"/>
      <c r="G245" s="39"/>
      <c r="W245" s="31">
        <v>15.127267690059909</v>
      </c>
      <c r="X245">
        <v>1.612414558053188E-16</v>
      </c>
      <c r="Y245">
        <v>-3.4313715189791378</v>
      </c>
    </row>
    <row r="246" spans="1:25" x14ac:dyDescent="0.25">
      <c r="A246"/>
      <c r="B246"/>
      <c r="C246" s="37"/>
      <c r="E246" s="32"/>
      <c r="F246" s="44"/>
      <c r="G246" s="39"/>
      <c r="W246" s="31">
        <v>16.082386780939213</v>
      </c>
      <c r="X246">
        <v>1.8345341599582887E-16</v>
      </c>
      <c r="Y246">
        <v>-3.2097129576601788</v>
      </c>
    </row>
    <row r="247" spans="1:25" x14ac:dyDescent="0.25">
      <c r="A247"/>
      <c r="B247"/>
      <c r="C247" s="37"/>
      <c r="E247" s="32"/>
      <c r="F247" s="44"/>
      <c r="G247" s="39"/>
      <c r="W247" s="31">
        <v>16.576049085872359</v>
      </c>
      <c r="X247">
        <v>2.1323694864795717E-16</v>
      </c>
      <c r="Y247">
        <v>-3.0906034362393888</v>
      </c>
    </row>
    <row r="248" spans="1:25" x14ac:dyDescent="0.25">
      <c r="A248"/>
      <c r="B248"/>
      <c r="C248" s="37"/>
      <c r="E248" s="32"/>
      <c r="F248" s="44"/>
      <c r="G248" s="39"/>
      <c r="W248" s="31">
        <v>17.081337096328763</v>
      </c>
      <c r="X248">
        <v>1.3938668063314993E-16</v>
      </c>
      <c r="Y248">
        <v>-2.9654189253051584</v>
      </c>
    </row>
    <row r="249" spans="1:25" x14ac:dyDescent="0.25">
      <c r="A249"/>
      <c r="B249"/>
      <c r="C249" s="37"/>
      <c r="E249" s="32"/>
      <c r="F249" s="44"/>
      <c r="G249" s="39"/>
      <c r="W249" s="31">
        <v>17.59862514206959</v>
      </c>
      <c r="X249">
        <v>1.2590106958903748E-16</v>
      </c>
      <c r="Y249">
        <v>-2.8335918198949339</v>
      </c>
    </row>
    <row r="250" spans="1:25" x14ac:dyDescent="0.25">
      <c r="A250"/>
      <c r="B250"/>
      <c r="C250" s="37"/>
      <c r="E250" s="32"/>
      <c r="F250" s="44"/>
      <c r="G250" s="39"/>
      <c r="W250" s="31">
        <v>18.128737879021418</v>
      </c>
      <c r="X250">
        <v>2.2238766576985905E-16</v>
      </c>
      <c r="Y250">
        <v>-2.6944129750679338</v>
      </c>
    </row>
    <row r="251" spans="1:25" x14ac:dyDescent="0.25">
      <c r="A251"/>
      <c r="B251"/>
      <c r="C251" s="37"/>
      <c r="E251" s="32"/>
      <c r="F251" s="44"/>
      <c r="G251" s="39"/>
      <c r="W251" s="31">
        <v>18.672430718458866</v>
      </c>
      <c r="X251">
        <v>1.0106495746925835E-16</v>
      </c>
      <c r="Y251">
        <v>-2.5471357967614523</v>
      </c>
    </row>
    <row r="252" spans="1:25" x14ac:dyDescent="0.25">
      <c r="A252"/>
      <c r="B252"/>
      <c r="C252" s="37"/>
      <c r="E252" s="32"/>
      <c r="F252" s="44"/>
      <c r="G252" s="39"/>
      <c r="W252" s="31">
        <v>19.230388101738829</v>
      </c>
      <c r="X252">
        <v>1.8420967444533718E-16</v>
      </c>
      <c r="Y252">
        <v>-2.3909939987046114</v>
      </c>
    </row>
    <row r="253" spans="1:25" x14ac:dyDescent="0.25">
      <c r="A253"/>
      <c r="B253"/>
      <c r="C253" s="37"/>
      <c r="E253" s="32"/>
      <c r="F253" s="44"/>
      <c r="G253" s="39"/>
      <c r="W253" s="31">
        <v>19.804502999901324</v>
      </c>
      <c r="X253">
        <v>1.7710823472022605E-16</v>
      </c>
      <c r="Y253">
        <v>-2.224642502854167</v>
      </c>
    </row>
    <row r="254" spans="1:25" x14ac:dyDescent="0.25">
      <c r="A254"/>
      <c r="B254"/>
      <c r="C254" s="37"/>
      <c r="E254" s="32"/>
      <c r="F254" s="44"/>
      <c r="G254" s="39"/>
      <c r="W254" s="31">
        <v>20.395093237601767</v>
      </c>
      <c r="X254">
        <v>1.722323830549762E-16</v>
      </c>
      <c r="Y254">
        <v>-2.0472823595220069</v>
      </c>
    </row>
    <row r="255" spans="1:25" x14ac:dyDescent="0.25">
      <c r="A255"/>
      <c r="B255"/>
      <c r="C255" s="37"/>
      <c r="E255" s="32"/>
      <c r="F255" s="44"/>
      <c r="G255" s="39"/>
      <c r="W255" s="31">
        <v>21.00257380449013</v>
      </c>
      <c r="X255">
        <v>1.9413065342176328E-16</v>
      </c>
      <c r="Y255">
        <v>-1.8580778563551328</v>
      </c>
    </row>
    <row r="256" spans="1:25" x14ac:dyDescent="0.25">
      <c r="A256"/>
      <c r="B256"/>
      <c r="C256" s="37"/>
      <c r="E256" s="32"/>
      <c r="F256" s="44"/>
      <c r="G256" s="39"/>
      <c r="W256" s="31">
        <v>21.629752154833941</v>
      </c>
      <c r="X256">
        <v>1.8988146993095534E-16</v>
      </c>
      <c r="Y256">
        <v>-1.6549118741917237</v>
      </c>
    </row>
    <row r="257" spans="1:25" x14ac:dyDescent="0.25">
      <c r="A257"/>
      <c r="B257"/>
      <c r="C257" s="37"/>
      <c r="E257" s="32"/>
      <c r="F257" s="44"/>
      <c r="G257" s="39"/>
      <c r="W257" s="31">
        <v>22.276818511427766</v>
      </c>
      <c r="X257">
        <v>1.7079533108284842E-16</v>
      </c>
      <c r="Y257">
        <v>-1.4367835051608131</v>
      </c>
    </row>
    <row r="258" spans="1:25" x14ac:dyDescent="0.25">
      <c r="A258"/>
      <c r="B258"/>
      <c r="C258" s="37"/>
      <c r="E258" s="32"/>
      <c r="F258" s="44"/>
      <c r="G258" s="39"/>
      <c r="W258" s="31">
        <v>22.945289655482867</v>
      </c>
      <c r="X258">
        <v>1.2301331266717604E-16</v>
      </c>
      <c r="Y258">
        <v>-1.2019527050547891</v>
      </c>
    </row>
    <row r="259" spans="1:25" x14ac:dyDescent="0.25">
      <c r="A259"/>
      <c r="B259"/>
      <c r="C259" s="37"/>
      <c r="E259" s="32"/>
      <c r="F259" s="44"/>
      <c r="G259" s="39"/>
      <c r="W259" s="31">
        <v>23.637103359183612</v>
      </c>
      <c r="X259">
        <v>1.5757340817726257E-16</v>
      </c>
      <c r="Y259">
        <v>-0.9483208848917779</v>
      </c>
    </row>
    <row r="260" spans="1:25" x14ac:dyDescent="0.25">
      <c r="A260"/>
      <c r="B260"/>
      <c r="C260" s="37"/>
      <c r="E260" s="32"/>
      <c r="F260" s="44"/>
      <c r="G260" s="39"/>
      <c r="W260" s="31">
        <v>24.354025119114301</v>
      </c>
      <c r="X260">
        <v>5.2497201192574113E-17</v>
      </c>
      <c r="Y260">
        <v>-0.67353882430419065</v>
      </c>
    </row>
    <row r="261" spans="1:25" x14ac:dyDescent="0.25">
      <c r="A261"/>
      <c r="B261"/>
      <c r="C261" s="37"/>
      <c r="E261" s="32"/>
      <c r="F261" s="44"/>
      <c r="G261" s="39"/>
    </row>
    <row r="262" spans="1:25" x14ac:dyDescent="0.25">
      <c r="A262"/>
      <c r="B262"/>
      <c r="C262" s="37"/>
      <c r="E262" s="32"/>
      <c r="F262" s="44"/>
      <c r="G262" s="39"/>
      <c r="W262" s="31">
        <v>26.888682200195287</v>
      </c>
      <c r="X262">
        <v>-1.8679941958678283E-16</v>
      </c>
      <c r="Y262">
        <v>4.5789716253228585</v>
      </c>
    </row>
    <row r="263" spans="1:25" x14ac:dyDescent="0.25">
      <c r="A263"/>
      <c r="B263"/>
      <c r="C263" s="37"/>
      <c r="E263" s="32"/>
      <c r="F263" s="44"/>
      <c r="G263" s="39"/>
      <c r="W263" s="31">
        <v>26.297076022794947</v>
      </c>
      <c r="X263">
        <v>-1.954928744440928E-16</v>
      </c>
      <c r="Y263">
        <v>4.7384659114419163</v>
      </c>
    </row>
    <row r="264" spans="1:25" x14ac:dyDescent="0.25">
      <c r="A264"/>
      <c r="B264"/>
      <c r="C264" s="37"/>
      <c r="E264" s="32"/>
      <c r="F264" s="44"/>
      <c r="G264" s="39"/>
      <c r="W264" s="31">
        <v>25.730588685861324</v>
      </c>
      <c r="X264">
        <v>-2.3624372900267938E-16</v>
      </c>
      <c r="Y264">
        <v>4.8790621202560596</v>
      </c>
    </row>
    <row r="265" spans="1:25" x14ac:dyDescent="0.25">
      <c r="A265"/>
      <c r="B265"/>
      <c r="C265" s="37"/>
      <c r="E265" s="32"/>
      <c r="F265" s="44"/>
      <c r="G265" s="39"/>
      <c r="W265" s="31">
        <v>25.187454873318828</v>
      </c>
      <c r="X265">
        <v>-2.3430746285388401E-16</v>
      </c>
      <c r="Y265">
        <v>5.0029509736328475</v>
      </c>
    </row>
    <row r="266" spans="1:25" x14ac:dyDescent="0.25">
      <c r="A266"/>
      <c r="B266"/>
      <c r="C266" s="37"/>
      <c r="E266" s="32"/>
      <c r="F266" s="44"/>
      <c r="G266" s="39"/>
      <c r="W266" s="31">
        <v>24.665736422932834</v>
      </c>
      <c r="X266">
        <v>-2.2866958889583021E-16</v>
      </c>
      <c r="Y266">
        <v>5.1120573899850825</v>
      </c>
    </row>
    <row r="267" spans="1:25" x14ac:dyDescent="0.25">
      <c r="A267"/>
      <c r="B267"/>
      <c r="C267" s="37"/>
      <c r="E267" s="32"/>
      <c r="F267" s="44"/>
      <c r="G267" s="39"/>
      <c r="W267" s="31">
        <v>23.681787584613907</v>
      </c>
      <c r="X267">
        <v>-3.0530691030900627E-16</v>
      </c>
      <c r="Y267">
        <v>5.2917275334822014</v>
      </c>
    </row>
    <row r="268" spans="1:25" x14ac:dyDescent="0.25">
      <c r="A268"/>
      <c r="B268"/>
      <c r="C268" s="37"/>
      <c r="E268" s="32"/>
      <c r="F268" s="44"/>
      <c r="G268" s="39"/>
      <c r="W268" s="31">
        <v>22.76782641280494</v>
      </c>
      <c r="X268">
        <v>-3.1404513936884361E-16</v>
      </c>
      <c r="Y268">
        <v>5.4290191301017021</v>
      </c>
    </row>
    <row r="269" spans="1:25" x14ac:dyDescent="0.25">
      <c r="A269"/>
      <c r="B269"/>
      <c r="C269" s="37"/>
      <c r="E269" s="32"/>
      <c r="F269" s="44"/>
      <c r="G269" s="39"/>
      <c r="W269" s="31">
        <v>21.916923731495416</v>
      </c>
      <c r="X269">
        <v>-2.6801113971841904E-16</v>
      </c>
      <c r="Y269">
        <v>5.5316895767652721</v>
      </c>
    </row>
    <row r="270" spans="1:25" x14ac:dyDescent="0.25">
      <c r="A270"/>
      <c r="B270"/>
      <c r="C270" s="37"/>
      <c r="E270" s="32"/>
      <c r="F270" s="44"/>
      <c r="G270" s="39"/>
      <c r="W270" s="31">
        <v>21.1202979275307</v>
      </c>
      <c r="X270">
        <v>-2.4785353786924289E-16</v>
      </c>
      <c r="Y270">
        <v>5.6068209891492673</v>
      </c>
    </row>
    <row r="271" spans="1:25" x14ac:dyDescent="0.25">
      <c r="A271"/>
      <c r="B271"/>
      <c r="C271" s="37"/>
      <c r="E271" s="32"/>
      <c r="F271" s="44"/>
      <c r="G271" s="39"/>
      <c r="W271" s="31">
        <v>20.372132965279611</v>
      </c>
      <c r="X271">
        <v>-2.0979861391382159E-16</v>
      </c>
      <c r="Y271">
        <v>5.6595950970453606</v>
      </c>
    </row>
    <row r="272" spans="1:25" x14ac:dyDescent="0.25">
      <c r="A272"/>
      <c r="B272"/>
      <c r="C272" s="37"/>
      <c r="E272" s="32"/>
      <c r="F272" s="44"/>
      <c r="G272" s="39"/>
      <c r="W272" s="31">
        <v>19.66780660946036</v>
      </c>
      <c r="X272">
        <v>-2.3075073426797846E-16</v>
      </c>
      <c r="Y272">
        <v>5.6936823905604621</v>
      </c>
    </row>
    <row r="273" spans="1:25" x14ac:dyDescent="0.25">
      <c r="A273"/>
      <c r="B273"/>
      <c r="C273" s="37"/>
      <c r="E273" s="32"/>
      <c r="F273" s="44"/>
      <c r="G273" s="39"/>
      <c r="W273" s="31">
        <v>19.002005501466993</v>
      </c>
      <c r="X273">
        <v>-2.6648296777171634E-16</v>
      </c>
      <c r="Y273">
        <v>5.7129777720341384</v>
      </c>
    </row>
    <row r="274" spans="1:25" x14ac:dyDescent="0.25">
      <c r="A274"/>
      <c r="B274"/>
      <c r="C274" s="37"/>
      <c r="E274" s="32"/>
      <c r="F274" s="44"/>
      <c r="G274" s="39"/>
      <c r="W274" s="31">
        <v>18.37120496925116</v>
      </c>
      <c r="X274">
        <v>-2.5112308491105486E-16</v>
      </c>
      <c r="Y274">
        <v>5.71997407848193</v>
      </c>
    </row>
    <row r="275" spans="1:25" x14ac:dyDescent="0.25">
      <c r="A275"/>
      <c r="B275"/>
      <c r="C275" s="37"/>
      <c r="E275" s="32"/>
      <c r="F275" s="44"/>
      <c r="G275" s="39"/>
      <c r="W275" s="31">
        <v>17.200279070666646</v>
      </c>
      <c r="X275">
        <v>-2.2673414851529606E-16</v>
      </c>
      <c r="Y275">
        <v>5.7056615224151237</v>
      </c>
    </row>
    <row r="276" spans="1:25" x14ac:dyDescent="0.25">
      <c r="A276"/>
      <c r="B276"/>
      <c r="C276" s="37"/>
      <c r="E276" s="32"/>
      <c r="F276" s="44"/>
      <c r="G276" s="39"/>
      <c r="W276" s="31">
        <v>16.134877828959006</v>
      </c>
      <c r="X276">
        <v>-2.2566079636741456E-16</v>
      </c>
      <c r="Y276">
        <v>5.6638729897661078</v>
      </c>
    </row>
    <row r="277" spans="1:25" x14ac:dyDescent="0.25">
      <c r="A277"/>
      <c r="B277"/>
      <c r="C277" s="37"/>
      <c r="E277" s="32"/>
      <c r="F277" s="44"/>
      <c r="G277" s="39"/>
      <c r="W277" s="31">
        <v>15.154767362258474</v>
      </c>
      <c r="X277">
        <v>-2.2420163500092566E-16</v>
      </c>
      <c r="Y277">
        <v>5.6038493497666595</v>
      </c>
    </row>
    <row r="278" spans="1:25" x14ac:dyDescent="0.25">
      <c r="A278"/>
      <c r="B278"/>
      <c r="C278" s="37"/>
      <c r="E278" s="32"/>
      <c r="F278" s="44"/>
      <c r="G278" s="39"/>
      <c r="W278" s="31">
        <v>14.248343839428555</v>
      </c>
      <c r="X278">
        <v>-2.1587410405229712E-16</v>
      </c>
      <c r="Y278">
        <v>5.5317140016316095</v>
      </c>
    </row>
    <row r="279" spans="1:25" x14ac:dyDescent="0.25">
      <c r="A279"/>
      <c r="B279"/>
      <c r="C279" s="37"/>
      <c r="E279" s="32"/>
      <c r="F279" s="44"/>
      <c r="G279" s="39"/>
      <c r="W279" s="31">
        <v>13.402420232034512</v>
      </c>
      <c r="X279">
        <v>-2.1535643828708472E-16</v>
      </c>
      <c r="Y279">
        <v>5.4518753914962987</v>
      </c>
    </row>
    <row r="280" spans="1:25" x14ac:dyDescent="0.25">
      <c r="A280"/>
      <c r="B280"/>
      <c r="C280" s="37"/>
      <c r="E280" s="32"/>
      <c r="F280" s="44"/>
      <c r="G280" s="39"/>
      <c r="W280" s="31">
        <v>12.609553906508014</v>
      </c>
      <c r="X280">
        <v>-2.0147557290187107E-16</v>
      </c>
      <c r="Y280">
        <v>5.3672689666766269</v>
      </c>
    </row>
    <row r="281" spans="1:25" x14ac:dyDescent="0.25">
      <c r="A281"/>
      <c r="B281"/>
      <c r="C281" s="37"/>
      <c r="E281" s="32"/>
      <c r="F281" s="44"/>
      <c r="G281" s="39"/>
      <c r="W281" s="31">
        <v>11.863750359439358</v>
      </c>
      <c r="X281">
        <v>-2.1639853815016798E-16</v>
      </c>
      <c r="Y281">
        <v>5.2802783928955606</v>
      </c>
    </row>
    <row r="282" spans="1:25" x14ac:dyDescent="0.25">
      <c r="A282"/>
      <c r="B282"/>
      <c r="C282" s="37"/>
      <c r="E282" s="32"/>
      <c r="F282" s="44"/>
      <c r="G282" s="39"/>
      <c r="W282" s="31">
        <v>11.156921449944981</v>
      </c>
      <c r="X282">
        <v>-2.3723440874973155E-16</v>
      </c>
      <c r="Y282">
        <v>5.1922431700338585</v>
      </c>
    </row>
    <row r="283" spans="1:25" x14ac:dyDescent="0.25">
      <c r="A283"/>
      <c r="B283"/>
      <c r="C283" s="37"/>
      <c r="E283" s="32"/>
      <c r="F283" s="44"/>
      <c r="G283" s="39"/>
      <c r="W283" s="31">
        <v>10.484639081673484</v>
      </c>
      <c r="X283">
        <v>-1.6858178253375824E-16</v>
      </c>
      <c r="Y283">
        <v>5.1042755244922686</v>
      </c>
    </row>
    <row r="284" spans="1:25" x14ac:dyDescent="0.25">
      <c r="A284"/>
      <c r="B284"/>
      <c r="C284" s="37"/>
      <c r="E284" s="32"/>
      <c r="F284" s="44"/>
      <c r="G284" s="39"/>
      <c r="W284" s="31">
        <v>9.842318219699564</v>
      </c>
      <c r="X284">
        <v>-1.7947894747987692E-16</v>
      </c>
      <c r="Y284">
        <v>5.017065211923593</v>
      </c>
    </row>
    <row r="285" spans="1:25" x14ac:dyDescent="0.25">
      <c r="A285"/>
      <c r="B285"/>
      <c r="C285" s="37"/>
      <c r="E285" s="32"/>
      <c r="F285" s="44"/>
      <c r="G285" s="39"/>
      <c r="W285" s="31">
        <v>9.2273797110659679</v>
      </c>
      <c r="X285">
        <v>-2.0585580061244858E-16</v>
      </c>
      <c r="Y285">
        <v>4.9312843555128367</v>
      </c>
    </row>
    <row r="286" spans="1:25" x14ac:dyDescent="0.25">
      <c r="A286"/>
      <c r="B286"/>
      <c r="C286" s="37"/>
      <c r="E286" s="32"/>
      <c r="F286" s="44"/>
      <c r="G286" s="39"/>
      <c r="W286" s="31">
        <v>8.6366675278551739</v>
      </c>
      <c r="X286">
        <v>-2.152303914544689E-16</v>
      </c>
      <c r="Y286">
        <v>4.8472798572514311</v>
      </c>
    </row>
    <row r="287" spans="1:25" x14ac:dyDescent="0.25">
      <c r="A287"/>
      <c r="B287"/>
      <c r="C287" s="37"/>
      <c r="E287" s="32"/>
      <c r="F287" s="44"/>
      <c r="G287" s="39"/>
      <c r="W287" s="31">
        <v>8.0660721776604216</v>
      </c>
      <c r="X287">
        <v>-1.580121291200329E-16</v>
      </c>
      <c r="Y287">
        <v>4.7649701160742257</v>
      </c>
    </row>
    <row r="288" spans="1:25" x14ac:dyDescent="0.25">
      <c r="A288"/>
      <c r="B288"/>
      <c r="C288" s="37"/>
      <c r="E288" s="32"/>
      <c r="F288" s="44"/>
      <c r="G288" s="39"/>
      <c r="W288" s="31">
        <v>6.9821038391998611</v>
      </c>
      <c r="X288">
        <v>-2.4362832977758839E-16</v>
      </c>
      <c r="Y288">
        <v>4.607100126406567</v>
      </c>
    </row>
    <row r="289" spans="1:25" x14ac:dyDescent="0.25">
      <c r="A289"/>
      <c r="B289"/>
      <c r="C289" s="37"/>
      <c r="E289" s="32"/>
      <c r="F289" s="44"/>
      <c r="G289" s="39"/>
      <c r="W289" s="31">
        <v>6.4786623641998018</v>
      </c>
      <c r="X289">
        <v>-2.4279776431738888E-16</v>
      </c>
      <c r="Y289">
        <v>4.4726227333719253</v>
      </c>
    </row>
    <row r="290" spans="1:25" x14ac:dyDescent="0.25">
      <c r="A290"/>
      <c r="B290"/>
      <c r="C290" s="37"/>
      <c r="E290" s="32"/>
      <c r="F290" s="44"/>
      <c r="G290" s="39"/>
      <c r="W290" s="31">
        <v>6.0966293353297223</v>
      </c>
      <c r="X290">
        <v>-2.4065740305110407E-16</v>
      </c>
      <c r="Y290">
        <v>4.3492579225803984</v>
      </c>
    </row>
    <row r="291" spans="1:25" x14ac:dyDescent="0.25">
      <c r="A291"/>
      <c r="B291"/>
      <c r="C291" s="37"/>
      <c r="E291" s="32"/>
      <c r="F291" s="44"/>
      <c r="G291" s="39"/>
      <c r="W291" s="31">
        <v>5.4521249171903809</v>
      </c>
      <c r="X291">
        <v>-2.2964942083658058E-16</v>
      </c>
      <c r="Y291">
        <v>4.1266657074477067</v>
      </c>
    </row>
    <row r="292" spans="1:25" x14ac:dyDescent="0.25">
      <c r="A292"/>
      <c r="B292"/>
      <c r="C292" s="37"/>
      <c r="E292" s="32"/>
      <c r="F292" s="44"/>
      <c r="G292" s="39"/>
      <c r="W292" s="31">
        <v>4.9323176295978346</v>
      </c>
      <c r="X292">
        <v>-2.120570168910076E-16</v>
      </c>
      <c r="Y292">
        <v>3.9336962610499047</v>
      </c>
    </row>
    <row r="293" spans="1:25" x14ac:dyDescent="0.25">
      <c r="A293"/>
      <c r="B293"/>
      <c r="C293" s="37"/>
      <c r="E293" s="32"/>
      <c r="F293" s="44"/>
      <c r="G293" s="39"/>
      <c r="W293" s="31">
        <v>4.4992432123056147</v>
      </c>
      <c r="X293">
        <v>-1.9711515850651199E-16</v>
      </c>
      <c r="Y293">
        <v>3.7640000301947016</v>
      </c>
    </row>
    <row r="294" spans="1:25" x14ac:dyDescent="0.25">
      <c r="A294"/>
      <c r="B294"/>
      <c r="C294" s="37"/>
      <c r="E294" s="32"/>
      <c r="F294" s="44"/>
      <c r="G294" s="39"/>
      <c r="W294" s="31">
        <v>3.9452799710376207</v>
      </c>
      <c r="X294">
        <v>-8.0036808235886194E-17</v>
      </c>
      <c r="Y294">
        <v>3.5197454171180951</v>
      </c>
    </row>
    <row r="295" spans="1:25" x14ac:dyDescent="0.25">
      <c r="A295"/>
      <c r="B295"/>
      <c r="C295" s="37"/>
      <c r="E295" s="32"/>
      <c r="F295" s="44"/>
      <c r="G295" s="39"/>
      <c r="W295" s="31">
        <v>3.4272424691923975</v>
      </c>
      <c r="X295">
        <v>-1.3188344032447294E-16</v>
      </c>
      <c r="Y295">
        <v>3.2844994218946537</v>
      </c>
    </row>
    <row r="296" spans="1:25" x14ac:dyDescent="0.25">
      <c r="A296"/>
      <c r="B296"/>
      <c r="C296" s="37"/>
      <c r="E296" s="32"/>
      <c r="F296" s="44"/>
      <c r="G296" s="39"/>
      <c r="W296" s="31">
        <v>2.9552251331148782</v>
      </c>
      <c r="X296">
        <v>-7.4414712032750832E-17</v>
      </c>
      <c r="Y296">
        <v>3.0653398732676487</v>
      </c>
    </row>
    <row r="297" spans="1:25" x14ac:dyDescent="0.25">
      <c r="A297"/>
      <c r="B297"/>
      <c r="C297" s="37"/>
      <c r="E297" s="32"/>
      <c r="F297" s="44"/>
      <c r="G297" s="39"/>
      <c r="W297" s="31">
        <v>2.5134513525104478</v>
      </c>
      <c r="X297">
        <v>-1.2907475605682902E-16</v>
      </c>
      <c r="Y297">
        <v>2.8570018866980234</v>
      </c>
    </row>
    <row r="298" spans="1:25" x14ac:dyDescent="0.25">
      <c r="A298"/>
      <c r="B298"/>
      <c r="C298" s="37"/>
      <c r="E298" s="32"/>
      <c r="F298" s="44"/>
      <c r="G298" s="39"/>
      <c r="W298" s="31">
        <v>2.103994252931805</v>
      </c>
      <c r="X298">
        <v>-7.3842126244001102E-17</v>
      </c>
      <c r="Y298">
        <v>2.6610877303369893</v>
      </c>
    </row>
    <row r="299" spans="1:25" x14ac:dyDescent="0.25">
      <c r="A299"/>
      <c r="B299"/>
      <c r="C299" s="37"/>
      <c r="E299" s="32"/>
      <c r="F299" s="44"/>
      <c r="G299" s="39"/>
      <c r="W299" s="31">
        <v>1.7158870407178555</v>
      </c>
      <c r="X299">
        <v>-7.4859683966238575E-17</v>
      </c>
      <c r="Y299">
        <v>2.4734997070694891</v>
      </c>
    </row>
    <row r="300" spans="1:25" x14ac:dyDescent="0.25">
      <c r="A300"/>
      <c r="B300"/>
      <c r="C300" s="37"/>
      <c r="E300" s="32"/>
      <c r="F300" s="44"/>
      <c r="G300" s="39"/>
      <c r="W300" s="31">
        <v>1.3467798119026775</v>
      </c>
      <c r="X300">
        <v>-1.3203022022313146E-16</v>
      </c>
      <c r="Y300">
        <v>2.2935805095590887</v>
      </c>
    </row>
    <row r="301" spans="1:25" x14ac:dyDescent="0.25">
      <c r="A301"/>
      <c r="B301"/>
      <c r="C301" s="37"/>
      <c r="E301" s="32"/>
      <c r="F301" s="44"/>
      <c r="G301" s="39"/>
    </row>
    <row r="302" spans="1:25" x14ac:dyDescent="0.25">
      <c r="A302"/>
      <c r="B302"/>
      <c r="C302" s="37"/>
      <c r="E302" s="32"/>
      <c r="F302" s="44"/>
      <c r="G302" s="39"/>
      <c r="W302" s="31">
        <v>24.354025119114301</v>
      </c>
      <c r="X302">
        <v>-3.0139500386836739E-18</v>
      </c>
      <c r="Y302">
        <v>-0.67353882430419054</v>
      </c>
    </row>
    <row r="303" spans="1:25" x14ac:dyDescent="0.25">
      <c r="A303"/>
      <c r="B303"/>
      <c r="C303" s="37"/>
      <c r="E303" s="32"/>
      <c r="F303" s="44"/>
      <c r="G303" s="39"/>
      <c r="W303" s="31">
        <v>24.751649947218361</v>
      </c>
      <c r="X303">
        <v>1.5791950562418678E-16</v>
      </c>
      <c r="Y303">
        <v>-0.49733967936205603</v>
      </c>
    </row>
    <row r="304" spans="1:25" x14ac:dyDescent="0.25">
      <c r="A304"/>
      <c r="B304"/>
      <c r="C304" s="37"/>
      <c r="E304" s="32"/>
      <c r="F304" s="44"/>
      <c r="G304" s="39"/>
      <c r="W304" s="31">
        <v>25.139613074571546</v>
      </c>
      <c r="X304">
        <v>1.9051074609458755E-17</v>
      </c>
      <c r="Y304">
        <v>-0.32541248537050899</v>
      </c>
    </row>
    <row r="305" spans="1:25" x14ac:dyDescent="0.25">
      <c r="A305"/>
      <c r="B305"/>
      <c r="C305" s="37"/>
      <c r="E305" s="32"/>
      <c r="F305" s="44"/>
      <c r="G305" s="39"/>
      <c r="W305" s="31">
        <v>25.518016113485245</v>
      </c>
      <c r="X305">
        <v>8.3244143231662651E-17</v>
      </c>
      <c r="Y305">
        <v>-0.15766797051774167</v>
      </c>
    </row>
    <row r="306" spans="1:25" x14ac:dyDescent="0.25">
      <c r="A306"/>
      <c r="B306"/>
      <c r="C306" s="37"/>
      <c r="E306" s="32"/>
      <c r="F306" s="44"/>
      <c r="G306" s="39"/>
      <c r="W306" s="31">
        <v>25.886702913106131</v>
      </c>
      <c r="X306">
        <v>1.2518556145648235E-16</v>
      </c>
      <c r="Y306">
        <v>5.7407241625120559E-3</v>
      </c>
    </row>
    <row r="307" spans="1:25" x14ac:dyDescent="0.25">
      <c r="A307"/>
      <c r="B307"/>
      <c r="C307" s="37"/>
      <c r="E307" s="32"/>
      <c r="F307" s="44"/>
      <c r="G307" s="39"/>
      <c r="W307" s="31">
        <v>26.245897873636093</v>
      </c>
      <c r="X307">
        <v>5.1006481560209112E-17</v>
      </c>
      <c r="Y307">
        <v>0.16499718596047197</v>
      </c>
    </row>
    <row r="308" spans="1:25" x14ac:dyDescent="0.25">
      <c r="A308"/>
      <c r="B308"/>
      <c r="C308" s="37"/>
      <c r="E308" s="32"/>
      <c r="F308" s="44"/>
      <c r="G308" s="39"/>
      <c r="W308" s="31">
        <v>26.595164839081907</v>
      </c>
      <c r="X308">
        <v>2.3974001526607096E-17</v>
      </c>
      <c r="Y308">
        <v>0.31986658373176047</v>
      </c>
    </row>
    <row r="309" spans="1:25" x14ac:dyDescent="0.25">
      <c r="A309"/>
      <c r="B309"/>
      <c r="C309" s="37"/>
      <c r="E309" s="32"/>
      <c r="F309" s="44"/>
      <c r="G309" s="39"/>
      <c r="W309" s="31">
        <v>26.935202527383872</v>
      </c>
      <c r="X309">
        <v>4.734221172261037E-17</v>
      </c>
      <c r="Y309">
        <v>0.47065006528415804</v>
      </c>
    </row>
    <row r="310" spans="1:25" x14ac:dyDescent="0.25">
      <c r="A310"/>
      <c r="B310"/>
      <c r="C310" s="37"/>
      <c r="E310" s="32"/>
      <c r="F310" s="44"/>
      <c r="G310" s="39"/>
      <c r="W310" s="31">
        <v>27.265383973823027</v>
      </c>
      <c r="X310">
        <v>-3.4799438122066802E-17</v>
      </c>
      <c r="Y310">
        <v>0.61707723734529007</v>
      </c>
    </row>
    <row r="311" spans="1:25" x14ac:dyDescent="0.25">
      <c r="A311"/>
      <c r="B311"/>
      <c r="C311" s="37"/>
      <c r="E311" s="32"/>
      <c r="F311" s="44"/>
      <c r="G311" s="39"/>
      <c r="W311" s="31">
        <v>27.896985555281454</v>
      </c>
      <c r="X311">
        <v>2.6839202838235032E-17</v>
      </c>
      <c r="Y311">
        <v>0.8972495096870694</v>
      </c>
    </row>
    <row r="312" spans="1:25" x14ac:dyDescent="0.25">
      <c r="A312"/>
      <c r="B312"/>
      <c r="C312" s="37"/>
      <c r="E312" s="32"/>
      <c r="F312" s="44"/>
      <c r="G312" s="39"/>
      <c r="W312" s="31">
        <v>28.490071348110888</v>
      </c>
      <c r="X312">
        <v>2.7504493696101352E-18</v>
      </c>
      <c r="Y312">
        <v>1.1604401078678264</v>
      </c>
    </row>
    <row r="313" spans="1:25" x14ac:dyDescent="0.25">
      <c r="A313"/>
      <c r="B313"/>
      <c r="C313" s="37"/>
      <c r="E313" s="32"/>
      <c r="F313" s="44"/>
      <c r="G313" s="39"/>
      <c r="W313" s="31">
        <v>29.044615911147943</v>
      </c>
      <c r="X313">
        <v>-5.3597598328553446E-17</v>
      </c>
      <c r="Y313">
        <v>1.4066018079597864</v>
      </c>
    </row>
    <row r="314" spans="1:25" x14ac:dyDescent="0.25">
      <c r="A314"/>
      <c r="B314"/>
      <c r="C314" s="37"/>
      <c r="E314" s="32"/>
      <c r="F314" s="44"/>
      <c r="G314" s="39"/>
      <c r="W314" s="31">
        <v>29.5605986781826</v>
      </c>
      <c r="X314">
        <v>1.0480967175223651E-17</v>
      </c>
      <c r="Y314">
        <v>1.6357355188216176</v>
      </c>
    </row>
    <row r="315" spans="1:25" x14ac:dyDescent="0.25">
      <c r="A315"/>
      <c r="B315"/>
      <c r="C315" s="37"/>
      <c r="E315" s="32"/>
      <c r="F315" s="44"/>
      <c r="G315" s="39"/>
      <c r="W315" s="31">
        <v>30.038054383258377</v>
      </c>
      <c r="X315">
        <v>2.5157489861139654E-17</v>
      </c>
      <c r="Y315">
        <v>1.8478561174640302</v>
      </c>
    </row>
    <row r="316" spans="1:25" x14ac:dyDescent="0.25">
      <c r="A316"/>
      <c r="B316"/>
      <c r="C316" s="37"/>
      <c r="E316" s="32"/>
      <c r="F316" s="44"/>
      <c r="G316" s="39"/>
      <c r="W316" s="31">
        <v>30.477058588154058</v>
      </c>
      <c r="X316">
        <v>-6.5093046423186715E-17</v>
      </c>
      <c r="Y316">
        <v>2.0430101669289265</v>
      </c>
    </row>
    <row r="317" spans="1:25" x14ac:dyDescent="0.25">
      <c r="A317"/>
      <c r="B317"/>
      <c r="C317" s="37"/>
      <c r="E317" s="32"/>
      <c r="F317" s="44"/>
      <c r="G317" s="39"/>
      <c r="W317" s="31">
        <v>30.877589964948204</v>
      </c>
      <c r="X317">
        <v>-6.7959526253286183E-17</v>
      </c>
      <c r="Y317">
        <v>2.2211978753063586</v>
      </c>
    </row>
    <row r="318" spans="1:25" x14ac:dyDescent="0.25">
      <c r="A318"/>
      <c r="B318"/>
      <c r="C318" s="37"/>
      <c r="E318" s="32"/>
      <c r="F318" s="44"/>
      <c r="G318" s="39"/>
      <c r="W318" s="31">
        <v>31.239697263175518</v>
      </c>
      <c r="X318">
        <v>-3.168508564362439E-17</v>
      </c>
      <c r="Y318">
        <v>2.3824252490007916</v>
      </c>
    </row>
    <row r="319" spans="1:25" x14ac:dyDescent="0.25">
      <c r="A319"/>
      <c r="B319"/>
      <c r="C319" s="37"/>
      <c r="E319" s="32"/>
      <c r="F319" s="44"/>
      <c r="G319" s="39"/>
      <c r="W319" s="31">
        <v>31.848518359462052</v>
      </c>
      <c r="X319">
        <v>-3.3578041436989004E-19</v>
      </c>
      <c r="Y319">
        <v>2.6539700807483211</v>
      </c>
    </row>
    <row r="320" spans="1:25" x14ac:dyDescent="0.25">
      <c r="A320"/>
      <c r="B320"/>
      <c r="C320" s="37"/>
      <c r="E320" s="32"/>
      <c r="F320" s="44"/>
      <c r="G320" s="39"/>
      <c r="W320" s="31">
        <v>32.310280999999875</v>
      </c>
      <c r="X320">
        <v>-9.4008202545836666E-17</v>
      </c>
      <c r="Y320">
        <v>2.8593224850000003</v>
      </c>
    </row>
    <row r="321" spans="1:25" x14ac:dyDescent="0.25">
      <c r="A321"/>
      <c r="B321"/>
      <c r="C321" s="37"/>
      <c r="E321" s="32"/>
      <c r="F321" s="44"/>
      <c r="G321" s="39"/>
    </row>
    <row r="322" spans="1:25" x14ac:dyDescent="0.25">
      <c r="A322"/>
      <c r="B322"/>
      <c r="C322" s="37"/>
      <c r="E322" s="32"/>
      <c r="F322" s="44"/>
      <c r="G322" s="39"/>
      <c r="W322" s="31">
        <v>32.310280999999875</v>
      </c>
      <c r="X322">
        <v>-9.4008202545836666E-17</v>
      </c>
      <c r="Y322">
        <v>2.8593224850000003</v>
      </c>
    </row>
    <row r="323" spans="1:25" x14ac:dyDescent="0.25">
      <c r="A323"/>
      <c r="B323"/>
      <c r="C323" s="37"/>
      <c r="E323" s="32"/>
      <c r="F323" s="44"/>
      <c r="G323" s="39"/>
      <c r="W323" s="31">
        <v>31.873361533445689</v>
      </c>
      <c r="X323">
        <v>-1.1966564450794818E-16</v>
      </c>
      <c r="Y323">
        <v>2.9655798997596023</v>
      </c>
    </row>
    <row r="324" spans="1:25" x14ac:dyDescent="0.25">
      <c r="A324"/>
      <c r="B324"/>
      <c r="C324" s="37"/>
      <c r="E324" s="32"/>
      <c r="F324" s="44"/>
      <c r="G324" s="39"/>
      <c r="W324" s="31">
        <v>31.427554993559365</v>
      </c>
      <c r="X324">
        <v>-1.2204610124168683E-16</v>
      </c>
      <c r="Y324">
        <v>3.0992138586168334</v>
      </c>
    </row>
    <row r="325" spans="1:25" x14ac:dyDescent="0.25">
      <c r="A325"/>
      <c r="B325"/>
      <c r="C325" s="37"/>
      <c r="E325" s="32"/>
      <c r="F325" s="44"/>
      <c r="G325" s="39"/>
      <c r="W325" s="31">
        <v>30.827927218723048</v>
      </c>
      <c r="X325">
        <v>-1.7016629850987536E-16</v>
      </c>
      <c r="Y325">
        <v>3.2868634723640087</v>
      </c>
    </row>
    <row r="326" spans="1:25" x14ac:dyDescent="0.25">
      <c r="A326"/>
      <c r="B326"/>
      <c r="C326" s="37"/>
      <c r="E326" s="32"/>
      <c r="F326" s="44"/>
      <c r="G326" s="39"/>
      <c r="W326" s="31">
        <v>30.074232023786475</v>
      </c>
      <c r="X326">
        <v>-1.5298171122711824E-16</v>
      </c>
      <c r="Y326">
        <v>3.5286677811486435</v>
      </c>
    </row>
    <row r="327" spans="1:25" x14ac:dyDescent="0.25">
      <c r="A327"/>
      <c r="B327"/>
      <c r="C327" s="37"/>
      <c r="E327" s="32"/>
      <c r="F327" s="44"/>
      <c r="G327" s="39"/>
      <c r="W327" s="31">
        <v>29.639562298524588</v>
      </c>
      <c r="X327">
        <v>-1.9285872560439688E-16</v>
      </c>
      <c r="Y327">
        <v>3.6699088367433998</v>
      </c>
    </row>
    <row r="328" spans="1:25" x14ac:dyDescent="0.25">
      <c r="A328"/>
      <c r="B328"/>
      <c r="C328" s="37"/>
      <c r="E328" s="32"/>
      <c r="F328" s="44"/>
      <c r="G328" s="39"/>
      <c r="W328" s="31">
        <v>29.166376784633737</v>
      </c>
      <c r="X328">
        <v>-1.5376646622677914E-16</v>
      </c>
      <c r="Y328">
        <v>3.8246651455225673</v>
      </c>
    </row>
    <row r="329" spans="1:25" x14ac:dyDescent="0.25">
      <c r="A329"/>
      <c r="B329"/>
      <c r="C329" s="37"/>
      <c r="E329" s="32"/>
      <c r="F329" s="44"/>
      <c r="G329" s="39"/>
      <c r="W329" s="31">
        <v>28.654573717460188</v>
      </c>
      <c r="X329">
        <v>-1.6794303834751059E-16</v>
      </c>
      <c r="Y329">
        <v>3.9929842557780457</v>
      </c>
    </row>
    <row r="330" spans="1:25" x14ac:dyDescent="0.25">
      <c r="A330"/>
      <c r="B330"/>
      <c r="C330" s="37"/>
      <c r="E330" s="32"/>
      <c r="F330" s="44"/>
      <c r="G330" s="39"/>
      <c r="W330" s="31">
        <v>28.104527859051966</v>
      </c>
      <c r="X330">
        <v>-1.2231137109266562E-16</v>
      </c>
      <c r="Y330">
        <v>4.1747767207781248</v>
      </c>
    </row>
    <row r="331" spans="1:25" x14ac:dyDescent="0.25">
      <c r="A331"/>
      <c r="B331"/>
      <c r="C331" s="37"/>
      <c r="E331" s="32"/>
      <c r="F331" s="44"/>
      <c r="G331" s="39"/>
      <c r="W331" s="31">
        <v>27.515854088084957</v>
      </c>
      <c r="X331">
        <v>-1.6098684523079859E-16</v>
      </c>
      <c r="Y331">
        <v>4.3701200236116788</v>
      </c>
    </row>
    <row r="332" spans="1:25" x14ac:dyDescent="0.25">
      <c r="A332"/>
      <c r="B332"/>
      <c r="C332" s="37"/>
      <c r="E332" s="32"/>
      <c r="F332" s="44"/>
      <c r="G332" s="39"/>
      <c r="W332" s="31">
        <v>26.888682200195287</v>
      </c>
      <c r="X332">
        <v>-1.8679941958678283E-16</v>
      </c>
      <c r="Y332">
        <v>4.5789716253228585</v>
      </c>
    </row>
    <row r="333" spans="1:25" x14ac:dyDescent="0.25">
      <c r="A333"/>
      <c r="B333"/>
      <c r="C333" s="37"/>
      <c r="E333" s="32"/>
      <c r="F333" s="44"/>
      <c r="G333" s="39"/>
    </row>
    <row r="334" spans="1:25" x14ac:dyDescent="0.25">
      <c r="A334"/>
      <c r="B334"/>
      <c r="C334" s="37"/>
      <c r="E334" s="32"/>
      <c r="F334" s="44"/>
      <c r="G334" s="39"/>
    </row>
    <row r="335" spans="1:25" x14ac:dyDescent="0.25">
      <c r="A335"/>
      <c r="B335"/>
      <c r="C335" s="37"/>
      <c r="E335" s="32"/>
      <c r="F335" s="44"/>
      <c r="G335" s="39"/>
    </row>
    <row r="336" spans="1:25" x14ac:dyDescent="0.25">
      <c r="A336"/>
      <c r="B336"/>
      <c r="C336" s="37"/>
      <c r="E336" s="32"/>
      <c r="F336" s="44"/>
      <c r="G336" s="39"/>
    </row>
    <row r="337" spans="1:7" x14ac:dyDescent="0.25">
      <c r="A337"/>
      <c r="B337"/>
      <c r="C337" s="37"/>
      <c r="E337" s="32"/>
      <c r="F337" s="44"/>
      <c r="G337" s="39"/>
    </row>
    <row r="338" spans="1:7" x14ac:dyDescent="0.25">
      <c r="A338"/>
      <c r="B338"/>
      <c r="C338" s="37"/>
      <c r="E338" s="32"/>
      <c r="F338" s="44"/>
      <c r="G338" s="39"/>
    </row>
    <row r="339" spans="1:7" x14ac:dyDescent="0.25">
      <c r="A339"/>
      <c r="B339"/>
      <c r="C339" s="37"/>
      <c r="E339" s="32"/>
      <c r="F339" s="44"/>
      <c r="G339" s="39"/>
    </row>
    <row r="340" spans="1:7" x14ac:dyDescent="0.25">
      <c r="A340"/>
      <c r="B340"/>
      <c r="C340" s="37"/>
      <c r="E340" s="32"/>
      <c r="F340" s="44"/>
      <c r="G340" s="39"/>
    </row>
    <row r="341" spans="1:7" x14ac:dyDescent="0.25">
      <c r="A341"/>
      <c r="B341"/>
      <c r="C341" s="37"/>
      <c r="E341" s="32"/>
      <c r="F341" s="44"/>
      <c r="G341" s="39"/>
    </row>
    <row r="342" spans="1:7" x14ac:dyDescent="0.25">
      <c r="A342"/>
      <c r="B342"/>
      <c r="C342" s="37"/>
      <c r="E342" s="32"/>
      <c r="F342" s="44"/>
      <c r="G342" s="39"/>
    </row>
    <row r="343" spans="1:7" x14ac:dyDescent="0.25">
      <c r="A343"/>
      <c r="B343"/>
      <c r="C343" s="37"/>
      <c r="E343" s="32"/>
      <c r="F343" s="44"/>
      <c r="G343" s="39"/>
    </row>
    <row r="344" spans="1:7" x14ac:dyDescent="0.25">
      <c r="A344"/>
      <c r="B344"/>
      <c r="C344" s="37"/>
      <c r="E344" s="32"/>
      <c r="F344" s="44"/>
      <c r="G344" s="39"/>
    </row>
    <row r="345" spans="1:7" x14ac:dyDescent="0.25">
      <c r="A345"/>
      <c r="B345"/>
      <c r="C345" s="37"/>
      <c r="E345" s="32"/>
      <c r="F345" s="44"/>
      <c r="G345" s="39"/>
    </row>
    <row r="346" spans="1:7" x14ac:dyDescent="0.25">
      <c r="A346"/>
      <c r="B346"/>
      <c r="C346" s="37"/>
      <c r="E346" s="32"/>
      <c r="F346" s="44"/>
      <c r="G346" s="39"/>
    </row>
    <row r="347" spans="1:7" x14ac:dyDescent="0.25">
      <c r="A347"/>
      <c r="B347"/>
      <c r="C347" s="37"/>
      <c r="E347" s="32"/>
      <c r="F347" s="44"/>
      <c r="G347" s="39"/>
    </row>
    <row r="348" spans="1:7" x14ac:dyDescent="0.25">
      <c r="A348"/>
      <c r="B348"/>
      <c r="C348" s="37"/>
      <c r="E348" s="32"/>
      <c r="F348" s="44"/>
      <c r="G348" s="39"/>
    </row>
    <row r="349" spans="1:7" x14ac:dyDescent="0.25">
      <c r="A349"/>
      <c r="B349"/>
      <c r="C349" s="37"/>
      <c r="E349" s="32"/>
      <c r="F349" s="44"/>
      <c r="G349" s="39"/>
    </row>
    <row r="350" spans="1:7" x14ac:dyDescent="0.25">
      <c r="A350"/>
      <c r="B350"/>
      <c r="C350" s="37"/>
      <c r="E350" s="32"/>
      <c r="F350" s="44"/>
      <c r="G350" s="39"/>
    </row>
    <row r="351" spans="1:7" x14ac:dyDescent="0.25">
      <c r="A351"/>
      <c r="B351"/>
      <c r="C351" s="37"/>
      <c r="E351" s="32"/>
      <c r="F351" s="44"/>
      <c r="G351" s="39"/>
    </row>
    <row r="352" spans="1:7" x14ac:dyDescent="0.25">
      <c r="A352"/>
      <c r="B352"/>
      <c r="C352" s="37"/>
      <c r="E352" s="32"/>
      <c r="F352" s="44"/>
      <c r="G352" s="39"/>
    </row>
    <row r="353" spans="1:7" x14ac:dyDescent="0.25">
      <c r="A353"/>
      <c r="B353"/>
      <c r="C353" s="37"/>
      <c r="E353" s="32"/>
      <c r="F353" s="44"/>
      <c r="G353" s="39"/>
    </row>
    <row r="354" spans="1:7" x14ac:dyDescent="0.25">
      <c r="A354"/>
      <c r="B354"/>
      <c r="C354" s="37"/>
      <c r="E354" s="32"/>
      <c r="F354" s="44"/>
      <c r="G354" s="39"/>
    </row>
    <row r="355" spans="1:7" x14ac:dyDescent="0.25">
      <c r="A355"/>
      <c r="B355"/>
      <c r="C355" s="37"/>
      <c r="E355" s="32"/>
      <c r="F355" s="44"/>
      <c r="G355" s="39"/>
    </row>
    <row r="356" spans="1:7" x14ac:dyDescent="0.25">
      <c r="A356"/>
      <c r="B356"/>
      <c r="C356" s="37"/>
      <c r="E356" s="32"/>
      <c r="F356" s="44"/>
      <c r="G356" s="39"/>
    </row>
    <row r="357" spans="1:7" x14ac:dyDescent="0.25">
      <c r="A357"/>
      <c r="B357"/>
      <c r="C357" s="37"/>
      <c r="E357" s="32"/>
      <c r="F357" s="44"/>
      <c r="G357" s="39"/>
    </row>
    <row r="358" spans="1:7" x14ac:dyDescent="0.25">
      <c r="A358"/>
      <c r="B358"/>
      <c r="C358" s="37"/>
      <c r="E358" s="32"/>
      <c r="F358" s="44"/>
      <c r="G358" s="39"/>
    </row>
    <row r="359" spans="1:7" x14ac:dyDescent="0.25">
      <c r="A359"/>
      <c r="B359"/>
      <c r="C359" s="37"/>
      <c r="E359" s="32"/>
      <c r="F359" s="44"/>
      <c r="G359" s="39"/>
    </row>
    <row r="360" spans="1:7" x14ac:dyDescent="0.25">
      <c r="A360"/>
      <c r="B360"/>
      <c r="C360" s="37"/>
      <c r="E360" s="32"/>
      <c r="F360" s="44"/>
      <c r="G360" s="39"/>
    </row>
    <row r="361" spans="1:7" x14ac:dyDescent="0.25">
      <c r="A361"/>
      <c r="B361"/>
      <c r="C361" s="37"/>
      <c r="E361" s="32"/>
      <c r="F361" s="44"/>
      <c r="G361" s="39"/>
    </row>
    <row r="362" spans="1:7" x14ac:dyDescent="0.25">
      <c r="A362"/>
      <c r="B362"/>
      <c r="C362" s="37"/>
      <c r="E362" s="32"/>
      <c r="F362" s="44"/>
      <c r="G362" s="39"/>
    </row>
    <row r="363" spans="1:7" x14ac:dyDescent="0.25">
      <c r="A363"/>
      <c r="B363"/>
      <c r="C363" s="37"/>
      <c r="E363" s="32"/>
      <c r="F363" s="44"/>
      <c r="G363" s="39"/>
    </row>
    <row r="364" spans="1:7" x14ac:dyDescent="0.25">
      <c r="A364"/>
      <c r="B364"/>
      <c r="C364" s="37"/>
      <c r="E364" s="32"/>
      <c r="F364" s="44"/>
      <c r="G364" s="39"/>
    </row>
    <row r="365" spans="1:7" x14ac:dyDescent="0.25">
      <c r="A365"/>
      <c r="B365"/>
      <c r="C365" s="37"/>
      <c r="E365" s="32"/>
      <c r="F365" s="44"/>
      <c r="G365" s="39"/>
    </row>
    <row r="366" spans="1:7" x14ac:dyDescent="0.25">
      <c r="A366"/>
      <c r="B366"/>
      <c r="C366" s="37"/>
      <c r="E366" s="32"/>
      <c r="F366" s="44"/>
      <c r="G366" s="39"/>
    </row>
    <row r="367" spans="1:7" x14ac:dyDescent="0.25">
      <c r="A367"/>
      <c r="B367"/>
      <c r="C367" s="37"/>
      <c r="E367" s="32"/>
      <c r="F367" s="44"/>
      <c r="G367" s="39"/>
    </row>
    <row r="368" spans="1:7" x14ac:dyDescent="0.25">
      <c r="A368"/>
      <c r="B368"/>
      <c r="C368" s="37"/>
      <c r="E368" s="32"/>
      <c r="F368" s="44"/>
      <c r="G368" s="39"/>
    </row>
    <row r="369" spans="1:7" x14ac:dyDescent="0.25">
      <c r="A369"/>
      <c r="B369"/>
      <c r="C369" s="37"/>
      <c r="E369" s="32"/>
      <c r="F369" s="44"/>
      <c r="G369" s="39"/>
    </row>
    <row r="370" spans="1:7" x14ac:dyDescent="0.25">
      <c r="A370"/>
      <c r="B370"/>
      <c r="C370" s="37"/>
      <c r="E370" s="32"/>
      <c r="F370" s="44"/>
      <c r="G370" s="39"/>
    </row>
    <row r="371" spans="1:7" x14ac:dyDescent="0.25">
      <c r="A371"/>
      <c r="B371"/>
      <c r="C371" s="37"/>
      <c r="E371" s="32"/>
      <c r="F371" s="44"/>
      <c r="G371" s="39"/>
    </row>
    <row r="372" spans="1:7" x14ac:dyDescent="0.25">
      <c r="A372"/>
      <c r="B372"/>
      <c r="C372" s="37"/>
      <c r="E372" s="32"/>
      <c r="F372" s="44"/>
      <c r="G372" s="39"/>
    </row>
    <row r="373" spans="1:7" x14ac:dyDescent="0.25">
      <c r="A373"/>
      <c r="B373"/>
      <c r="C373" s="37"/>
      <c r="E373" s="32"/>
      <c r="F373" s="44"/>
      <c r="G373" s="39"/>
    </row>
    <row r="374" spans="1:7" x14ac:dyDescent="0.25">
      <c r="A374"/>
      <c r="B374"/>
      <c r="C374" s="37"/>
      <c r="E374" s="32"/>
      <c r="F374" s="44"/>
      <c r="G374" s="39"/>
    </row>
    <row r="375" spans="1:7" x14ac:dyDescent="0.25">
      <c r="A375"/>
      <c r="B375"/>
      <c r="C375" s="37"/>
      <c r="E375" s="32"/>
      <c r="F375" s="44"/>
      <c r="G375" s="39"/>
    </row>
    <row r="376" spans="1:7" x14ac:dyDescent="0.25">
      <c r="A376"/>
      <c r="B376"/>
      <c r="C376" s="37"/>
      <c r="E376" s="32"/>
      <c r="F376" s="44"/>
      <c r="G376" s="39"/>
    </row>
    <row r="377" spans="1:7" x14ac:dyDescent="0.25">
      <c r="A377"/>
      <c r="B377"/>
      <c r="C377" s="37"/>
      <c r="E377" s="32"/>
      <c r="F377" s="44"/>
      <c r="G377" s="39"/>
    </row>
    <row r="378" spans="1:7" x14ac:dyDescent="0.25">
      <c r="A378"/>
      <c r="B378"/>
      <c r="C378" s="37"/>
      <c r="E378" s="32"/>
      <c r="F378" s="44"/>
      <c r="G378" s="39"/>
    </row>
    <row r="379" spans="1:7" x14ac:dyDescent="0.25">
      <c r="A379"/>
      <c r="B379"/>
      <c r="C379" s="37"/>
      <c r="E379" s="32"/>
      <c r="F379" s="44"/>
      <c r="G379" s="39"/>
    </row>
    <row r="380" spans="1:7" x14ac:dyDescent="0.25">
      <c r="A380"/>
      <c r="B380"/>
      <c r="C380" s="37"/>
      <c r="E380" s="32"/>
      <c r="F380" s="44"/>
      <c r="G380" s="39"/>
    </row>
    <row r="381" spans="1:7" x14ac:dyDescent="0.25">
      <c r="A381"/>
      <c r="B381"/>
      <c r="C381" s="37"/>
      <c r="E381" s="32"/>
      <c r="F381" s="44"/>
      <c r="G381" s="39"/>
    </row>
    <row r="382" spans="1:7" x14ac:dyDescent="0.25">
      <c r="A382"/>
      <c r="B382"/>
      <c r="C382" s="37"/>
      <c r="E382" s="32"/>
      <c r="F382" s="44"/>
      <c r="G382" s="39"/>
    </row>
    <row r="383" spans="1:7" x14ac:dyDescent="0.25">
      <c r="A383"/>
      <c r="B383"/>
      <c r="C383" s="37"/>
      <c r="E383" s="32"/>
      <c r="F383" s="44"/>
      <c r="G383" s="39"/>
    </row>
    <row r="384" spans="1:7" x14ac:dyDescent="0.25">
      <c r="A384"/>
      <c r="B384"/>
      <c r="C384" s="37"/>
      <c r="E384" s="32"/>
      <c r="F384" s="44"/>
      <c r="G384" s="39"/>
    </row>
    <row r="385" spans="1:7" x14ac:dyDescent="0.25">
      <c r="A385"/>
      <c r="B385"/>
      <c r="C385" s="37"/>
      <c r="E385" s="32"/>
      <c r="F385" s="44"/>
      <c r="G385" s="39"/>
    </row>
    <row r="386" spans="1:7" x14ac:dyDescent="0.25">
      <c r="A386"/>
      <c r="B386"/>
      <c r="C386" s="37"/>
      <c r="E386" s="32"/>
      <c r="F386" s="44"/>
      <c r="G386" s="39"/>
    </row>
    <row r="387" spans="1:7" x14ac:dyDescent="0.25">
      <c r="A387"/>
      <c r="B387"/>
      <c r="C387" s="37"/>
      <c r="E387" s="32"/>
      <c r="F387" s="44"/>
      <c r="G387" s="39"/>
    </row>
    <row r="388" spans="1:7" x14ac:dyDescent="0.25">
      <c r="A388"/>
      <c r="B388"/>
      <c r="C388" s="37"/>
      <c r="E388" s="32"/>
      <c r="F388" s="44"/>
      <c r="G388" s="39"/>
    </row>
    <row r="389" spans="1:7" x14ac:dyDescent="0.25">
      <c r="A389"/>
      <c r="B389"/>
      <c r="C389" s="37"/>
      <c r="E389" s="32"/>
      <c r="F389" s="44"/>
      <c r="G389" s="39"/>
    </row>
    <row r="390" spans="1:7" x14ac:dyDescent="0.25">
      <c r="A390"/>
      <c r="B390"/>
      <c r="C390" s="37"/>
      <c r="E390" s="32"/>
      <c r="F390" s="44"/>
      <c r="G390" s="39"/>
    </row>
    <row r="391" spans="1:7" x14ac:dyDescent="0.25">
      <c r="A391"/>
      <c r="B391"/>
      <c r="C391" s="37"/>
      <c r="E391" s="32"/>
      <c r="F391" s="44"/>
      <c r="G391" s="39"/>
    </row>
    <row r="392" spans="1:7" x14ac:dyDescent="0.25">
      <c r="A392"/>
      <c r="B392"/>
      <c r="C392" s="37"/>
      <c r="E392" s="32"/>
      <c r="F392" s="44"/>
      <c r="G392" s="39"/>
    </row>
    <row r="393" spans="1:7" x14ac:dyDescent="0.25">
      <c r="A393"/>
      <c r="B393"/>
      <c r="C393" s="37"/>
      <c r="E393" s="32"/>
      <c r="F393" s="44"/>
      <c r="G393" s="39"/>
    </row>
    <row r="394" spans="1:7" x14ac:dyDescent="0.25">
      <c r="A394"/>
      <c r="B394"/>
      <c r="C394" s="37"/>
      <c r="E394" s="32"/>
      <c r="F394" s="44"/>
      <c r="G394" s="39"/>
    </row>
    <row r="395" spans="1:7" x14ac:dyDescent="0.25">
      <c r="A395"/>
      <c r="B395"/>
      <c r="C395" s="37"/>
      <c r="E395" s="32"/>
      <c r="F395" s="44"/>
      <c r="G395" s="39"/>
    </row>
    <row r="396" spans="1:7" x14ac:dyDescent="0.25">
      <c r="A396"/>
      <c r="B396"/>
      <c r="C396" s="37"/>
      <c r="E396" s="32"/>
      <c r="F396" s="44"/>
      <c r="G396" s="39"/>
    </row>
    <row r="397" spans="1:7" x14ac:dyDescent="0.25">
      <c r="A397"/>
      <c r="B397"/>
      <c r="C397" s="37"/>
      <c r="E397" s="32"/>
      <c r="F397" s="44"/>
      <c r="G397" s="39"/>
    </row>
    <row r="398" spans="1:7" x14ac:dyDescent="0.25">
      <c r="A398"/>
      <c r="B398"/>
      <c r="C398" s="37"/>
      <c r="E398" s="32"/>
      <c r="F398" s="44"/>
      <c r="G398" s="39"/>
    </row>
    <row r="399" spans="1:7" x14ac:dyDescent="0.25">
      <c r="A399"/>
      <c r="B399"/>
      <c r="C399" s="37"/>
      <c r="E399" s="32"/>
      <c r="F399" s="44"/>
      <c r="G399" s="39"/>
    </row>
    <row r="400" spans="1:7" x14ac:dyDescent="0.25">
      <c r="A400"/>
      <c r="B400"/>
      <c r="C400" s="37"/>
      <c r="E400" s="32"/>
      <c r="F400" s="44"/>
      <c r="G400" s="39"/>
    </row>
    <row r="401" spans="1:7" x14ac:dyDescent="0.25">
      <c r="A401"/>
      <c r="B401"/>
      <c r="C401" s="37"/>
      <c r="E401" s="32"/>
      <c r="F401" s="44"/>
      <c r="G401" s="39"/>
    </row>
    <row r="402" spans="1:7" x14ac:dyDescent="0.25">
      <c r="A402"/>
      <c r="B402"/>
      <c r="C402" s="37"/>
      <c r="E402" s="32"/>
      <c r="F402" s="44"/>
      <c r="G402" s="39"/>
    </row>
    <row r="403" spans="1:7" x14ac:dyDescent="0.25">
      <c r="A403"/>
      <c r="B403"/>
      <c r="C403" s="37"/>
      <c r="E403" s="32"/>
      <c r="F403" s="44"/>
      <c r="G403" s="39"/>
    </row>
    <row r="404" spans="1:7" x14ac:dyDescent="0.25">
      <c r="A404"/>
      <c r="B404"/>
      <c r="C404" s="37"/>
      <c r="E404" s="32"/>
      <c r="F404" s="44"/>
      <c r="G404" s="39"/>
    </row>
    <row r="405" spans="1:7" x14ac:dyDescent="0.25">
      <c r="A405"/>
      <c r="B405"/>
      <c r="C405" s="37"/>
      <c r="E405" s="32"/>
      <c r="F405" s="44"/>
      <c r="G405" s="39"/>
    </row>
    <row r="406" spans="1:7" x14ac:dyDescent="0.25">
      <c r="A406"/>
      <c r="B406"/>
      <c r="C406" s="37"/>
      <c r="E406" s="32"/>
      <c r="F406" s="44"/>
      <c r="G406" s="39"/>
    </row>
    <row r="407" spans="1:7" x14ac:dyDescent="0.25">
      <c r="A407"/>
      <c r="B407"/>
      <c r="C407" s="37"/>
      <c r="E407" s="32"/>
      <c r="F407" s="44"/>
      <c r="G407" s="39"/>
    </row>
    <row r="408" spans="1:7" x14ac:dyDescent="0.25">
      <c r="A408"/>
      <c r="B408"/>
      <c r="C408" s="37"/>
      <c r="E408" s="32"/>
      <c r="F408" s="44"/>
      <c r="G408" s="39"/>
    </row>
    <row r="409" spans="1:7" x14ac:dyDescent="0.25">
      <c r="A409"/>
      <c r="B409"/>
      <c r="C409" s="37"/>
      <c r="E409" s="32"/>
      <c r="F409" s="44"/>
      <c r="G409" s="39"/>
    </row>
    <row r="410" spans="1:7" x14ac:dyDescent="0.25">
      <c r="A410"/>
      <c r="B410"/>
      <c r="C410" s="37"/>
      <c r="E410" s="32"/>
      <c r="F410" s="44"/>
      <c r="G410" s="39"/>
    </row>
    <row r="411" spans="1:7" x14ac:dyDescent="0.25">
      <c r="A411"/>
      <c r="B411"/>
      <c r="C411" s="37"/>
      <c r="E411" s="32"/>
      <c r="F411" s="44"/>
      <c r="G411" s="39"/>
    </row>
    <row r="412" spans="1:7" x14ac:dyDescent="0.25">
      <c r="A412"/>
      <c r="B412"/>
      <c r="C412" s="37"/>
      <c r="E412" s="32"/>
      <c r="F412" s="44"/>
      <c r="G412" s="39"/>
    </row>
    <row r="413" spans="1:7" x14ac:dyDescent="0.25">
      <c r="A413"/>
      <c r="B413"/>
      <c r="C413" s="37"/>
      <c r="E413" s="32"/>
      <c r="F413" s="44"/>
      <c r="G413" s="39"/>
    </row>
    <row r="414" spans="1:7" x14ac:dyDescent="0.25">
      <c r="A414"/>
      <c r="B414"/>
      <c r="C414" s="37"/>
      <c r="E414" s="32"/>
      <c r="F414" s="44"/>
      <c r="G414" s="39"/>
    </row>
    <row r="415" spans="1:7" x14ac:dyDescent="0.25">
      <c r="A415"/>
      <c r="B415"/>
      <c r="C415" s="37"/>
      <c r="E415" s="32"/>
      <c r="F415" s="44"/>
      <c r="G415" s="39"/>
    </row>
    <row r="416" spans="1:7" x14ac:dyDescent="0.25">
      <c r="A416"/>
      <c r="B416"/>
      <c r="C416" s="37"/>
      <c r="E416" s="32"/>
      <c r="F416" s="44"/>
      <c r="G416" s="39"/>
    </row>
    <row r="417" spans="1:7" x14ac:dyDescent="0.25">
      <c r="A417"/>
      <c r="B417"/>
      <c r="C417" s="37"/>
      <c r="E417" s="32"/>
      <c r="F417" s="44"/>
      <c r="G417" s="39"/>
    </row>
    <row r="418" spans="1:7" x14ac:dyDescent="0.25">
      <c r="A418"/>
      <c r="B418"/>
      <c r="C418" s="37"/>
      <c r="E418" s="32"/>
      <c r="F418" s="44"/>
      <c r="G418" s="39"/>
    </row>
    <row r="419" spans="1:7" x14ac:dyDescent="0.25">
      <c r="A419"/>
      <c r="B419"/>
      <c r="C419" s="37"/>
      <c r="E419" s="32"/>
      <c r="F419" s="44"/>
      <c r="G419" s="39"/>
    </row>
    <row r="420" spans="1:7" x14ac:dyDescent="0.25">
      <c r="A420"/>
      <c r="B420"/>
      <c r="C420" s="37"/>
      <c r="E420" s="32"/>
      <c r="F420" s="44"/>
      <c r="G420" s="39"/>
    </row>
    <row r="421" spans="1:7" x14ac:dyDescent="0.25">
      <c r="A421"/>
      <c r="B421"/>
      <c r="C421" s="37"/>
      <c r="E421" s="32"/>
      <c r="F421" s="44"/>
      <c r="G421" s="39"/>
    </row>
    <row r="422" spans="1:7" x14ac:dyDescent="0.25">
      <c r="A422"/>
      <c r="B422"/>
      <c r="C422" s="37"/>
      <c r="E422" s="32"/>
      <c r="F422" s="44"/>
      <c r="G422" s="39"/>
    </row>
    <row r="423" spans="1:7" x14ac:dyDescent="0.25">
      <c r="A423"/>
      <c r="B423"/>
      <c r="C423" s="37"/>
      <c r="E423" s="32"/>
      <c r="F423" s="44"/>
      <c r="G423" s="39"/>
    </row>
    <row r="424" spans="1:7" x14ac:dyDescent="0.25">
      <c r="A424"/>
      <c r="B424"/>
      <c r="C424" s="37"/>
      <c r="E424" s="32"/>
      <c r="F424" s="44"/>
      <c r="G424" s="39"/>
    </row>
    <row r="425" spans="1:7" x14ac:dyDescent="0.25">
      <c r="A425"/>
      <c r="B425"/>
      <c r="C425" s="37"/>
      <c r="E425" s="32"/>
      <c r="F425" s="44"/>
      <c r="G425" s="39"/>
    </row>
    <row r="426" spans="1:7" x14ac:dyDescent="0.25">
      <c r="A426"/>
      <c r="B426"/>
      <c r="C426" s="37"/>
      <c r="E426" s="32"/>
      <c r="F426" s="44"/>
      <c r="G426" s="39"/>
    </row>
    <row r="427" spans="1:7" x14ac:dyDescent="0.25">
      <c r="A427"/>
      <c r="B427"/>
      <c r="C427" s="37"/>
      <c r="E427" s="32"/>
      <c r="F427" s="44"/>
      <c r="G427" s="39"/>
    </row>
    <row r="428" spans="1:7" x14ac:dyDescent="0.25">
      <c r="A428"/>
      <c r="B428"/>
      <c r="C428" s="37"/>
      <c r="E428" s="32"/>
      <c r="F428" s="44"/>
      <c r="G428" s="39"/>
    </row>
    <row r="429" spans="1:7" x14ac:dyDescent="0.25">
      <c r="A429"/>
      <c r="B429"/>
      <c r="C429" s="37"/>
      <c r="E429" s="32"/>
      <c r="F429" s="44"/>
      <c r="G429" s="39"/>
    </row>
    <row r="430" spans="1:7" x14ac:dyDescent="0.25">
      <c r="A430"/>
      <c r="B430"/>
      <c r="C430" s="37"/>
      <c r="E430" s="32"/>
      <c r="F430" s="44"/>
      <c r="G430" s="39"/>
    </row>
    <row r="431" spans="1:7" x14ac:dyDescent="0.25">
      <c r="A431"/>
      <c r="B431"/>
      <c r="C431" s="37"/>
      <c r="E431" s="32"/>
      <c r="F431" s="44"/>
      <c r="G431" s="39"/>
    </row>
    <row r="432" spans="1:7" x14ac:dyDescent="0.25">
      <c r="A432"/>
      <c r="B432"/>
      <c r="C432" s="37"/>
      <c r="E432" s="32"/>
      <c r="F432" s="44"/>
      <c r="G432" s="39"/>
    </row>
    <row r="433" spans="1:7" x14ac:dyDescent="0.25">
      <c r="A433"/>
      <c r="B433"/>
      <c r="C433" s="37"/>
      <c r="E433" s="32"/>
      <c r="F433" s="44"/>
      <c r="G433" s="39"/>
    </row>
    <row r="434" spans="1:7" x14ac:dyDescent="0.25">
      <c r="A434"/>
      <c r="B434"/>
      <c r="C434" s="37"/>
      <c r="E434" s="32"/>
      <c r="F434" s="44"/>
      <c r="G434" s="39"/>
    </row>
    <row r="435" spans="1:7" x14ac:dyDescent="0.25">
      <c r="A435"/>
      <c r="B435"/>
      <c r="C435" s="37"/>
      <c r="E435" s="32"/>
      <c r="F435" s="44"/>
      <c r="G435" s="39"/>
    </row>
    <row r="436" spans="1:7" x14ac:dyDescent="0.25">
      <c r="A436"/>
      <c r="B436"/>
      <c r="C436" s="37"/>
      <c r="E436" s="32"/>
      <c r="F436" s="44"/>
      <c r="G436" s="39"/>
    </row>
    <row r="437" spans="1:7" x14ac:dyDescent="0.25">
      <c r="A437"/>
      <c r="B437"/>
      <c r="C437" s="37"/>
      <c r="E437" s="32"/>
      <c r="F437" s="44"/>
      <c r="G437" s="39"/>
    </row>
    <row r="438" spans="1:7" x14ac:dyDescent="0.25">
      <c r="A438"/>
      <c r="B438"/>
      <c r="C438" s="37"/>
      <c r="E438" s="32"/>
      <c r="F438" s="44"/>
      <c r="G438" s="39"/>
    </row>
    <row r="439" spans="1:7" x14ac:dyDescent="0.25">
      <c r="A439"/>
      <c r="B439"/>
      <c r="C439" s="37"/>
      <c r="E439" s="32"/>
      <c r="F439" s="44"/>
      <c r="G439" s="39"/>
    </row>
    <row r="440" spans="1:7" x14ac:dyDescent="0.25">
      <c r="A440"/>
      <c r="B440"/>
      <c r="C440" s="37"/>
      <c r="E440" s="32"/>
      <c r="F440" s="44"/>
      <c r="G440" s="39"/>
    </row>
    <row r="441" spans="1:7" x14ac:dyDescent="0.25">
      <c r="A441"/>
      <c r="B441"/>
      <c r="C441" s="37"/>
      <c r="E441" s="32"/>
      <c r="F441" s="44"/>
      <c r="G441" s="39"/>
    </row>
    <row r="442" spans="1:7" x14ac:dyDescent="0.25">
      <c r="A442"/>
      <c r="B442"/>
      <c r="C442" s="37"/>
      <c r="E442" s="32"/>
      <c r="F442" s="44"/>
      <c r="G442" s="39"/>
    </row>
    <row r="443" spans="1:7" x14ac:dyDescent="0.25">
      <c r="A443"/>
      <c r="B443"/>
      <c r="C443" s="37"/>
      <c r="E443" s="32"/>
      <c r="F443" s="44"/>
      <c r="G443" s="39"/>
    </row>
    <row r="444" spans="1:7" x14ac:dyDescent="0.25">
      <c r="A444"/>
      <c r="B444"/>
      <c r="C444" s="37"/>
      <c r="E444" s="32"/>
      <c r="F444" s="44"/>
      <c r="G444" s="39"/>
    </row>
    <row r="445" spans="1:7" x14ac:dyDescent="0.25">
      <c r="A445"/>
      <c r="B445"/>
      <c r="C445" s="37"/>
      <c r="E445" s="32"/>
      <c r="F445" s="44"/>
      <c r="G445" s="39"/>
    </row>
    <row r="446" spans="1:7" x14ac:dyDescent="0.25">
      <c r="A446"/>
      <c r="B446"/>
      <c r="C446" s="37"/>
      <c r="E446" s="32"/>
      <c r="F446" s="44"/>
      <c r="G446" s="39"/>
    </row>
    <row r="447" spans="1:7" x14ac:dyDescent="0.25">
      <c r="A447"/>
      <c r="B447"/>
      <c r="C447" s="37"/>
      <c r="E447" s="32"/>
      <c r="F447" s="44"/>
      <c r="G447" s="39"/>
    </row>
    <row r="448" spans="1:7" x14ac:dyDescent="0.25">
      <c r="A448"/>
      <c r="B448"/>
      <c r="C448" s="37"/>
      <c r="E448" s="32"/>
      <c r="F448" s="44"/>
      <c r="G448" s="39"/>
    </row>
    <row r="449" spans="1:7" x14ac:dyDescent="0.25">
      <c r="A449"/>
      <c r="B449"/>
      <c r="C449" s="37"/>
      <c r="E449" s="32"/>
      <c r="F449" s="44"/>
      <c r="G449" s="39"/>
    </row>
    <row r="450" spans="1:7" x14ac:dyDescent="0.25">
      <c r="A450"/>
      <c r="B450"/>
      <c r="C450" s="37"/>
      <c r="E450" s="32"/>
      <c r="F450" s="44"/>
      <c r="G450" s="39"/>
    </row>
    <row r="451" spans="1:7" x14ac:dyDescent="0.25">
      <c r="A451"/>
      <c r="B451"/>
      <c r="C451" s="37"/>
      <c r="E451" s="32"/>
      <c r="F451" s="44"/>
      <c r="G451" s="39"/>
    </row>
    <row r="452" spans="1:7" x14ac:dyDescent="0.25">
      <c r="A452"/>
      <c r="B452"/>
      <c r="C452" s="37"/>
      <c r="E452" s="32"/>
      <c r="F452" s="44"/>
      <c r="G452" s="39"/>
    </row>
    <row r="453" spans="1:7" x14ac:dyDescent="0.25">
      <c r="A453"/>
      <c r="B453"/>
      <c r="C453" s="37"/>
      <c r="E453" s="32"/>
      <c r="F453" s="44"/>
      <c r="G453" s="39"/>
    </row>
    <row r="454" spans="1:7" x14ac:dyDescent="0.25">
      <c r="A454"/>
      <c r="B454"/>
      <c r="C454" s="37"/>
      <c r="E454" s="32"/>
      <c r="F454" s="44"/>
      <c r="G454" s="39"/>
    </row>
    <row r="455" spans="1:7" x14ac:dyDescent="0.25">
      <c r="A455"/>
      <c r="B455"/>
      <c r="C455" s="37"/>
      <c r="E455" s="32"/>
      <c r="F455" s="44"/>
      <c r="G455" s="39"/>
    </row>
    <row r="456" spans="1:7" x14ac:dyDescent="0.25">
      <c r="A456"/>
      <c r="B456"/>
      <c r="C456" s="37"/>
      <c r="E456" s="32"/>
      <c r="F456" s="44"/>
      <c r="G456" s="39"/>
    </row>
    <row r="457" spans="1:7" x14ac:dyDescent="0.25">
      <c r="A457"/>
      <c r="B457"/>
      <c r="C457" s="37"/>
      <c r="E457" s="32"/>
      <c r="F457" s="44"/>
      <c r="G457" s="39"/>
    </row>
    <row r="458" spans="1:7" x14ac:dyDescent="0.25">
      <c r="A458"/>
      <c r="B458"/>
      <c r="C458" s="37"/>
      <c r="E458" s="32"/>
      <c r="F458" s="44"/>
      <c r="G458" s="39"/>
    </row>
    <row r="459" spans="1:7" x14ac:dyDescent="0.25">
      <c r="A459"/>
      <c r="B459"/>
      <c r="C459" s="37"/>
      <c r="E459" s="32"/>
      <c r="F459" s="44"/>
      <c r="G459" s="39"/>
    </row>
    <row r="460" spans="1:7" x14ac:dyDescent="0.25">
      <c r="A460"/>
      <c r="B460"/>
      <c r="C460" s="37"/>
      <c r="E460" s="32"/>
      <c r="F460" s="44"/>
      <c r="G460" s="39"/>
    </row>
    <row r="461" spans="1:7" x14ac:dyDescent="0.25">
      <c r="A461"/>
      <c r="B461"/>
      <c r="C461" s="37"/>
      <c r="E461" s="32"/>
      <c r="F461" s="44"/>
      <c r="G461" s="39"/>
    </row>
    <row r="462" spans="1:7" x14ac:dyDescent="0.25">
      <c r="A462"/>
      <c r="B462"/>
      <c r="C462" s="37"/>
      <c r="E462" s="32"/>
      <c r="F462" s="44"/>
      <c r="G462" s="39"/>
    </row>
    <row r="463" spans="1:7" x14ac:dyDescent="0.25">
      <c r="A463"/>
      <c r="B463"/>
      <c r="C463" s="37"/>
      <c r="E463" s="32"/>
      <c r="F463" s="44"/>
      <c r="G463" s="39"/>
    </row>
    <row r="464" spans="1:7" x14ac:dyDescent="0.25">
      <c r="A464"/>
      <c r="B464"/>
      <c r="C464" s="37"/>
      <c r="E464" s="32"/>
      <c r="F464" s="44"/>
      <c r="G464" s="39"/>
    </row>
    <row r="465" spans="1:7" x14ac:dyDescent="0.25">
      <c r="A465"/>
      <c r="B465"/>
      <c r="C465" s="37"/>
      <c r="E465" s="32"/>
      <c r="F465" s="44"/>
      <c r="G465" s="39"/>
    </row>
    <row r="466" spans="1:7" x14ac:dyDescent="0.25">
      <c r="A466"/>
      <c r="B466"/>
      <c r="C466" s="37"/>
      <c r="E466" s="32"/>
      <c r="F466" s="44"/>
      <c r="G466" s="39"/>
    </row>
    <row r="467" spans="1:7" x14ac:dyDescent="0.25">
      <c r="A467"/>
      <c r="B467"/>
      <c r="C467" s="37"/>
      <c r="E467" s="32"/>
      <c r="F467" s="44"/>
      <c r="G467" s="39"/>
    </row>
    <row r="468" spans="1:7" x14ac:dyDescent="0.25">
      <c r="A468"/>
      <c r="B468"/>
      <c r="C468" s="37"/>
      <c r="E468" s="32"/>
      <c r="F468" s="44"/>
      <c r="G468" s="39"/>
    </row>
    <row r="469" spans="1:7" x14ac:dyDescent="0.25">
      <c r="A469"/>
      <c r="B469"/>
      <c r="C469" s="37"/>
      <c r="E469" s="32"/>
      <c r="F469" s="44"/>
      <c r="G469" s="39"/>
    </row>
    <row r="470" spans="1:7" x14ac:dyDescent="0.25">
      <c r="A470"/>
      <c r="B470"/>
      <c r="C470" s="37"/>
      <c r="E470" s="32"/>
      <c r="F470" s="44"/>
      <c r="G470" s="39"/>
    </row>
    <row r="471" spans="1:7" x14ac:dyDescent="0.25">
      <c r="A471"/>
      <c r="B471"/>
      <c r="C471" s="37"/>
      <c r="E471" s="32"/>
      <c r="F471" s="44"/>
      <c r="G471" s="39"/>
    </row>
    <row r="472" spans="1:7" x14ac:dyDescent="0.25">
      <c r="A472"/>
      <c r="B472"/>
      <c r="C472" s="37"/>
      <c r="E472" s="32"/>
      <c r="F472" s="44"/>
      <c r="G472" s="39"/>
    </row>
    <row r="473" spans="1:7" x14ac:dyDescent="0.25">
      <c r="A473"/>
      <c r="B473"/>
      <c r="C473" s="37"/>
      <c r="E473" s="32"/>
      <c r="F473" s="44"/>
      <c r="G473" s="39"/>
    </row>
    <row r="474" spans="1:7" x14ac:dyDescent="0.25">
      <c r="A474"/>
      <c r="B474"/>
      <c r="C474" s="37"/>
      <c r="E474" s="32"/>
      <c r="F474" s="44"/>
      <c r="G474" s="39"/>
    </row>
    <row r="475" spans="1:7" x14ac:dyDescent="0.25">
      <c r="A475"/>
      <c r="B475"/>
      <c r="C475" s="37"/>
      <c r="E475" s="32"/>
      <c r="F475" s="44"/>
      <c r="G475" s="39"/>
    </row>
    <row r="476" spans="1:7" x14ac:dyDescent="0.25">
      <c r="A476"/>
      <c r="B476"/>
      <c r="C476" s="37"/>
      <c r="E476" s="32"/>
      <c r="F476" s="44"/>
      <c r="G476" s="39"/>
    </row>
    <row r="477" spans="1:7" x14ac:dyDescent="0.25">
      <c r="A477"/>
      <c r="B477"/>
      <c r="C477" s="37"/>
      <c r="E477" s="32"/>
      <c r="F477" s="44"/>
      <c r="G477" s="39"/>
    </row>
    <row r="478" spans="1:7" x14ac:dyDescent="0.25">
      <c r="A478"/>
      <c r="B478"/>
      <c r="C478" s="37"/>
      <c r="E478" s="32"/>
      <c r="F478" s="44"/>
      <c r="G478" s="39"/>
    </row>
    <row r="479" spans="1:7" x14ac:dyDescent="0.25">
      <c r="A479"/>
      <c r="B479"/>
      <c r="C479" s="37"/>
      <c r="E479" s="32"/>
      <c r="F479" s="44"/>
      <c r="G479" s="39"/>
    </row>
    <row r="480" spans="1:7" x14ac:dyDescent="0.25">
      <c r="A480"/>
      <c r="B480"/>
      <c r="C480" s="37"/>
      <c r="E480" s="32"/>
      <c r="F480" s="44"/>
      <c r="G480" s="39"/>
    </row>
    <row r="481" spans="1:7" x14ac:dyDescent="0.25">
      <c r="A481"/>
      <c r="B481"/>
      <c r="C481" s="37"/>
      <c r="E481" s="32"/>
      <c r="F481" s="44"/>
      <c r="G481" s="39"/>
    </row>
    <row r="482" spans="1:7" x14ac:dyDescent="0.25">
      <c r="A482"/>
      <c r="B482"/>
      <c r="C482" s="37"/>
      <c r="E482" s="32"/>
      <c r="F482" s="44"/>
      <c r="G482" s="39"/>
    </row>
    <row r="483" spans="1:7" x14ac:dyDescent="0.25">
      <c r="A483"/>
      <c r="B483"/>
      <c r="C483" s="37"/>
      <c r="E483" s="32"/>
      <c r="F483" s="44"/>
      <c r="G483" s="39"/>
    </row>
    <row r="484" spans="1:7" x14ac:dyDescent="0.25">
      <c r="A484"/>
      <c r="B484"/>
      <c r="C484" s="37"/>
      <c r="E484" s="32"/>
      <c r="F484" s="44"/>
      <c r="G484" s="39"/>
    </row>
    <row r="485" spans="1:7" x14ac:dyDescent="0.25">
      <c r="A485"/>
      <c r="B485"/>
      <c r="C485" s="37"/>
      <c r="E485" s="32"/>
      <c r="F485" s="44"/>
      <c r="G485" s="39"/>
    </row>
    <row r="486" spans="1:7" x14ac:dyDescent="0.25">
      <c r="A486"/>
      <c r="B486"/>
      <c r="C486" s="37"/>
      <c r="E486" s="32"/>
      <c r="F486" s="44"/>
      <c r="G486" s="39"/>
    </row>
    <row r="487" spans="1:7" x14ac:dyDescent="0.25">
      <c r="A487"/>
      <c r="B487"/>
      <c r="C487" s="37"/>
      <c r="E487" s="32"/>
      <c r="F487" s="44"/>
      <c r="G487" s="39"/>
    </row>
    <row r="488" spans="1:7" x14ac:dyDescent="0.25">
      <c r="A488"/>
      <c r="B488"/>
      <c r="C488" s="37"/>
      <c r="E488" s="32"/>
      <c r="F488" s="44"/>
      <c r="G488" s="39"/>
    </row>
    <row r="489" spans="1:7" x14ac:dyDescent="0.25">
      <c r="A489"/>
      <c r="B489"/>
      <c r="C489" s="37"/>
      <c r="E489" s="32"/>
      <c r="F489" s="44"/>
      <c r="G489" s="39"/>
    </row>
    <row r="490" spans="1:7" x14ac:dyDescent="0.25">
      <c r="A490"/>
      <c r="B490"/>
      <c r="C490" s="37"/>
      <c r="E490" s="32"/>
      <c r="F490" s="44"/>
      <c r="G490" s="39"/>
    </row>
    <row r="491" spans="1:7" x14ac:dyDescent="0.25">
      <c r="A491"/>
      <c r="B491"/>
      <c r="C491" s="37"/>
      <c r="E491" s="32"/>
      <c r="F491" s="44"/>
      <c r="G491" s="39"/>
    </row>
    <row r="492" spans="1:7" x14ac:dyDescent="0.25">
      <c r="A492"/>
      <c r="B492"/>
      <c r="C492" s="37"/>
      <c r="E492" s="32"/>
      <c r="F492" s="44"/>
      <c r="G492" s="39"/>
    </row>
    <row r="493" spans="1:7" x14ac:dyDescent="0.25">
      <c r="A493"/>
      <c r="B493"/>
      <c r="C493" s="37"/>
      <c r="E493" s="32"/>
      <c r="F493" s="44"/>
      <c r="G493" s="39"/>
    </row>
    <row r="494" spans="1:7" x14ac:dyDescent="0.25">
      <c r="A494"/>
      <c r="B494"/>
      <c r="C494" s="37"/>
      <c r="E494" s="32"/>
      <c r="F494" s="44"/>
      <c r="G494" s="39"/>
    </row>
    <row r="495" spans="1:7" x14ac:dyDescent="0.25">
      <c r="A495"/>
      <c r="B495"/>
      <c r="C495" s="37"/>
      <c r="E495" s="32"/>
      <c r="F495" s="44"/>
      <c r="G495" s="39"/>
    </row>
    <row r="496" spans="1:7" x14ac:dyDescent="0.25">
      <c r="A496"/>
      <c r="B496"/>
      <c r="C496" s="37"/>
      <c r="E496" s="32"/>
      <c r="F496" s="44"/>
      <c r="G496" s="39"/>
    </row>
    <row r="497" spans="1:7" x14ac:dyDescent="0.25">
      <c r="A497"/>
      <c r="B497"/>
      <c r="C497" s="37"/>
      <c r="E497" s="32"/>
      <c r="F497" s="44"/>
      <c r="G497" s="39"/>
    </row>
    <row r="498" spans="1:7" x14ac:dyDescent="0.25">
      <c r="A498"/>
      <c r="B498"/>
      <c r="C498" s="37"/>
      <c r="E498" s="32"/>
      <c r="F498" s="44"/>
      <c r="G498" s="39"/>
    </row>
    <row r="499" spans="1:7" x14ac:dyDescent="0.25">
      <c r="A499"/>
      <c r="B499"/>
      <c r="C499" s="37"/>
      <c r="E499" s="32"/>
      <c r="F499" s="44"/>
      <c r="G499" s="39"/>
    </row>
    <row r="500" spans="1:7" x14ac:dyDescent="0.25">
      <c r="A500"/>
      <c r="B500"/>
      <c r="C500" s="37"/>
      <c r="E500" s="32"/>
      <c r="F500" s="44"/>
      <c r="G500" s="39"/>
    </row>
    <row r="501" spans="1:7" x14ac:dyDescent="0.25">
      <c r="A501"/>
      <c r="B501"/>
      <c r="C501" s="37"/>
      <c r="E501" s="32"/>
      <c r="F501" s="44"/>
      <c r="G501" s="39"/>
    </row>
    <row r="502" spans="1:7" x14ac:dyDescent="0.25">
      <c r="A502"/>
      <c r="B502"/>
      <c r="C502" s="37"/>
      <c r="E502" s="32"/>
      <c r="F502" s="44"/>
      <c r="G502" s="39"/>
    </row>
    <row r="503" spans="1:7" x14ac:dyDescent="0.25">
      <c r="A503"/>
      <c r="B503"/>
      <c r="C503" s="37"/>
      <c r="E503" s="32"/>
      <c r="F503" s="44"/>
      <c r="G503" s="39"/>
    </row>
    <row r="504" spans="1:7" x14ac:dyDescent="0.25">
      <c r="A504"/>
      <c r="B504"/>
      <c r="C504" s="37"/>
      <c r="E504" s="32"/>
      <c r="F504" s="44"/>
      <c r="G504" s="39"/>
    </row>
    <row r="505" spans="1:7" x14ac:dyDescent="0.25">
      <c r="A505"/>
      <c r="B505"/>
      <c r="C505" s="37"/>
      <c r="E505" s="32"/>
      <c r="F505" s="44"/>
      <c r="G505" s="39"/>
    </row>
    <row r="506" spans="1:7" x14ac:dyDescent="0.25">
      <c r="A506"/>
      <c r="B506"/>
      <c r="C506" s="37"/>
      <c r="E506" s="32"/>
      <c r="F506" s="44"/>
      <c r="G506" s="39"/>
    </row>
    <row r="507" spans="1:7" x14ac:dyDescent="0.25">
      <c r="A507"/>
      <c r="B507"/>
      <c r="C507" s="37"/>
      <c r="E507" s="32"/>
      <c r="F507" s="44"/>
      <c r="G507" s="39"/>
    </row>
    <row r="508" spans="1:7" x14ac:dyDescent="0.25">
      <c r="A508"/>
      <c r="B508"/>
      <c r="C508" s="37"/>
      <c r="E508" s="32"/>
      <c r="F508" s="44"/>
      <c r="G508" s="39"/>
    </row>
    <row r="509" spans="1:7" x14ac:dyDescent="0.25">
      <c r="A509"/>
      <c r="B509"/>
      <c r="C509" s="37"/>
      <c r="E509" s="32"/>
      <c r="F509" s="44"/>
      <c r="G509" s="39"/>
    </row>
    <row r="510" spans="1:7" x14ac:dyDescent="0.25">
      <c r="A510"/>
      <c r="B510"/>
      <c r="C510" s="37"/>
      <c r="E510" s="32"/>
      <c r="F510" s="44"/>
      <c r="G510" s="39"/>
    </row>
    <row r="511" spans="1:7" x14ac:dyDescent="0.25">
      <c r="A511"/>
      <c r="B511"/>
      <c r="C511" s="37"/>
      <c r="E511" s="32"/>
      <c r="F511" s="44"/>
      <c r="G511" s="39"/>
    </row>
    <row r="512" spans="1:7" x14ac:dyDescent="0.25">
      <c r="A512"/>
      <c r="B512"/>
      <c r="C512" s="37"/>
      <c r="E512" s="32"/>
      <c r="F512" s="44"/>
      <c r="G512" s="39"/>
    </row>
    <row r="513" spans="1:7" x14ac:dyDescent="0.25">
      <c r="A513"/>
      <c r="B513"/>
      <c r="C513" s="37"/>
      <c r="E513" s="32"/>
      <c r="F513" s="44"/>
      <c r="G513" s="39"/>
    </row>
    <row r="514" spans="1:7" x14ac:dyDescent="0.25">
      <c r="A514"/>
      <c r="B514"/>
      <c r="C514" s="37"/>
      <c r="E514" s="32"/>
      <c r="F514" s="44"/>
      <c r="G514" s="39"/>
    </row>
    <row r="515" spans="1:7" x14ac:dyDescent="0.25">
      <c r="A515"/>
      <c r="B515"/>
      <c r="C515" s="37"/>
      <c r="E515" s="32"/>
      <c r="F515" s="44"/>
      <c r="G515" s="39"/>
    </row>
    <row r="516" spans="1:7" x14ac:dyDescent="0.25">
      <c r="A516"/>
      <c r="B516"/>
      <c r="C516" s="37"/>
      <c r="E516" s="32"/>
      <c r="F516" s="44"/>
      <c r="G516" s="39"/>
    </row>
    <row r="517" spans="1:7" x14ac:dyDescent="0.25">
      <c r="A517"/>
      <c r="B517"/>
      <c r="C517" s="37"/>
      <c r="E517" s="32"/>
      <c r="F517" s="44"/>
      <c r="G517" s="39"/>
    </row>
    <row r="518" spans="1:7" x14ac:dyDescent="0.25">
      <c r="A518"/>
      <c r="B518"/>
      <c r="C518" s="37"/>
      <c r="E518" s="32"/>
      <c r="F518" s="44"/>
      <c r="G518" s="39"/>
    </row>
    <row r="519" spans="1:7" x14ac:dyDescent="0.25">
      <c r="A519"/>
      <c r="B519"/>
      <c r="C519" s="37"/>
      <c r="E519" s="32"/>
      <c r="F519" s="44"/>
      <c r="G519" s="39"/>
    </row>
    <row r="520" spans="1:7" x14ac:dyDescent="0.25">
      <c r="A520"/>
      <c r="B520"/>
      <c r="C520" s="37"/>
      <c r="E520" s="32"/>
      <c r="F520" s="44"/>
      <c r="G520" s="39"/>
    </row>
    <row r="521" spans="1:7" x14ac:dyDescent="0.25">
      <c r="A521"/>
      <c r="B521"/>
      <c r="C521" s="37"/>
      <c r="E521" s="32"/>
      <c r="F521" s="44"/>
      <c r="G521" s="39"/>
    </row>
    <row r="522" spans="1:7" x14ac:dyDescent="0.25">
      <c r="A522"/>
      <c r="B522"/>
      <c r="C522" s="37"/>
      <c r="E522" s="32"/>
      <c r="F522" s="44"/>
      <c r="G522" s="39"/>
    </row>
    <row r="523" spans="1:7" x14ac:dyDescent="0.25">
      <c r="A523"/>
      <c r="B523"/>
      <c r="C523" s="37"/>
      <c r="E523" s="32"/>
      <c r="F523" s="44"/>
      <c r="G523" s="39"/>
    </row>
    <row r="524" spans="1:7" x14ac:dyDescent="0.25">
      <c r="A524"/>
      <c r="B524"/>
      <c r="C524" s="37"/>
      <c r="E524" s="32"/>
      <c r="F524" s="44"/>
      <c r="G524" s="39"/>
    </row>
    <row r="525" spans="1:7" x14ac:dyDescent="0.25">
      <c r="A525"/>
      <c r="B525"/>
      <c r="C525" s="37"/>
      <c r="E525" s="32"/>
      <c r="F525" s="44"/>
      <c r="G525" s="39"/>
    </row>
    <row r="526" spans="1:7" x14ac:dyDescent="0.25">
      <c r="A526"/>
      <c r="B526"/>
      <c r="C526" s="37"/>
      <c r="E526" s="32"/>
      <c r="F526" s="44"/>
      <c r="G526" s="39"/>
    </row>
    <row r="527" spans="1:7" x14ac:dyDescent="0.25">
      <c r="A527"/>
      <c r="B527"/>
      <c r="C527" s="37"/>
      <c r="E527" s="32"/>
      <c r="F527" s="44"/>
      <c r="G527" s="39"/>
    </row>
    <row r="528" spans="1:7" x14ac:dyDescent="0.25">
      <c r="A528"/>
      <c r="B528"/>
      <c r="C528" s="37"/>
      <c r="E528" s="32"/>
      <c r="F528" s="44"/>
      <c r="G528" s="39"/>
    </row>
    <row r="529" spans="1:7" x14ac:dyDescent="0.25">
      <c r="A529"/>
      <c r="B529"/>
      <c r="C529" s="37"/>
      <c r="E529" s="32"/>
      <c r="F529" s="44"/>
      <c r="G529" s="39"/>
    </row>
    <row r="530" spans="1:7" x14ac:dyDescent="0.25">
      <c r="A530"/>
      <c r="B530"/>
      <c r="C530" s="37"/>
      <c r="E530" s="32"/>
      <c r="F530" s="44"/>
      <c r="G530" s="39"/>
    </row>
    <row r="531" spans="1:7" x14ac:dyDescent="0.25">
      <c r="A531"/>
      <c r="B531"/>
      <c r="C531" s="37"/>
      <c r="E531" s="32"/>
      <c r="F531" s="44"/>
      <c r="G531" s="39"/>
    </row>
    <row r="532" spans="1:7" x14ac:dyDescent="0.25">
      <c r="A532"/>
      <c r="B532"/>
      <c r="C532" s="37"/>
      <c r="E532" s="32"/>
      <c r="F532" s="44"/>
      <c r="G532" s="39"/>
    </row>
    <row r="533" spans="1:7" x14ac:dyDescent="0.25">
      <c r="A533"/>
      <c r="B533"/>
      <c r="C533" s="37"/>
      <c r="E533" s="32"/>
      <c r="F533" s="44"/>
      <c r="G533" s="39"/>
    </row>
    <row r="534" spans="1:7" x14ac:dyDescent="0.25">
      <c r="A534"/>
      <c r="B534"/>
      <c r="C534" s="37"/>
      <c r="E534" s="32"/>
      <c r="F534" s="44"/>
      <c r="G534" s="39"/>
    </row>
    <row r="535" spans="1:7" x14ac:dyDescent="0.25">
      <c r="A535"/>
      <c r="B535"/>
      <c r="C535" s="37"/>
      <c r="E535" s="32"/>
      <c r="F535" s="44"/>
      <c r="G535" s="39"/>
    </row>
    <row r="536" spans="1:7" x14ac:dyDescent="0.25">
      <c r="A536"/>
      <c r="B536"/>
      <c r="C536" s="37"/>
      <c r="E536" s="32"/>
      <c r="F536" s="44"/>
      <c r="G536" s="39"/>
    </row>
    <row r="537" spans="1:7" x14ac:dyDescent="0.25">
      <c r="A537"/>
      <c r="B537"/>
      <c r="C537" s="37"/>
      <c r="E537" s="32"/>
      <c r="F537" s="44"/>
      <c r="G537" s="39"/>
    </row>
    <row r="538" spans="1:7" x14ac:dyDescent="0.25">
      <c r="A538"/>
      <c r="B538"/>
      <c r="C538" s="37"/>
      <c r="E538" s="32"/>
      <c r="F538" s="44"/>
      <c r="G538" s="39"/>
    </row>
    <row r="539" spans="1:7" x14ac:dyDescent="0.25">
      <c r="A539"/>
      <c r="B539"/>
      <c r="C539" s="37"/>
      <c r="E539" s="32"/>
      <c r="F539" s="44"/>
      <c r="G539" s="39"/>
    </row>
    <row r="540" spans="1:7" x14ac:dyDescent="0.25">
      <c r="A540"/>
      <c r="B540"/>
      <c r="C540" s="37"/>
      <c r="E540" s="32"/>
      <c r="F540" s="44"/>
      <c r="G540" s="39"/>
    </row>
    <row r="541" spans="1:7" x14ac:dyDescent="0.25">
      <c r="A541"/>
      <c r="B541"/>
      <c r="C541" s="37"/>
      <c r="E541" s="32"/>
      <c r="F541" s="44"/>
      <c r="G541" s="39"/>
    </row>
    <row r="542" spans="1:7" x14ac:dyDescent="0.25">
      <c r="A542"/>
      <c r="B542"/>
      <c r="C542" s="37"/>
      <c r="E542" s="32"/>
      <c r="F542" s="44"/>
      <c r="G542" s="39"/>
    </row>
    <row r="543" spans="1:7" x14ac:dyDescent="0.25">
      <c r="A543"/>
      <c r="B543"/>
      <c r="C543" s="37"/>
      <c r="E543" s="32"/>
      <c r="F543" s="44"/>
      <c r="G543" s="39"/>
    </row>
    <row r="544" spans="1:7" x14ac:dyDescent="0.25">
      <c r="A544"/>
      <c r="B544"/>
      <c r="C544" s="37"/>
      <c r="E544" s="32"/>
      <c r="F544" s="44"/>
      <c r="G544" s="39"/>
    </row>
    <row r="545" spans="1:7" x14ac:dyDescent="0.25">
      <c r="A545"/>
      <c r="B545"/>
      <c r="C545" s="37"/>
      <c r="E545" s="32"/>
      <c r="F545" s="44"/>
      <c r="G545" s="39"/>
    </row>
    <row r="546" spans="1:7" x14ac:dyDescent="0.25">
      <c r="A546"/>
      <c r="B546"/>
      <c r="C546" s="37"/>
      <c r="E546" s="32"/>
      <c r="F546" s="44"/>
      <c r="G546" s="39"/>
    </row>
    <row r="547" spans="1:7" x14ac:dyDescent="0.25">
      <c r="A547"/>
      <c r="B547"/>
      <c r="C547" s="37"/>
      <c r="E547" s="32"/>
      <c r="F547" s="44"/>
      <c r="G547" s="39"/>
    </row>
    <row r="548" spans="1:7" x14ac:dyDescent="0.25">
      <c r="A548"/>
      <c r="B548"/>
      <c r="C548" s="37"/>
      <c r="E548" s="32"/>
      <c r="F548" s="44"/>
      <c r="G548" s="39"/>
    </row>
    <row r="549" spans="1:7" x14ac:dyDescent="0.25">
      <c r="A549"/>
      <c r="B549"/>
      <c r="C549" s="37"/>
      <c r="E549" s="32"/>
      <c r="F549" s="44"/>
      <c r="G549" s="39"/>
    </row>
    <row r="550" spans="1:7" x14ac:dyDescent="0.25">
      <c r="A550"/>
      <c r="B550"/>
      <c r="C550" s="37"/>
      <c r="E550" s="32"/>
      <c r="F550" s="44"/>
      <c r="G550" s="39"/>
    </row>
    <row r="551" spans="1:7" x14ac:dyDescent="0.25">
      <c r="A551"/>
      <c r="B551"/>
      <c r="C551" s="37"/>
      <c r="E551" s="32"/>
      <c r="F551" s="44"/>
      <c r="G551" s="39"/>
    </row>
    <row r="552" spans="1:7" x14ac:dyDescent="0.25">
      <c r="A552"/>
      <c r="B552"/>
      <c r="C552" s="37"/>
      <c r="E552" s="32"/>
      <c r="F552" s="44"/>
      <c r="G552" s="39"/>
    </row>
    <row r="553" spans="1:7" x14ac:dyDescent="0.25">
      <c r="A553"/>
      <c r="B553"/>
      <c r="C553" s="37"/>
      <c r="E553" s="32"/>
      <c r="F553" s="44"/>
      <c r="G553" s="39"/>
    </row>
    <row r="554" spans="1:7" x14ac:dyDescent="0.25">
      <c r="A554"/>
      <c r="B554"/>
      <c r="C554" s="37"/>
      <c r="E554" s="32"/>
      <c r="F554" s="44"/>
      <c r="G554" s="39"/>
    </row>
    <row r="555" spans="1:7" x14ac:dyDescent="0.25">
      <c r="A555"/>
      <c r="B555"/>
      <c r="C555" s="37"/>
      <c r="E555" s="32"/>
      <c r="F555" s="44"/>
      <c r="G555" s="39"/>
    </row>
    <row r="556" spans="1:7" x14ac:dyDescent="0.25">
      <c r="A556"/>
      <c r="B556"/>
      <c r="C556" s="37"/>
      <c r="E556" s="32"/>
      <c r="F556" s="44"/>
      <c r="G556" s="39"/>
    </row>
    <row r="557" spans="1:7" x14ac:dyDescent="0.25">
      <c r="A557"/>
      <c r="B557"/>
      <c r="C557" s="37"/>
      <c r="E557" s="32"/>
      <c r="F557" s="44"/>
      <c r="G557" s="39"/>
    </row>
    <row r="558" spans="1:7" x14ac:dyDescent="0.25">
      <c r="A558"/>
      <c r="B558"/>
      <c r="C558" s="37"/>
      <c r="E558" s="32"/>
      <c r="F558" s="44"/>
      <c r="G558" s="39"/>
    </row>
    <row r="559" spans="1:7" x14ac:dyDescent="0.25">
      <c r="A559"/>
      <c r="B559"/>
      <c r="C559" s="37"/>
      <c r="E559" s="32"/>
      <c r="F559" s="44"/>
      <c r="G559" s="39"/>
    </row>
    <row r="560" spans="1:7" x14ac:dyDescent="0.25">
      <c r="A560"/>
      <c r="B560"/>
      <c r="C560" s="37"/>
      <c r="E560" s="32"/>
      <c r="F560" s="44"/>
      <c r="G560" s="39"/>
    </row>
    <row r="561" spans="1:7" x14ac:dyDescent="0.25">
      <c r="A561"/>
      <c r="B561"/>
      <c r="C561" s="37"/>
      <c r="E561" s="32"/>
      <c r="F561" s="44"/>
      <c r="G561" s="39"/>
    </row>
    <row r="562" spans="1:7" x14ac:dyDescent="0.25">
      <c r="A562"/>
      <c r="B562"/>
      <c r="C562" s="37"/>
      <c r="E562" s="32"/>
      <c r="F562" s="44"/>
      <c r="G562" s="39"/>
    </row>
    <row r="563" spans="1:7" x14ac:dyDescent="0.25">
      <c r="A563"/>
      <c r="B563"/>
      <c r="C563" s="37"/>
      <c r="E563" s="32"/>
      <c r="F563" s="44"/>
      <c r="G563" s="39"/>
    </row>
    <row r="564" spans="1:7" x14ac:dyDescent="0.25">
      <c r="A564"/>
      <c r="B564"/>
      <c r="C564" s="37"/>
      <c r="E564" s="32"/>
      <c r="F564" s="44"/>
      <c r="G564" s="39"/>
    </row>
    <row r="565" spans="1:7" x14ac:dyDescent="0.25">
      <c r="A565"/>
      <c r="B565"/>
      <c r="C565" s="37"/>
      <c r="E565" s="32"/>
      <c r="F565" s="44"/>
      <c r="G565" s="39"/>
    </row>
    <row r="566" spans="1:7" x14ac:dyDescent="0.25">
      <c r="A566"/>
      <c r="B566"/>
      <c r="C566" s="37"/>
      <c r="E566" s="32"/>
      <c r="F566" s="44"/>
      <c r="G566" s="39"/>
    </row>
    <row r="567" spans="1:7" x14ac:dyDescent="0.25">
      <c r="A567"/>
      <c r="B567"/>
      <c r="C567" s="37"/>
      <c r="E567" s="32"/>
      <c r="F567" s="44"/>
      <c r="G567" s="39"/>
    </row>
    <row r="568" spans="1:7" x14ac:dyDescent="0.25">
      <c r="A568"/>
      <c r="B568"/>
      <c r="C568" s="37"/>
      <c r="E568" s="32"/>
      <c r="F568" s="44"/>
      <c r="G568" s="39"/>
    </row>
    <row r="569" spans="1:7" x14ac:dyDescent="0.25">
      <c r="A569"/>
      <c r="B569"/>
      <c r="C569" s="37"/>
      <c r="E569" s="32"/>
      <c r="F569" s="44"/>
      <c r="G569" s="39"/>
    </row>
    <row r="570" spans="1:7" x14ac:dyDescent="0.25">
      <c r="A570"/>
      <c r="B570"/>
      <c r="C570" s="37"/>
      <c r="E570" s="32"/>
      <c r="F570" s="44"/>
      <c r="G570" s="39"/>
    </row>
    <row r="571" spans="1:7" x14ac:dyDescent="0.25">
      <c r="A571"/>
      <c r="B571"/>
      <c r="C571" s="37"/>
      <c r="E571" s="32"/>
      <c r="F571" s="44"/>
      <c r="G571" s="39"/>
    </row>
    <row r="572" spans="1:7" x14ac:dyDescent="0.25">
      <c r="A572"/>
      <c r="B572"/>
      <c r="C572" s="37"/>
      <c r="E572" s="32"/>
      <c r="F572" s="44"/>
      <c r="G572" s="39"/>
    </row>
    <row r="573" spans="1:7" x14ac:dyDescent="0.25">
      <c r="A573"/>
      <c r="B573"/>
      <c r="C573" s="37"/>
      <c r="E573" s="32"/>
      <c r="F573" s="44"/>
      <c r="G573" s="39"/>
    </row>
    <row r="574" spans="1:7" x14ac:dyDescent="0.25">
      <c r="A574"/>
      <c r="B574"/>
      <c r="C574" s="37"/>
      <c r="E574" s="32"/>
      <c r="F574" s="44"/>
      <c r="G574" s="39"/>
    </row>
    <row r="575" spans="1:7" x14ac:dyDescent="0.25">
      <c r="A575"/>
      <c r="B575"/>
      <c r="C575" s="37"/>
      <c r="E575" s="32"/>
      <c r="F575" s="44"/>
      <c r="G575" s="39"/>
    </row>
    <row r="576" spans="1:7" x14ac:dyDescent="0.25">
      <c r="A576"/>
      <c r="B576"/>
      <c r="C576" s="37"/>
      <c r="E576" s="32"/>
      <c r="F576" s="44"/>
      <c r="G576" s="39"/>
    </row>
    <row r="577" spans="1:7" x14ac:dyDescent="0.25">
      <c r="A577"/>
      <c r="B577"/>
      <c r="C577" s="37"/>
      <c r="E577" s="32"/>
      <c r="F577" s="44"/>
      <c r="G577" s="39"/>
    </row>
    <row r="578" spans="1:7" x14ac:dyDescent="0.25">
      <c r="A578"/>
      <c r="B578"/>
      <c r="C578" s="37"/>
      <c r="E578" s="32"/>
      <c r="F578" s="44"/>
      <c r="G578" s="39"/>
    </row>
    <row r="579" spans="1:7" x14ac:dyDescent="0.25">
      <c r="A579"/>
      <c r="B579"/>
      <c r="C579" s="37"/>
      <c r="E579" s="32"/>
      <c r="F579" s="44"/>
      <c r="G579" s="39"/>
    </row>
    <row r="580" spans="1:7" x14ac:dyDescent="0.25">
      <c r="A580"/>
      <c r="B580"/>
      <c r="C580" s="37"/>
      <c r="E580" s="32"/>
      <c r="F580" s="44"/>
      <c r="G580" s="39"/>
    </row>
    <row r="581" spans="1:7" x14ac:dyDescent="0.25">
      <c r="A581"/>
      <c r="B581"/>
      <c r="C581" s="37"/>
      <c r="E581" s="32"/>
      <c r="F581" s="44"/>
      <c r="G581" s="39"/>
    </row>
    <row r="582" spans="1:7" x14ac:dyDescent="0.25">
      <c r="A582"/>
      <c r="B582"/>
      <c r="C582" s="37"/>
      <c r="E582" s="32"/>
      <c r="F582" s="44"/>
      <c r="G582" s="39"/>
    </row>
    <row r="583" spans="1:7" x14ac:dyDescent="0.25">
      <c r="A583"/>
      <c r="B583"/>
      <c r="C583" s="37"/>
      <c r="E583" s="32"/>
      <c r="F583" s="44"/>
      <c r="G583" s="39"/>
    </row>
    <row r="584" spans="1:7" x14ac:dyDescent="0.25">
      <c r="A584"/>
      <c r="B584"/>
      <c r="C584" s="37"/>
      <c r="E584" s="32"/>
      <c r="F584" s="44"/>
      <c r="G584" s="39"/>
    </row>
    <row r="585" spans="1:7" x14ac:dyDescent="0.25">
      <c r="A585"/>
      <c r="B585"/>
      <c r="C585" s="37"/>
      <c r="E585" s="32"/>
      <c r="F585" s="44"/>
      <c r="G585" s="39"/>
    </row>
    <row r="586" spans="1:7" x14ac:dyDescent="0.25">
      <c r="A586"/>
      <c r="B586"/>
      <c r="C586" s="37"/>
      <c r="E586" s="32"/>
      <c r="F586" s="44"/>
      <c r="G586" s="39"/>
    </row>
    <row r="587" spans="1:7" x14ac:dyDescent="0.25">
      <c r="A587"/>
      <c r="B587"/>
      <c r="C587" s="37"/>
      <c r="E587" s="32"/>
      <c r="F587" s="44"/>
      <c r="G587" s="39"/>
    </row>
    <row r="588" spans="1:7" x14ac:dyDescent="0.25">
      <c r="A588"/>
      <c r="B588"/>
      <c r="C588" s="37"/>
      <c r="E588" s="32"/>
      <c r="F588" s="44"/>
      <c r="G588" s="39"/>
    </row>
    <row r="589" spans="1:7" x14ac:dyDescent="0.25">
      <c r="A589"/>
      <c r="B589"/>
      <c r="C589" s="37"/>
      <c r="E589" s="32"/>
      <c r="F589" s="44"/>
      <c r="G589" s="39"/>
    </row>
    <row r="590" spans="1:7" x14ac:dyDescent="0.25">
      <c r="A590"/>
      <c r="B590"/>
      <c r="C590" s="37"/>
      <c r="E590" s="32"/>
      <c r="F590" s="44"/>
      <c r="G590" s="39"/>
    </row>
    <row r="591" spans="1:7" x14ac:dyDescent="0.25">
      <c r="A591"/>
      <c r="B591"/>
      <c r="C591" s="37"/>
      <c r="E591" s="32"/>
      <c r="F591" s="44"/>
      <c r="G591" s="39"/>
    </row>
    <row r="592" spans="1:7" x14ac:dyDescent="0.25">
      <c r="A592"/>
      <c r="B592"/>
      <c r="C592" s="37"/>
      <c r="E592" s="32"/>
      <c r="F592" s="44"/>
      <c r="G592" s="39"/>
    </row>
    <row r="593" spans="1:7" x14ac:dyDescent="0.25">
      <c r="A593"/>
      <c r="B593"/>
      <c r="C593" s="37"/>
      <c r="E593" s="32"/>
      <c r="F593" s="44"/>
      <c r="G593" s="39"/>
    </row>
    <row r="594" spans="1:7" x14ac:dyDescent="0.25">
      <c r="A594"/>
      <c r="B594"/>
      <c r="C594" s="37"/>
      <c r="E594" s="32"/>
      <c r="F594" s="44"/>
      <c r="G594" s="39"/>
    </row>
    <row r="595" spans="1:7" x14ac:dyDescent="0.25">
      <c r="A595"/>
      <c r="B595"/>
      <c r="C595" s="37"/>
      <c r="E595" s="32"/>
      <c r="F595" s="44"/>
      <c r="G595" s="39"/>
    </row>
    <row r="596" spans="1:7" x14ac:dyDescent="0.25">
      <c r="A596"/>
      <c r="B596"/>
      <c r="C596" s="37"/>
      <c r="E596" s="32"/>
      <c r="F596" s="44"/>
      <c r="G596" s="39"/>
    </row>
    <row r="597" spans="1:7" x14ac:dyDescent="0.25">
      <c r="A597"/>
      <c r="B597"/>
      <c r="C597" s="37"/>
      <c r="E597" s="32"/>
      <c r="F597" s="44"/>
      <c r="G597" s="39"/>
    </row>
    <row r="598" spans="1:7" x14ac:dyDescent="0.25">
      <c r="A598"/>
      <c r="B598"/>
      <c r="C598" s="37"/>
      <c r="E598" s="32"/>
      <c r="F598" s="44"/>
      <c r="G598" s="39"/>
    </row>
    <row r="599" spans="1:7" x14ac:dyDescent="0.25">
      <c r="A599"/>
      <c r="B599"/>
      <c r="C599" s="37"/>
      <c r="E599" s="32"/>
      <c r="F599" s="44"/>
      <c r="G599" s="39"/>
    </row>
    <row r="600" spans="1:7" x14ac:dyDescent="0.25">
      <c r="A600"/>
      <c r="B600"/>
      <c r="C600" s="37"/>
      <c r="E600" s="32"/>
      <c r="F600" s="44"/>
      <c r="G600" s="39"/>
    </row>
    <row r="601" spans="1:7" x14ac:dyDescent="0.25">
      <c r="A601"/>
      <c r="B601"/>
      <c r="C601" s="37"/>
      <c r="E601" s="32"/>
      <c r="F601" s="44"/>
      <c r="G601" s="39"/>
    </row>
    <row r="602" spans="1:7" x14ac:dyDescent="0.25">
      <c r="A602"/>
      <c r="B602"/>
      <c r="C602" s="37"/>
      <c r="E602" s="32"/>
      <c r="F602" s="44"/>
      <c r="G602" s="39"/>
    </row>
    <row r="603" spans="1:7" x14ac:dyDescent="0.25">
      <c r="A603"/>
      <c r="B603"/>
      <c r="C603" s="37"/>
      <c r="E603" s="32"/>
      <c r="F603" s="44"/>
      <c r="G603" s="39"/>
    </row>
    <row r="604" spans="1:7" x14ac:dyDescent="0.25">
      <c r="A604"/>
      <c r="B604"/>
      <c r="C604" s="37"/>
      <c r="E604" s="32"/>
      <c r="F604" s="44"/>
      <c r="G604" s="39"/>
    </row>
    <row r="605" spans="1:7" x14ac:dyDescent="0.25">
      <c r="A605"/>
      <c r="B605"/>
      <c r="C605" s="37"/>
      <c r="E605" s="32"/>
      <c r="F605" s="44"/>
      <c r="G605" s="39"/>
    </row>
    <row r="606" spans="1:7" x14ac:dyDescent="0.25">
      <c r="A606"/>
      <c r="B606"/>
      <c r="C606" s="37"/>
      <c r="E606" s="32"/>
      <c r="F606" s="44"/>
      <c r="G606" s="39"/>
    </row>
    <row r="607" spans="1:7" x14ac:dyDescent="0.25">
      <c r="A607"/>
      <c r="B607"/>
      <c r="C607" s="37"/>
      <c r="E607" s="32"/>
      <c r="F607" s="44"/>
      <c r="G607" s="39"/>
    </row>
    <row r="608" spans="1:7" x14ac:dyDescent="0.25">
      <c r="A608"/>
      <c r="B608"/>
      <c r="C608" s="37"/>
      <c r="E608" s="32"/>
      <c r="F608" s="44"/>
      <c r="G608" s="39"/>
    </row>
    <row r="609" spans="1:7" x14ac:dyDescent="0.25">
      <c r="A609"/>
      <c r="B609"/>
      <c r="C609" s="37"/>
      <c r="E609" s="32"/>
      <c r="F609" s="44"/>
      <c r="G609" s="39"/>
    </row>
    <row r="610" spans="1:7" x14ac:dyDescent="0.25">
      <c r="A610"/>
      <c r="B610"/>
      <c r="C610" s="37"/>
      <c r="E610" s="32"/>
      <c r="F610" s="44"/>
      <c r="G610" s="39"/>
    </row>
    <row r="611" spans="1:7" x14ac:dyDescent="0.25">
      <c r="A611"/>
      <c r="B611"/>
      <c r="C611" s="37"/>
      <c r="E611" s="32"/>
      <c r="F611" s="44"/>
      <c r="G611" s="39"/>
    </row>
    <row r="612" spans="1:7" x14ac:dyDescent="0.25">
      <c r="A612"/>
      <c r="B612"/>
      <c r="C612" s="37"/>
      <c r="E612" s="32"/>
      <c r="F612" s="44"/>
      <c r="G612" s="39"/>
    </row>
    <row r="613" spans="1:7" x14ac:dyDescent="0.25">
      <c r="A613"/>
      <c r="B613"/>
      <c r="C613" s="37"/>
      <c r="E613" s="32"/>
      <c r="F613" s="44"/>
      <c r="G613" s="39"/>
    </row>
    <row r="614" spans="1:7" x14ac:dyDescent="0.25">
      <c r="A614"/>
      <c r="B614"/>
      <c r="C614" s="37"/>
      <c r="E614" s="32"/>
      <c r="F614" s="44"/>
      <c r="G614" s="39"/>
    </row>
    <row r="615" spans="1:7" x14ac:dyDescent="0.25">
      <c r="A615"/>
      <c r="B615"/>
      <c r="C615" s="37"/>
      <c r="E615" s="32"/>
      <c r="F615" s="44"/>
      <c r="G615" s="39"/>
    </row>
    <row r="616" spans="1:7" x14ac:dyDescent="0.25">
      <c r="A616"/>
      <c r="B616"/>
      <c r="C616" s="37"/>
      <c r="E616" s="32"/>
      <c r="F616" s="44"/>
      <c r="G616" s="39"/>
    </row>
    <row r="617" spans="1:7" x14ac:dyDescent="0.25">
      <c r="A617"/>
      <c r="B617"/>
      <c r="C617" s="37"/>
      <c r="E617" s="32"/>
      <c r="F617" s="44"/>
      <c r="G617" s="39"/>
    </row>
    <row r="618" spans="1:7" x14ac:dyDescent="0.25">
      <c r="A618"/>
      <c r="B618"/>
      <c r="C618" s="37"/>
      <c r="E618" s="32"/>
      <c r="F618" s="44"/>
      <c r="G618" s="39"/>
    </row>
    <row r="619" spans="1:7" x14ac:dyDescent="0.25">
      <c r="A619"/>
      <c r="B619"/>
      <c r="C619" s="37"/>
      <c r="E619" s="32"/>
      <c r="F619" s="44"/>
      <c r="G619" s="39"/>
    </row>
    <row r="620" spans="1:7" x14ac:dyDescent="0.25">
      <c r="A620"/>
      <c r="B620"/>
      <c r="C620" s="37"/>
      <c r="E620" s="32"/>
      <c r="F620" s="44"/>
      <c r="G620" s="39"/>
    </row>
    <row r="621" spans="1:7" x14ac:dyDescent="0.25">
      <c r="A621"/>
      <c r="B621"/>
      <c r="C621" s="37"/>
      <c r="E621" s="32"/>
      <c r="F621" s="44"/>
      <c r="G621" s="39"/>
    </row>
    <row r="622" spans="1:7" x14ac:dyDescent="0.25">
      <c r="A622"/>
      <c r="B622"/>
      <c r="C622" s="37"/>
      <c r="E622" s="32"/>
      <c r="F622" s="44"/>
      <c r="G622" s="39"/>
    </row>
    <row r="623" spans="1:7" x14ac:dyDescent="0.25">
      <c r="A623"/>
      <c r="B623"/>
      <c r="C623" s="37"/>
      <c r="E623" s="32"/>
      <c r="F623" s="44"/>
      <c r="G623" s="39"/>
    </row>
    <row r="624" spans="1:7" x14ac:dyDescent="0.25">
      <c r="A624"/>
      <c r="B624"/>
      <c r="C624" s="37"/>
      <c r="E624" s="32"/>
      <c r="F624" s="44"/>
      <c r="G624" s="39"/>
    </row>
    <row r="625" spans="1:7" x14ac:dyDescent="0.25">
      <c r="A625"/>
      <c r="B625"/>
      <c r="C625" s="37"/>
      <c r="E625" s="32"/>
      <c r="F625" s="44"/>
      <c r="G625" s="39"/>
    </row>
    <row r="626" spans="1:7" x14ac:dyDescent="0.25">
      <c r="A626"/>
      <c r="B626"/>
      <c r="C626" s="37"/>
      <c r="E626" s="32"/>
      <c r="F626" s="44"/>
      <c r="G626" s="39"/>
    </row>
    <row r="627" spans="1:7" x14ac:dyDescent="0.25">
      <c r="A627"/>
      <c r="B627"/>
      <c r="C627" s="37"/>
      <c r="E627" s="32"/>
      <c r="F627" s="44"/>
      <c r="G627" s="39"/>
    </row>
    <row r="628" spans="1:7" x14ac:dyDescent="0.25">
      <c r="A628"/>
      <c r="B628"/>
      <c r="C628" s="37"/>
      <c r="E628" s="32"/>
      <c r="F628" s="44"/>
      <c r="G628" s="39"/>
    </row>
    <row r="629" spans="1:7" x14ac:dyDescent="0.25">
      <c r="A629"/>
      <c r="B629"/>
      <c r="C629" s="37"/>
      <c r="E629" s="32"/>
      <c r="F629" s="44"/>
      <c r="G629" s="39"/>
    </row>
    <row r="630" spans="1:7" x14ac:dyDescent="0.25">
      <c r="A630"/>
      <c r="B630"/>
      <c r="C630" s="37"/>
      <c r="E630" s="32"/>
      <c r="F630" s="44"/>
      <c r="G630" s="39"/>
    </row>
    <row r="631" spans="1:7" x14ac:dyDescent="0.25">
      <c r="A631"/>
      <c r="B631"/>
      <c r="C631" s="37"/>
      <c r="E631" s="32"/>
      <c r="F631" s="44"/>
      <c r="G631" s="39"/>
    </row>
    <row r="632" spans="1:7" x14ac:dyDescent="0.25">
      <c r="A632"/>
      <c r="B632"/>
      <c r="C632" s="37"/>
      <c r="E632" s="32"/>
      <c r="F632" s="44"/>
      <c r="G632" s="39"/>
    </row>
    <row r="633" spans="1:7" x14ac:dyDescent="0.25">
      <c r="A633"/>
      <c r="B633"/>
      <c r="C633" s="37"/>
      <c r="E633" s="32"/>
      <c r="F633" s="44"/>
      <c r="G633" s="39"/>
    </row>
    <row r="634" spans="1:7" x14ac:dyDescent="0.25">
      <c r="A634"/>
      <c r="B634"/>
      <c r="C634" s="37"/>
      <c r="E634" s="32"/>
      <c r="F634" s="44"/>
      <c r="G634" s="39"/>
    </row>
    <row r="635" spans="1:7" x14ac:dyDescent="0.25">
      <c r="A635"/>
      <c r="B635"/>
      <c r="C635" s="37"/>
      <c r="E635" s="32"/>
      <c r="F635" s="44"/>
      <c r="G635" s="39"/>
    </row>
    <row r="636" spans="1:7" x14ac:dyDescent="0.25">
      <c r="A636"/>
      <c r="B636"/>
      <c r="C636" s="37"/>
      <c r="E636" s="32"/>
      <c r="F636" s="44"/>
      <c r="G636" s="39"/>
    </row>
    <row r="637" spans="1:7" x14ac:dyDescent="0.25">
      <c r="A637"/>
      <c r="B637"/>
      <c r="C637" s="37"/>
      <c r="E637" s="32"/>
      <c r="F637" s="44"/>
      <c r="G637" s="39"/>
    </row>
    <row r="638" spans="1:7" x14ac:dyDescent="0.25">
      <c r="A638"/>
      <c r="B638"/>
      <c r="C638" s="37"/>
      <c r="E638" s="32"/>
      <c r="F638" s="44"/>
      <c r="G638" s="39"/>
    </row>
    <row r="639" spans="1:7" x14ac:dyDescent="0.25">
      <c r="A639"/>
      <c r="B639"/>
      <c r="C639" s="37"/>
      <c r="E639" s="32"/>
      <c r="F639" s="44"/>
      <c r="G639" s="39"/>
    </row>
    <row r="640" spans="1:7" x14ac:dyDescent="0.25">
      <c r="A640"/>
      <c r="B640"/>
      <c r="C640" s="37"/>
      <c r="E640" s="32"/>
      <c r="F640" s="44"/>
      <c r="G640" s="39"/>
    </row>
    <row r="641" spans="1:7" x14ac:dyDescent="0.25">
      <c r="A641"/>
      <c r="B641"/>
      <c r="C641" s="37"/>
      <c r="E641" s="32"/>
      <c r="F641" s="44"/>
      <c r="G641" s="39"/>
    </row>
    <row r="642" spans="1:7" x14ac:dyDescent="0.25">
      <c r="A642"/>
      <c r="B642"/>
      <c r="C642" s="37"/>
      <c r="E642" s="32"/>
      <c r="F642" s="44"/>
      <c r="G642" s="39"/>
    </row>
    <row r="643" spans="1:7" x14ac:dyDescent="0.25">
      <c r="A643"/>
      <c r="B643"/>
      <c r="C643" s="37"/>
      <c r="E643" s="32"/>
      <c r="F643" s="44"/>
      <c r="G643" s="39"/>
    </row>
    <row r="644" spans="1:7" x14ac:dyDescent="0.25">
      <c r="A644"/>
      <c r="B644"/>
      <c r="C644" s="37"/>
      <c r="E644" s="32"/>
      <c r="F644" s="44"/>
      <c r="G644" s="39"/>
    </row>
    <row r="645" spans="1:7" x14ac:dyDescent="0.25">
      <c r="A645"/>
      <c r="B645"/>
      <c r="C645" s="37"/>
      <c r="E645" s="32"/>
      <c r="F645" s="44"/>
      <c r="G645" s="39"/>
    </row>
    <row r="646" spans="1:7" x14ac:dyDescent="0.25">
      <c r="A646"/>
      <c r="B646"/>
      <c r="C646" s="37"/>
      <c r="E646" s="32"/>
      <c r="F646" s="44"/>
      <c r="G646" s="39"/>
    </row>
    <row r="647" spans="1:7" x14ac:dyDescent="0.25">
      <c r="A647"/>
      <c r="B647"/>
      <c r="C647" s="37"/>
      <c r="E647" s="32"/>
      <c r="F647" s="44"/>
      <c r="G647" s="39"/>
    </row>
    <row r="648" spans="1:7" x14ac:dyDescent="0.25">
      <c r="A648"/>
      <c r="B648"/>
      <c r="C648" s="37"/>
      <c r="E648" s="32"/>
      <c r="F648" s="44"/>
      <c r="G648" s="39"/>
    </row>
    <row r="649" spans="1:7" x14ac:dyDescent="0.25">
      <c r="A649"/>
      <c r="B649"/>
      <c r="C649" s="37"/>
      <c r="E649" s="32"/>
      <c r="F649" s="44"/>
      <c r="G649" s="39"/>
    </row>
    <row r="650" spans="1:7" x14ac:dyDescent="0.25">
      <c r="A650"/>
      <c r="B650"/>
      <c r="C650" s="37"/>
      <c r="E650" s="32"/>
      <c r="F650" s="44"/>
      <c r="G650" s="39"/>
    </row>
    <row r="651" spans="1:7" x14ac:dyDescent="0.25">
      <c r="A651"/>
      <c r="B651"/>
      <c r="C651" s="37"/>
      <c r="E651" s="32"/>
      <c r="F651" s="44"/>
      <c r="G651" s="39"/>
    </row>
    <row r="652" spans="1:7" x14ac:dyDescent="0.25">
      <c r="A652"/>
      <c r="B652"/>
      <c r="C652" s="37"/>
      <c r="E652" s="32"/>
      <c r="F652" s="44"/>
      <c r="G652" s="39"/>
    </row>
    <row r="653" spans="1:7" x14ac:dyDescent="0.25">
      <c r="A653"/>
      <c r="B653"/>
      <c r="C653" s="37"/>
      <c r="E653" s="32"/>
      <c r="F653" s="44"/>
      <c r="G653" s="39"/>
    </row>
    <row r="654" spans="1:7" x14ac:dyDescent="0.25">
      <c r="A654"/>
      <c r="B654"/>
      <c r="C654" s="37"/>
      <c r="E654" s="32"/>
      <c r="F654" s="44"/>
      <c r="G654" s="39"/>
    </row>
    <row r="655" spans="1:7" x14ac:dyDescent="0.25">
      <c r="A655"/>
      <c r="B655"/>
      <c r="C655" s="37"/>
      <c r="E655" s="32"/>
      <c r="F655" s="44"/>
      <c r="G655" s="39"/>
    </row>
    <row r="656" spans="1:7" x14ac:dyDescent="0.25">
      <c r="A656"/>
      <c r="B656"/>
      <c r="C656" s="37"/>
      <c r="E656" s="32"/>
      <c r="F656" s="44"/>
      <c r="G656" s="39"/>
    </row>
    <row r="657" spans="1:7" x14ac:dyDescent="0.25">
      <c r="A657"/>
      <c r="B657"/>
      <c r="C657" s="37"/>
      <c r="E657" s="32"/>
      <c r="F657" s="44"/>
      <c r="G657" s="39"/>
    </row>
    <row r="658" spans="1:7" x14ac:dyDescent="0.25">
      <c r="A658"/>
      <c r="B658"/>
      <c r="C658" s="37"/>
      <c r="E658" s="32"/>
      <c r="F658" s="44"/>
      <c r="G658" s="39"/>
    </row>
    <row r="659" spans="1:7" x14ac:dyDescent="0.25">
      <c r="A659"/>
      <c r="B659"/>
      <c r="C659" s="37"/>
      <c r="E659" s="32"/>
      <c r="F659" s="44"/>
      <c r="G659" s="39"/>
    </row>
    <row r="660" spans="1:7" x14ac:dyDescent="0.25">
      <c r="A660"/>
      <c r="B660"/>
      <c r="C660" s="37"/>
      <c r="E660" s="32"/>
      <c r="F660" s="44"/>
      <c r="G660" s="39"/>
    </row>
    <row r="661" spans="1:7" x14ac:dyDescent="0.25">
      <c r="A661"/>
      <c r="B661"/>
      <c r="C661" s="37"/>
      <c r="E661" s="32"/>
      <c r="F661" s="44"/>
      <c r="G661" s="39"/>
    </row>
    <row r="662" spans="1:7" x14ac:dyDescent="0.25">
      <c r="A662"/>
      <c r="B662"/>
      <c r="C662" s="37"/>
      <c r="E662" s="32"/>
      <c r="F662" s="44"/>
      <c r="G662" s="39"/>
    </row>
    <row r="663" spans="1:7" x14ac:dyDescent="0.25">
      <c r="A663"/>
      <c r="B663"/>
      <c r="C663" s="37"/>
      <c r="E663" s="32"/>
      <c r="F663" s="44"/>
      <c r="G663" s="39"/>
    </row>
    <row r="664" spans="1:7" x14ac:dyDescent="0.25">
      <c r="A664"/>
      <c r="B664"/>
      <c r="C664" s="37"/>
      <c r="E664" s="32"/>
      <c r="F664" s="44"/>
      <c r="G664" s="39"/>
    </row>
    <row r="665" spans="1:7" x14ac:dyDescent="0.25">
      <c r="A665"/>
      <c r="B665"/>
      <c r="C665" s="37"/>
      <c r="E665" s="32"/>
      <c r="F665" s="44"/>
      <c r="G665" s="39"/>
    </row>
    <row r="666" spans="1:7" x14ac:dyDescent="0.25">
      <c r="A666"/>
      <c r="B666"/>
      <c r="C666" s="37"/>
      <c r="E666" s="32"/>
      <c r="F666" s="44"/>
      <c r="G666" s="39"/>
    </row>
    <row r="667" spans="1:7" x14ac:dyDescent="0.25">
      <c r="A667"/>
      <c r="B667"/>
      <c r="C667" s="37"/>
      <c r="E667" s="32"/>
      <c r="F667" s="44"/>
      <c r="G667" s="39"/>
    </row>
    <row r="668" spans="1:7" x14ac:dyDescent="0.25">
      <c r="A668"/>
      <c r="B668"/>
      <c r="C668" s="37"/>
      <c r="E668" s="32"/>
      <c r="F668" s="44"/>
      <c r="G668" s="39"/>
    </row>
    <row r="669" spans="1:7" x14ac:dyDescent="0.25">
      <c r="A669"/>
      <c r="B669"/>
      <c r="C669" s="37"/>
      <c r="E669" s="32"/>
      <c r="F669" s="44"/>
      <c r="G669" s="39"/>
    </row>
    <row r="670" spans="1:7" x14ac:dyDescent="0.25">
      <c r="A670"/>
      <c r="B670"/>
      <c r="C670" s="37"/>
      <c r="E670" s="32"/>
      <c r="F670" s="44"/>
      <c r="G670" s="39"/>
    </row>
    <row r="671" spans="1:7" x14ac:dyDescent="0.25">
      <c r="A671"/>
      <c r="B671"/>
      <c r="C671" s="37"/>
      <c r="E671" s="32"/>
      <c r="F671" s="44"/>
      <c r="G671" s="39"/>
    </row>
    <row r="672" spans="1:7" x14ac:dyDescent="0.25">
      <c r="A672"/>
      <c r="B672"/>
      <c r="C672" s="37"/>
      <c r="E672" s="32"/>
      <c r="F672" s="44"/>
      <c r="G672" s="39"/>
    </row>
    <row r="673" spans="1:7" x14ac:dyDescent="0.25">
      <c r="A673"/>
      <c r="B673"/>
      <c r="C673" s="37"/>
      <c r="E673" s="32"/>
      <c r="F673" s="44"/>
      <c r="G673" s="39"/>
    </row>
    <row r="674" spans="1:7" x14ac:dyDescent="0.25">
      <c r="A674"/>
      <c r="B674"/>
      <c r="C674" s="37"/>
      <c r="E674" s="32"/>
      <c r="F674" s="44"/>
      <c r="G674" s="39"/>
    </row>
    <row r="675" spans="1:7" x14ac:dyDescent="0.25">
      <c r="A675"/>
      <c r="B675"/>
      <c r="C675" s="37"/>
      <c r="E675" s="32"/>
      <c r="F675" s="44"/>
      <c r="G675" s="39"/>
    </row>
    <row r="676" spans="1:7" x14ac:dyDescent="0.25">
      <c r="A676"/>
      <c r="B676"/>
      <c r="C676" s="37"/>
      <c r="E676" s="32"/>
      <c r="F676" s="44"/>
      <c r="G676" s="39"/>
    </row>
    <row r="677" spans="1:7" x14ac:dyDescent="0.25">
      <c r="A677"/>
      <c r="B677"/>
      <c r="C677" s="37"/>
      <c r="E677" s="32"/>
      <c r="F677" s="44"/>
      <c r="G677" s="39"/>
    </row>
    <row r="678" spans="1:7" x14ac:dyDescent="0.25">
      <c r="A678"/>
      <c r="B678"/>
      <c r="C678" s="37"/>
      <c r="E678" s="32"/>
      <c r="F678" s="44"/>
      <c r="G678" s="39"/>
    </row>
    <row r="679" spans="1:7" x14ac:dyDescent="0.25">
      <c r="A679"/>
      <c r="B679"/>
      <c r="C679" s="37"/>
      <c r="E679" s="32"/>
      <c r="F679" s="44"/>
      <c r="G679" s="39"/>
    </row>
    <row r="680" spans="1:7" x14ac:dyDescent="0.25">
      <c r="A680"/>
      <c r="B680"/>
      <c r="C680" s="37"/>
      <c r="E680" s="32"/>
      <c r="F680" s="44"/>
      <c r="G680" s="39"/>
    </row>
    <row r="681" spans="1:7" x14ac:dyDescent="0.25">
      <c r="A681"/>
      <c r="B681"/>
      <c r="C681" s="37"/>
      <c r="E681" s="32"/>
      <c r="F681" s="44"/>
      <c r="G681" s="39"/>
    </row>
    <row r="682" spans="1:7" x14ac:dyDescent="0.25">
      <c r="A682"/>
      <c r="B682"/>
      <c r="C682" s="37"/>
      <c r="E682" s="32"/>
      <c r="F682" s="44"/>
      <c r="G682" s="39"/>
    </row>
    <row r="683" spans="1:7" x14ac:dyDescent="0.25">
      <c r="A683"/>
      <c r="B683"/>
      <c r="C683" s="37"/>
      <c r="E683" s="32"/>
      <c r="F683" s="44"/>
      <c r="G683" s="39"/>
    </row>
    <row r="684" spans="1:7" x14ac:dyDescent="0.25">
      <c r="A684"/>
      <c r="B684"/>
      <c r="C684" s="37"/>
      <c r="E684" s="32"/>
      <c r="F684" s="44"/>
      <c r="G684" s="39"/>
    </row>
    <row r="685" spans="1:7" x14ac:dyDescent="0.25">
      <c r="A685"/>
      <c r="B685"/>
      <c r="C685" s="37"/>
      <c r="E685" s="32"/>
      <c r="F685" s="44"/>
      <c r="G685" s="39"/>
    </row>
    <row r="686" spans="1:7" x14ac:dyDescent="0.25">
      <c r="A686"/>
      <c r="B686"/>
      <c r="C686" s="37"/>
      <c r="E686" s="32"/>
      <c r="F686" s="44"/>
      <c r="G686" s="39"/>
    </row>
    <row r="687" spans="1:7" x14ac:dyDescent="0.25">
      <c r="A687"/>
      <c r="B687"/>
      <c r="C687" s="37"/>
      <c r="E687" s="32"/>
      <c r="F687" s="44"/>
      <c r="G687" s="39"/>
    </row>
    <row r="688" spans="1:7" x14ac:dyDescent="0.25">
      <c r="A688"/>
      <c r="B688"/>
      <c r="C688" s="37"/>
      <c r="E688" s="32"/>
      <c r="F688" s="44"/>
      <c r="G688" s="39"/>
    </row>
    <row r="689" spans="1:7" x14ac:dyDescent="0.25">
      <c r="A689"/>
      <c r="B689"/>
      <c r="C689" s="37"/>
      <c r="E689" s="32"/>
      <c r="F689" s="44"/>
      <c r="G689" s="39"/>
    </row>
    <row r="690" spans="1:7" x14ac:dyDescent="0.25">
      <c r="A690"/>
      <c r="B690"/>
      <c r="C690" s="37"/>
      <c r="E690" s="32"/>
      <c r="F690" s="44"/>
      <c r="G690" s="39"/>
    </row>
    <row r="691" spans="1:7" x14ac:dyDescent="0.25">
      <c r="A691"/>
      <c r="B691"/>
      <c r="C691" s="37"/>
      <c r="E691" s="32"/>
      <c r="F691" s="44"/>
      <c r="G691" s="39"/>
    </row>
    <row r="692" spans="1:7" x14ac:dyDescent="0.25">
      <c r="A692"/>
      <c r="B692"/>
      <c r="C692" s="37"/>
      <c r="E692" s="32"/>
      <c r="F692" s="44"/>
      <c r="G692" s="39"/>
    </row>
    <row r="693" spans="1:7" x14ac:dyDescent="0.25">
      <c r="A693"/>
      <c r="B693"/>
      <c r="C693" s="37"/>
      <c r="E693" s="32"/>
      <c r="F693" s="44"/>
      <c r="G693" s="39"/>
    </row>
    <row r="694" spans="1:7" x14ac:dyDescent="0.25">
      <c r="A694"/>
      <c r="B694"/>
      <c r="C694" s="37"/>
      <c r="E694" s="32"/>
      <c r="F694" s="44"/>
      <c r="G694" s="39"/>
    </row>
    <row r="695" spans="1:7" x14ac:dyDescent="0.25">
      <c r="A695"/>
      <c r="B695"/>
      <c r="C695" s="37"/>
      <c r="E695" s="32"/>
      <c r="F695" s="44"/>
      <c r="G695" s="39"/>
    </row>
    <row r="696" spans="1:7" x14ac:dyDescent="0.25">
      <c r="A696"/>
      <c r="B696"/>
      <c r="C696" s="37"/>
      <c r="E696" s="32"/>
      <c r="F696" s="44"/>
      <c r="G696" s="39"/>
    </row>
    <row r="697" spans="1:7" x14ac:dyDescent="0.25">
      <c r="A697"/>
      <c r="B697"/>
      <c r="C697" s="37"/>
      <c r="E697" s="32"/>
      <c r="F697" s="44"/>
      <c r="G697" s="39"/>
    </row>
    <row r="698" spans="1:7" x14ac:dyDescent="0.25">
      <c r="A698"/>
      <c r="B698"/>
      <c r="C698" s="37"/>
      <c r="E698" s="32"/>
      <c r="F698" s="44"/>
      <c r="G698" s="39"/>
    </row>
    <row r="699" spans="1:7" x14ac:dyDescent="0.25">
      <c r="A699"/>
      <c r="B699"/>
      <c r="C699" s="37"/>
      <c r="E699" s="32"/>
      <c r="F699" s="44"/>
      <c r="G699" s="39"/>
    </row>
    <row r="700" spans="1:7" x14ac:dyDescent="0.25">
      <c r="A700"/>
      <c r="B700"/>
      <c r="C700" s="37"/>
      <c r="E700" s="32"/>
      <c r="F700" s="44"/>
      <c r="G700" s="39"/>
    </row>
    <row r="701" spans="1:7" x14ac:dyDescent="0.25">
      <c r="A701"/>
      <c r="B701"/>
      <c r="C701" s="37"/>
      <c r="E701" s="32"/>
      <c r="F701" s="44"/>
      <c r="G701" s="39"/>
    </row>
    <row r="702" spans="1:7" x14ac:dyDescent="0.25">
      <c r="A702"/>
      <c r="B702"/>
      <c r="C702" s="37"/>
      <c r="E702" s="32"/>
      <c r="F702" s="44"/>
      <c r="G702" s="39"/>
    </row>
    <row r="703" spans="1:7" x14ac:dyDescent="0.25">
      <c r="A703"/>
      <c r="B703"/>
      <c r="C703" s="37"/>
      <c r="E703" s="32"/>
      <c r="F703" s="44"/>
      <c r="G703" s="39"/>
    </row>
    <row r="704" spans="1:7" x14ac:dyDescent="0.25">
      <c r="A704"/>
      <c r="B704"/>
      <c r="C704" s="37"/>
      <c r="E704" s="32"/>
      <c r="F704" s="44"/>
      <c r="G704" s="39"/>
    </row>
    <row r="705" spans="1:7" x14ac:dyDescent="0.25">
      <c r="A705"/>
      <c r="B705"/>
      <c r="C705" s="37"/>
      <c r="E705" s="32"/>
      <c r="F705" s="44"/>
      <c r="G705" s="39"/>
    </row>
    <row r="706" spans="1:7" x14ac:dyDescent="0.25">
      <c r="A706"/>
      <c r="B706"/>
      <c r="C706" s="37"/>
      <c r="E706" s="32"/>
      <c r="F706" s="44"/>
      <c r="G706" s="39"/>
    </row>
    <row r="707" spans="1:7" x14ac:dyDescent="0.25">
      <c r="A707"/>
      <c r="B707"/>
      <c r="C707" s="37"/>
      <c r="E707" s="32"/>
      <c r="F707" s="44"/>
      <c r="G707" s="39"/>
    </row>
    <row r="708" spans="1:7" x14ac:dyDescent="0.25">
      <c r="A708"/>
      <c r="B708"/>
      <c r="C708" s="37"/>
      <c r="E708" s="32"/>
      <c r="F708" s="44"/>
      <c r="G708" s="39"/>
    </row>
    <row r="709" spans="1:7" x14ac:dyDescent="0.25">
      <c r="A709"/>
      <c r="B709"/>
      <c r="C709" s="37"/>
      <c r="E709" s="32"/>
      <c r="F709" s="44"/>
      <c r="G709" s="39"/>
    </row>
    <row r="710" spans="1:7" x14ac:dyDescent="0.25">
      <c r="A710"/>
      <c r="B710"/>
      <c r="C710" s="37"/>
      <c r="E710" s="32"/>
      <c r="F710" s="44"/>
      <c r="G710" s="39"/>
    </row>
    <row r="711" spans="1:7" x14ac:dyDescent="0.25">
      <c r="A711"/>
      <c r="B711"/>
      <c r="C711" s="37"/>
      <c r="E711" s="32"/>
      <c r="F711" s="44"/>
      <c r="G711" s="39"/>
    </row>
    <row r="712" spans="1:7" x14ac:dyDescent="0.25">
      <c r="A712"/>
      <c r="B712"/>
      <c r="C712" s="37"/>
      <c r="E712" s="32"/>
      <c r="F712" s="44"/>
      <c r="G712" s="39"/>
    </row>
    <row r="713" spans="1:7" x14ac:dyDescent="0.25">
      <c r="A713"/>
      <c r="B713"/>
      <c r="C713" s="37"/>
      <c r="E713" s="32"/>
      <c r="F713" s="44"/>
      <c r="G713" s="39"/>
    </row>
    <row r="714" spans="1:7" x14ac:dyDescent="0.25">
      <c r="A714"/>
      <c r="B714"/>
      <c r="C714" s="37"/>
      <c r="E714" s="32"/>
      <c r="F714" s="44"/>
      <c r="G714" s="39"/>
    </row>
    <row r="715" spans="1:7" x14ac:dyDescent="0.25">
      <c r="A715"/>
      <c r="B715"/>
      <c r="C715" s="37"/>
      <c r="E715" s="32"/>
      <c r="F715" s="44"/>
      <c r="G715" s="39"/>
    </row>
    <row r="716" spans="1:7" x14ac:dyDescent="0.25">
      <c r="A716"/>
      <c r="B716"/>
      <c r="C716" s="37"/>
      <c r="E716" s="32"/>
      <c r="F716" s="44"/>
      <c r="G716" s="39"/>
    </row>
    <row r="717" spans="1:7" x14ac:dyDescent="0.25">
      <c r="A717"/>
      <c r="B717"/>
      <c r="C717" s="37"/>
      <c r="E717" s="32"/>
      <c r="F717" s="44"/>
      <c r="G717" s="39"/>
    </row>
    <row r="718" spans="1:7" x14ac:dyDescent="0.25">
      <c r="A718"/>
      <c r="B718"/>
      <c r="C718" s="37"/>
      <c r="E718" s="32"/>
      <c r="F718" s="44"/>
      <c r="G718" s="39"/>
    </row>
    <row r="719" spans="1:7" x14ac:dyDescent="0.25">
      <c r="A719"/>
      <c r="B719"/>
      <c r="C719" s="37"/>
      <c r="E719" s="32"/>
      <c r="F719" s="44"/>
      <c r="G719" s="39"/>
    </row>
    <row r="720" spans="1:7" x14ac:dyDescent="0.25">
      <c r="A720"/>
      <c r="B720"/>
      <c r="C720" s="37"/>
      <c r="E720" s="32"/>
      <c r="F720" s="44"/>
      <c r="G720" s="39"/>
    </row>
    <row r="721" spans="1:7" x14ac:dyDescent="0.25">
      <c r="A721"/>
      <c r="B721"/>
      <c r="C721" s="37"/>
      <c r="E721" s="32"/>
      <c r="F721" s="44"/>
      <c r="G721" s="39"/>
    </row>
    <row r="722" spans="1:7" x14ac:dyDescent="0.25">
      <c r="A722"/>
      <c r="B722"/>
      <c r="C722" s="37"/>
      <c r="E722" s="32"/>
      <c r="F722" s="44"/>
      <c r="G722" s="39"/>
    </row>
    <row r="723" spans="1:7" x14ac:dyDescent="0.25">
      <c r="A723"/>
      <c r="B723"/>
      <c r="C723" s="37"/>
      <c r="E723" s="32"/>
      <c r="F723" s="44"/>
      <c r="G723" s="39"/>
    </row>
    <row r="724" spans="1:7" x14ac:dyDescent="0.25">
      <c r="A724"/>
      <c r="B724"/>
      <c r="C724" s="37"/>
      <c r="E724" s="32"/>
      <c r="F724" s="44"/>
      <c r="G724" s="39"/>
    </row>
    <row r="725" spans="1:7" x14ac:dyDescent="0.25">
      <c r="A725"/>
      <c r="B725"/>
      <c r="C725" s="37"/>
      <c r="E725" s="32"/>
      <c r="F725" s="44"/>
      <c r="G725" s="39"/>
    </row>
    <row r="726" spans="1:7" x14ac:dyDescent="0.25">
      <c r="A726"/>
      <c r="B726"/>
      <c r="C726" s="37"/>
      <c r="E726" s="32"/>
      <c r="F726" s="44"/>
      <c r="G726" s="39"/>
    </row>
    <row r="727" spans="1:7" x14ac:dyDescent="0.25">
      <c r="A727"/>
      <c r="B727"/>
      <c r="C727" s="37"/>
      <c r="E727" s="32"/>
      <c r="F727" s="44"/>
      <c r="G727" s="39"/>
    </row>
    <row r="728" spans="1:7" x14ac:dyDescent="0.25">
      <c r="A728"/>
      <c r="B728"/>
      <c r="C728" s="37"/>
      <c r="E728" s="32"/>
      <c r="F728" s="44"/>
      <c r="G728" s="39"/>
    </row>
    <row r="729" spans="1:7" x14ac:dyDescent="0.25">
      <c r="A729"/>
      <c r="B729"/>
      <c r="C729" s="37"/>
      <c r="E729" s="32"/>
      <c r="F729" s="44"/>
      <c r="G729" s="39"/>
    </row>
    <row r="730" spans="1:7" x14ac:dyDescent="0.25">
      <c r="A730"/>
      <c r="B730"/>
      <c r="C730" s="37"/>
      <c r="E730" s="32"/>
      <c r="F730" s="44"/>
      <c r="G730" s="39"/>
    </row>
    <row r="731" spans="1:7" x14ac:dyDescent="0.25">
      <c r="A731"/>
      <c r="B731"/>
      <c r="C731" s="37"/>
      <c r="E731" s="32"/>
      <c r="F731" s="44"/>
      <c r="G731" s="39"/>
    </row>
    <row r="732" spans="1:7" x14ac:dyDescent="0.25">
      <c r="A732"/>
      <c r="B732"/>
      <c r="C732" s="37"/>
      <c r="E732" s="32"/>
      <c r="F732" s="44"/>
      <c r="G732" s="39"/>
    </row>
    <row r="733" spans="1:7" x14ac:dyDescent="0.25">
      <c r="A733"/>
      <c r="B733"/>
      <c r="C733" s="37"/>
      <c r="E733" s="32"/>
      <c r="F733" s="44"/>
      <c r="G733" s="39"/>
    </row>
    <row r="734" spans="1:7" x14ac:dyDescent="0.25">
      <c r="A734"/>
      <c r="B734"/>
      <c r="C734" s="37"/>
      <c r="E734" s="32"/>
      <c r="F734" s="44"/>
      <c r="G734" s="39"/>
    </row>
    <row r="735" spans="1:7" x14ac:dyDescent="0.25">
      <c r="A735"/>
      <c r="B735"/>
      <c r="C735" s="37"/>
      <c r="E735" s="32"/>
      <c r="F735" s="44"/>
      <c r="G735" s="39"/>
    </row>
    <row r="736" spans="1:7" x14ac:dyDescent="0.25">
      <c r="A736"/>
      <c r="B736"/>
      <c r="C736" s="37"/>
      <c r="E736" s="32"/>
      <c r="F736" s="44"/>
      <c r="G736" s="39"/>
    </row>
    <row r="737" spans="1:7" x14ac:dyDescent="0.25">
      <c r="A737"/>
      <c r="B737"/>
      <c r="C737" s="37"/>
      <c r="E737" s="32"/>
      <c r="F737" s="44"/>
      <c r="G737" s="39"/>
    </row>
    <row r="738" spans="1:7" x14ac:dyDescent="0.25">
      <c r="A738"/>
      <c r="B738"/>
      <c r="C738" s="37"/>
      <c r="E738" s="32"/>
      <c r="F738" s="44"/>
      <c r="G738" s="39"/>
    </row>
    <row r="739" spans="1:7" x14ac:dyDescent="0.25">
      <c r="A739"/>
      <c r="B739"/>
      <c r="C739" s="37"/>
      <c r="E739" s="32"/>
      <c r="F739" s="44"/>
      <c r="G739" s="39"/>
    </row>
    <row r="740" spans="1:7" x14ac:dyDescent="0.25">
      <c r="A740"/>
      <c r="B740"/>
      <c r="C740" s="37"/>
      <c r="E740" s="32"/>
      <c r="F740" s="44"/>
      <c r="G740" s="39"/>
    </row>
    <row r="741" spans="1:7" x14ac:dyDescent="0.25">
      <c r="A741"/>
      <c r="B741"/>
      <c r="C741" s="37"/>
      <c r="E741" s="32"/>
      <c r="F741" s="44"/>
      <c r="G741" s="39"/>
    </row>
    <row r="742" spans="1:7" x14ac:dyDescent="0.25">
      <c r="A742"/>
      <c r="B742"/>
      <c r="C742" s="37"/>
      <c r="E742" s="32"/>
      <c r="F742" s="44"/>
      <c r="G742" s="39"/>
    </row>
    <row r="743" spans="1:7" x14ac:dyDescent="0.25">
      <c r="A743"/>
      <c r="B743"/>
      <c r="C743" s="37"/>
      <c r="E743" s="32"/>
      <c r="F743" s="44"/>
      <c r="G743" s="39"/>
    </row>
    <row r="744" spans="1:7" x14ac:dyDescent="0.25">
      <c r="A744"/>
      <c r="B744"/>
      <c r="C744" s="37"/>
      <c r="E744" s="32"/>
      <c r="F744" s="44"/>
      <c r="G744" s="39"/>
    </row>
    <row r="745" spans="1:7" x14ac:dyDescent="0.25">
      <c r="A745"/>
      <c r="B745"/>
      <c r="C745" s="37"/>
      <c r="E745" s="32"/>
      <c r="F745" s="44"/>
      <c r="G745" s="39"/>
    </row>
    <row r="746" spans="1:7" x14ac:dyDescent="0.25">
      <c r="A746"/>
      <c r="B746"/>
      <c r="C746" s="37"/>
      <c r="E746" s="32"/>
      <c r="F746" s="44"/>
      <c r="G746" s="39"/>
    </row>
    <row r="747" spans="1:7" x14ac:dyDescent="0.25">
      <c r="A747"/>
      <c r="B747"/>
      <c r="C747" s="37"/>
      <c r="E747" s="32"/>
      <c r="F747" s="44"/>
      <c r="G747" s="39"/>
    </row>
    <row r="748" spans="1:7" x14ac:dyDescent="0.25">
      <c r="A748"/>
      <c r="B748"/>
      <c r="C748" s="37"/>
      <c r="E748" s="32"/>
      <c r="F748" s="44"/>
      <c r="G748" s="39"/>
    </row>
    <row r="749" spans="1:7" x14ac:dyDescent="0.25">
      <c r="A749"/>
      <c r="B749"/>
      <c r="C749" s="37"/>
      <c r="E749" s="32"/>
      <c r="F749" s="44"/>
      <c r="G749" s="39"/>
    </row>
    <row r="750" spans="1:7" x14ac:dyDescent="0.25">
      <c r="A750"/>
      <c r="B750"/>
      <c r="C750" s="37"/>
      <c r="E750" s="32"/>
      <c r="F750" s="44"/>
      <c r="G750" s="39"/>
    </row>
    <row r="751" spans="1:7" x14ac:dyDescent="0.25">
      <c r="A751"/>
      <c r="B751"/>
      <c r="C751" s="37"/>
      <c r="E751" s="32"/>
      <c r="F751" s="44"/>
      <c r="G751" s="39"/>
    </row>
    <row r="752" spans="1:7" x14ac:dyDescent="0.25">
      <c r="A752"/>
      <c r="B752"/>
      <c r="C752" s="37"/>
      <c r="E752" s="32"/>
      <c r="F752" s="44"/>
      <c r="G752" s="39"/>
    </row>
    <row r="753" spans="1:7" x14ac:dyDescent="0.25">
      <c r="A753"/>
      <c r="B753"/>
      <c r="C753" s="37"/>
      <c r="E753" s="32"/>
      <c r="F753" s="44"/>
      <c r="G753" s="39"/>
    </row>
    <row r="754" spans="1:7" x14ac:dyDescent="0.25">
      <c r="A754"/>
      <c r="B754"/>
      <c r="C754" s="37"/>
      <c r="E754" s="32"/>
      <c r="F754" s="44"/>
      <c r="G754" s="39"/>
    </row>
    <row r="755" spans="1:7" x14ac:dyDescent="0.25">
      <c r="A755"/>
      <c r="B755"/>
      <c r="C755" s="37"/>
      <c r="E755" s="32"/>
      <c r="F755" s="44"/>
      <c r="G755" s="39"/>
    </row>
    <row r="756" spans="1:7" x14ac:dyDescent="0.25">
      <c r="A756"/>
      <c r="B756"/>
      <c r="C756" s="37"/>
      <c r="E756" s="32"/>
      <c r="F756" s="44"/>
      <c r="G756" s="39"/>
    </row>
    <row r="757" spans="1:7" x14ac:dyDescent="0.25">
      <c r="A757"/>
      <c r="B757"/>
      <c r="C757" s="37"/>
      <c r="E757" s="32"/>
      <c r="F757" s="44"/>
      <c r="G757" s="39"/>
    </row>
    <row r="758" spans="1:7" x14ac:dyDescent="0.25">
      <c r="A758"/>
      <c r="B758"/>
      <c r="C758" s="37"/>
      <c r="E758" s="32"/>
      <c r="F758" s="44"/>
      <c r="G758" s="39"/>
    </row>
    <row r="759" spans="1:7" x14ac:dyDescent="0.25">
      <c r="A759"/>
      <c r="B759"/>
      <c r="C759" s="37"/>
      <c r="E759" s="32"/>
      <c r="F759" s="44"/>
      <c r="G759" s="39"/>
    </row>
    <row r="760" spans="1:7" x14ac:dyDescent="0.25">
      <c r="A760"/>
      <c r="B760"/>
      <c r="C760" s="37"/>
      <c r="E760" s="32"/>
      <c r="F760" s="44"/>
      <c r="G760" s="39"/>
    </row>
    <row r="761" spans="1:7" x14ac:dyDescent="0.25">
      <c r="A761"/>
      <c r="B761"/>
      <c r="C761" s="37"/>
      <c r="E761" s="32"/>
      <c r="F761" s="44"/>
      <c r="G761" s="39"/>
    </row>
    <row r="762" spans="1:7" x14ac:dyDescent="0.25">
      <c r="A762"/>
      <c r="B762"/>
      <c r="C762" s="37"/>
      <c r="E762" s="32"/>
      <c r="F762" s="44"/>
      <c r="G762" s="39"/>
    </row>
    <row r="763" spans="1:7" x14ac:dyDescent="0.25">
      <c r="A763"/>
      <c r="B763"/>
      <c r="C763" s="37"/>
      <c r="E763" s="32"/>
      <c r="F763" s="44"/>
      <c r="G763" s="39"/>
    </row>
    <row r="764" spans="1:7" x14ac:dyDescent="0.25">
      <c r="A764"/>
      <c r="B764"/>
      <c r="C764" s="37"/>
      <c r="E764" s="32"/>
      <c r="F764" s="44"/>
      <c r="G764" s="39"/>
    </row>
    <row r="765" spans="1:7" x14ac:dyDescent="0.25">
      <c r="A765"/>
      <c r="B765"/>
      <c r="C765" s="37"/>
      <c r="E765" s="32"/>
      <c r="F765" s="44"/>
      <c r="G765" s="39"/>
    </row>
    <row r="766" spans="1:7" x14ac:dyDescent="0.25">
      <c r="A766"/>
      <c r="B766"/>
      <c r="C766" s="37"/>
      <c r="E766" s="32"/>
      <c r="F766" s="44"/>
      <c r="G766" s="39"/>
    </row>
    <row r="767" spans="1:7" x14ac:dyDescent="0.25">
      <c r="A767"/>
      <c r="B767"/>
      <c r="C767" s="37"/>
      <c r="E767" s="32"/>
      <c r="F767" s="44"/>
      <c r="G767" s="39"/>
    </row>
    <row r="768" spans="1:7" x14ac:dyDescent="0.25">
      <c r="A768"/>
      <c r="B768"/>
      <c r="C768" s="37"/>
      <c r="E768" s="32"/>
      <c r="F768" s="44"/>
      <c r="G768" s="39"/>
    </row>
    <row r="769" spans="1:7" x14ac:dyDescent="0.25">
      <c r="A769"/>
      <c r="B769"/>
      <c r="C769" s="37"/>
      <c r="E769" s="32"/>
      <c r="F769" s="44"/>
      <c r="G769" s="39"/>
    </row>
    <row r="770" spans="1:7" x14ac:dyDescent="0.25">
      <c r="A770"/>
      <c r="B770"/>
      <c r="C770" s="37"/>
      <c r="E770" s="32"/>
      <c r="F770" s="44"/>
      <c r="G770" s="39"/>
    </row>
    <row r="771" spans="1:7" x14ac:dyDescent="0.25">
      <c r="A771"/>
      <c r="B771"/>
      <c r="C771" s="37"/>
      <c r="E771" s="32"/>
      <c r="F771" s="44"/>
      <c r="G771" s="39"/>
    </row>
    <row r="772" spans="1:7" x14ac:dyDescent="0.25">
      <c r="A772"/>
      <c r="B772"/>
      <c r="C772" s="37"/>
      <c r="E772" s="32"/>
      <c r="F772" s="44"/>
      <c r="G772" s="39"/>
    </row>
    <row r="773" spans="1:7" x14ac:dyDescent="0.25">
      <c r="A773"/>
      <c r="B773"/>
      <c r="C773" s="37"/>
      <c r="E773" s="32"/>
      <c r="F773" s="44"/>
      <c r="G773" s="39"/>
    </row>
    <row r="774" spans="1:7" x14ac:dyDescent="0.25">
      <c r="A774"/>
      <c r="B774"/>
      <c r="C774" s="37"/>
      <c r="E774" s="32"/>
      <c r="F774" s="44"/>
      <c r="G774" s="39"/>
    </row>
    <row r="775" spans="1:7" x14ac:dyDescent="0.25">
      <c r="A775"/>
      <c r="B775"/>
      <c r="C775" s="37"/>
      <c r="E775" s="32"/>
      <c r="F775" s="44"/>
      <c r="G775" s="39"/>
    </row>
    <row r="776" spans="1:7" x14ac:dyDescent="0.25">
      <c r="A776"/>
      <c r="B776"/>
      <c r="C776" s="37"/>
      <c r="E776" s="32"/>
      <c r="F776" s="44"/>
      <c r="G776" s="39"/>
    </row>
    <row r="777" spans="1:7" x14ac:dyDescent="0.25">
      <c r="A777"/>
      <c r="B777"/>
      <c r="C777" s="37"/>
      <c r="E777" s="32"/>
      <c r="F777" s="44"/>
      <c r="G777" s="39"/>
    </row>
    <row r="778" spans="1:7" x14ac:dyDescent="0.25">
      <c r="A778"/>
      <c r="B778"/>
      <c r="C778" s="37"/>
      <c r="E778" s="32"/>
      <c r="F778" s="44"/>
      <c r="G778" s="39"/>
    </row>
    <row r="779" spans="1:7" x14ac:dyDescent="0.25">
      <c r="A779"/>
      <c r="B779"/>
      <c r="C779" s="37"/>
      <c r="E779" s="32"/>
      <c r="F779" s="44"/>
      <c r="G779" s="39"/>
    </row>
    <row r="780" spans="1:7" x14ac:dyDescent="0.25">
      <c r="A780"/>
      <c r="B780"/>
      <c r="C780" s="37"/>
      <c r="E780" s="32"/>
      <c r="F780" s="44"/>
      <c r="G780" s="39"/>
    </row>
    <row r="781" spans="1:7" x14ac:dyDescent="0.25">
      <c r="A781"/>
      <c r="B781"/>
      <c r="C781" s="37"/>
      <c r="E781" s="32"/>
      <c r="F781" s="44"/>
      <c r="G781" s="39"/>
    </row>
    <row r="782" spans="1:7" x14ac:dyDescent="0.25">
      <c r="A782"/>
      <c r="B782"/>
      <c r="C782" s="37"/>
      <c r="E782" s="32"/>
      <c r="F782" s="44"/>
      <c r="G782" s="39"/>
    </row>
    <row r="783" spans="1:7" x14ac:dyDescent="0.25">
      <c r="A783"/>
      <c r="B783"/>
      <c r="C783" s="37"/>
      <c r="E783" s="32"/>
      <c r="F783" s="44"/>
      <c r="G783" s="39"/>
    </row>
    <row r="784" spans="1:7" x14ac:dyDescent="0.25">
      <c r="A784"/>
      <c r="B784"/>
      <c r="C784" s="37"/>
      <c r="E784" s="32"/>
      <c r="F784" s="44"/>
      <c r="G784" s="39"/>
    </row>
    <row r="785" spans="1:7" x14ac:dyDescent="0.25">
      <c r="A785"/>
      <c r="B785"/>
      <c r="C785" s="37"/>
      <c r="E785" s="32"/>
      <c r="F785" s="44"/>
      <c r="G785" s="39"/>
    </row>
    <row r="786" spans="1:7" x14ac:dyDescent="0.25">
      <c r="A786"/>
      <c r="B786"/>
      <c r="C786" s="37"/>
      <c r="E786" s="32"/>
      <c r="F786" s="44"/>
      <c r="G786" s="39"/>
    </row>
    <row r="787" spans="1:7" x14ac:dyDescent="0.25">
      <c r="A787"/>
      <c r="B787"/>
      <c r="C787" s="37"/>
      <c r="E787" s="32"/>
      <c r="F787" s="44"/>
      <c r="G787" s="39"/>
    </row>
    <row r="788" spans="1:7" x14ac:dyDescent="0.25">
      <c r="A788"/>
      <c r="B788"/>
      <c r="C788" s="37"/>
      <c r="E788" s="32"/>
      <c r="F788" s="44"/>
      <c r="G788" s="39"/>
    </row>
    <row r="789" spans="1:7" x14ac:dyDescent="0.25">
      <c r="A789"/>
      <c r="B789"/>
      <c r="C789" s="37"/>
      <c r="E789" s="32"/>
      <c r="F789" s="44"/>
      <c r="G789" s="39"/>
    </row>
    <row r="790" spans="1:7" x14ac:dyDescent="0.25">
      <c r="A790"/>
      <c r="B790"/>
      <c r="C790" s="37"/>
      <c r="E790" s="32"/>
      <c r="F790" s="44"/>
      <c r="G790" s="39"/>
    </row>
    <row r="791" spans="1:7" x14ac:dyDescent="0.25">
      <c r="A791"/>
      <c r="B791"/>
      <c r="C791" s="37"/>
      <c r="E791" s="32"/>
      <c r="F791" s="44"/>
      <c r="G791" s="39"/>
    </row>
    <row r="792" spans="1:7" x14ac:dyDescent="0.25">
      <c r="A792"/>
      <c r="B792"/>
      <c r="C792" s="37"/>
      <c r="E792" s="32"/>
      <c r="F792" s="44"/>
      <c r="G792" s="39"/>
    </row>
    <row r="793" spans="1:7" x14ac:dyDescent="0.25">
      <c r="A793"/>
      <c r="B793"/>
      <c r="C793" s="37"/>
      <c r="E793" s="32"/>
      <c r="F793" s="44"/>
      <c r="G793" s="39"/>
    </row>
    <row r="794" spans="1:7" x14ac:dyDescent="0.25">
      <c r="A794"/>
      <c r="B794"/>
      <c r="C794" s="37"/>
      <c r="E794" s="32"/>
      <c r="F794" s="44"/>
      <c r="G794" s="39"/>
    </row>
    <row r="795" spans="1:7" x14ac:dyDescent="0.25">
      <c r="A795"/>
      <c r="B795"/>
      <c r="C795" s="37"/>
      <c r="E795" s="32"/>
      <c r="F795" s="44"/>
      <c r="G795" s="39"/>
    </row>
    <row r="796" spans="1:7" x14ac:dyDescent="0.25">
      <c r="A796"/>
      <c r="B796"/>
      <c r="C796" s="37"/>
      <c r="E796" s="32"/>
      <c r="F796" s="44"/>
      <c r="G796" s="39"/>
    </row>
    <row r="797" spans="1:7" x14ac:dyDescent="0.25">
      <c r="A797"/>
      <c r="B797"/>
      <c r="C797" s="37"/>
      <c r="E797" s="32"/>
      <c r="F797" s="44"/>
      <c r="G797" s="39"/>
    </row>
    <row r="798" spans="1:7" x14ac:dyDescent="0.25">
      <c r="A798"/>
      <c r="B798"/>
      <c r="C798" s="37"/>
      <c r="E798" s="32"/>
      <c r="F798" s="44"/>
      <c r="G798" s="39"/>
    </row>
    <row r="799" spans="1:7" x14ac:dyDescent="0.25">
      <c r="A799"/>
      <c r="B799"/>
      <c r="C799" s="37"/>
      <c r="E799" s="32"/>
      <c r="F799" s="44"/>
      <c r="G799" s="39"/>
    </row>
    <row r="800" spans="1:7" x14ac:dyDescent="0.25">
      <c r="A800"/>
      <c r="B800"/>
      <c r="C800" s="37"/>
      <c r="E800" s="32"/>
      <c r="F800" s="44"/>
      <c r="G800" s="39"/>
    </row>
    <row r="801" spans="1:7" x14ac:dyDescent="0.25">
      <c r="A801"/>
      <c r="B801"/>
      <c r="C801" s="37"/>
      <c r="E801" s="32"/>
      <c r="F801" s="44"/>
      <c r="G801" s="39"/>
    </row>
    <row r="802" spans="1:7" x14ac:dyDescent="0.25">
      <c r="A802"/>
      <c r="B802"/>
      <c r="C802" s="37"/>
      <c r="E802" s="32"/>
      <c r="F802" s="44"/>
      <c r="G802" s="39"/>
    </row>
    <row r="803" spans="1:7" x14ac:dyDescent="0.25">
      <c r="A803"/>
      <c r="B803"/>
      <c r="C803" s="37"/>
      <c r="E803" s="32"/>
      <c r="F803" s="44"/>
      <c r="G803" s="39"/>
    </row>
    <row r="804" spans="1:7" x14ac:dyDescent="0.25">
      <c r="A804"/>
      <c r="B804"/>
      <c r="C804" s="37"/>
      <c r="E804" s="32"/>
      <c r="F804" s="44"/>
      <c r="G804" s="39"/>
    </row>
    <row r="805" spans="1:7" x14ac:dyDescent="0.25">
      <c r="A805"/>
      <c r="B805"/>
      <c r="C805" s="37"/>
      <c r="E805" s="32"/>
      <c r="F805" s="44"/>
      <c r="G805" s="39"/>
    </row>
    <row r="806" spans="1:7" x14ac:dyDescent="0.25">
      <c r="A806"/>
      <c r="B806"/>
      <c r="C806" s="37"/>
      <c r="E806" s="32"/>
      <c r="F806" s="44"/>
      <c r="G806" s="39"/>
    </row>
    <row r="807" spans="1:7" x14ac:dyDescent="0.25">
      <c r="A807"/>
      <c r="B807"/>
      <c r="C807" s="37"/>
      <c r="E807" s="32"/>
      <c r="F807" s="44"/>
      <c r="G807" s="39"/>
    </row>
    <row r="808" spans="1:7" x14ac:dyDescent="0.25">
      <c r="A808"/>
      <c r="B808"/>
      <c r="C808" s="37"/>
      <c r="E808" s="32"/>
      <c r="F808" s="44"/>
      <c r="G808" s="39"/>
    </row>
    <row r="809" spans="1:7" x14ac:dyDescent="0.25">
      <c r="A809"/>
      <c r="B809"/>
      <c r="C809" s="37"/>
      <c r="E809" s="32"/>
      <c r="F809" s="44"/>
      <c r="G809" s="39"/>
    </row>
    <row r="810" spans="1:7" x14ac:dyDescent="0.25">
      <c r="A810"/>
      <c r="B810"/>
      <c r="C810" s="37"/>
      <c r="E810" s="32"/>
      <c r="F810" s="44"/>
      <c r="G810" s="39"/>
    </row>
    <row r="811" spans="1:7" x14ac:dyDescent="0.25">
      <c r="A811"/>
      <c r="B811"/>
      <c r="C811" s="37"/>
      <c r="E811" s="32"/>
      <c r="F811" s="44"/>
      <c r="G811" s="39"/>
    </row>
    <row r="812" spans="1:7" x14ac:dyDescent="0.25">
      <c r="A812"/>
      <c r="B812"/>
      <c r="C812" s="37"/>
      <c r="E812" s="32"/>
      <c r="F812" s="44"/>
      <c r="G812" s="39"/>
    </row>
    <row r="813" spans="1:7" x14ac:dyDescent="0.25">
      <c r="A813"/>
      <c r="B813"/>
      <c r="C813" s="37"/>
      <c r="E813" s="32"/>
      <c r="F813" s="44"/>
      <c r="G813" s="39"/>
    </row>
    <row r="814" spans="1:7" x14ac:dyDescent="0.25">
      <c r="A814"/>
      <c r="B814"/>
      <c r="C814" s="37"/>
      <c r="E814" s="32"/>
      <c r="F814" s="44"/>
      <c r="G814" s="39"/>
    </row>
    <row r="815" spans="1:7" x14ac:dyDescent="0.25">
      <c r="A815"/>
      <c r="B815"/>
      <c r="C815" s="37"/>
      <c r="E815" s="32"/>
      <c r="F815" s="44"/>
      <c r="G815" s="39"/>
    </row>
    <row r="816" spans="1:7" x14ac:dyDescent="0.25">
      <c r="A816"/>
      <c r="B816"/>
      <c r="C816" s="37"/>
      <c r="E816" s="32"/>
      <c r="F816" s="44"/>
      <c r="G816" s="39"/>
    </row>
    <row r="817" spans="1:7" x14ac:dyDescent="0.25">
      <c r="A817"/>
      <c r="B817"/>
      <c r="C817" s="37"/>
      <c r="E817" s="32"/>
      <c r="F817" s="44"/>
      <c r="G817" s="39"/>
    </row>
    <row r="818" spans="1:7" x14ac:dyDescent="0.25">
      <c r="A818"/>
      <c r="B818"/>
      <c r="C818" s="37"/>
      <c r="E818" s="32"/>
      <c r="F818" s="44"/>
      <c r="G818" s="39"/>
    </row>
    <row r="819" spans="1:7" x14ac:dyDescent="0.25">
      <c r="A819"/>
      <c r="B819"/>
      <c r="C819" s="37"/>
      <c r="E819" s="32"/>
      <c r="F819" s="44"/>
      <c r="G819" s="39"/>
    </row>
    <row r="820" spans="1:7" x14ac:dyDescent="0.25">
      <c r="A820"/>
      <c r="B820"/>
      <c r="C820" s="37"/>
      <c r="E820" s="32"/>
      <c r="F820" s="44"/>
      <c r="G820" s="39"/>
    </row>
    <row r="821" spans="1:7" x14ac:dyDescent="0.25">
      <c r="A821"/>
      <c r="B821"/>
      <c r="C821" s="37"/>
      <c r="E821" s="32"/>
      <c r="F821" s="44"/>
      <c r="G821" s="39"/>
    </row>
    <row r="822" spans="1:7" x14ac:dyDescent="0.25">
      <c r="A822"/>
      <c r="B822"/>
      <c r="C822" s="37"/>
      <c r="E822" s="32"/>
      <c r="F822" s="44"/>
      <c r="G822" s="39"/>
    </row>
    <row r="823" spans="1:7" x14ac:dyDescent="0.25">
      <c r="A823"/>
      <c r="B823"/>
      <c r="C823" s="37"/>
      <c r="E823" s="32"/>
      <c r="F823" s="44"/>
      <c r="G823" s="39"/>
    </row>
    <row r="824" spans="1:7" x14ac:dyDescent="0.25">
      <c r="A824"/>
      <c r="B824"/>
      <c r="C824" s="37"/>
      <c r="E824" s="32"/>
      <c r="F824" s="44"/>
      <c r="G824" s="39"/>
    </row>
    <row r="825" spans="1:7" x14ac:dyDescent="0.25">
      <c r="A825"/>
      <c r="B825"/>
      <c r="C825" s="37"/>
      <c r="E825" s="32"/>
      <c r="F825" s="44"/>
      <c r="G825" s="39"/>
    </row>
    <row r="826" spans="1:7" x14ac:dyDescent="0.25">
      <c r="A826"/>
      <c r="B826"/>
      <c r="C826" s="37"/>
      <c r="E826" s="32"/>
      <c r="F826" s="44"/>
      <c r="G826" s="39"/>
    </row>
    <row r="827" spans="1:7" x14ac:dyDescent="0.25">
      <c r="A827"/>
      <c r="B827"/>
      <c r="C827" s="37"/>
      <c r="E827" s="32"/>
      <c r="F827" s="44"/>
      <c r="G827" s="39"/>
    </row>
    <row r="828" spans="1:7" x14ac:dyDescent="0.25">
      <c r="A828"/>
      <c r="B828"/>
      <c r="C828" s="37"/>
      <c r="E828" s="32"/>
      <c r="F828" s="44"/>
      <c r="G828" s="39"/>
    </row>
    <row r="829" spans="1:7" x14ac:dyDescent="0.25">
      <c r="A829"/>
      <c r="B829"/>
      <c r="C829" s="37"/>
      <c r="E829" s="32"/>
      <c r="F829" s="44"/>
      <c r="G829" s="39"/>
    </row>
    <row r="830" spans="1:7" x14ac:dyDescent="0.25">
      <c r="A830"/>
      <c r="B830"/>
      <c r="C830" s="37"/>
      <c r="E830" s="32"/>
      <c r="F830" s="44"/>
      <c r="G830" s="39"/>
    </row>
    <row r="831" spans="1:7" x14ac:dyDescent="0.25">
      <c r="A831"/>
      <c r="B831"/>
      <c r="C831" s="37"/>
      <c r="E831" s="32"/>
      <c r="F831" s="44"/>
      <c r="G831" s="39"/>
    </row>
    <row r="832" spans="1:7" x14ac:dyDescent="0.25">
      <c r="A832"/>
      <c r="B832"/>
      <c r="C832" s="37"/>
      <c r="E832" s="32"/>
      <c r="F832" s="44"/>
      <c r="G832" s="39"/>
    </row>
    <row r="833" spans="1:7" x14ac:dyDescent="0.25">
      <c r="A833"/>
      <c r="B833"/>
      <c r="C833" s="37"/>
      <c r="E833" s="32"/>
      <c r="F833" s="44"/>
      <c r="G833" s="39"/>
    </row>
    <row r="834" spans="1:7" x14ac:dyDescent="0.25">
      <c r="A834"/>
      <c r="B834"/>
      <c r="C834" s="37"/>
      <c r="E834" s="32"/>
      <c r="F834" s="44"/>
      <c r="G834" s="39"/>
    </row>
    <row r="835" spans="1:7" x14ac:dyDescent="0.25">
      <c r="A835"/>
      <c r="B835"/>
      <c r="C835" s="37"/>
      <c r="E835" s="32"/>
      <c r="F835" s="44"/>
      <c r="G835" s="39"/>
    </row>
    <row r="836" spans="1:7" x14ac:dyDescent="0.25">
      <c r="A836"/>
      <c r="B836"/>
      <c r="C836" s="37"/>
      <c r="E836" s="32"/>
      <c r="F836" s="44"/>
      <c r="G836" s="39"/>
    </row>
    <row r="837" spans="1:7" x14ac:dyDescent="0.25">
      <c r="A837"/>
      <c r="B837"/>
      <c r="C837" s="37"/>
      <c r="E837" s="32"/>
      <c r="F837" s="44"/>
      <c r="G837" s="39"/>
    </row>
    <row r="838" spans="1:7" x14ac:dyDescent="0.25">
      <c r="A838"/>
      <c r="B838"/>
      <c r="C838" s="37"/>
      <c r="E838" s="32"/>
      <c r="F838" s="44"/>
      <c r="G838" s="39"/>
    </row>
    <row r="839" spans="1:7" x14ac:dyDescent="0.25">
      <c r="A839"/>
      <c r="B839"/>
      <c r="C839" s="37"/>
      <c r="E839" s="32"/>
      <c r="F839" s="44"/>
      <c r="G839" s="39"/>
    </row>
    <row r="840" spans="1:7" x14ac:dyDescent="0.25">
      <c r="A840"/>
      <c r="B840"/>
      <c r="C840" s="37"/>
      <c r="E840" s="32"/>
      <c r="F840" s="44"/>
      <c r="G840" s="39"/>
    </row>
    <row r="841" spans="1:7" x14ac:dyDescent="0.25">
      <c r="A841"/>
      <c r="B841"/>
      <c r="C841" s="37"/>
      <c r="E841" s="32"/>
      <c r="F841" s="44"/>
      <c r="G841" s="39"/>
    </row>
    <row r="842" spans="1:7" x14ac:dyDescent="0.25">
      <c r="A842"/>
      <c r="B842"/>
      <c r="C842" s="37"/>
      <c r="E842" s="32"/>
      <c r="F842" s="44"/>
      <c r="G842" s="39"/>
    </row>
    <row r="843" spans="1:7" x14ac:dyDescent="0.25">
      <c r="A843"/>
      <c r="B843"/>
      <c r="C843" s="37"/>
      <c r="E843" s="32"/>
      <c r="F843" s="44"/>
      <c r="G843" s="39"/>
    </row>
    <row r="844" spans="1:7" x14ac:dyDescent="0.25">
      <c r="A844"/>
      <c r="B844"/>
      <c r="C844" s="37"/>
      <c r="E844" s="32"/>
      <c r="F844" s="44"/>
      <c r="G844" s="39"/>
    </row>
    <row r="845" spans="1:7" x14ac:dyDescent="0.25">
      <c r="A845"/>
      <c r="B845"/>
      <c r="C845" s="37"/>
      <c r="E845" s="32"/>
      <c r="F845" s="44"/>
      <c r="G845" s="39"/>
    </row>
    <row r="846" spans="1:7" x14ac:dyDescent="0.25">
      <c r="A846"/>
      <c r="B846"/>
      <c r="C846" s="37"/>
      <c r="E846" s="32"/>
      <c r="F846" s="44"/>
      <c r="G846" s="39"/>
    </row>
    <row r="847" spans="1:7" x14ac:dyDescent="0.25">
      <c r="A847"/>
      <c r="B847"/>
      <c r="C847" s="37"/>
      <c r="E847" s="32"/>
      <c r="F847" s="44"/>
      <c r="G847" s="39"/>
    </row>
    <row r="848" spans="1:7" x14ac:dyDescent="0.25">
      <c r="A848"/>
      <c r="B848"/>
      <c r="C848" s="37"/>
      <c r="E848" s="32"/>
      <c r="F848" s="44"/>
      <c r="G848" s="39"/>
    </row>
    <row r="849" spans="1:7" x14ac:dyDescent="0.25">
      <c r="A849"/>
      <c r="B849"/>
      <c r="C849" s="37"/>
      <c r="E849" s="32"/>
      <c r="F849" s="44"/>
      <c r="G849" s="39"/>
    </row>
    <row r="850" spans="1:7" x14ac:dyDescent="0.25">
      <c r="A850"/>
      <c r="B850"/>
      <c r="C850" s="37"/>
      <c r="E850" s="32"/>
      <c r="F850" s="44"/>
      <c r="G850" s="39"/>
    </row>
    <row r="851" spans="1:7" x14ac:dyDescent="0.25">
      <c r="A851"/>
      <c r="B851"/>
      <c r="C851" s="37"/>
      <c r="E851" s="32"/>
      <c r="F851" s="44"/>
      <c r="G851" s="39"/>
    </row>
    <row r="852" spans="1:7" x14ac:dyDescent="0.25">
      <c r="A852"/>
      <c r="B852"/>
      <c r="C852" s="37"/>
      <c r="E852" s="32"/>
      <c r="F852" s="44"/>
      <c r="G852" s="39"/>
    </row>
    <row r="853" spans="1:7" x14ac:dyDescent="0.25">
      <c r="A853"/>
      <c r="B853"/>
      <c r="C853" s="37"/>
      <c r="E853" s="32"/>
      <c r="F853" s="44"/>
      <c r="G853" s="39"/>
    </row>
    <row r="854" spans="1:7" x14ac:dyDescent="0.25">
      <c r="A854"/>
      <c r="B854"/>
      <c r="C854" s="37"/>
      <c r="E854" s="32"/>
      <c r="F854" s="44"/>
      <c r="G854" s="39"/>
    </row>
    <row r="855" spans="1:7" x14ac:dyDescent="0.25">
      <c r="A855"/>
      <c r="B855"/>
      <c r="C855" s="37"/>
      <c r="E855" s="32"/>
      <c r="F855" s="44"/>
      <c r="G855" s="39"/>
    </row>
    <row r="856" spans="1:7" x14ac:dyDescent="0.25">
      <c r="A856"/>
      <c r="B856"/>
      <c r="C856" s="37"/>
      <c r="E856" s="32"/>
      <c r="F856" s="44"/>
      <c r="G856" s="39"/>
    </row>
    <row r="857" spans="1:7" x14ac:dyDescent="0.25">
      <c r="A857"/>
      <c r="B857"/>
      <c r="C857" s="37"/>
      <c r="E857" s="32"/>
      <c r="F857" s="44"/>
      <c r="G857" s="39"/>
    </row>
    <row r="858" spans="1:7" x14ac:dyDescent="0.25">
      <c r="A858"/>
      <c r="B858"/>
      <c r="C858" s="37"/>
      <c r="E858" s="32"/>
      <c r="F858" s="44"/>
      <c r="G858" s="39"/>
    </row>
    <row r="859" spans="1:7" x14ac:dyDescent="0.25">
      <c r="A859"/>
      <c r="B859"/>
      <c r="C859" s="37"/>
      <c r="E859" s="32"/>
      <c r="F859" s="44"/>
      <c r="G859" s="39"/>
    </row>
    <row r="860" spans="1:7" x14ac:dyDescent="0.25">
      <c r="A860"/>
      <c r="B860"/>
      <c r="C860" s="37"/>
      <c r="E860" s="32"/>
      <c r="F860" s="44"/>
      <c r="G860" s="39"/>
    </row>
    <row r="861" spans="1:7" x14ac:dyDescent="0.25">
      <c r="A861"/>
      <c r="B861"/>
      <c r="C861" s="37"/>
      <c r="E861" s="32"/>
      <c r="F861" s="44"/>
      <c r="G861" s="39"/>
    </row>
    <row r="862" spans="1:7" x14ac:dyDescent="0.25">
      <c r="A862"/>
      <c r="B862"/>
      <c r="C862" s="37"/>
      <c r="E862" s="32"/>
      <c r="F862" s="44"/>
      <c r="G862" s="39"/>
    </row>
    <row r="863" spans="1:7" x14ac:dyDescent="0.25">
      <c r="A863"/>
      <c r="B863"/>
      <c r="C863" s="37"/>
      <c r="E863" s="32"/>
      <c r="F863" s="44"/>
      <c r="G863" s="39"/>
    </row>
    <row r="864" spans="1:7" x14ac:dyDescent="0.25">
      <c r="A864"/>
      <c r="B864"/>
      <c r="C864" s="37"/>
      <c r="E864" s="32"/>
      <c r="F864" s="44"/>
      <c r="G864" s="39"/>
    </row>
    <row r="865" spans="1:7" x14ac:dyDescent="0.25">
      <c r="A865"/>
      <c r="B865"/>
      <c r="C865" s="37"/>
      <c r="E865" s="32"/>
      <c r="F865" s="44"/>
      <c r="G865" s="39"/>
    </row>
    <row r="866" spans="1:7" x14ac:dyDescent="0.25">
      <c r="A866"/>
      <c r="B866"/>
      <c r="C866" s="37"/>
      <c r="E866" s="32"/>
      <c r="F866" s="44"/>
      <c r="G866" s="39"/>
    </row>
    <row r="867" spans="1:7" x14ac:dyDescent="0.25">
      <c r="A867"/>
      <c r="B867"/>
      <c r="C867" s="37"/>
      <c r="E867" s="32"/>
      <c r="F867" s="44"/>
      <c r="G867" s="39"/>
    </row>
    <row r="868" spans="1:7" x14ac:dyDescent="0.25">
      <c r="A868"/>
      <c r="B868"/>
      <c r="C868" s="37"/>
      <c r="E868" s="32"/>
      <c r="F868" s="44"/>
      <c r="G868" s="39"/>
    </row>
    <row r="869" spans="1:7" x14ac:dyDescent="0.25">
      <c r="A869"/>
      <c r="B869"/>
      <c r="C869" s="37"/>
      <c r="E869" s="32"/>
      <c r="F869" s="44"/>
      <c r="G869" s="39"/>
    </row>
    <row r="870" spans="1:7" x14ac:dyDescent="0.25">
      <c r="A870"/>
      <c r="B870"/>
      <c r="C870" s="37"/>
      <c r="E870" s="32"/>
      <c r="F870" s="44"/>
      <c r="G870" s="39"/>
    </row>
    <row r="871" spans="1:7" x14ac:dyDescent="0.25">
      <c r="A871"/>
      <c r="B871"/>
      <c r="C871" s="37"/>
      <c r="E871" s="32"/>
      <c r="F871" s="44"/>
      <c r="G871" s="39"/>
    </row>
    <row r="872" spans="1:7" x14ac:dyDescent="0.25">
      <c r="A872"/>
      <c r="B872"/>
      <c r="C872" s="37"/>
      <c r="E872" s="32"/>
      <c r="F872" s="44"/>
      <c r="G872" s="39"/>
    </row>
    <row r="873" spans="1:7" x14ac:dyDescent="0.25">
      <c r="A873"/>
      <c r="B873"/>
      <c r="C873" s="37"/>
      <c r="E873" s="32"/>
      <c r="F873" s="44"/>
      <c r="G873" s="39"/>
    </row>
    <row r="874" spans="1:7" x14ac:dyDescent="0.25">
      <c r="A874"/>
      <c r="B874"/>
      <c r="C874" s="37"/>
      <c r="E874" s="32"/>
      <c r="F874" s="44"/>
      <c r="G874" s="39"/>
    </row>
    <row r="875" spans="1:7" x14ac:dyDescent="0.25">
      <c r="A875"/>
      <c r="B875"/>
      <c r="C875" s="37"/>
      <c r="E875" s="32"/>
      <c r="F875" s="44"/>
      <c r="G875" s="39"/>
    </row>
    <row r="876" spans="1:7" x14ac:dyDescent="0.25">
      <c r="A876"/>
      <c r="B876"/>
      <c r="C876" s="37"/>
      <c r="E876" s="32"/>
      <c r="F876" s="44"/>
      <c r="G876" s="39"/>
    </row>
    <row r="877" spans="1:7" x14ac:dyDescent="0.25">
      <c r="A877"/>
      <c r="B877"/>
      <c r="C877" s="37"/>
      <c r="E877" s="32"/>
      <c r="F877" s="44"/>
      <c r="G877" s="39"/>
    </row>
    <row r="878" spans="1:7" x14ac:dyDescent="0.25">
      <c r="A878"/>
      <c r="B878"/>
      <c r="C878" s="37"/>
      <c r="E878" s="32"/>
      <c r="F878" s="44"/>
      <c r="G878" s="39"/>
    </row>
    <row r="879" spans="1:7" x14ac:dyDescent="0.25">
      <c r="A879"/>
      <c r="B879"/>
      <c r="C879" s="37"/>
      <c r="E879" s="32"/>
      <c r="F879" s="44"/>
      <c r="G879" s="39"/>
    </row>
    <row r="880" spans="1:7" x14ac:dyDescent="0.25">
      <c r="A880"/>
      <c r="B880"/>
      <c r="C880" s="37"/>
      <c r="E880" s="32"/>
      <c r="F880" s="44"/>
      <c r="G880" s="39"/>
    </row>
    <row r="881" spans="1:7" x14ac:dyDescent="0.25">
      <c r="A881"/>
      <c r="B881"/>
      <c r="C881" s="37"/>
      <c r="E881" s="32"/>
      <c r="F881" s="44"/>
      <c r="G881" s="39"/>
    </row>
    <row r="882" spans="1:7" x14ac:dyDescent="0.25">
      <c r="A882"/>
      <c r="B882"/>
      <c r="C882" s="37"/>
      <c r="E882" s="32"/>
      <c r="F882" s="44"/>
      <c r="G882" s="39"/>
    </row>
    <row r="883" spans="1:7" x14ac:dyDescent="0.25">
      <c r="A883"/>
      <c r="B883"/>
      <c r="C883" s="37"/>
      <c r="E883" s="32"/>
      <c r="F883" s="44"/>
      <c r="G883" s="39"/>
    </row>
    <row r="884" spans="1:7" x14ac:dyDescent="0.25">
      <c r="A884"/>
      <c r="B884"/>
      <c r="C884" s="37"/>
      <c r="E884" s="32"/>
      <c r="F884" s="44"/>
      <c r="G884" s="39"/>
    </row>
    <row r="885" spans="1:7" x14ac:dyDescent="0.25">
      <c r="A885"/>
      <c r="B885"/>
      <c r="C885" s="37"/>
      <c r="E885" s="32"/>
      <c r="F885" s="44"/>
      <c r="G885" s="39"/>
    </row>
    <row r="886" spans="1:7" x14ac:dyDescent="0.25">
      <c r="A886"/>
      <c r="B886"/>
      <c r="C886" s="37"/>
      <c r="E886" s="32"/>
      <c r="F886" s="44"/>
      <c r="G886" s="39"/>
    </row>
    <row r="887" spans="1:7" x14ac:dyDescent="0.25">
      <c r="A887"/>
      <c r="B887"/>
      <c r="C887" s="37"/>
      <c r="E887" s="32"/>
      <c r="F887" s="44"/>
      <c r="G887" s="39"/>
    </row>
    <row r="888" spans="1:7" x14ac:dyDescent="0.25">
      <c r="A888"/>
      <c r="B888"/>
      <c r="C888" s="37"/>
      <c r="E888" s="32"/>
      <c r="F888" s="44"/>
      <c r="G888" s="39"/>
    </row>
    <row r="889" spans="1:7" x14ac:dyDescent="0.25">
      <c r="A889"/>
      <c r="B889"/>
      <c r="C889" s="37"/>
      <c r="E889" s="32"/>
      <c r="F889" s="44"/>
      <c r="G889" s="39"/>
    </row>
    <row r="890" spans="1:7" x14ac:dyDescent="0.25">
      <c r="A890"/>
      <c r="B890"/>
      <c r="C890" s="37"/>
      <c r="E890" s="32"/>
      <c r="F890" s="44"/>
      <c r="G890" s="39"/>
    </row>
    <row r="891" spans="1:7" x14ac:dyDescent="0.25">
      <c r="A891"/>
      <c r="B891"/>
      <c r="C891" s="37"/>
      <c r="E891" s="32"/>
      <c r="F891" s="44"/>
      <c r="G891" s="39"/>
    </row>
    <row r="892" spans="1:7" x14ac:dyDescent="0.25">
      <c r="A892"/>
      <c r="B892"/>
      <c r="C892" s="37"/>
      <c r="E892" s="32"/>
      <c r="F892" s="44"/>
      <c r="G892" s="39"/>
    </row>
    <row r="893" spans="1:7" x14ac:dyDescent="0.25">
      <c r="A893"/>
      <c r="B893"/>
      <c r="C893" s="37"/>
      <c r="E893" s="32"/>
      <c r="F893" s="44"/>
      <c r="G893" s="39"/>
    </row>
    <row r="894" spans="1:7" x14ac:dyDescent="0.25">
      <c r="A894"/>
      <c r="B894"/>
      <c r="C894" s="37"/>
      <c r="E894" s="32"/>
      <c r="F894" s="44"/>
      <c r="G894" s="39"/>
    </row>
    <row r="895" spans="1:7" x14ac:dyDescent="0.25">
      <c r="A895"/>
      <c r="B895"/>
      <c r="C895" s="37"/>
      <c r="E895" s="32"/>
      <c r="F895" s="44"/>
      <c r="G895" s="39"/>
    </row>
    <row r="896" spans="1:7" x14ac:dyDescent="0.25">
      <c r="A896"/>
      <c r="B896"/>
      <c r="C896" s="37"/>
      <c r="E896" s="32"/>
      <c r="F896" s="44"/>
      <c r="G896" s="39"/>
    </row>
    <row r="897" spans="1:7" x14ac:dyDescent="0.25">
      <c r="A897"/>
      <c r="B897"/>
      <c r="C897" s="37"/>
      <c r="E897" s="32"/>
      <c r="F897" s="44"/>
      <c r="G897" s="39"/>
    </row>
    <row r="898" spans="1:7" x14ac:dyDescent="0.25">
      <c r="A898"/>
      <c r="B898"/>
      <c r="C898" s="37"/>
      <c r="E898" s="32"/>
      <c r="F898" s="44"/>
      <c r="G898" s="39"/>
    </row>
    <row r="899" spans="1:7" x14ac:dyDescent="0.25">
      <c r="A899"/>
      <c r="B899"/>
      <c r="C899" s="37"/>
      <c r="E899" s="32"/>
      <c r="F899" s="44"/>
      <c r="G899" s="39"/>
    </row>
    <row r="900" spans="1:7" x14ac:dyDescent="0.25">
      <c r="A900"/>
      <c r="B900"/>
      <c r="C900" s="37"/>
      <c r="E900" s="32"/>
      <c r="F900" s="44"/>
      <c r="G900" s="39"/>
    </row>
    <row r="901" spans="1:7" x14ac:dyDescent="0.25">
      <c r="A901"/>
      <c r="B901"/>
      <c r="C901" s="37"/>
      <c r="E901" s="32"/>
      <c r="F901" s="44"/>
      <c r="G901" s="39"/>
    </row>
    <row r="902" spans="1:7" x14ac:dyDescent="0.25">
      <c r="A902"/>
      <c r="B902"/>
      <c r="C902" s="37"/>
      <c r="E902" s="32"/>
      <c r="F902" s="44"/>
      <c r="G902" s="39"/>
    </row>
    <row r="903" spans="1:7" x14ac:dyDescent="0.25">
      <c r="A903"/>
      <c r="B903"/>
      <c r="C903" s="37"/>
      <c r="E903" s="32"/>
      <c r="F903" s="44"/>
      <c r="G903" s="39"/>
    </row>
    <row r="904" spans="1:7" x14ac:dyDescent="0.25">
      <c r="A904"/>
      <c r="B904"/>
      <c r="C904" s="37"/>
      <c r="E904" s="32"/>
      <c r="F904" s="44"/>
      <c r="G904" s="39"/>
    </row>
    <row r="905" spans="1:7" x14ac:dyDescent="0.25">
      <c r="A905"/>
      <c r="B905"/>
      <c r="C905" s="37"/>
      <c r="E905" s="32"/>
      <c r="F905" s="44"/>
      <c r="G905" s="39"/>
    </row>
    <row r="906" spans="1:7" x14ac:dyDescent="0.25">
      <c r="A906"/>
      <c r="B906"/>
      <c r="C906" s="37"/>
      <c r="E906" s="32"/>
      <c r="F906" s="44"/>
      <c r="G906" s="39"/>
    </row>
    <row r="907" spans="1:7" x14ac:dyDescent="0.25">
      <c r="A907"/>
      <c r="B907"/>
      <c r="C907" s="37"/>
      <c r="E907" s="32"/>
      <c r="F907" s="44"/>
      <c r="G907" s="39"/>
    </row>
    <row r="908" spans="1:7" x14ac:dyDescent="0.25">
      <c r="A908"/>
      <c r="B908"/>
      <c r="C908" s="37"/>
      <c r="E908" s="32"/>
      <c r="F908" s="44"/>
      <c r="G908" s="39"/>
    </row>
    <row r="909" spans="1:7" x14ac:dyDescent="0.25">
      <c r="A909"/>
      <c r="B909"/>
      <c r="C909" s="37"/>
      <c r="E909" s="32"/>
      <c r="F909" s="44"/>
      <c r="G909" s="39"/>
    </row>
    <row r="910" spans="1:7" x14ac:dyDescent="0.25">
      <c r="A910"/>
      <c r="B910"/>
      <c r="C910" s="37"/>
      <c r="E910" s="32"/>
      <c r="F910" s="44"/>
      <c r="G910" s="39"/>
    </row>
    <row r="911" spans="1:7" x14ac:dyDescent="0.25">
      <c r="A911"/>
      <c r="B911"/>
      <c r="C911" s="37"/>
      <c r="E911" s="32"/>
      <c r="F911" s="44"/>
      <c r="G911" s="39"/>
    </row>
    <row r="912" spans="1:7" x14ac:dyDescent="0.25">
      <c r="A912"/>
      <c r="B912"/>
      <c r="C912" s="37"/>
      <c r="E912" s="32"/>
      <c r="F912" s="44"/>
      <c r="G912" s="39"/>
    </row>
    <row r="913" spans="1:7" x14ac:dyDescent="0.25">
      <c r="A913"/>
      <c r="B913"/>
      <c r="C913" s="37"/>
      <c r="E913" s="32"/>
      <c r="F913" s="44"/>
      <c r="G913" s="39"/>
    </row>
    <row r="914" spans="1:7" x14ac:dyDescent="0.25">
      <c r="A914"/>
      <c r="B914"/>
      <c r="C914" s="37"/>
      <c r="E914" s="32"/>
      <c r="F914" s="44"/>
      <c r="G914" s="39"/>
    </row>
    <row r="915" spans="1:7" x14ac:dyDescent="0.25">
      <c r="A915"/>
      <c r="B915"/>
      <c r="C915" s="37"/>
      <c r="E915" s="32"/>
      <c r="F915" s="44"/>
      <c r="G915" s="39"/>
    </row>
    <row r="916" spans="1:7" x14ac:dyDescent="0.25">
      <c r="A916"/>
      <c r="B916"/>
      <c r="C916" s="37"/>
      <c r="E916" s="32"/>
      <c r="F916" s="44"/>
      <c r="G916" s="39"/>
    </row>
    <row r="917" spans="1:7" x14ac:dyDescent="0.25">
      <c r="A917"/>
      <c r="B917"/>
      <c r="C917" s="37"/>
      <c r="E917" s="32"/>
      <c r="F917" s="44"/>
      <c r="G917" s="39"/>
    </row>
    <row r="918" spans="1:7" x14ac:dyDescent="0.25">
      <c r="A918"/>
      <c r="B918"/>
      <c r="C918" s="37"/>
      <c r="E918" s="32"/>
      <c r="F918" s="44"/>
      <c r="G918" s="39"/>
    </row>
    <row r="919" spans="1:7" x14ac:dyDescent="0.25">
      <c r="A919"/>
      <c r="B919"/>
      <c r="C919" s="37"/>
      <c r="E919" s="32"/>
      <c r="F919" s="44"/>
      <c r="G919" s="39"/>
    </row>
    <row r="920" spans="1:7" x14ac:dyDescent="0.25">
      <c r="A920"/>
      <c r="B920"/>
      <c r="C920" s="37"/>
      <c r="E920" s="32"/>
      <c r="F920" s="44"/>
      <c r="G920" s="39"/>
    </row>
    <row r="921" spans="1:7" x14ac:dyDescent="0.25">
      <c r="A921"/>
      <c r="B921"/>
      <c r="C921" s="37"/>
      <c r="E921" s="32"/>
      <c r="F921" s="44"/>
      <c r="G921" s="39"/>
    </row>
    <row r="922" spans="1:7" x14ac:dyDescent="0.25">
      <c r="A922"/>
      <c r="B922"/>
      <c r="C922" s="37"/>
      <c r="E922" s="32"/>
      <c r="F922" s="44"/>
      <c r="G922" s="39"/>
    </row>
    <row r="923" spans="1:7" x14ac:dyDescent="0.25">
      <c r="A923"/>
      <c r="B923"/>
      <c r="C923" s="37"/>
      <c r="E923" s="32"/>
      <c r="F923" s="44"/>
      <c r="G923" s="39"/>
    </row>
    <row r="924" spans="1:7" x14ac:dyDescent="0.25">
      <c r="A924"/>
      <c r="B924"/>
      <c r="C924" s="37"/>
      <c r="E924" s="32"/>
      <c r="F924" s="44"/>
      <c r="G924" s="39"/>
    </row>
    <row r="925" spans="1:7" x14ac:dyDescent="0.25">
      <c r="A925"/>
      <c r="B925"/>
      <c r="C925" s="37"/>
      <c r="E925" s="32"/>
      <c r="F925" s="44"/>
      <c r="G925" s="39"/>
    </row>
    <row r="926" spans="1:7" x14ac:dyDescent="0.25">
      <c r="A926"/>
      <c r="B926"/>
      <c r="C926" s="37"/>
      <c r="E926" s="32"/>
      <c r="F926" s="44"/>
      <c r="G926" s="39"/>
    </row>
    <row r="927" spans="1:7" x14ac:dyDescent="0.25">
      <c r="A927"/>
      <c r="B927"/>
      <c r="C927" s="37"/>
      <c r="E927" s="32"/>
      <c r="F927" s="44"/>
      <c r="G927" s="39"/>
    </row>
    <row r="928" spans="1:7" x14ac:dyDescent="0.25">
      <c r="A928"/>
      <c r="B928"/>
      <c r="C928" s="37"/>
      <c r="E928" s="32"/>
      <c r="F928" s="44"/>
      <c r="G928" s="39"/>
    </row>
    <row r="929" spans="1:7" x14ac:dyDescent="0.25">
      <c r="A929"/>
      <c r="B929"/>
      <c r="C929" s="37"/>
      <c r="E929" s="32"/>
      <c r="F929" s="44"/>
      <c r="G929" s="39"/>
    </row>
    <row r="930" spans="1:7" x14ac:dyDescent="0.25">
      <c r="A930"/>
      <c r="B930"/>
      <c r="C930" s="37"/>
      <c r="E930" s="32"/>
      <c r="F930" s="44"/>
      <c r="G930" s="39"/>
    </row>
    <row r="931" spans="1:7" x14ac:dyDescent="0.25">
      <c r="A931"/>
      <c r="B931"/>
      <c r="C931" s="37"/>
      <c r="E931" s="32"/>
      <c r="F931" s="44"/>
      <c r="G931" s="39"/>
    </row>
    <row r="932" spans="1:7" x14ac:dyDescent="0.25">
      <c r="A932"/>
      <c r="B932"/>
      <c r="C932" s="37"/>
      <c r="E932" s="32"/>
      <c r="F932" s="44"/>
      <c r="G932" s="39"/>
    </row>
    <row r="933" spans="1:7" x14ac:dyDescent="0.25">
      <c r="A933"/>
      <c r="B933"/>
      <c r="C933" s="37"/>
      <c r="E933" s="32"/>
      <c r="F933" s="44"/>
      <c r="G933" s="39"/>
    </row>
    <row r="934" spans="1:7" x14ac:dyDescent="0.25">
      <c r="A934"/>
      <c r="B934"/>
      <c r="C934" s="37"/>
      <c r="E934" s="32"/>
      <c r="F934" s="44"/>
      <c r="G934" s="39"/>
    </row>
    <row r="935" spans="1:7" x14ac:dyDescent="0.25">
      <c r="A935"/>
      <c r="B935"/>
      <c r="C935" s="37"/>
      <c r="E935" s="32"/>
      <c r="F935" s="44"/>
      <c r="G935" s="39"/>
    </row>
    <row r="936" spans="1:7" x14ac:dyDescent="0.25">
      <c r="A936"/>
      <c r="B936"/>
      <c r="C936" s="37"/>
      <c r="E936" s="32"/>
      <c r="F936" s="44"/>
      <c r="G936" s="39"/>
    </row>
    <row r="937" spans="1:7" x14ac:dyDescent="0.25">
      <c r="A937"/>
      <c r="B937"/>
      <c r="C937" s="37"/>
      <c r="E937" s="32"/>
      <c r="F937" s="44"/>
      <c r="G937" s="39"/>
    </row>
    <row r="938" spans="1:7" x14ac:dyDescent="0.25">
      <c r="A938"/>
      <c r="B938"/>
      <c r="C938" s="37"/>
      <c r="E938" s="32"/>
      <c r="F938" s="44"/>
      <c r="G938" s="39"/>
    </row>
    <row r="939" spans="1:7" x14ac:dyDescent="0.25">
      <c r="A939"/>
      <c r="B939"/>
      <c r="C939" s="37"/>
      <c r="E939" s="32"/>
      <c r="F939" s="44"/>
      <c r="G939" s="39"/>
    </row>
    <row r="940" spans="1:7" x14ac:dyDescent="0.25">
      <c r="A940"/>
      <c r="B940"/>
      <c r="C940" s="37"/>
      <c r="E940" s="32"/>
      <c r="F940" s="44"/>
      <c r="G940" s="39"/>
    </row>
    <row r="941" spans="1:7" x14ac:dyDescent="0.25">
      <c r="A941"/>
      <c r="B941"/>
      <c r="C941" s="37"/>
      <c r="E941" s="32"/>
      <c r="F941" s="44"/>
      <c r="G941" s="39"/>
    </row>
    <row r="942" spans="1:7" x14ac:dyDescent="0.25">
      <c r="A942"/>
      <c r="B942"/>
      <c r="C942" s="37"/>
      <c r="E942" s="32"/>
      <c r="F942" s="44"/>
      <c r="G942" s="39"/>
    </row>
    <row r="943" spans="1:7" x14ac:dyDescent="0.25">
      <c r="A943"/>
      <c r="B943"/>
      <c r="C943" s="37"/>
      <c r="E943" s="32"/>
      <c r="F943" s="44"/>
      <c r="G943" s="39"/>
    </row>
    <row r="944" spans="1:7" x14ac:dyDescent="0.25">
      <c r="A944"/>
      <c r="B944"/>
      <c r="C944" s="37"/>
      <c r="E944" s="32"/>
      <c r="F944" s="44"/>
      <c r="G944" s="39"/>
    </row>
    <row r="945" spans="1:7" x14ac:dyDescent="0.25">
      <c r="A945"/>
      <c r="B945"/>
      <c r="C945" s="37"/>
      <c r="E945" s="32"/>
      <c r="F945" s="44"/>
      <c r="G945" s="39"/>
    </row>
    <row r="946" spans="1:7" x14ac:dyDescent="0.25">
      <c r="A946"/>
      <c r="B946"/>
      <c r="C946" s="37"/>
      <c r="E946" s="32"/>
      <c r="F946" s="44"/>
      <c r="G946" s="39"/>
    </row>
    <row r="947" spans="1:7" x14ac:dyDescent="0.25">
      <c r="A947"/>
      <c r="B947"/>
      <c r="C947" s="37"/>
      <c r="E947" s="32"/>
      <c r="F947" s="44"/>
      <c r="G947" s="39"/>
    </row>
    <row r="948" spans="1:7" x14ac:dyDescent="0.25">
      <c r="A948"/>
      <c r="B948"/>
      <c r="C948" s="37"/>
      <c r="E948" s="32"/>
      <c r="F948" s="44"/>
      <c r="G948" s="39"/>
    </row>
    <row r="949" spans="1:7" x14ac:dyDescent="0.25">
      <c r="A949"/>
      <c r="B949"/>
      <c r="C949" s="37"/>
      <c r="E949" s="32"/>
      <c r="F949" s="44"/>
      <c r="G949" s="39"/>
    </row>
    <row r="950" spans="1:7" x14ac:dyDescent="0.25">
      <c r="A950"/>
      <c r="B950"/>
      <c r="C950" s="37"/>
      <c r="E950" s="32"/>
      <c r="F950" s="44"/>
      <c r="G950" s="39"/>
    </row>
    <row r="951" spans="1:7" x14ac:dyDescent="0.25">
      <c r="A951"/>
      <c r="B951"/>
      <c r="C951" s="37"/>
      <c r="E951" s="32"/>
      <c r="F951" s="44"/>
      <c r="G951" s="39"/>
    </row>
    <row r="952" spans="1:7" x14ac:dyDescent="0.25">
      <c r="A952"/>
      <c r="B952"/>
      <c r="C952" s="37"/>
      <c r="E952" s="32"/>
      <c r="F952" s="44"/>
      <c r="G952" s="39"/>
    </row>
    <row r="953" spans="1:7" x14ac:dyDescent="0.25">
      <c r="A953"/>
      <c r="B953"/>
      <c r="C953" s="37"/>
      <c r="E953" s="32"/>
      <c r="F953" s="44"/>
      <c r="G953" s="39"/>
    </row>
    <row r="954" spans="1:7" x14ac:dyDescent="0.25">
      <c r="A954"/>
      <c r="B954"/>
      <c r="C954" s="37"/>
      <c r="E954" s="32"/>
      <c r="F954" s="44"/>
      <c r="G954" s="39"/>
    </row>
    <row r="955" spans="1:7" x14ac:dyDescent="0.25">
      <c r="A955"/>
      <c r="B955"/>
      <c r="C955" s="37"/>
      <c r="E955" s="32"/>
      <c r="F955" s="44"/>
      <c r="G955" s="39"/>
    </row>
    <row r="956" spans="1:7" x14ac:dyDescent="0.25">
      <c r="A956"/>
      <c r="B956"/>
      <c r="C956" s="37"/>
      <c r="E956" s="32"/>
      <c r="F956" s="44"/>
      <c r="G956" s="39"/>
    </row>
    <row r="957" spans="1:7" x14ac:dyDescent="0.25">
      <c r="A957"/>
      <c r="B957"/>
      <c r="C957" s="37"/>
      <c r="E957" s="32"/>
      <c r="F957" s="44"/>
      <c r="G957" s="39"/>
    </row>
    <row r="958" spans="1:7" x14ac:dyDescent="0.25">
      <c r="A958"/>
      <c r="B958"/>
      <c r="C958" s="37"/>
      <c r="E958" s="32"/>
      <c r="F958" s="44"/>
      <c r="G958" s="39"/>
    </row>
    <row r="959" spans="1:7" x14ac:dyDescent="0.25">
      <c r="A959"/>
      <c r="B959"/>
      <c r="C959" s="37"/>
      <c r="E959" s="32"/>
      <c r="F959" s="44"/>
      <c r="G959" s="39"/>
    </row>
    <row r="960" spans="1:7" x14ac:dyDescent="0.25">
      <c r="A960"/>
      <c r="B960"/>
      <c r="C960" s="37"/>
      <c r="E960" s="32"/>
      <c r="F960" s="44"/>
      <c r="G960" s="39"/>
    </row>
    <row r="961" spans="1:7" x14ac:dyDescent="0.25">
      <c r="A961"/>
      <c r="B961"/>
      <c r="C961" s="37"/>
      <c r="E961" s="32"/>
      <c r="F961" s="44"/>
      <c r="G961" s="39"/>
    </row>
    <row r="962" spans="1:7" x14ac:dyDescent="0.25">
      <c r="A962"/>
      <c r="B962"/>
      <c r="C962" s="37"/>
      <c r="E962" s="32"/>
      <c r="F962" s="44"/>
      <c r="G962" s="39"/>
    </row>
    <row r="963" spans="1:7" x14ac:dyDescent="0.25">
      <c r="A963"/>
      <c r="B963"/>
      <c r="C963" s="37"/>
      <c r="E963" s="32"/>
      <c r="F963" s="44"/>
      <c r="G963" s="39"/>
    </row>
    <row r="964" spans="1:7" x14ac:dyDescent="0.25">
      <c r="A964"/>
      <c r="B964"/>
      <c r="C964" s="37"/>
      <c r="E964" s="32"/>
      <c r="F964" s="44"/>
      <c r="G964" s="39"/>
    </row>
    <row r="965" spans="1:7" x14ac:dyDescent="0.25">
      <c r="A965"/>
      <c r="B965"/>
      <c r="C965" s="37"/>
      <c r="E965" s="32"/>
      <c r="F965" s="44"/>
      <c r="G965" s="39"/>
    </row>
    <row r="966" spans="1:7" x14ac:dyDescent="0.25">
      <c r="A966"/>
      <c r="B966"/>
      <c r="C966" s="37"/>
      <c r="E966" s="32"/>
      <c r="F966" s="44"/>
      <c r="G966" s="39"/>
    </row>
    <row r="967" spans="1:7" x14ac:dyDescent="0.25">
      <c r="A967"/>
      <c r="B967"/>
      <c r="C967" s="37"/>
      <c r="E967" s="32"/>
      <c r="F967" s="44"/>
      <c r="G967" s="39"/>
    </row>
    <row r="968" spans="1:7" x14ac:dyDescent="0.25">
      <c r="A968"/>
      <c r="B968"/>
      <c r="C968" s="37"/>
      <c r="E968" s="32"/>
      <c r="F968" s="44"/>
      <c r="G968" s="39"/>
    </row>
    <row r="969" spans="1:7" x14ac:dyDescent="0.25">
      <c r="A969"/>
      <c r="B969"/>
      <c r="C969" s="37"/>
      <c r="E969" s="32"/>
      <c r="F969" s="44"/>
      <c r="G969" s="39"/>
    </row>
    <row r="970" spans="1:7" x14ac:dyDescent="0.25">
      <c r="A970"/>
      <c r="B970"/>
      <c r="C970" s="37"/>
      <c r="E970" s="32"/>
      <c r="F970" s="44"/>
      <c r="G970" s="39"/>
    </row>
    <row r="971" spans="1:7" x14ac:dyDescent="0.25">
      <c r="A971"/>
      <c r="B971"/>
      <c r="C971" s="37"/>
      <c r="E971" s="32"/>
      <c r="F971" s="44"/>
      <c r="G971" s="39"/>
    </row>
    <row r="972" spans="1:7" x14ac:dyDescent="0.25">
      <c r="A972"/>
      <c r="B972"/>
      <c r="C972" s="37"/>
      <c r="E972" s="32"/>
      <c r="F972" s="44"/>
      <c r="G972" s="39"/>
    </row>
    <row r="973" spans="1:7" x14ac:dyDescent="0.25">
      <c r="A973"/>
      <c r="B973"/>
      <c r="C973" s="37"/>
      <c r="E973" s="32"/>
      <c r="F973" s="44"/>
      <c r="G973" s="39"/>
    </row>
    <row r="974" spans="1:7" x14ac:dyDescent="0.25">
      <c r="A974"/>
      <c r="B974"/>
      <c r="C974" s="37"/>
      <c r="E974" s="32"/>
      <c r="F974" s="44"/>
      <c r="G974" s="39"/>
    </row>
    <row r="975" spans="1:7" x14ac:dyDescent="0.25">
      <c r="A975"/>
      <c r="B975"/>
      <c r="C975" s="37"/>
      <c r="E975" s="32"/>
      <c r="F975" s="44"/>
      <c r="G975" s="39"/>
    </row>
    <row r="976" spans="1:7" x14ac:dyDescent="0.25">
      <c r="A976"/>
      <c r="B976"/>
      <c r="C976" s="37"/>
      <c r="E976" s="32"/>
      <c r="F976" s="44"/>
      <c r="G976" s="39"/>
    </row>
    <row r="977" spans="1:7" x14ac:dyDescent="0.25">
      <c r="A977"/>
      <c r="B977"/>
      <c r="C977" s="37"/>
      <c r="E977" s="32"/>
      <c r="F977" s="44"/>
      <c r="G977" s="39"/>
    </row>
    <row r="978" spans="1:7" x14ac:dyDescent="0.25">
      <c r="A978"/>
      <c r="B978"/>
      <c r="C978" s="37"/>
      <c r="E978" s="32"/>
      <c r="F978" s="44"/>
      <c r="G978" s="39"/>
    </row>
    <row r="979" spans="1:7" x14ac:dyDescent="0.25">
      <c r="A979"/>
      <c r="B979"/>
      <c r="C979" s="37"/>
      <c r="E979" s="32"/>
      <c r="F979" s="44"/>
      <c r="G979" s="39"/>
    </row>
    <row r="980" spans="1:7" x14ac:dyDescent="0.25">
      <c r="A980"/>
      <c r="B980"/>
      <c r="C980" s="37"/>
      <c r="E980" s="32"/>
      <c r="F980" s="44"/>
      <c r="G980" s="39"/>
    </row>
    <row r="981" spans="1:7" x14ac:dyDescent="0.25">
      <c r="A981"/>
      <c r="B981"/>
      <c r="C981" s="37"/>
      <c r="E981" s="32"/>
      <c r="F981" s="44"/>
      <c r="G981" s="39"/>
    </row>
    <row r="982" spans="1:7" x14ac:dyDescent="0.25">
      <c r="A982"/>
      <c r="B982"/>
      <c r="C982" s="37"/>
      <c r="E982" s="32"/>
      <c r="F982" s="44"/>
      <c r="G982" s="39"/>
    </row>
    <row r="983" spans="1:7" x14ac:dyDescent="0.25">
      <c r="A983"/>
      <c r="B983"/>
      <c r="C983" s="37"/>
      <c r="E983" s="32"/>
      <c r="F983" s="44"/>
      <c r="G983" s="39"/>
    </row>
    <row r="984" spans="1:7" x14ac:dyDescent="0.25">
      <c r="A984"/>
      <c r="B984"/>
      <c r="C984" s="37"/>
      <c r="E984" s="32"/>
      <c r="F984" s="44"/>
      <c r="G984" s="39"/>
    </row>
    <row r="985" spans="1:7" x14ac:dyDescent="0.25">
      <c r="A985"/>
      <c r="B985"/>
      <c r="C985" s="37"/>
      <c r="E985" s="32"/>
      <c r="F985" s="44"/>
      <c r="G985" s="39"/>
    </row>
    <row r="986" spans="1:7" x14ac:dyDescent="0.25">
      <c r="A986"/>
      <c r="B986"/>
      <c r="C986" s="37"/>
      <c r="E986" s="32"/>
      <c r="F986" s="44"/>
      <c r="G986" s="39"/>
    </row>
    <row r="987" spans="1:7" x14ac:dyDescent="0.25">
      <c r="A987"/>
      <c r="B987"/>
      <c r="C987" s="37"/>
      <c r="E987" s="32"/>
      <c r="F987" s="44"/>
      <c r="G987" s="39"/>
    </row>
    <row r="988" spans="1:7" x14ac:dyDescent="0.25">
      <c r="A988"/>
      <c r="B988"/>
      <c r="C988" s="37"/>
      <c r="E988" s="32"/>
      <c r="F988" s="44"/>
      <c r="G988" s="39"/>
    </row>
    <row r="989" spans="1:7" x14ac:dyDescent="0.25">
      <c r="A989"/>
      <c r="B989"/>
      <c r="C989" s="37"/>
      <c r="E989" s="32"/>
      <c r="F989" s="44"/>
      <c r="G989" s="39"/>
    </row>
    <row r="990" spans="1:7" x14ac:dyDescent="0.25">
      <c r="A990"/>
      <c r="B990"/>
      <c r="C990" s="37"/>
      <c r="E990" s="32"/>
      <c r="F990" s="44"/>
      <c r="G990" s="39"/>
    </row>
    <row r="991" spans="1:7" x14ac:dyDescent="0.25">
      <c r="A991"/>
      <c r="B991"/>
      <c r="C991" s="37"/>
      <c r="E991" s="32"/>
      <c r="F991" s="44"/>
      <c r="G991" s="39"/>
    </row>
    <row r="992" spans="1:7" x14ac:dyDescent="0.25">
      <c r="A992"/>
      <c r="B992"/>
      <c r="C992" s="37"/>
      <c r="E992" s="32"/>
      <c r="F992" s="44"/>
      <c r="G992" s="39"/>
    </row>
    <row r="993" spans="1:7" x14ac:dyDescent="0.25">
      <c r="A993"/>
      <c r="B993"/>
      <c r="C993" s="37"/>
      <c r="E993" s="32"/>
      <c r="F993" s="44"/>
      <c r="G993" s="39"/>
    </row>
    <row r="994" spans="1:7" x14ac:dyDescent="0.25">
      <c r="A994"/>
      <c r="B994"/>
      <c r="C994" s="37"/>
      <c r="E994" s="32"/>
      <c r="F994" s="44"/>
      <c r="G994" s="39"/>
    </row>
    <row r="995" spans="1:7" x14ac:dyDescent="0.25">
      <c r="A995"/>
      <c r="B995"/>
      <c r="C995" s="37"/>
      <c r="E995" s="32"/>
      <c r="F995" s="44"/>
      <c r="G995" s="39"/>
    </row>
    <row r="996" spans="1:7" x14ac:dyDescent="0.25">
      <c r="A996"/>
      <c r="B996"/>
      <c r="C996" s="37"/>
      <c r="E996" s="32"/>
      <c r="F996" s="44"/>
      <c r="G996" s="39"/>
    </row>
    <row r="997" spans="1:7" x14ac:dyDescent="0.25">
      <c r="A997"/>
      <c r="B997"/>
      <c r="C997" s="37"/>
      <c r="E997" s="32"/>
      <c r="F997" s="44"/>
      <c r="G997" s="39"/>
    </row>
    <row r="998" spans="1:7" x14ac:dyDescent="0.25">
      <c r="A998"/>
      <c r="B998"/>
      <c r="C998" s="37"/>
      <c r="E998" s="32"/>
      <c r="F998" s="44"/>
      <c r="G998" s="39"/>
    </row>
    <row r="999" spans="1:7" x14ac:dyDescent="0.25">
      <c r="A999"/>
      <c r="B999"/>
      <c r="C999" s="37"/>
      <c r="E999" s="32"/>
      <c r="F999" s="44"/>
      <c r="G999" s="39"/>
    </row>
    <row r="1000" spans="1:7" x14ac:dyDescent="0.25">
      <c r="A1000"/>
      <c r="B1000"/>
      <c r="C1000" s="37"/>
      <c r="E1000" s="32"/>
      <c r="F1000" s="44"/>
      <c r="G1000" s="39"/>
    </row>
    <row r="1001" spans="1:7" x14ac:dyDescent="0.25">
      <c r="A1001"/>
      <c r="B1001"/>
      <c r="C1001" s="37"/>
      <c r="E1001" s="32"/>
      <c r="F1001" s="44"/>
      <c r="G1001" s="39"/>
    </row>
    <row r="1002" spans="1:7" x14ac:dyDescent="0.25">
      <c r="A1002"/>
      <c r="B1002"/>
      <c r="C1002" s="37"/>
      <c r="E1002" s="32"/>
      <c r="F1002" s="44"/>
      <c r="G1002" s="39"/>
    </row>
    <row r="1003" spans="1:7" x14ac:dyDescent="0.25">
      <c r="A1003"/>
      <c r="B1003"/>
      <c r="C1003" s="37"/>
      <c r="E1003" s="32"/>
      <c r="F1003" s="44"/>
      <c r="G1003" s="39"/>
    </row>
    <row r="1004" spans="1:7" x14ac:dyDescent="0.25">
      <c r="A1004"/>
      <c r="B1004"/>
      <c r="C1004" s="37"/>
      <c r="E1004" s="32"/>
      <c r="F1004" s="44"/>
      <c r="G1004" s="39"/>
    </row>
    <row r="1005" spans="1:7" x14ac:dyDescent="0.25">
      <c r="A1005"/>
      <c r="B1005"/>
      <c r="C1005" s="37"/>
      <c r="E1005" s="32"/>
      <c r="F1005" s="44"/>
      <c r="G1005" s="39"/>
    </row>
    <row r="1006" spans="1:7" x14ac:dyDescent="0.25">
      <c r="A1006"/>
      <c r="B1006"/>
      <c r="C1006" s="37"/>
      <c r="E1006" s="32"/>
      <c r="F1006" s="44"/>
      <c r="G1006" s="39"/>
    </row>
    <row r="1007" spans="1:7" x14ac:dyDescent="0.25">
      <c r="A1007"/>
      <c r="B1007"/>
      <c r="C1007" s="37"/>
      <c r="E1007" s="32"/>
      <c r="F1007" s="44"/>
      <c r="G1007" s="39"/>
    </row>
    <row r="1008" spans="1:7" x14ac:dyDescent="0.25">
      <c r="A1008"/>
      <c r="B1008"/>
      <c r="C1008" s="37"/>
      <c r="E1008" s="32"/>
      <c r="F1008" s="44"/>
      <c r="G1008" s="39"/>
    </row>
    <row r="1009" spans="1:7" x14ac:dyDescent="0.25">
      <c r="A1009"/>
      <c r="B1009"/>
      <c r="C1009" s="37"/>
      <c r="E1009" s="32"/>
      <c r="F1009" s="44"/>
      <c r="G1009" s="39"/>
    </row>
    <row r="1010" spans="1:7" x14ac:dyDescent="0.25">
      <c r="A1010"/>
      <c r="B1010"/>
      <c r="C1010" s="37"/>
      <c r="E1010" s="32"/>
      <c r="F1010" s="44"/>
      <c r="G1010" s="39"/>
    </row>
    <row r="1011" spans="1:7" x14ac:dyDescent="0.25">
      <c r="A1011"/>
      <c r="B1011"/>
      <c r="C1011" s="37"/>
      <c r="E1011" s="32"/>
      <c r="F1011" s="44"/>
      <c r="G1011" s="39"/>
    </row>
    <row r="1012" spans="1:7" x14ac:dyDescent="0.25">
      <c r="A1012"/>
      <c r="B1012"/>
      <c r="C1012" s="37"/>
      <c r="E1012" s="32"/>
      <c r="F1012" s="44"/>
      <c r="G1012" s="39"/>
    </row>
    <row r="1013" spans="1:7" x14ac:dyDescent="0.25">
      <c r="A1013"/>
      <c r="B1013"/>
      <c r="C1013" s="37"/>
      <c r="E1013" s="32"/>
      <c r="F1013" s="44"/>
      <c r="G1013" s="39"/>
    </row>
    <row r="1014" spans="1:7" x14ac:dyDescent="0.25">
      <c r="A1014"/>
      <c r="B1014"/>
      <c r="C1014" s="37"/>
      <c r="E1014" s="32"/>
      <c r="F1014" s="44"/>
      <c r="G1014" s="39"/>
    </row>
    <row r="1015" spans="1:7" x14ac:dyDescent="0.25">
      <c r="A1015"/>
      <c r="B1015"/>
      <c r="C1015" s="37"/>
      <c r="E1015" s="32"/>
      <c r="F1015" s="44"/>
      <c r="G1015" s="39"/>
    </row>
    <row r="1016" spans="1:7" x14ac:dyDescent="0.25">
      <c r="A1016"/>
      <c r="B1016"/>
      <c r="C1016" s="37"/>
      <c r="E1016" s="32"/>
      <c r="F1016" s="44"/>
      <c r="G1016" s="39"/>
    </row>
    <row r="1017" spans="1:7" x14ac:dyDescent="0.25">
      <c r="A1017"/>
      <c r="B1017"/>
      <c r="C1017" s="37"/>
      <c r="E1017" s="32"/>
      <c r="F1017" s="44"/>
      <c r="G1017" s="39"/>
    </row>
    <row r="1018" spans="1:7" x14ac:dyDescent="0.25">
      <c r="A1018"/>
      <c r="B1018"/>
      <c r="C1018" s="37"/>
      <c r="E1018" s="32"/>
      <c r="F1018" s="44"/>
      <c r="G1018" s="39"/>
    </row>
    <row r="1019" spans="1:7" x14ac:dyDescent="0.25">
      <c r="A1019"/>
      <c r="B1019"/>
      <c r="C1019" s="37"/>
      <c r="E1019" s="32"/>
      <c r="F1019" s="44"/>
      <c r="G1019" s="39"/>
    </row>
    <row r="1020" spans="1:7" x14ac:dyDescent="0.25">
      <c r="A1020"/>
      <c r="B1020"/>
      <c r="C1020" s="37"/>
      <c r="E1020" s="32"/>
      <c r="F1020" s="44"/>
      <c r="G1020" s="39"/>
    </row>
    <row r="1021" spans="1:7" x14ac:dyDescent="0.25">
      <c r="A1021"/>
      <c r="B1021"/>
      <c r="C1021" s="37"/>
      <c r="E1021" s="32"/>
      <c r="F1021" s="44"/>
      <c r="G1021" s="39"/>
    </row>
    <row r="1022" spans="1:7" x14ac:dyDescent="0.25">
      <c r="A1022"/>
      <c r="B1022"/>
      <c r="C1022" s="37"/>
      <c r="E1022" s="32"/>
      <c r="F1022" s="44"/>
      <c r="G1022" s="39"/>
    </row>
    <row r="1023" spans="1:7" x14ac:dyDescent="0.25">
      <c r="A1023"/>
      <c r="B1023"/>
      <c r="C1023" s="37"/>
      <c r="E1023" s="32"/>
      <c r="F1023" s="44"/>
      <c r="G1023" s="39"/>
    </row>
    <row r="1024" spans="1:7" x14ac:dyDescent="0.25">
      <c r="A1024"/>
      <c r="B1024"/>
      <c r="C1024" s="37"/>
      <c r="E1024" s="32"/>
      <c r="F1024" s="44"/>
      <c r="G1024" s="39"/>
    </row>
    <row r="1025" spans="1:7" x14ac:dyDescent="0.25">
      <c r="A1025"/>
      <c r="B1025"/>
      <c r="C1025" s="37"/>
      <c r="E1025" s="32"/>
      <c r="F1025" s="44"/>
      <c r="G1025" s="39"/>
    </row>
    <row r="1026" spans="1:7" x14ac:dyDescent="0.25">
      <c r="A1026"/>
      <c r="B1026"/>
      <c r="C1026" s="37"/>
      <c r="E1026" s="32"/>
      <c r="F1026" s="44"/>
      <c r="G1026" s="39"/>
    </row>
    <row r="1027" spans="1:7" x14ac:dyDescent="0.25">
      <c r="A1027"/>
      <c r="B1027"/>
      <c r="C1027" s="37"/>
      <c r="E1027" s="32"/>
      <c r="F1027" s="44"/>
      <c r="G1027" s="39"/>
    </row>
    <row r="1028" spans="1:7" x14ac:dyDescent="0.25">
      <c r="A1028"/>
      <c r="B1028"/>
      <c r="C1028" s="37"/>
      <c r="E1028" s="32"/>
      <c r="F1028" s="44"/>
      <c r="G1028" s="39"/>
    </row>
    <row r="1029" spans="1:7" x14ac:dyDescent="0.25">
      <c r="A1029"/>
      <c r="B1029"/>
      <c r="C1029" s="37"/>
      <c r="E1029" s="32"/>
      <c r="F1029" s="44"/>
      <c r="G1029" s="39"/>
    </row>
    <row r="1030" spans="1:7" x14ac:dyDescent="0.25">
      <c r="A1030"/>
      <c r="B1030"/>
      <c r="C1030" s="37"/>
      <c r="E1030" s="32"/>
      <c r="F1030" s="44"/>
      <c r="G1030" s="39"/>
    </row>
    <row r="1031" spans="1:7" x14ac:dyDescent="0.25">
      <c r="A1031"/>
      <c r="B1031"/>
      <c r="C1031" s="37"/>
      <c r="E1031" s="32"/>
      <c r="F1031" s="44"/>
      <c r="G1031" s="39"/>
    </row>
    <row r="1032" spans="1:7" x14ac:dyDescent="0.25">
      <c r="A1032"/>
      <c r="B1032"/>
      <c r="C1032" s="37"/>
      <c r="E1032" s="32"/>
      <c r="F1032" s="44"/>
      <c r="G1032" s="39"/>
    </row>
    <row r="1033" spans="1:7" x14ac:dyDescent="0.25">
      <c r="A1033"/>
      <c r="B1033"/>
      <c r="C1033" s="37"/>
      <c r="E1033" s="32"/>
      <c r="F1033" s="44"/>
      <c r="G1033" s="39"/>
    </row>
    <row r="1034" spans="1:7" x14ac:dyDescent="0.25">
      <c r="A1034"/>
      <c r="B1034"/>
      <c r="C1034" s="37"/>
      <c r="E1034" s="32"/>
      <c r="F1034" s="44"/>
      <c r="G1034" s="39"/>
    </row>
    <row r="1035" spans="1:7" x14ac:dyDescent="0.25">
      <c r="A1035"/>
      <c r="B1035"/>
      <c r="C1035" s="37"/>
      <c r="E1035" s="32"/>
      <c r="F1035" s="44"/>
      <c r="G1035" s="39"/>
    </row>
    <row r="1036" spans="1:7" x14ac:dyDescent="0.25">
      <c r="A1036"/>
      <c r="B1036"/>
      <c r="C1036" s="37"/>
      <c r="E1036" s="32"/>
      <c r="F1036" s="44"/>
      <c r="G1036" s="39"/>
    </row>
    <row r="1037" spans="1:7" x14ac:dyDescent="0.25">
      <c r="A1037"/>
      <c r="B1037"/>
      <c r="C1037" s="37"/>
      <c r="E1037" s="32"/>
      <c r="F1037" s="44"/>
      <c r="G1037" s="39"/>
    </row>
    <row r="1038" spans="1:7" x14ac:dyDescent="0.25">
      <c r="A1038"/>
      <c r="B1038"/>
      <c r="C1038" s="37"/>
      <c r="E1038" s="32"/>
      <c r="F1038" s="44"/>
      <c r="G1038" s="39"/>
    </row>
    <row r="1039" spans="1:7" x14ac:dyDescent="0.25">
      <c r="A1039"/>
      <c r="B1039"/>
      <c r="C1039" s="37"/>
      <c r="E1039" s="32"/>
      <c r="F1039" s="44"/>
      <c r="G1039" s="39"/>
    </row>
    <row r="1040" spans="1:7" x14ac:dyDescent="0.25">
      <c r="A1040"/>
      <c r="B1040"/>
      <c r="C1040" s="37"/>
      <c r="E1040" s="32"/>
      <c r="F1040" s="44"/>
      <c r="G1040" s="39"/>
    </row>
    <row r="1041" spans="1:7" x14ac:dyDescent="0.25">
      <c r="A1041"/>
      <c r="B1041"/>
      <c r="C1041" s="37"/>
      <c r="E1041" s="32"/>
      <c r="F1041" s="44"/>
      <c r="G1041" s="39"/>
    </row>
    <row r="1042" spans="1:7" x14ac:dyDescent="0.25">
      <c r="A1042"/>
      <c r="B1042"/>
      <c r="C1042" s="37"/>
      <c r="E1042" s="32"/>
      <c r="F1042" s="44"/>
      <c r="G1042" s="39"/>
    </row>
    <row r="1043" spans="1:7" x14ac:dyDescent="0.25">
      <c r="A1043"/>
      <c r="B1043"/>
      <c r="C1043" s="37"/>
      <c r="E1043" s="32"/>
      <c r="F1043" s="44"/>
      <c r="G1043" s="39"/>
    </row>
    <row r="1044" spans="1:7" x14ac:dyDescent="0.25">
      <c r="A1044"/>
      <c r="B1044"/>
      <c r="C1044" s="37"/>
      <c r="E1044" s="32"/>
      <c r="F1044" s="44"/>
      <c r="G1044" s="39"/>
    </row>
    <row r="1045" spans="1:7" x14ac:dyDescent="0.25">
      <c r="A1045"/>
      <c r="B1045"/>
      <c r="C1045" s="37"/>
      <c r="E1045" s="32"/>
      <c r="F1045" s="44"/>
      <c r="G1045" s="39"/>
    </row>
    <row r="1046" spans="1:7" x14ac:dyDescent="0.25">
      <c r="A1046"/>
      <c r="B1046"/>
      <c r="C1046" s="37"/>
      <c r="E1046" s="32"/>
      <c r="F1046" s="44"/>
      <c r="G1046" s="39"/>
    </row>
    <row r="1047" spans="1:7" x14ac:dyDescent="0.25">
      <c r="A1047"/>
      <c r="B1047"/>
      <c r="C1047" s="37"/>
      <c r="E1047" s="32"/>
      <c r="F1047" s="44"/>
      <c r="G1047" s="39"/>
    </row>
    <row r="1048" spans="1:7" x14ac:dyDescent="0.25">
      <c r="A1048"/>
      <c r="B1048"/>
      <c r="C1048" s="37"/>
      <c r="E1048" s="32"/>
      <c r="F1048" s="44"/>
      <c r="G1048" s="39"/>
    </row>
    <row r="1049" spans="1:7" x14ac:dyDescent="0.25">
      <c r="A1049"/>
      <c r="B1049"/>
      <c r="C1049" s="37"/>
      <c r="E1049" s="32"/>
      <c r="F1049" s="44"/>
      <c r="G1049" s="39"/>
    </row>
    <row r="1050" spans="1:7" x14ac:dyDescent="0.25">
      <c r="A1050"/>
      <c r="B1050"/>
      <c r="C1050" s="37"/>
      <c r="E1050" s="32"/>
      <c r="F1050" s="44"/>
      <c r="G1050" s="39"/>
    </row>
    <row r="1051" spans="1:7" x14ac:dyDescent="0.25">
      <c r="A1051"/>
      <c r="B1051"/>
      <c r="C1051" s="37"/>
      <c r="E1051" s="32"/>
      <c r="F1051" s="44"/>
      <c r="G1051" s="39"/>
    </row>
    <row r="1052" spans="1:7" x14ac:dyDescent="0.25">
      <c r="A1052"/>
      <c r="B1052"/>
      <c r="C1052" s="37"/>
      <c r="E1052" s="32"/>
      <c r="F1052" s="44"/>
      <c r="G1052" s="39"/>
    </row>
    <row r="1053" spans="1:7" x14ac:dyDescent="0.25">
      <c r="A1053"/>
      <c r="B1053"/>
      <c r="C1053" s="37"/>
      <c r="E1053" s="32"/>
      <c r="F1053" s="44"/>
      <c r="G1053" s="39"/>
    </row>
    <row r="1054" spans="1:7" x14ac:dyDescent="0.25">
      <c r="A1054"/>
      <c r="B1054"/>
      <c r="C1054" s="37"/>
      <c r="E1054" s="32"/>
      <c r="F1054" s="44"/>
      <c r="G1054" s="39"/>
    </row>
    <row r="1055" spans="1:7" x14ac:dyDescent="0.25">
      <c r="A1055"/>
      <c r="B1055"/>
      <c r="C1055" s="37"/>
      <c r="E1055" s="32"/>
      <c r="F1055" s="44"/>
      <c r="G1055" s="39"/>
    </row>
    <row r="1056" spans="1:7" x14ac:dyDescent="0.25">
      <c r="A1056"/>
      <c r="B1056"/>
      <c r="C1056" s="37"/>
      <c r="E1056" s="32"/>
      <c r="F1056" s="44"/>
      <c r="G1056" s="39"/>
    </row>
    <row r="1057" spans="1:7" x14ac:dyDescent="0.25">
      <c r="A1057"/>
      <c r="B1057"/>
      <c r="C1057" s="37"/>
      <c r="E1057" s="32"/>
      <c r="F1057" s="44"/>
      <c r="G1057" s="39"/>
    </row>
    <row r="1058" spans="1:7" x14ac:dyDescent="0.25">
      <c r="A1058"/>
      <c r="B1058"/>
      <c r="C1058" s="37"/>
      <c r="E1058" s="32"/>
      <c r="F1058" s="44"/>
      <c r="G1058" s="39"/>
    </row>
    <row r="1059" spans="1:7" x14ac:dyDescent="0.25">
      <c r="A1059"/>
      <c r="B1059"/>
      <c r="C1059" s="37"/>
      <c r="E1059" s="32"/>
      <c r="F1059" s="44"/>
      <c r="G1059" s="39"/>
    </row>
    <row r="1060" spans="1:7" x14ac:dyDescent="0.25">
      <c r="A1060"/>
      <c r="B1060"/>
      <c r="C1060" s="37"/>
      <c r="E1060" s="32"/>
      <c r="F1060" s="44"/>
      <c r="G1060" s="39"/>
    </row>
    <row r="1061" spans="1:7" x14ac:dyDescent="0.25">
      <c r="A1061"/>
      <c r="B1061"/>
      <c r="C1061" s="37"/>
      <c r="E1061" s="32"/>
      <c r="F1061" s="44"/>
      <c r="G1061" s="39"/>
    </row>
    <row r="1062" spans="1:7" x14ac:dyDescent="0.25">
      <c r="A1062"/>
      <c r="B1062"/>
      <c r="C1062" s="37"/>
      <c r="E1062" s="32"/>
      <c r="F1062" s="44"/>
      <c r="G1062" s="39"/>
    </row>
    <row r="1063" spans="1:7" x14ac:dyDescent="0.25">
      <c r="A1063"/>
      <c r="B1063"/>
      <c r="C1063" s="37"/>
      <c r="E1063" s="32"/>
      <c r="F1063" s="44"/>
      <c r="G1063" s="39"/>
    </row>
    <row r="1064" spans="1:7" x14ac:dyDescent="0.25">
      <c r="A1064"/>
      <c r="B1064"/>
      <c r="C1064" s="37"/>
      <c r="E1064" s="32"/>
      <c r="F1064" s="44"/>
      <c r="G1064" s="39"/>
    </row>
    <row r="1065" spans="1:7" x14ac:dyDescent="0.25">
      <c r="A1065"/>
      <c r="B1065"/>
      <c r="C1065" s="37"/>
      <c r="E1065" s="32"/>
      <c r="F1065" s="44"/>
      <c r="G1065" s="39"/>
    </row>
    <row r="1066" spans="1:7" x14ac:dyDescent="0.25">
      <c r="A1066"/>
      <c r="B1066"/>
      <c r="C1066" s="37"/>
      <c r="E1066" s="32"/>
      <c r="F1066" s="44"/>
      <c r="G1066" s="39"/>
    </row>
    <row r="1067" spans="1:7" x14ac:dyDescent="0.25">
      <c r="A1067"/>
      <c r="B1067"/>
      <c r="C1067" s="37"/>
      <c r="E1067" s="32"/>
      <c r="F1067" s="44"/>
      <c r="G1067" s="39"/>
    </row>
    <row r="1068" spans="1:7" x14ac:dyDescent="0.25">
      <c r="A1068"/>
      <c r="B1068"/>
      <c r="C1068" s="37"/>
      <c r="E1068" s="32"/>
      <c r="F1068" s="44"/>
      <c r="G1068" s="39"/>
    </row>
    <row r="1069" spans="1:7" x14ac:dyDescent="0.25">
      <c r="A1069"/>
      <c r="B1069"/>
      <c r="C1069" s="37"/>
      <c r="E1069" s="32"/>
      <c r="F1069" s="44"/>
      <c r="G1069" s="39"/>
    </row>
    <row r="1070" spans="1:7" x14ac:dyDescent="0.25">
      <c r="A1070"/>
      <c r="B1070"/>
      <c r="C1070" s="37"/>
      <c r="E1070" s="32"/>
      <c r="F1070" s="44"/>
      <c r="G1070" s="39"/>
    </row>
    <row r="1071" spans="1:7" x14ac:dyDescent="0.25">
      <c r="A1071"/>
      <c r="B1071"/>
      <c r="C1071" s="37"/>
      <c r="E1071" s="32"/>
      <c r="F1071" s="44"/>
      <c r="G1071" s="39"/>
    </row>
    <row r="1072" spans="1:7" x14ac:dyDescent="0.25">
      <c r="A1072"/>
      <c r="B1072"/>
      <c r="C1072" s="37"/>
      <c r="E1072" s="32"/>
      <c r="F1072" s="44"/>
      <c r="G1072" s="39"/>
    </row>
    <row r="1073" spans="1:7" x14ac:dyDescent="0.25">
      <c r="A1073"/>
      <c r="B1073"/>
      <c r="C1073" s="37"/>
      <c r="E1073" s="32"/>
      <c r="F1073" s="44"/>
      <c r="G1073" s="39"/>
    </row>
    <row r="1074" spans="1:7" x14ac:dyDescent="0.25">
      <c r="A1074"/>
      <c r="B1074"/>
      <c r="C1074" s="37"/>
      <c r="E1074" s="32"/>
      <c r="F1074" s="44"/>
      <c r="G1074" s="39"/>
    </row>
    <row r="1075" spans="1:7" x14ac:dyDescent="0.25">
      <c r="A1075"/>
      <c r="B1075"/>
      <c r="C1075" s="37"/>
      <c r="E1075" s="32"/>
      <c r="F1075" s="44"/>
      <c r="G1075" s="39"/>
    </row>
    <row r="1076" spans="1:7" x14ac:dyDescent="0.25">
      <c r="A1076"/>
      <c r="B1076"/>
      <c r="C1076" s="37"/>
      <c r="E1076" s="32"/>
      <c r="F1076" s="44"/>
      <c r="G1076" s="39"/>
    </row>
    <row r="1077" spans="1:7" x14ac:dyDescent="0.25">
      <c r="A1077"/>
      <c r="B1077"/>
      <c r="C1077" s="37"/>
      <c r="E1077" s="32"/>
      <c r="F1077" s="44"/>
      <c r="G1077" s="39"/>
    </row>
    <row r="1078" spans="1:7" x14ac:dyDescent="0.25">
      <c r="A1078"/>
      <c r="B1078"/>
      <c r="C1078" s="37"/>
      <c r="E1078" s="32"/>
      <c r="F1078" s="44"/>
      <c r="G1078" s="39"/>
    </row>
    <row r="1079" spans="1:7" x14ac:dyDescent="0.25">
      <c r="A1079"/>
      <c r="B1079"/>
      <c r="C1079" s="37"/>
      <c r="E1079" s="32"/>
      <c r="F1079" s="44"/>
      <c r="G1079" s="39"/>
    </row>
    <row r="1080" spans="1:7" x14ac:dyDescent="0.25">
      <c r="A1080"/>
      <c r="B1080"/>
      <c r="C1080" s="37"/>
      <c r="E1080" s="32"/>
      <c r="F1080" s="44"/>
      <c r="G1080" s="39"/>
    </row>
    <row r="1081" spans="1:7" x14ac:dyDescent="0.25">
      <c r="A1081"/>
      <c r="B1081"/>
      <c r="C1081" s="37"/>
      <c r="E1081" s="32"/>
      <c r="F1081" s="44"/>
      <c r="G1081" s="39"/>
    </row>
    <row r="1082" spans="1:7" x14ac:dyDescent="0.25">
      <c r="A1082"/>
      <c r="B1082"/>
      <c r="C1082" s="37"/>
      <c r="E1082" s="32"/>
      <c r="F1082" s="44"/>
      <c r="G1082" s="39"/>
    </row>
    <row r="1083" spans="1:7" x14ac:dyDescent="0.25">
      <c r="A1083"/>
      <c r="B1083"/>
      <c r="C1083" s="37"/>
      <c r="E1083" s="32"/>
      <c r="F1083" s="44"/>
      <c r="G1083" s="39"/>
    </row>
    <row r="1084" spans="1:7" x14ac:dyDescent="0.25">
      <c r="A1084"/>
      <c r="B1084"/>
      <c r="C1084" s="37"/>
      <c r="E1084" s="32"/>
      <c r="F1084" s="44"/>
      <c r="G1084" s="39"/>
    </row>
    <row r="1085" spans="1:7" x14ac:dyDescent="0.25">
      <c r="A1085"/>
      <c r="B1085"/>
      <c r="C1085" s="37"/>
      <c r="E1085" s="32"/>
      <c r="F1085" s="44"/>
      <c r="G1085" s="39"/>
    </row>
    <row r="1086" spans="1:7" x14ac:dyDescent="0.25">
      <c r="A1086"/>
      <c r="B1086"/>
      <c r="C1086" s="37"/>
      <c r="E1086" s="32"/>
      <c r="F1086" s="44"/>
      <c r="G1086" s="39"/>
    </row>
    <row r="1087" spans="1:7" x14ac:dyDescent="0.25">
      <c r="A1087"/>
      <c r="B1087"/>
      <c r="C1087" s="37"/>
      <c r="E1087" s="32"/>
      <c r="F1087" s="44"/>
      <c r="G1087" s="39"/>
    </row>
    <row r="1088" spans="1:7" x14ac:dyDescent="0.25">
      <c r="A1088"/>
      <c r="B1088"/>
      <c r="C1088" s="37"/>
      <c r="E1088" s="32"/>
      <c r="F1088" s="44"/>
      <c r="G1088" s="39"/>
    </row>
    <row r="1089" spans="1:7" x14ac:dyDescent="0.25">
      <c r="A1089"/>
      <c r="B1089"/>
      <c r="C1089" s="37"/>
      <c r="E1089" s="32"/>
      <c r="F1089" s="44"/>
      <c r="G1089" s="39"/>
    </row>
    <row r="1090" spans="1:7" x14ac:dyDescent="0.25">
      <c r="A1090"/>
      <c r="B1090"/>
      <c r="C1090" s="37"/>
      <c r="E1090" s="32"/>
      <c r="F1090" s="44"/>
      <c r="G1090" s="39"/>
    </row>
    <row r="1091" spans="1:7" x14ac:dyDescent="0.25">
      <c r="A1091"/>
      <c r="B1091"/>
      <c r="C1091" s="37"/>
      <c r="E1091" s="32"/>
      <c r="F1091" s="44"/>
      <c r="G1091" s="39"/>
    </row>
    <row r="1092" spans="1:7" x14ac:dyDescent="0.25">
      <c r="A1092"/>
      <c r="B1092"/>
      <c r="C1092" s="37"/>
      <c r="E1092" s="32"/>
      <c r="F1092" s="44"/>
      <c r="G1092" s="39"/>
    </row>
    <row r="1093" spans="1:7" x14ac:dyDescent="0.25">
      <c r="A1093"/>
      <c r="B1093"/>
      <c r="C1093" s="37"/>
      <c r="E1093" s="32"/>
      <c r="F1093" s="44"/>
      <c r="G1093" s="39"/>
    </row>
    <row r="1094" spans="1:7" x14ac:dyDescent="0.25">
      <c r="A1094"/>
      <c r="B1094"/>
      <c r="C1094" s="37"/>
      <c r="E1094" s="32"/>
      <c r="F1094" s="44"/>
      <c r="G1094" s="39"/>
    </row>
    <row r="1095" spans="1:7" x14ac:dyDescent="0.25">
      <c r="A1095"/>
      <c r="B1095"/>
      <c r="C1095" s="37"/>
      <c r="E1095" s="32"/>
      <c r="F1095" s="44"/>
      <c r="G1095" s="39"/>
    </row>
    <row r="1096" spans="1:7" x14ac:dyDescent="0.25">
      <c r="A1096"/>
      <c r="B1096"/>
      <c r="C1096" s="37"/>
      <c r="E1096" s="32"/>
      <c r="F1096" s="44"/>
      <c r="G1096" s="39"/>
    </row>
    <row r="1097" spans="1:7" x14ac:dyDescent="0.25">
      <c r="A1097"/>
      <c r="B1097"/>
      <c r="C1097" s="37"/>
      <c r="E1097" s="32"/>
      <c r="F1097" s="44"/>
      <c r="G1097" s="39"/>
    </row>
    <row r="1098" spans="1:7" x14ac:dyDescent="0.25">
      <c r="A1098"/>
      <c r="B1098"/>
      <c r="C1098" s="37"/>
      <c r="E1098" s="32"/>
      <c r="F1098" s="44"/>
      <c r="G1098" s="39"/>
    </row>
    <row r="1099" spans="1:7" x14ac:dyDescent="0.25">
      <c r="A1099"/>
      <c r="B1099"/>
      <c r="C1099" s="37"/>
      <c r="E1099" s="32"/>
      <c r="F1099" s="44"/>
      <c r="G1099" s="39"/>
    </row>
    <row r="1100" spans="1:7" x14ac:dyDescent="0.25">
      <c r="A1100"/>
      <c r="B1100"/>
      <c r="C1100" s="37"/>
      <c r="E1100" s="32"/>
      <c r="F1100" s="44"/>
      <c r="G1100" s="39"/>
    </row>
    <row r="1101" spans="1:7" x14ac:dyDescent="0.25">
      <c r="A1101"/>
      <c r="B1101"/>
      <c r="C1101" s="37"/>
      <c r="E1101" s="32"/>
      <c r="F1101" s="44"/>
      <c r="G1101" s="39"/>
    </row>
    <row r="1102" spans="1:7" x14ac:dyDescent="0.25">
      <c r="A1102"/>
      <c r="B1102"/>
      <c r="C1102" s="37"/>
      <c r="E1102" s="32"/>
      <c r="F1102" s="44"/>
      <c r="G1102" s="39"/>
    </row>
    <row r="1103" spans="1:7" x14ac:dyDescent="0.25">
      <c r="A1103"/>
      <c r="B1103"/>
      <c r="C1103" s="37"/>
      <c r="E1103" s="32"/>
      <c r="F1103" s="44"/>
      <c r="G1103" s="39"/>
    </row>
    <row r="1104" spans="1:7" x14ac:dyDescent="0.25">
      <c r="A1104"/>
      <c r="B1104"/>
      <c r="C1104" s="37"/>
      <c r="E1104" s="32"/>
      <c r="F1104" s="44"/>
      <c r="G1104" s="39"/>
    </row>
    <row r="1105" spans="1:7" x14ac:dyDescent="0.25">
      <c r="A1105"/>
      <c r="B1105"/>
      <c r="C1105" s="37"/>
      <c r="E1105" s="32"/>
      <c r="F1105" s="44"/>
      <c r="G1105" s="39"/>
    </row>
    <row r="1106" spans="1:7" x14ac:dyDescent="0.25">
      <c r="A1106"/>
      <c r="B1106"/>
      <c r="C1106" s="37"/>
      <c r="E1106" s="32"/>
      <c r="F1106" s="44"/>
      <c r="G1106" s="39"/>
    </row>
    <row r="1107" spans="1:7" x14ac:dyDescent="0.25">
      <c r="A1107"/>
      <c r="B1107"/>
      <c r="C1107" s="37"/>
      <c r="E1107" s="32"/>
      <c r="F1107" s="44"/>
      <c r="G1107" s="39"/>
    </row>
    <row r="1108" spans="1:7" x14ac:dyDescent="0.25">
      <c r="A1108"/>
      <c r="B1108"/>
      <c r="C1108" s="37"/>
      <c r="E1108" s="32"/>
      <c r="F1108" s="44"/>
      <c r="G1108" s="39"/>
    </row>
    <row r="1109" spans="1:7" x14ac:dyDescent="0.25">
      <c r="A1109"/>
      <c r="B1109"/>
      <c r="C1109" s="37"/>
      <c r="E1109" s="32"/>
      <c r="F1109" s="44"/>
      <c r="G1109" s="39"/>
    </row>
    <row r="1110" spans="1:7" x14ac:dyDescent="0.25">
      <c r="A1110"/>
      <c r="B1110"/>
      <c r="C1110" s="37"/>
      <c r="E1110" s="32"/>
      <c r="F1110" s="44"/>
      <c r="G1110" s="39"/>
    </row>
    <row r="1111" spans="1:7" x14ac:dyDescent="0.25">
      <c r="A1111"/>
      <c r="B1111"/>
      <c r="C1111" s="37"/>
      <c r="E1111" s="32"/>
      <c r="F1111" s="44"/>
      <c r="G1111" s="39"/>
    </row>
    <row r="1112" spans="1:7" x14ac:dyDescent="0.25">
      <c r="A1112"/>
      <c r="B1112"/>
      <c r="C1112" s="37"/>
      <c r="E1112" s="32"/>
      <c r="F1112" s="44"/>
      <c r="G1112" s="39"/>
    </row>
    <row r="1113" spans="1:7" x14ac:dyDescent="0.25">
      <c r="A1113"/>
      <c r="B1113"/>
      <c r="C1113" s="37"/>
      <c r="E1113" s="32"/>
      <c r="F1113" s="44"/>
      <c r="G1113" s="39"/>
    </row>
    <row r="1114" spans="1:7" x14ac:dyDescent="0.25">
      <c r="A1114"/>
      <c r="B1114"/>
      <c r="C1114" s="37"/>
      <c r="E1114" s="32"/>
      <c r="F1114" s="44"/>
      <c r="G1114" s="39"/>
    </row>
    <row r="1115" spans="1:7" x14ac:dyDescent="0.25">
      <c r="A1115"/>
      <c r="B1115"/>
      <c r="C1115" s="37"/>
      <c r="E1115" s="32"/>
      <c r="F1115" s="44"/>
      <c r="G1115" s="39"/>
    </row>
    <row r="1116" spans="1:7" x14ac:dyDescent="0.25">
      <c r="A1116"/>
      <c r="B1116"/>
      <c r="C1116" s="37"/>
      <c r="E1116" s="32"/>
      <c r="F1116" s="44"/>
      <c r="G1116" s="39"/>
    </row>
    <row r="1117" spans="1:7" x14ac:dyDescent="0.25">
      <c r="A1117"/>
      <c r="B1117"/>
      <c r="C1117" s="37"/>
      <c r="E1117" s="32"/>
      <c r="F1117" s="44"/>
      <c r="G1117" s="39"/>
    </row>
    <row r="1118" spans="1:7" x14ac:dyDescent="0.25">
      <c r="A1118"/>
      <c r="B1118"/>
      <c r="C1118" s="37"/>
      <c r="E1118" s="32"/>
      <c r="F1118" s="44"/>
      <c r="G1118" s="39"/>
    </row>
    <row r="1119" spans="1:7" x14ac:dyDescent="0.25">
      <c r="A1119"/>
      <c r="B1119"/>
      <c r="C1119" s="37"/>
      <c r="E1119" s="32"/>
      <c r="F1119" s="44"/>
      <c r="G1119" s="39"/>
    </row>
    <row r="1120" spans="1:7" x14ac:dyDescent="0.25">
      <c r="A1120"/>
      <c r="B1120"/>
      <c r="C1120" s="37"/>
      <c r="E1120" s="32"/>
      <c r="F1120" s="44"/>
      <c r="G1120" s="39"/>
    </row>
    <row r="1121" spans="1:7" x14ac:dyDescent="0.25">
      <c r="A1121"/>
      <c r="B1121"/>
      <c r="C1121" s="37"/>
      <c r="E1121" s="32"/>
      <c r="F1121" s="44"/>
      <c r="G1121" s="39"/>
    </row>
    <row r="1122" spans="1:7" x14ac:dyDescent="0.25">
      <c r="A1122"/>
      <c r="B1122"/>
      <c r="C1122" s="37"/>
      <c r="E1122" s="32"/>
      <c r="F1122" s="44"/>
      <c r="G1122" s="39"/>
    </row>
    <row r="1123" spans="1:7" x14ac:dyDescent="0.25">
      <c r="A1123"/>
      <c r="B1123"/>
      <c r="C1123" s="37"/>
      <c r="E1123" s="32"/>
      <c r="F1123" s="44"/>
      <c r="G1123" s="39"/>
    </row>
    <row r="1124" spans="1:7" x14ac:dyDescent="0.25">
      <c r="A1124"/>
      <c r="B1124"/>
      <c r="C1124" s="37"/>
      <c r="E1124" s="32"/>
      <c r="F1124" s="44"/>
      <c r="G1124" s="39"/>
    </row>
    <row r="1125" spans="1:7" x14ac:dyDescent="0.25">
      <c r="A1125"/>
      <c r="B1125"/>
      <c r="C1125" s="37"/>
      <c r="E1125" s="32"/>
      <c r="F1125" s="44"/>
      <c r="G1125" s="39"/>
    </row>
    <row r="1126" spans="1:7" x14ac:dyDescent="0.25">
      <c r="A1126"/>
      <c r="B1126"/>
      <c r="C1126" s="37"/>
      <c r="E1126" s="32"/>
      <c r="F1126" s="44"/>
      <c r="G1126" s="39"/>
    </row>
    <row r="1127" spans="1:7" x14ac:dyDescent="0.25">
      <c r="A1127"/>
      <c r="B1127"/>
      <c r="C1127" s="37"/>
      <c r="E1127" s="32"/>
      <c r="F1127" s="44"/>
      <c r="G1127" s="39"/>
    </row>
    <row r="1128" spans="1:7" x14ac:dyDescent="0.25">
      <c r="A1128"/>
      <c r="B1128"/>
      <c r="C1128" s="37"/>
      <c r="E1128" s="32"/>
      <c r="F1128" s="44"/>
      <c r="G1128" s="39"/>
    </row>
    <row r="1129" spans="1:7" x14ac:dyDescent="0.25">
      <c r="A1129"/>
      <c r="B1129"/>
      <c r="C1129" s="37"/>
      <c r="E1129" s="32"/>
      <c r="F1129" s="44"/>
      <c r="G1129" s="39"/>
    </row>
    <row r="1130" spans="1:7" x14ac:dyDescent="0.25">
      <c r="A1130"/>
      <c r="B1130"/>
      <c r="C1130" s="37"/>
      <c r="E1130" s="32"/>
      <c r="F1130" s="44"/>
      <c r="G1130" s="39"/>
    </row>
    <row r="1131" spans="1:7" x14ac:dyDescent="0.25">
      <c r="A1131"/>
      <c r="B1131"/>
      <c r="C1131" s="37"/>
      <c r="E1131" s="32"/>
      <c r="F1131" s="44"/>
      <c r="G1131" s="39"/>
    </row>
    <row r="1132" spans="1:7" x14ac:dyDescent="0.25">
      <c r="A1132"/>
      <c r="B1132"/>
      <c r="C1132" s="37"/>
      <c r="E1132" s="32"/>
      <c r="F1132" s="44"/>
      <c r="G1132" s="39"/>
    </row>
    <row r="1133" spans="1:7" x14ac:dyDescent="0.25">
      <c r="A1133"/>
      <c r="B1133"/>
      <c r="C1133" s="37"/>
      <c r="E1133" s="32"/>
      <c r="F1133" s="44"/>
      <c r="G1133" s="39"/>
    </row>
    <row r="1134" spans="1:7" x14ac:dyDescent="0.25">
      <c r="A1134"/>
      <c r="B1134"/>
      <c r="C1134" s="37"/>
      <c r="E1134" s="32"/>
      <c r="F1134" s="44"/>
      <c r="G1134" s="39"/>
    </row>
    <row r="1135" spans="1:7" x14ac:dyDescent="0.25">
      <c r="A1135"/>
      <c r="B1135"/>
      <c r="C1135" s="37"/>
      <c r="E1135" s="32"/>
      <c r="F1135" s="44"/>
      <c r="G1135" s="39"/>
    </row>
    <row r="1136" spans="1:7" x14ac:dyDescent="0.25">
      <c r="A1136"/>
      <c r="B1136"/>
      <c r="C1136" s="37"/>
      <c r="E1136" s="32"/>
      <c r="F1136" s="44"/>
      <c r="G1136" s="39"/>
    </row>
    <row r="1137" spans="1:7" x14ac:dyDescent="0.25">
      <c r="A1137"/>
      <c r="B1137"/>
      <c r="C1137" s="37"/>
      <c r="E1137" s="32"/>
      <c r="F1137" s="44"/>
      <c r="G1137" s="39"/>
    </row>
    <row r="1138" spans="1:7" x14ac:dyDescent="0.25">
      <c r="A1138"/>
      <c r="B1138"/>
      <c r="C1138" s="37"/>
      <c r="E1138" s="32"/>
      <c r="F1138" s="44"/>
      <c r="G1138" s="39"/>
    </row>
    <row r="1139" spans="1:7" x14ac:dyDescent="0.25">
      <c r="A1139"/>
      <c r="B1139"/>
      <c r="C1139" s="37"/>
      <c r="E1139" s="32"/>
      <c r="F1139" s="44"/>
      <c r="G1139" s="39"/>
    </row>
    <row r="1140" spans="1:7" x14ac:dyDescent="0.25">
      <c r="A1140"/>
      <c r="B1140"/>
      <c r="C1140" s="37"/>
      <c r="E1140" s="32"/>
      <c r="F1140" s="44"/>
      <c r="G1140" s="39"/>
    </row>
    <row r="1141" spans="1:7" x14ac:dyDescent="0.25">
      <c r="A1141"/>
      <c r="B1141"/>
      <c r="C1141" s="37"/>
      <c r="E1141" s="32"/>
      <c r="F1141" s="44"/>
      <c r="G1141" s="39"/>
    </row>
    <row r="1142" spans="1:7" x14ac:dyDescent="0.25">
      <c r="A1142"/>
      <c r="B1142"/>
      <c r="C1142" s="37"/>
      <c r="E1142" s="32"/>
      <c r="F1142" s="44"/>
      <c r="G1142" s="39"/>
    </row>
    <row r="1143" spans="1:7" x14ac:dyDescent="0.25">
      <c r="A1143"/>
      <c r="B1143"/>
      <c r="C1143" s="37"/>
      <c r="E1143" s="32"/>
      <c r="F1143" s="44"/>
      <c r="G1143" s="39"/>
    </row>
    <row r="1144" spans="1:7" x14ac:dyDescent="0.25">
      <c r="A1144"/>
      <c r="B1144"/>
      <c r="C1144" s="37"/>
      <c r="E1144" s="32"/>
      <c r="F1144" s="44"/>
      <c r="G1144" s="39"/>
    </row>
    <row r="1145" spans="1:7" x14ac:dyDescent="0.25">
      <c r="A1145"/>
      <c r="B1145"/>
      <c r="C1145" s="37"/>
      <c r="E1145" s="32"/>
      <c r="F1145" s="44"/>
      <c r="G1145" s="39"/>
    </row>
    <row r="1146" spans="1:7" x14ac:dyDescent="0.25">
      <c r="A1146"/>
      <c r="B1146"/>
      <c r="C1146" s="37"/>
      <c r="E1146" s="32"/>
      <c r="F1146" s="44"/>
      <c r="G1146" s="39"/>
    </row>
    <row r="1147" spans="1:7" x14ac:dyDescent="0.25">
      <c r="A1147"/>
      <c r="B1147"/>
      <c r="C1147" s="37"/>
      <c r="E1147" s="32"/>
      <c r="F1147" s="44"/>
      <c r="G1147" s="39"/>
    </row>
    <row r="1148" spans="1:7" x14ac:dyDescent="0.25">
      <c r="A1148"/>
      <c r="B1148"/>
      <c r="C1148" s="37"/>
      <c r="E1148" s="32"/>
      <c r="F1148" s="44"/>
      <c r="G1148" s="39"/>
    </row>
    <row r="1149" spans="1:7" x14ac:dyDescent="0.25">
      <c r="A1149"/>
      <c r="B1149"/>
      <c r="C1149" s="37"/>
      <c r="E1149" s="32"/>
      <c r="F1149" s="44"/>
      <c r="G1149" s="39"/>
    </row>
    <row r="1150" spans="1:7" x14ac:dyDescent="0.25">
      <c r="A1150"/>
      <c r="B1150"/>
      <c r="C1150" s="37"/>
      <c r="E1150" s="32"/>
      <c r="F1150" s="44"/>
      <c r="G1150" s="39"/>
    </row>
    <row r="1151" spans="1:7" x14ac:dyDescent="0.25">
      <c r="A1151"/>
      <c r="B1151"/>
      <c r="C1151" s="37"/>
      <c r="E1151" s="32"/>
      <c r="F1151" s="44"/>
      <c r="G1151" s="39"/>
    </row>
    <row r="1152" spans="1:7" x14ac:dyDescent="0.25">
      <c r="A1152"/>
      <c r="B1152"/>
      <c r="C1152" s="37"/>
      <c r="E1152" s="32"/>
      <c r="F1152" s="44"/>
      <c r="G1152" s="39"/>
    </row>
    <row r="1153" spans="1:7" x14ac:dyDescent="0.25">
      <c r="A1153"/>
      <c r="B1153"/>
      <c r="C1153" s="37"/>
      <c r="E1153" s="32"/>
      <c r="F1153" s="44"/>
      <c r="G1153" s="39"/>
    </row>
    <row r="1154" spans="1:7" x14ac:dyDescent="0.25">
      <c r="A1154"/>
      <c r="B1154"/>
      <c r="C1154" s="37"/>
      <c r="E1154" s="32"/>
      <c r="F1154" s="44"/>
      <c r="G1154" s="39"/>
    </row>
    <row r="1155" spans="1:7" x14ac:dyDescent="0.25">
      <c r="A1155"/>
      <c r="B1155"/>
      <c r="C1155" s="37"/>
      <c r="E1155" s="32"/>
      <c r="F1155" s="44"/>
      <c r="G1155" s="39"/>
    </row>
    <row r="1156" spans="1:7" x14ac:dyDescent="0.25">
      <c r="A1156"/>
      <c r="B1156"/>
      <c r="C1156" s="37"/>
      <c r="E1156" s="32"/>
      <c r="F1156" s="44"/>
      <c r="G1156" s="39"/>
    </row>
    <row r="1157" spans="1:7" x14ac:dyDescent="0.25">
      <c r="A1157"/>
      <c r="B1157"/>
      <c r="C1157" s="37"/>
      <c r="E1157" s="32"/>
      <c r="F1157" s="44"/>
      <c r="G1157" s="39"/>
    </row>
    <row r="1158" spans="1:7" x14ac:dyDescent="0.25">
      <c r="A1158"/>
      <c r="B1158"/>
      <c r="C1158" s="37"/>
      <c r="E1158" s="32"/>
      <c r="F1158" s="44"/>
      <c r="G1158" s="39"/>
    </row>
    <row r="1159" spans="1:7" x14ac:dyDescent="0.25">
      <c r="A1159"/>
      <c r="B1159"/>
      <c r="C1159" s="37"/>
      <c r="E1159" s="32"/>
      <c r="F1159" s="44"/>
      <c r="G1159" s="39"/>
    </row>
    <row r="1160" spans="1:7" x14ac:dyDescent="0.25">
      <c r="A1160"/>
      <c r="B1160"/>
      <c r="C1160" s="37"/>
      <c r="E1160" s="32"/>
      <c r="F1160" s="44"/>
      <c r="G1160" s="39"/>
    </row>
    <row r="1161" spans="1:7" x14ac:dyDescent="0.25">
      <c r="A1161"/>
      <c r="B1161"/>
      <c r="C1161" s="37"/>
      <c r="E1161" s="32"/>
      <c r="F1161" s="44"/>
      <c r="G1161" s="39"/>
    </row>
    <row r="1162" spans="1:7" x14ac:dyDescent="0.25">
      <c r="A1162"/>
      <c r="B1162"/>
      <c r="C1162" s="37"/>
      <c r="E1162" s="32"/>
      <c r="F1162" s="44"/>
      <c r="G1162" s="39"/>
    </row>
    <row r="1163" spans="1:7" x14ac:dyDescent="0.25">
      <c r="A1163"/>
      <c r="B1163"/>
      <c r="C1163" s="37"/>
      <c r="E1163" s="32"/>
      <c r="F1163" s="44"/>
      <c r="G1163" s="39"/>
    </row>
    <row r="1164" spans="1:7" x14ac:dyDescent="0.25">
      <c r="A1164"/>
      <c r="B1164"/>
      <c r="C1164" s="37"/>
      <c r="E1164" s="32"/>
      <c r="F1164" s="44"/>
      <c r="G1164" s="39"/>
    </row>
    <row r="1165" spans="1:7" x14ac:dyDescent="0.25">
      <c r="A1165"/>
      <c r="B1165"/>
      <c r="C1165" s="37"/>
      <c r="E1165" s="32"/>
      <c r="F1165" s="44"/>
      <c r="G1165" s="39"/>
    </row>
    <row r="1166" spans="1:7" x14ac:dyDescent="0.25">
      <c r="A1166"/>
      <c r="B1166"/>
      <c r="C1166" s="37"/>
      <c r="E1166" s="32"/>
      <c r="F1166" s="44"/>
      <c r="G1166" s="39"/>
    </row>
    <row r="1167" spans="1:7" x14ac:dyDescent="0.25">
      <c r="A1167"/>
      <c r="B1167"/>
      <c r="C1167" s="37"/>
      <c r="E1167" s="32"/>
      <c r="F1167" s="44"/>
      <c r="G1167" s="39"/>
    </row>
    <row r="1168" spans="1:7" x14ac:dyDescent="0.25">
      <c r="A1168"/>
      <c r="B1168"/>
      <c r="C1168" s="37"/>
      <c r="E1168" s="32"/>
      <c r="F1168" s="44"/>
      <c r="G1168" s="39"/>
    </row>
    <row r="1169" spans="1:7" x14ac:dyDescent="0.25">
      <c r="A1169"/>
      <c r="B1169"/>
      <c r="C1169" s="37"/>
      <c r="E1169" s="32"/>
      <c r="F1169" s="44"/>
      <c r="G1169" s="39"/>
    </row>
    <row r="1170" spans="1:7" x14ac:dyDescent="0.25">
      <c r="A1170"/>
      <c r="B1170"/>
      <c r="C1170" s="37"/>
      <c r="E1170" s="32"/>
      <c r="F1170" s="44"/>
      <c r="G1170" s="39"/>
    </row>
    <row r="1171" spans="1:7" x14ac:dyDescent="0.25">
      <c r="A1171"/>
      <c r="B1171"/>
      <c r="C1171" s="37"/>
      <c r="E1171" s="32"/>
      <c r="F1171" s="44"/>
      <c r="G1171" s="39"/>
    </row>
    <row r="1172" spans="1:7" x14ac:dyDescent="0.25">
      <c r="A1172"/>
      <c r="B1172"/>
      <c r="C1172" s="37"/>
      <c r="E1172" s="32"/>
      <c r="F1172" s="44"/>
      <c r="G1172" s="39"/>
    </row>
    <row r="1173" spans="1:7" x14ac:dyDescent="0.25">
      <c r="A1173"/>
      <c r="B1173"/>
      <c r="C1173" s="37"/>
      <c r="E1173" s="32"/>
      <c r="F1173" s="44"/>
      <c r="G1173" s="39"/>
    </row>
    <row r="1174" spans="1:7" x14ac:dyDescent="0.25">
      <c r="A1174"/>
      <c r="B1174"/>
      <c r="C1174" s="37"/>
      <c r="E1174" s="32"/>
      <c r="F1174" s="44"/>
      <c r="G1174" s="39"/>
    </row>
    <row r="1175" spans="1:7" x14ac:dyDescent="0.25">
      <c r="A1175"/>
      <c r="B1175"/>
      <c r="C1175" s="37"/>
      <c r="E1175" s="32"/>
      <c r="F1175" s="44"/>
      <c r="G1175" s="39"/>
    </row>
    <row r="1176" spans="1:7" x14ac:dyDescent="0.25">
      <c r="A1176"/>
      <c r="B1176"/>
      <c r="C1176" s="37"/>
      <c r="E1176" s="32"/>
      <c r="F1176" s="44"/>
      <c r="G1176" s="39"/>
    </row>
    <row r="1177" spans="1:7" x14ac:dyDescent="0.25">
      <c r="A1177"/>
      <c r="B1177"/>
      <c r="C1177" s="37"/>
      <c r="E1177" s="32"/>
      <c r="F1177" s="44"/>
      <c r="G1177" s="39"/>
    </row>
    <row r="1178" spans="1:7" x14ac:dyDescent="0.25">
      <c r="A1178"/>
      <c r="B1178"/>
      <c r="C1178" s="37"/>
      <c r="E1178" s="32"/>
      <c r="F1178" s="44"/>
      <c r="G1178" s="39"/>
    </row>
    <row r="1179" spans="1:7" x14ac:dyDescent="0.25">
      <c r="A1179"/>
      <c r="B1179"/>
      <c r="C1179" s="37"/>
      <c r="E1179" s="32"/>
      <c r="F1179" s="44"/>
      <c r="G1179" s="39"/>
    </row>
    <row r="1180" spans="1:7" x14ac:dyDescent="0.25">
      <c r="A1180"/>
      <c r="B1180"/>
      <c r="C1180" s="37"/>
      <c r="E1180" s="32"/>
      <c r="F1180" s="44"/>
      <c r="G1180" s="39"/>
    </row>
    <row r="1181" spans="1:7" x14ac:dyDescent="0.25">
      <c r="A1181"/>
      <c r="B1181"/>
      <c r="C1181" s="37"/>
      <c r="E1181" s="32"/>
      <c r="F1181" s="44"/>
      <c r="G1181" s="39"/>
    </row>
    <row r="1182" spans="1:7" x14ac:dyDescent="0.25">
      <c r="A1182"/>
      <c r="B1182"/>
      <c r="C1182" s="37"/>
      <c r="E1182" s="32"/>
      <c r="F1182" s="44"/>
      <c r="G1182" s="39"/>
    </row>
    <row r="1183" spans="1:7" x14ac:dyDescent="0.25">
      <c r="A1183"/>
      <c r="B1183"/>
      <c r="C1183" s="37"/>
      <c r="E1183" s="32"/>
      <c r="F1183" s="44"/>
      <c r="G1183" s="39"/>
    </row>
    <row r="1184" spans="1:7" x14ac:dyDescent="0.25">
      <c r="A1184"/>
      <c r="B1184"/>
      <c r="C1184" s="37"/>
      <c r="E1184" s="32"/>
      <c r="F1184" s="44"/>
      <c r="G1184" s="39"/>
    </row>
    <row r="1185" spans="1:7" x14ac:dyDescent="0.25">
      <c r="A1185"/>
      <c r="B1185"/>
      <c r="C1185" s="37"/>
      <c r="E1185" s="32"/>
      <c r="F1185" s="44"/>
      <c r="G1185" s="39"/>
    </row>
    <row r="1186" spans="1:7" x14ac:dyDescent="0.25">
      <c r="A1186"/>
      <c r="B1186"/>
      <c r="C1186" s="37"/>
      <c r="E1186" s="32"/>
      <c r="F1186" s="44"/>
      <c r="G1186" s="39"/>
    </row>
    <row r="1187" spans="1:7" x14ac:dyDescent="0.25">
      <c r="A1187"/>
      <c r="B1187"/>
      <c r="C1187" s="37"/>
      <c r="E1187" s="32"/>
      <c r="F1187" s="44"/>
      <c r="G1187" s="39"/>
    </row>
    <row r="1188" spans="1:7" x14ac:dyDescent="0.25">
      <c r="A1188"/>
      <c r="B1188"/>
      <c r="C1188" s="37"/>
      <c r="E1188" s="32"/>
      <c r="F1188" s="44"/>
      <c r="G1188" s="39"/>
    </row>
    <row r="1189" spans="1:7" x14ac:dyDescent="0.25">
      <c r="A1189"/>
      <c r="B1189"/>
      <c r="C1189" s="37"/>
      <c r="E1189" s="32"/>
      <c r="F1189" s="44"/>
      <c r="G1189" s="39"/>
    </row>
    <row r="1190" spans="1:7" x14ac:dyDescent="0.25">
      <c r="A1190"/>
      <c r="B1190"/>
      <c r="C1190" s="37"/>
      <c r="E1190" s="32"/>
      <c r="F1190" s="44"/>
      <c r="G1190" s="39"/>
    </row>
    <row r="1191" spans="1:7" x14ac:dyDescent="0.25">
      <c r="A1191"/>
      <c r="B1191"/>
      <c r="C1191" s="37"/>
      <c r="E1191" s="32"/>
      <c r="F1191" s="44"/>
      <c r="G1191" s="39"/>
    </row>
    <row r="1192" spans="1:7" x14ac:dyDescent="0.25">
      <c r="A1192"/>
      <c r="B1192"/>
      <c r="C1192" s="37"/>
      <c r="E1192" s="32"/>
      <c r="F1192" s="44"/>
      <c r="G1192" s="39"/>
    </row>
    <row r="1193" spans="1:7" x14ac:dyDescent="0.25">
      <c r="A1193"/>
      <c r="B1193"/>
      <c r="C1193" s="37"/>
      <c r="E1193" s="32"/>
      <c r="F1193" s="44"/>
      <c r="G1193" s="39"/>
    </row>
    <row r="1194" spans="1:7" x14ac:dyDescent="0.25">
      <c r="A1194"/>
      <c r="B1194"/>
      <c r="C1194" s="37"/>
      <c r="E1194" s="32"/>
      <c r="F1194" s="44"/>
      <c r="G1194" s="39"/>
    </row>
    <row r="1195" spans="1:7" x14ac:dyDescent="0.25">
      <c r="A1195"/>
      <c r="B1195"/>
      <c r="C1195" s="37"/>
      <c r="E1195" s="32"/>
      <c r="F1195" s="44"/>
      <c r="G1195" s="39"/>
    </row>
    <row r="1196" spans="1:7" x14ac:dyDescent="0.25">
      <c r="A1196"/>
      <c r="B1196"/>
      <c r="C1196" s="37"/>
      <c r="E1196" s="32"/>
      <c r="F1196" s="44"/>
      <c r="G1196" s="39"/>
    </row>
    <row r="1197" spans="1:7" x14ac:dyDescent="0.25">
      <c r="A1197"/>
      <c r="B1197"/>
      <c r="C1197" s="37"/>
      <c r="E1197" s="32"/>
      <c r="F1197" s="44"/>
      <c r="G1197" s="39"/>
    </row>
    <row r="1198" spans="1:7" x14ac:dyDescent="0.25">
      <c r="A1198"/>
      <c r="B1198"/>
      <c r="C1198" s="37"/>
      <c r="E1198" s="32"/>
      <c r="F1198" s="44"/>
      <c r="G1198" s="39"/>
    </row>
    <row r="1199" spans="1:7" x14ac:dyDescent="0.25">
      <c r="A1199"/>
      <c r="B1199"/>
      <c r="C1199" s="37"/>
      <c r="E1199" s="32"/>
      <c r="F1199" s="44"/>
      <c r="G1199" s="39"/>
    </row>
    <row r="1200" spans="1:7" x14ac:dyDescent="0.25">
      <c r="A1200"/>
      <c r="B1200"/>
      <c r="C1200" s="37"/>
      <c r="E1200" s="32"/>
      <c r="F1200" s="44"/>
      <c r="G1200" s="39"/>
    </row>
    <row r="1201" spans="1:7" x14ac:dyDescent="0.25">
      <c r="A1201"/>
      <c r="B1201"/>
      <c r="C1201" s="37"/>
      <c r="E1201" s="32"/>
      <c r="F1201" s="44"/>
      <c r="G1201" s="39"/>
    </row>
    <row r="1202" spans="1:7" x14ac:dyDescent="0.25">
      <c r="A1202"/>
      <c r="B1202"/>
      <c r="C1202" s="37"/>
      <c r="E1202" s="32"/>
      <c r="F1202" s="44"/>
      <c r="G1202" s="39"/>
    </row>
    <row r="1203" spans="1:7" x14ac:dyDescent="0.25">
      <c r="A1203"/>
      <c r="B1203"/>
      <c r="C1203" s="37"/>
      <c r="E1203" s="32"/>
      <c r="F1203" s="44"/>
      <c r="G1203" s="39"/>
    </row>
    <row r="1204" spans="1:7" x14ac:dyDescent="0.25">
      <c r="A1204"/>
      <c r="B1204"/>
      <c r="C1204" s="37"/>
      <c r="E1204" s="32"/>
      <c r="F1204" s="44"/>
      <c r="G1204" s="39"/>
    </row>
    <row r="1205" spans="1:7" x14ac:dyDescent="0.25">
      <c r="A1205"/>
      <c r="B1205"/>
      <c r="C1205" s="37"/>
      <c r="E1205" s="32"/>
      <c r="F1205" s="44"/>
      <c r="G1205" s="39"/>
    </row>
    <row r="1206" spans="1:7" x14ac:dyDescent="0.25">
      <c r="A1206"/>
      <c r="B1206"/>
      <c r="C1206" s="37"/>
      <c r="E1206" s="32"/>
      <c r="F1206" s="44"/>
      <c r="G1206" s="39"/>
    </row>
    <row r="1207" spans="1:7" x14ac:dyDescent="0.25">
      <c r="A1207"/>
      <c r="B1207"/>
      <c r="C1207" s="37"/>
      <c r="E1207" s="32"/>
      <c r="F1207" s="44"/>
      <c r="G1207" s="39"/>
    </row>
    <row r="1208" spans="1:7" x14ac:dyDescent="0.25">
      <c r="A1208"/>
      <c r="B1208"/>
      <c r="C1208" s="37"/>
      <c r="E1208" s="32"/>
      <c r="F1208" s="44"/>
      <c r="G1208" s="39"/>
    </row>
    <row r="1209" spans="1:7" x14ac:dyDescent="0.25">
      <c r="A1209"/>
      <c r="B1209"/>
      <c r="C1209" s="37"/>
      <c r="E1209" s="32"/>
      <c r="F1209" s="44"/>
      <c r="G1209" s="39"/>
    </row>
    <row r="1210" spans="1:7" x14ac:dyDescent="0.25">
      <c r="A1210"/>
      <c r="B1210"/>
      <c r="C1210" s="37"/>
      <c r="E1210" s="32"/>
      <c r="F1210" s="44"/>
      <c r="G1210" s="39"/>
    </row>
    <row r="1211" spans="1:7" x14ac:dyDescent="0.25">
      <c r="A1211"/>
      <c r="B1211"/>
      <c r="C1211" s="37"/>
      <c r="E1211" s="32"/>
      <c r="F1211" s="44"/>
      <c r="G1211" s="39"/>
    </row>
    <row r="1212" spans="1:7" x14ac:dyDescent="0.25">
      <c r="A1212"/>
      <c r="B1212"/>
      <c r="C1212" s="37"/>
      <c r="E1212" s="32"/>
      <c r="F1212" s="44"/>
      <c r="G1212" s="39"/>
    </row>
    <row r="1213" spans="1:7" x14ac:dyDescent="0.25">
      <c r="A1213"/>
      <c r="B1213"/>
      <c r="C1213" s="37"/>
      <c r="E1213" s="32"/>
      <c r="F1213" s="44"/>
      <c r="G1213" s="39"/>
    </row>
    <row r="1214" spans="1:7" x14ac:dyDescent="0.25">
      <c r="A1214"/>
      <c r="B1214"/>
      <c r="C1214" s="37"/>
      <c r="E1214" s="32"/>
      <c r="F1214" s="44"/>
      <c r="G1214" s="39"/>
    </row>
    <row r="1215" spans="1:7" x14ac:dyDescent="0.25">
      <c r="A1215"/>
      <c r="B1215"/>
      <c r="C1215" s="37"/>
      <c r="E1215" s="32"/>
      <c r="F1215" s="44"/>
      <c r="G1215" s="39"/>
    </row>
    <row r="1216" spans="1:7" x14ac:dyDescent="0.25">
      <c r="A1216"/>
      <c r="B1216"/>
      <c r="C1216" s="37"/>
      <c r="E1216" s="32"/>
      <c r="F1216" s="44"/>
      <c r="G1216" s="39"/>
    </row>
    <row r="1217" spans="1:7" x14ac:dyDescent="0.25">
      <c r="A1217"/>
      <c r="B1217"/>
      <c r="C1217" s="37"/>
      <c r="E1217" s="32"/>
      <c r="F1217" s="44"/>
      <c r="G1217" s="39"/>
    </row>
    <row r="1218" spans="1:7" x14ac:dyDescent="0.25">
      <c r="A1218"/>
      <c r="B1218"/>
      <c r="C1218" s="37"/>
      <c r="E1218" s="32"/>
      <c r="F1218" s="44"/>
      <c r="G1218" s="39"/>
    </row>
    <row r="1219" spans="1:7" x14ac:dyDescent="0.25">
      <c r="A1219"/>
      <c r="B1219"/>
      <c r="C1219" s="37"/>
      <c r="E1219" s="32"/>
      <c r="F1219" s="44"/>
      <c r="G1219" s="39"/>
    </row>
    <row r="1220" spans="1:7" x14ac:dyDescent="0.25">
      <c r="A1220"/>
      <c r="B1220"/>
      <c r="C1220" s="37"/>
      <c r="E1220" s="32"/>
      <c r="F1220" s="44"/>
      <c r="G1220" s="39"/>
    </row>
    <row r="1221" spans="1:7" x14ac:dyDescent="0.25">
      <c r="A1221"/>
      <c r="B1221"/>
      <c r="C1221" s="37"/>
      <c r="E1221" s="32"/>
      <c r="F1221" s="44"/>
      <c r="G1221" s="39"/>
    </row>
    <row r="1222" spans="1:7" x14ac:dyDescent="0.25">
      <c r="A1222"/>
      <c r="B1222"/>
      <c r="C1222" s="37"/>
      <c r="E1222" s="32"/>
      <c r="F1222" s="44"/>
      <c r="G1222" s="39"/>
    </row>
    <row r="1223" spans="1:7" x14ac:dyDescent="0.25">
      <c r="A1223"/>
      <c r="B1223"/>
      <c r="C1223" s="37"/>
      <c r="E1223" s="32"/>
      <c r="F1223" s="44"/>
      <c r="G1223" s="39"/>
    </row>
    <row r="1224" spans="1:7" x14ac:dyDescent="0.25">
      <c r="A1224"/>
      <c r="B1224"/>
      <c r="C1224" s="37"/>
      <c r="E1224" s="32"/>
      <c r="F1224" s="44"/>
      <c r="G1224" s="39"/>
    </row>
    <row r="1225" spans="1:7" x14ac:dyDescent="0.25">
      <c r="A1225"/>
      <c r="B1225"/>
      <c r="C1225" s="37"/>
      <c r="E1225" s="32"/>
      <c r="F1225" s="44"/>
      <c r="G1225" s="39"/>
    </row>
    <row r="1226" spans="1:7" x14ac:dyDescent="0.25">
      <c r="A1226"/>
      <c r="B1226"/>
      <c r="C1226" s="37"/>
      <c r="E1226" s="32"/>
      <c r="F1226" s="44"/>
      <c r="G1226" s="39"/>
    </row>
    <row r="1227" spans="1:7" x14ac:dyDescent="0.25">
      <c r="A1227"/>
      <c r="B1227"/>
      <c r="C1227" s="37"/>
      <c r="E1227" s="32"/>
      <c r="F1227" s="44"/>
      <c r="G1227" s="39"/>
    </row>
    <row r="1228" spans="1:7" x14ac:dyDescent="0.25">
      <c r="A1228"/>
      <c r="B1228"/>
      <c r="C1228" s="37"/>
      <c r="E1228" s="32"/>
      <c r="F1228" s="44"/>
      <c r="G1228" s="39"/>
    </row>
    <row r="1229" spans="1:7" x14ac:dyDescent="0.25">
      <c r="A1229"/>
      <c r="B1229"/>
      <c r="C1229" s="37"/>
      <c r="E1229" s="32"/>
      <c r="F1229" s="44"/>
      <c r="G1229" s="39"/>
    </row>
    <row r="1230" spans="1:7" x14ac:dyDescent="0.25">
      <c r="A1230"/>
      <c r="B1230"/>
      <c r="C1230" s="37"/>
      <c r="E1230" s="32"/>
      <c r="F1230" s="44"/>
      <c r="G1230" s="39"/>
    </row>
    <row r="1231" spans="1:7" x14ac:dyDescent="0.25">
      <c r="A1231"/>
      <c r="B1231"/>
      <c r="C1231" s="37"/>
      <c r="E1231" s="32"/>
      <c r="F1231" s="44"/>
      <c r="G1231" s="39"/>
    </row>
    <row r="1232" spans="1:7" x14ac:dyDescent="0.25">
      <c r="A1232"/>
      <c r="B1232"/>
      <c r="C1232" s="37"/>
      <c r="E1232" s="32"/>
      <c r="F1232" s="44"/>
      <c r="G1232" s="39"/>
    </row>
    <row r="1233" spans="1:7" x14ac:dyDescent="0.25">
      <c r="A1233"/>
      <c r="B1233"/>
      <c r="C1233" s="37"/>
      <c r="E1233" s="32"/>
      <c r="F1233" s="44"/>
      <c r="G1233" s="39"/>
    </row>
    <row r="1234" spans="1:7" x14ac:dyDescent="0.25">
      <c r="A1234"/>
      <c r="B1234"/>
      <c r="C1234" s="37"/>
      <c r="E1234" s="32"/>
      <c r="F1234" s="44"/>
      <c r="G1234" s="39"/>
    </row>
    <row r="1235" spans="1:7" x14ac:dyDescent="0.25">
      <c r="A1235"/>
      <c r="B1235"/>
      <c r="C1235" s="37"/>
      <c r="E1235" s="32"/>
      <c r="F1235" s="44"/>
      <c r="G1235" s="39"/>
    </row>
    <row r="1236" spans="1:7" x14ac:dyDescent="0.25">
      <c r="A1236"/>
      <c r="B1236"/>
      <c r="C1236" s="37"/>
      <c r="E1236" s="32"/>
      <c r="F1236" s="44"/>
      <c r="G1236" s="39"/>
    </row>
    <row r="1237" spans="1:7" x14ac:dyDescent="0.25">
      <c r="A1237"/>
      <c r="B1237"/>
      <c r="C1237" s="37"/>
      <c r="E1237" s="32"/>
      <c r="F1237" s="44"/>
      <c r="G1237" s="39"/>
    </row>
    <row r="1238" spans="1:7" x14ac:dyDescent="0.25">
      <c r="A1238"/>
      <c r="B1238"/>
      <c r="C1238" s="37"/>
      <c r="E1238" s="32"/>
      <c r="F1238" s="44"/>
      <c r="G1238" s="39"/>
    </row>
    <row r="1239" spans="1:7" x14ac:dyDescent="0.25">
      <c r="A1239"/>
      <c r="B1239"/>
      <c r="C1239" s="37"/>
      <c r="E1239" s="32"/>
      <c r="F1239" s="44"/>
      <c r="G1239" s="39"/>
    </row>
    <row r="1240" spans="1:7" x14ac:dyDescent="0.25">
      <c r="A1240"/>
      <c r="B1240"/>
      <c r="C1240" s="37"/>
      <c r="E1240" s="32"/>
      <c r="F1240" s="44"/>
      <c r="G1240" s="39"/>
    </row>
    <row r="1241" spans="1:7" x14ac:dyDescent="0.25">
      <c r="A1241"/>
      <c r="B1241"/>
      <c r="C1241" s="37"/>
      <c r="E1241" s="32"/>
      <c r="F1241" s="44"/>
      <c r="G1241" s="39"/>
    </row>
    <row r="1242" spans="1:7" x14ac:dyDescent="0.25">
      <c r="A1242"/>
      <c r="B1242"/>
      <c r="C1242" s="37"/>
      <c r="E1242" s="32"/>
      <c r="F1242" s="44"/>
      <c r="G1242" s="39"/>
    </row>
    <row r="1243" spans="1:7" x14ac:dyDescent="0.25">
      <c r="A1243"/>
      <c r="B1243"/>
      <c r="C1243" s="37"/>
      <c r="E1243" s="32"/>
      <c r="F1243" s="44"/>
      <c r="G1243" s="39"/>
    </row>
    <row r="1244" spans="1:7" x14ac:dyDescent="0.25">
      <c r="A1244"/>
      <c r="B1244"/>
      <c r="C1244" s="37"/>
      <c r="E1244" s="32"/>
      <c r="F1244" s="44"/>
      <c r="G1244" s="39"/>
    </row>
    <row r="1245" spans="1:7" x14ac:dyDescent="0.25">
      <c r="A1245"/>
      <c r="B1245"/>
      <c r="C1245" s="37"/>
      <c r="E1245" s="32"/>
      <c r="F1245" s="44"/>
      <c r="G1245" s="39"/>
    </row>
    <row r="1246" spans="1:7" x14ac:dyDescent="0.25">
      <c r="A1246"/>
      <c r="B1246"/>
      <c r="C1246" s="37"/>
      <c r="E1246" s="32"/>
      <c r="F1246" s="44"/>
      <c r="G1246" s="39"/>
    </row>
    <row r="1247" spans="1:7" x14ac:dyDescent="0.25">
      <c r="A1247"/>
      <c r="B1247"/>
      <c r="C1247" s="37"/>
      <c r="E1247" s="32"/>
      <c r="F1247" s="44"/>
      <c r="G1247" s="39"/>
    </row>
    <row r="1248" spans="1:7" x14ac:dyDescent="0.25">
      <c r="A1248"/>
      <c r="B1248"/>
      <c r="C1248" s="37"/>
      <c r="E1248" s="32"/>
      <c r="F1248" s="44"/>
      <c r="G1248" s="39"/>
    </row>
    <row r="1249" spans="1:7" x14ac:dyDescent="0.25">
      <c r="A1249"/>
      <c r="B1249"/>
      <c r="C1249" s="37"/>
      <c r="E1249" s="32"/>
      <c r="F1249" s="44"/>
      <c r="G1249" s="39"/>
    </row>
    <row r="1250" spans="1:7" x14ac:dyDescent="0.25">
      <c r="A1250"/>
      <c r="B1250"/>
      <c r="C1250" s="37"/>
      <c r="E1250" s="32"/>
      <c r="F1250" s="44"/>
      <c r="G1250" s="39"/>
    </row>
    <row r="1251" spans="1:7" x14ac:dyDescent="0.25">
      <c r="A1251"/>
      <c r="B1251"/>
      <c r="C1251" s="37"/>
      <c r="E1251" s="32"/>
      <c r="F1251" s="44"/>
      <c r="G1251" s="39"/>
    </row>
    <row r="1252" spans="1:7" x14ac:dyDescent="0.25">
      <c r="A1252"/>
      <c r="B1252"/>
      <c r="C1252" s="37"/>
      <c r="E1252" s="32"/>
      <c r="F1252" s="44"/>
      <c r="G1252" s="39"/>
    </row>
    <row r="1253" spans="1:7" x14ac:dyDescent="0.25">
      <c r="A1253"/>
      <c r="B1253"/>
      <c r="C1253" s="37"/>
      <c r="E1253" s="32"/>
      <c r="F1253" s="44"/>
      <c r="G1253" s="39"/>
    </row>
    <row r="1254" spans="1:7" x14ac:dyDescent="0.25">
      <c r="A1254"/>
      <c r="B1254"/>
      <c r="C1254" s="37"/>
      <c r="E1254" s="32"/>
      <c r="F1254" s="44"/>
      <c r="G1254" s="39"/>
    </row>
    <row r="1255" spans="1:7" x14ac:dyDescent="0.25">
      <c r="A1255"/>
      <c r="B1255"/>
      <c r="C1255" s="37"/>
      <c r="E1255" s="32"/>
      <c r="F1255" s="44"/>
      <c r="G1255" s="39"/>
    </row>
    <row r="1256" spans="1:7" x14ac:dyDescent="0.25">
      <c r="A1256"/>
      <c r="B1256"/>
      <c r="C1256" s="37"/>
      <c r="E1256" s="32"/>
      <c r="F1256" s="44"/>
      <c r="G1256" s="39"/>
    </row>
    <row r="1257" spans="1:7" x14ac:dyDescent="0.25">
      <c r="A1257"/>
      <c r="B1257"/>
      <c r="C1257" s="37"/>
      <c r="E1257" s="32"/>
      <c r="F1257" s="44"/>
      <c r="G1257" s="39"/>
    </row>
    <row r="1258" spans="1:7" x14ac:dyDescent="0.25">
      <c r="A1258"/>
      <c r="B1258"/>
      <c r="C1258" s="37"/>
      <c r="E1258" s="32"/>
      <c r="F1258" s="44"/>
      <c r="G1258" s="39"/>
    </row>
    <row r="1259" spans="1:7" x14ac:dyDescent="0.25">
      <c r="A1259"/>
      <c r="B1259"/>
      <c r="C1259" s="37"/>
      <c r="E1259" s="32"/>
      <c r="F1259" s="44"/>
      <c r="G1259" s="39"/>
    </row>
    <row r="1260" spans="1:7" x14ac:dyDescent="0.25">
      <c r="A1260"/>
      <c r="B1260"/>
      <c r="C1260" s="37"/>
      <c r="E1260" s="32"/>
      <c r="F1260" s="44"/>
      <c r="G1260" s="39"/>
    </row>
    <row r="1261" spans="1:7" x14ac:dyDescent="0.25">
      <c r="A1261"/>
      <c r="B1261"/>
      <c r="C1261" s="37"/>
      <c r="E1261" s="32"/>
      <c r="F1261" s="44"/>
      <c r="G1261" s="39"/>
    </row>
    <row r="1262" spans="1:7" x14ac:dyDescent="0.25">
      <c r="A1262"/>
      <c r="B1262"/>
      <c r="C1262" s="37"/>
      <c r="E1262" s="32"/>
      <c r="F1262" s="44"/>
      <c r="G1262" s="39"/>
    </row>
    <row r="1263" spans="1:7" x14ac:dyDescent="0.25">
      <c r="A1263"/>
      <c r="B1263"/>
      <c r="C1263" s="37"/>
      <c r="E1263" s="32"/>
      <c r="F1263" s="44"/>
      <c r="G1263" s="39"/>
    </row>
    <row r="1264" spans="1:7" x14ac:dyDescent="0.25">
      <c r="A1264"/>
      <c r="B1264"/>
      <c r="C1264" s="37"/>
      <c r="E1264" s="32"/>
      <c r="F1264" s="44"/>
      <c r="G1264" s="39"/>
    </row>
    <row r="1265" spans="1:7" x14ac:dyDescent="0.25">
      <c r="A1265"/>
      <c r="B1265"/>
      <c r="C1265" s="37"/>
      <c r="E1265" s="32"/>
      <c r="F1265" s="44"/>
      <c r="G1265" s="39"/>
    </row>
    <row r="1266" spans="1:7" x14ac:dyDescent="0.25">
      <c r="A1266"/>
      <c r="B1266"/>
      <c r="C1266" s="37"/>
      <c r="E1266" s="32"/>
      <c r="F1266" s="44"/>
      <c r="G1266" s="39"/>
    </row>
    <row r="1267" spans="1:7" x14ac:dyDescent="0.25">
      <c r="A1267"/>
      <c r="B1267"/>
      <c r="C1267" s="37"/>
      <c r="E1267" s="32"/>
      <c r="F1267" s="44"/>
      <c r="G1267" s="39"/>
    </row>
    <row r="1268" spans="1:7" x14ac:dyDescent="0.25">
      <c r="A1268"/>
      <c r="B1268"/>
      <c r="C1268" s="37"/>
      <c r="E1268" s="32"/>
      <c r="F1268" s="44"/>
      <c r="G1268" s="39"/>
    </row>
    <row r="1269" spans="1:7" x14ac:dyDescent="0.25">
      <c r="A1269"/>
      <c r="B1269"/>
      <c r="C1269" s="37"/>
      <c r="E1269" s="32"/>
      <c r="F1269" s="44"/>
      <c r="G1269" s="39"/>
    </row>
    <row r="1270" spans="1:7" x14ac:dyDescent="0.25">
      <c r="A1270"/>
      <c r="B1270"/>
      <c r="C1270" s="37"/>
      <c r="E1270" s="32"/>
      <c r="F1270" s="44"/>
      <c r="G1270" s="39"/>
    </row>
    <row r="1271" spans="1:7" x14ac:dyDescent="0.25">
      <c r="A1271"/>
      <c r="B1271"/>
      <c r="C1271" s="37"/>
      <c r="E1271" s="32"/>
      <c r="F1271" s="44"/>
      <c r="G1271" s="39"/>
    </row>
    <row r="1272" spans="1:7" x14ac:dyDescent="0.25">
      <c r="A1272"/>
      <c r="B1272"/>
      <c r="C1272" s="37"/>
      <c r="E1272" s="32"/>
      <c r="F1272" s="44"/>
      <c r="G1272" s="39"/>
    </row>
    <row r="1273" spans="1:7" x14ac:dyDescent="0.25">
      <c r="A1273"/>
      <c r="B1273"/>
      <c r="C1273" s="37"/>
      <c r="E1273" s="32"/>
      <c r="F1273" s="44"/>
      <c r="G1273" s="39"/>
    </row>
    <row r="1274" spans="1:7" x14ac:dyDescent="0.25">
      <c r="A1274"/>
      <c r="B1274"/>
      <c r="C1274" s="37"/>
      <c r="E1274" s="32"/>
      <c r="F1274" s="44"/>
      <c r="G1274" s="39"/>
    </row>
    <row r="1275" spans="1:7" x14ac:dyDescent="0.25">
      <c r="A1275"/>
      <c r="B1275"/>
      <c r="C1275" s="37"/>
      <c r="E1275" s="32"/>
      <c r="F1275" s="44"/>
      <c r="G1275" s="39"/>
    </row>
    <row r="1276" spans="1:7" x14ac:dyDescent="0.25">
      <c r="A1276"/>
      <c r="B1276"/>
      <c r="C1276" s="37"/>
      <c r="E1276" s="32"/>
      <c r="F1276" s="44"/>
      <c r="G1276" s="39"/>
    </row>
    <row r="1277" spans="1:7" x14ac:dyDescent="0.25">
      <c r="A1277"/>
      <c r="B1277"/>
      <c r="C1277" s="37"/>
      <c r="E1277" s="32"/>
      <c r="F1277" s="44"/>
      <c r="G1277" s="39"/>
    </row>
    <row r="1278" spans="1:7" x14ac:dyDescent="0.25">
      <c r="A1278"/>
      <c r="B1278"/>
      <c r="C1278" s="37"/>
      <c r="E1278" s="32"/>
      <c r="F1278" s="44"/>
      <c r="G1278" s="39"/>
    </row>
    <row r="1279" spans="1:7" x14ac:dyDescent="0.25">
      <c r="A1279"/>
      <c r="B1279"/>
      <c r="C1279" s="37"/>
      <c r="E1279" s="32"/>
      <c r="F1279" s="44"/>
      <c r="G1279" s="39"/>
    </row>
    <row r="1280" spans="1:7" x14ac:dyDescent="0.25">
      <c r="A1280"/>
      <c r="B1280"/>
      <c r="C1280" s="37"/>
      <c r="E1280" s="32"/>
      <c r="F1280" s="44"/>
      <c r="G1280" s="39"/>
    </row>
    <row r="1281" spans="1:7" x14ac:dyDescent="0.25">
      <c r="A1281"/>
      <c r="B1281"/>
      <c r="C1281" s="37"/>
      <c r="E1281" s="32"/>
      <c r="F1281" s="44"/>
      <c r="G1281" s="39"/>
    </row>
    <row r="1282" spans="1:7" x14ac:dyDescent="0.25">
      <c r="A1282"/>
      <c r="B1282"/>
      <c r="C1282" s="37"/>
      <c r="E1282" s="32"/>
      <c r="F1282" s="44"/>
      <c r="G1282" s="39"/>
    </row>
    <row r="1283" spans="1:7" x14ac:dyDescent="0.25">
      <c r="A1283"/>
      <c r="B1283"/>
      <c r="C1283" s="37"/>
      <c r="E1283" s="32"/>
      <c r="F1283" s="44"/>
      <c r="G1283" s="39"/>
    </row>
    <row r="1284" spans="1:7" x14ac:dyDescent="0.25">
      <c r="A1284"/>
      <c r="B1284"/>
      <c r="C1284" s="37"/>
      <c r="E1284" s="32"/>
      <c r="F1284" s="44"/>
      <c r="G1284" s="39"/>
    </row>
    <row r="1285" spans="1:7" x14ac:dyDescent="0.25">
      <c r="A1285"/>
      <c r="B1285"/>
      <c r="C1285" s="37"/>
      <c r="E1285" s="32"/>
      <c r="F1285" s="44"/>
      <c r="G1285" s="39"/>
    </row>
    <row r="1286" spans="1:7" x14ac:dyDescent="0.25">
      <c r="A1286"/>
      <c r="B1286"/>
      <c r="C1286" s="37"/>
      <c r="E1286" s="32"/>
      <c r="F1286" s="44"/>
      <c r="G1286" s="39"/>
    </row>
    <row r="1287" spans="1:7" x14ac:dyDescent="0.25">
      <c r="A1287"/>
      <c r="B1287"/>
      <c r="C1287" s="37"/>
      <c r="E1287" s="32"/>
      <c r="F1287" s="44"/>
      <c r="G1287" s="39"/>
    </row>
    <row r="1288" spans="1:7" x14ac:dyDescent="0.25">
      <c r="A1288"/>
      <c r="B1288"/>
      <c r="C1288" s="37"/>
      <c r="E1288" s="32"/>
      <c r="F1288" s="44"/>
      <c r="G1288" s="39"/>
    </row>
    <row r="1289" spans="1:7" x14ac:dyDescent="0.25">
      <c r="A1289"/>
      <c r="B1289"/>
      <c r="C1289" s="37"/>
      <c r="E1289" s="32"/>
      <c r="F1289" s="44"/>
      <c r="G1289" s="39"/>
    </row>
    <row r="1290" spans="1:7" x14ac:dyDescent="0.25">
      <c r="A1290"/>
      <c r="B1290"/>
      <c r="C1290" s="37"/>
      <c r="E1290" s="32"/>
      <c r="F1290" s="44"/>
      <c r="G1290" s="39"/>
    </row>
    <row r="1291" spans="1:7" x14ac:dyDescent="0.25">
      <c r="A1291"/>
      <c r="B1291"/>
      <c r="C1291" s="37"/>
      <c r="E1291" s="32"/>
      <c r="F1291" s="44"/>
      <c r="G1291" s="39"/>
    </row>
    <row r="1292" spans="1:7" x14ac:dyDescent="0.25">
      <c r="A1292"/>
      <c r="B1292"/>
      <c r="C1292" s="37"/>
      <c r="E1292" s="32"/>
      <c r="F1292" s="44"/>
      <c r="G1292" s="39"/>
    </row>
    <row r="1293" spans="1:7" x14ac:dyDescent="0.25">
      <c r="A1293"/>
      <c r="B1293"/>
      <c r="C1293" s="37"/>
      <c r="E1293" s="32"/>
      <c r="F1293" s="44"/>
      <c r="G1293" s="39"/>
    </row>
    <row r="1294" spans="1:7" x14ac:dyDescent="0.25">
      <c r="A1294"/>
      <c r="B1294"/>
      <c r="C1294" s="37"/>
      <c r="E1294" s="32"/>
      <c r="F1294" s="44"/>
      <c r="G1294" s="39"/>
    </row>
    <row r="1295" spans="1:7" x14ac:dyDescent="0.25">
      <c r="A1295"/>
      <c r="B1295"/>
      <c r="C1295" s="37"/>
      <c r="E1295" s="32"/>
      <c r="F1295" s="44"/>
      <c r="G1295" s="39"/>
    </row>
    <row r="1296" spans="1:7" x14ac:dyDescent="0.25">
      <c r="A1296"/>
      <c r="B1296"/>
      <c r="C1296" s="37"/>
      <c r="E1296" s="32"/>
      <c r="F1296" s="44"/>
      <c r="G1296" s="39"/>
    </row>
    <row r="1297" spans="1:7" x14ac:dyDescent="0.25">
      <c r="A1297"/>
      <c r="B1297"/>
      <c r="C1297" s="37"/>
      <c r="E1297" s="32"/>
      <c r="F1297" s="44"/>
      <c r="G1297" s="39"/>
    </row>
    <row r="1298" spans="1:7" x14ac:dyDescent="0.25">
      <c r="A1298"/>
      <c r="B1298"/>
      <c r="C1298" s="37"/>
      <c r="E1298" s="32"/>
      <c r="F1298" s="44"/>
      <c r="G1298" s="39"/>
    </row>
    <row r="1299" spans="1:7" x14ac:dyDescent="0.25">
      <c r="A1299"/>
      <c r="B1299"/>
      <c r="C1299" s="37"/>
      <c r="E1299" s="32"/>
      <c r="F1299" s="44"/>
      <c r="G1299" s="39"/>
    </row>
    <row r="1300" spans="1:7" x14ac:dyDescent="0.25">
      <c r="A1300"/>
      <c r="B1300"/>
      <c r="C1300" s="37"/>
      <c r="E1300" s="32"/>
      <c r="F1300" s="44"/>
      <c r="G1300" s="39"/>
    </row>
    <row r="1301" spans="1:7" x14ac:dyDescent="0.25">
      <c r="A1301"/>
      <c r="B1301"/>
      <c r="C1301" s="37"/>
      <c r="E1301" s="32"/>
      <c r="F1301" s="44"/>
      <c r="G1301" s="39"/>
    </row>
    <row r="1302" spans="1:7" x14ac:dyDescent="0.25">
      <c r="A1302"/>
      <c r="B1302"/>
      <c r="C1302" s="37"/>
      <c r="E1302" s="32"/>
      <c r="F1302" s="44"/>
      <c r="G1302" s="39"/>
    </row>
    <row r="1303" spans="1:7" x14ac:dyDescent="0.25">
      <c r="A1303"/>
      <c r="B1303"/>
      <c r="C1303" s="37"/>
      <c r="E1303" s="32"/>
      <c r="F1303" s="44"/>
      <c r="G1303" s="39"/>
    </row>
    <row r="1304" spans="1:7" x14ac:dyDescent="0.25">
      <c r="A1304"/>
      <c r="B1304"/>
      <c r="C1304" s="37"/>
      <c r="E1304" s="32"/>
      <c r="F1304" s="44"/>
      <c r="G1304" s="39"/>
    </row>
    <row r="1305" spans="1:7" x14ac:dyDescent="0.25">
      <c r="A1305"/>
      <c r="B1305"/>
      <c r="C1305" s="37"/>
      <c r="E1305" s="32"/>
      <c r="F1305" s="44"/>
      <c r="G1305" s="39"/>
    </row>
    <row r="1306" spans="1:7" x14ac:dyDescent="0.25">
      <c r="A1306"/>
      <c r="B1306"/>
      <c r="C1306" s="37"/>
      <c r="E1306" s="32"/>
      <c r="F1306" s="44"/>
      <c r="G1306" s="39"/>
    </row>
    <row r="1307" spans="1:7" x14ac:dyDescent="0.25">
      <c r="A1307"/>
      <c r="B1307"/>
      <c r="C1307" s="37"/>
      <c r="E1307" s="32"/>
      <c r="F1307" s="44"/>
      <c r="G1307" s="39"/>
    </row>
    <row r="1308" spans="1:7" x14ac:dyDescent="0.25">
      <c r="A1308"/>
      <c r="B1308"/>
      <c r="C1308" s="37"/>
      <c r="E1308" s="32"/>
      <c r="F1308" s="44"/>
      <c r="G1308" s="39"/>
    </row>
    <row r="1309" spans="1:7" x14ac:dyDescent="0.25">
      <c r="A1309"/>
      <c r="B1309"/>
      <c r="C1309" s="37"/>
      <c r="E1309" s="32"/>
      <c r="F1309" s="44"/>
      <c r="G1309" s="39"/>
    </row>
    <row r="1310" spans="1:7" x14ac:dyDescent="0.25">
      <c r="A1310"/>
      <c r="B1310"/>
      <c r="C1310" s="37"/>
      <c r="E1310" s="32"/>
      <c r="F1310" s="44"/>
      <c r="G1310" s="39"/>
    </row>
    <row r="1311" spans="1:7" x14ac:dyDescent="0.25">
      <c r="A1311"/>
      <c r="B1311"/>
      <c r="C1311" s="37"/>
      <c r="E1311" s="32"/>
      <c r="F1311" s="44"/>
      <c r="G1311" s="39"/>
    </row>
    <row r="1312" spans="1:7" x14ac:dyDescent="0.25">
      <c r="A1312"/>
      <c r="B1312"/>
      <c r="C1312" s="37"/>
      <c r="E1312" s="32"/>
      <c r="F1312" s="44"/>
      <c r="G1312" s="39"/>
    </row>
    <row r="1313" spans="1:7" x14ac:dyDescent="0.25">
      <c r="A1313"/>
      <c r="B1313"/>
      <c r="C1313" s="37"/>
      <c r="E1313" s="32"/>
      <c r="F1313" s="44"/>
      <c r="G1313" s="39"/>
    </row>
    <row r="1314" spans="1:7" x14ac:dyDescent="0.25">
      <c r="A1314"/>
      <c r="B1314"/>
      <c r="C1314" s="37"/>
      <c r="E1314" s="32"/>
      <c r="F1314" s="44"/>
      <c r="G1314" s="39"/>
    </row>
    <row r="1315" spans="1:7" x14ac:dyDescent="0.25">
      <c r="A1315"/>
      <c r="B1315"/>
      <c r="C1315" s="37"/>
      <c r="E1315" s="32"/>
      <c r="F1315" s="44"/>
      <c r="G1315" s="39"/>
    </row>
    <row r="1316" spans="1:7" x14ac:dyDescent="0.25">
      <c r="A1316"/>
      <c r="B1316"/>
      <c r="C1316" s="37"/>
      <c r="E1316" s="32"/>
      <c r="F1316" s="44"/>
      <c r="G1316" s="39"/>
    </row>
    <row r="1317" spans="1:7" x14ac:dyDescent="0.25">
      <c r="A1317"/>
      <c r="B1317"/>
      <c r="C1317" s="37"/>
      <c r="E1317" s="32"/>
      <c r="F1317" s="44"/>
      <c r="G1317" s="39"/>
    </row>
    <row r="1318" spans="1:7" x14ac:dyDescent="0.25">
      <c r="A1318"/>
      <c r="B1318"/>
      <c r="C1318" s="37"/>
      <c r="E1318" s="32"/>
      <c r="F1318" s="44"/>
      <c r="G1318" s="39"/>
    </row>
    <row r="1319" spans="1:7" x14ac:dyDescent="0.25">
      <c r="A1319"/>
      <c r="B1319"/>
      <c r="C1319" s="37"/>
      <c r="E1319" s="32"/>
      <c r="F1319" s="44"/>
      <c r="G1319" s="39"/>
    </row>
    <row r="1320" spans="1:7" x14ac:dyDescent="0.25">
      <c r="A1320"/>
      <c r="B1320"/>
      <c r="C1320" s="37"/>
      <c r="E1320" s="32"/>
      <c r="F1320" s="44"/>
      <c r="G1320" s="39"/>
    </row>
    <row r="1321" spans="1:7" x14ac:dyDescent="0.25">
      <c r="A1321"/>
      <c r="B1321"/>
      <c r="C1321" s="37"/>
      <c r="E1321" s="32"/>
      <c r="F1321" s="44"/>
      <c r="G1321" s="39"/>
    </row>
    <row r="1322" spans="1:7" x14ac:dyDescent="0.25">
      <c r="A1322"/>
      <c r="B1322"/>
      <c r="C1322" s="37"/>
      <c r="E1322" s="32"/>
      <c r="F1322" s="44"/>
      <c r="G1322" s="39"/>
    </row>
    <row r="1323" spans="1:7" x14ac:dyDescent="0.25">
      <c r="A1323"/>
      <c r="B1323"/>
      <c r="C1323" s="37"/>
      <c r="E1323" s="32"/>
      <c r="F1323" s="44"/>
      <c r="G1323" s="39"/>
    </row>
    <row r="1324" spans="1:7" x14ac:dyDescent="0.25">
      <c r="A1324"/>
      <c r="B1324"/>
      <c r="C1324" s="37"/>
      <c r="E1324" s="32"/>
      <c r="F1324" s="44"/>
      <c r="G1324" s="39"/>
    </row>
    <row r="1325" spans="1:7" x14ac:dyDescent="0.25">
      <c r="A1325"/>
      <c r="B1325"/>
      <c r="C1325" s="37"/>
      <c r="E1325" s="32"/>
      <c r="F1325" s="44"/>
      <c r="G1325" s="39"/>
    </row>
    <row r="1326" spans="1:7" x14ac:dyDescent="0.25">
      <c r="A1326"/>
      <c r="B1326"/>
      <c r="C1326" s="37"/>
      <c r="E1326" s="32"/>
      <c r="F1326" s="44"/>
      <c r="G1326" s="39"/>
    </row>
    <row r="1327" spans="1:7" x14ac:dyDescent="0.25">
      <c r="A1327"/>
      <c r="B1327"/>
      <c r="C1327" s="37"/>
      <c r="E1327" s="32"/>
      <c r="F1327" s="44"/>
      <c r="G1327" s="39"/>
    </row>
    <row r="1328" spans="1:7" x14ac:dyDescent="0.25">
      <c r="A1328"/>
      <c r="B1328"/>
      <c r="C1328" s="37"/>
      <c r="E1328" s="32"/>
      <c r="F1328" s="44"/>
      <c r="G1328" s="39"/>
    </row>
    <row r="1329" spans="1:7" x14ac:dyDescent="0.25">
      <c r="A1329"/>
      <c r="B1329"/>
      <c r="C1329" s="37"/>
      <c r="E1329" s="32"/>
      <c r="F1329" s="44"/>
      <c r="G1329" s="39"/>
    </row>
    <row r="1330" spans="1:7" x14ac:dyDescent="0.25">
      <c r="A1330"/>
      <c r="B1330"/>
      <c r="C1330" s="37"/>
      <c r="E1330" s="32"/>
      <c r="F1330" s="44"/>
      <c r="G1330" s="39"/>
    </row>
    <row r="1331" spans="1:7" x14ac:dyDescent="0.25">
      <c r="A1331"/>
      <c r="B1331"/>
      <c r="C1331" s="37"/>
      <c r="E1331" s="32"/>
      <c r="F1331" s="44"/>
      <c r="G1331" s="39"/>
    </row>
    <row r="1332" spans="1:7" x14ac:dyDescent="0.25">
      <c r="A1332"/>
      <c r="B1332"/>
      <c r="C1332" s="37"/>
      <c r="E1332" s="32"/>
      <c r="F1332" s="44"/>
      <c r="G1332" s="39"/>
    </row>
    <row r="1333" spans="1:7" x14ac:dyDescent="0.25">
      <c r="A1333"/>
      <c r="B1333"/>
      <c r="C1333" s="37"/>
      <c r="E1333" s="32"/>
      <c r="F1333" s="44"/>
      <c r="G1333" s="39"/>
    </row>
    <row r="1334" spans="1:7" x14ac:dyDescent="0.25">
      <c r="A1334"/>
      <c r="B1334"/>
      <c r="C1334" s="37"/>
      <c r="E1334" s="32"/>
      <c r="F1334" s="44"/>
      <c r="G1334" s="39"/>
    </row>
    <row r="1335" spans="1:7" x14ac:dyDescent="0.25">
      <c r="A1335"/>
      <c r="B1335"/>
      <c r="C1335" s="37"/>
      <c r="E1335" s="32"/>
      <c r="F1335" s="44"/>
      <c r="G1335" s="39"/>
    </row>
    <row r="1336" spans="1:7" x14ac:dyDescent="0.25">
      <c r="A1336"/>
      <c r="B1336"/>
      <c r="C1336" s="37"/>
      <c r="E1336" s="32"/>
      <c r="F1336" s="44"/>
      <c r="G1336" s="39"/>
    </row>
    <row r="1337" spans="1:7" x14ac:dyDescent="0.25">
      <c r="A1337"/>
      <c r="B1337"/>
      <c r="C1337" s="37"/>
      <c r="E1337" s="32"/>
      <c r="F1337" s="44"/>
      <c r="G1337" s="39"/>
    </row>
    <row r="1338" spans="1:7" x14ac:dyDescent="0.25">
      <c r="A1338"/>
      <c r="B1338"/>
      <c r="C1338" s="37"/>
      <c r="E1338" s="32"/>
      <c r="F1338" s="44"/>
      <c r="G1338" s="39"/>
    </row>
    <row r="1339" spans="1:7" x14ac:dyDescent="0.25">
      <c r="A1339"/>
      <c r="B1339"/>
      <c r="C1339" s="37"/>
      <c r="E1339" s="32"/>
      <c r="F1339" s="44"/>
      <c r="G1339" s="39"/>
    </row>
    <row r="1340" spans="1:7" x14ac:dyDescent="0.25">
      <c r="A1340"/>
      <c r="B1340"/>
      <c r="C1340" s="37"/>
      <c r="E1340" s="32"/>
      <c r="F1340" s="44"/>
      <c r="G1340" s="39"/>
    </row>
    <row r="1341" spans="1:7" x14ac:dyDescent="0.25">
      <c r="A1341"/>
      <c r="B1341"/>
      <c r="C1341" s="37"/>
      <c r="E1341" s="32"/>
      <c r="F1341" s="44"/>
      <c r="G1341" s="39"/>
    </row>
    <row r="1342" spans="1:7" x14ac:dyDescent="0.25">
      <c r="A1342"/>
      <c r="B1342"/>
      <c r="C1342" s="37"/>
      <c r="E1342" s="32"/>
      <c r="F1342" s="44"/>
      <c r="G1342" s="39"/>
    </row>
    <row r="1343" spans="1:7" x14ac:dyDescent="0.25">
      <c r="A1343"/>
      <c r="B1343"/>
      <c r="C1343" s="37"/>
      <c r="E1343" s="32"/>
      <c r="F1343" s="44"/>
      <c r="G1343" s="39"/>
    </row>
    <row r="1344" spans="1:7" x14ac:dyDescent="0.25">
      <c r="A1344"/>
      <c r="B1344"/>
      <c r="C1344" s="37"/>
      <c r="E1344" s="32"/>
      <c r="F1344" s="44"/>
      <c r="G1344" s="39"/>
    </row>
    <row r="1345" spans="1:7" x14ac:dyDescent="0.25">
      <c r="A1345"/>
      <c r="B1345"/>
      <c r="C1345" s="37"/>
      <c r="E1345" s="32"/>
      <c r="F1345" s="44"/>
      <c r="G1345" s="39"/>
    </row>
    <row r="1346" spans="1:7" x14ac:dyDescent="0.25">
      <c r="A1346"/>
      <c r="B1346"/>
      <c r="C1346" s="37"/>
      <c r="E1346" s="32"/>
      <c r="F1346" s="44"/>
      <c r="G1346" s="39"/>
    </row>
    <row r="1347" spans="1:7" x14ac:dyDescent="0.25">
      <c r="A1347"/>
      <c r="B1347"/>
      <c r="C1347" s="37"/>
      <c r="E1347" s="32"/>
      <c r="F1347" s="44"/>
      <c r="G1347" s="39"/>
    </row>
    <row r="1348" spans="1:7" x14ac:dyDescent="0.25">
      <c r="A1348"/>
      <c r="B1348"/>
      <c r="C1348" s="37"/>
      <c r="E1348" s="32"/>
      <c r="F1348" s="44"/>
      <c r="G1348" s="39"/>
    </row>
    <row r="1349" spans="1:7" x14ac:dyDescent="0.25">
      <c r="A1349"/>
      <c r="B1349"/>
      <c r="C1349" s="37"/>
      <c r="E1349" s="32"/>
      <c r="F1349" s="44"/>
      <c r="G1349" s="39"/>
    </row>
    <row r="1350" spans="1:7" x14ac:dyDescent="0.25">
      <c r="A1350"/>
      <c r="B1350"/>
      <c r="C1350" s="37"/>
      <c r="E1350" s="32"/>
      <c r="F1350" s="44"/>
      <c r="G1350" s="39"/>
    </row>
    <row r="1351" spans="1:7" x14ac:dyDescent="0.25">
      <c r="A1351"/>
      <c r="B1351"/>
      <c r="C1351" s="37"/>
      <c r="E1351" s="32"/>
      <c r="F1351" s="44"/>
      <c r="G1351" s="39"/>
    </row>
    <row r="1352" spans="1:7" x14ac:dyDescent="0.25">
      <c r="A1352"/>
      <c r="B1352"/>
      <c r="C1352" s="37"/>
      <c r="E1352" s="32"/>
      <c r="F1352" s="44"/>
      <c r="G1352" s="39"/>
    </row>
    <row r="1353" spans="1:7" x14ac:dyDescent="0.25">
      <c r="A1353"/>
      <c r="B1353"/>
      <c r="C1353" s="37"/>
      <c r="E1353" s="32"/>
      <c r="F1353" s="44"/>
      <c r="G1353" s="39"/>
    </row>
    <row r="1354" spans="1:7" x14ac:dyDescent="0.25">
      <c r="A1354"/>
      <c r="B1354"/>
      <c r="C1354" s="37"/>
      <c r="E1354" s="32"/>
      <c r="F1354" s="44"/>
      <c r="G1354" s="39"/>
    </row>
    <row r="1355" spans="1:7" x14ac:dyDescent="0.25">
      <c r="A1355"/>
      <c r="B1355"/>
      <c r="C1355" s="37"/>
      <c r="E1355" s="32"/>
      <c r="F1355" s="44"/>
      <c r="G1355" s="39"/>
    </row>
    <row r="1356" spans="1:7" x14ac:dyDescent="0.25">
      <c r="A1356"/>
      <c r="B1356"/>
      <c r="C1356" s="37"/>
      <c r="E1356" s="32"/>
      <c r="F1356" s="44"/>
      <c r="G1356" s="39"/>
    </row>
    <row r="1357" spans="1:7" x14ac:dyDescent="0.25">
      <c r="A1357"/>
      <c r="B1357"/>
      <c r="C1357" s="37"/>
      <c r="E1357" s="32"/>
      <c r="F1357" s="44"/>
      <c r="G1357" s="39"/>
    </row>
    <row r="1358" spans="1:7" x14ac:dyDescent="0.25">
      <c r="A1358"/>
      <c r="B1358"/>
      <c r="C1358" s="37"/>
      <c r="E1358" s="32"/>
      <c r="F1358" s="44"/>
      <c r="G1358" s="39"/>
    </row>
    <row r="1359" spans="1:7" x14ac:dyDescent="0.25">
      <c r="A1359"/>
      <c r="B1359"/>
      <c r="C1359" s="37"/>
      <c r="E1359" s="32"/>
      <c r="F1359" s="44"/>
      <c r="G1359" s="39"/>
    </row>
    <row r="1360" spans="1:7" x14ac:dyDescent="0.25">
      <c r="A1360"/>
      <c r="B1360"/>
      <c r="C1360" s="37"/>
      <c r="E1360" s="32"/>
      <c r="F1360" s="44"/>
      <c r="G1360" s="39"/>
    </row>
    <row r="1361" spans="1:7" x14ac:dyDescent="0.25">
      <c r="A1361"/>
      <c r="B1361"/>
      <c r="C1361" s="37"/>
      <c r="E1361" s="32"/>
      <c r="F1361" s="44"/>
      <c r="G1361" s="39"/>
    </row>
    <row r="1362" spans="1:7" x14ac:dyDescent="0.25">
      <c r="A1362"/>
      <c r="B1362"/>
      <c r="C1362" s="37"/>
      <c r="E1362" s="32"/>
      <c r="F1362" s="44"/>
      <c r="G1362" s="39"/>
    </row>
    <row r="1363" spans="1:7" x14ac:dyDescent="0.25">
      <c r="A1363"/>
      <c r="B1363"/>
      <c r="C1363" s="37"/>
      <c r="E1363" s="32"/>
      <c r="F1363" s="44"/>
      <c r="G1363" s="39"/>
    </row>
    <row r="1364" spans="1:7" x14ac:dyDescent="0.25">
      <c r="A1364"/>
      <c r="B1364"/>
      <c r="C1364" s="37"/>
      <c r="E1364" s="32"/>
      <c r="F1364" s="44"/>
      <c r="G1364" s="39"/>
    </row>
    <row r="1365" spans="1:7" x14ac:dyDescent="0.25">
      <c r="A1365"/>
      <c r="B1365"/>
      <c r="C1365" s="37"/>
      <c r="E1365" s="32"/>
      <c r="F1365" s="44"/>
      <c r="G1365" s="39"/>
    </row>
    <row r="1366" spans="1:7" x14ac:dyDescent="0.25">
      <c r="A1366"/>
      <c r="B1366"/>
      <c r="C1366" s="37"/>
      <c r="E1366" s="32"/>
      <c r="F1366" s="44"/>
      <c r="G1366" s="39"/>
    </row>
    <row r="1367" spans="1:7" x14ac:dyDescent="0.25">
      <c r="A1367"/>
      <c r="B1367"/>
      <c r="C1367" s="37"/>
      <c r="E1367" s="32"/>
      <c r="F1367" s="44"/>
      <c r="G1367" s="39"/>
    </row>
    <row r="1368" spans="1:7" x14ac:dyDescent="0.25">
      <c r="A1368"/>
      <c r="B1368"/>
      <c r="C1368" s="37"/>
      <c r="E1368" s="32"/>
      <c r="F1368" s="44"/>
      <c r="G1368" s="39"/>
    </row>
    <row r="1369" spans="1:7" x14ac:dyDescent="0.25">
      <c r="A1369"/>
      <c r="B1369"/>
      <c r="C1369" s="37"/>
      <c r="E1369" s="32"/>
      <c r="F1369" s="44"/>
      <c r="G1369" s="39"/>
    </row>
    <row r="1370" spans="1:7" x14ac:dyDescent="0.25">
      <c r="A1370"/>
      <c r="B1370"/>
      <c r="C1370" s="37"/>
      <c r="E1370" s="32"/>
      <c r="F1370" s="44"/>
      <c r="G1370" s="39"/>
    </row>
    <row r="1371" spans="1:7" x14ac:dyDescent="0.25">
      <c r="A1371"/>
      <c r="B1371"/>
      <c r="C1371" s="37"/>
      <c r="E1371" s="32"/>
      <c r="F1371" s="44"/>
      <c r="G1371" s="39"/>
    </row>
    <row r="1372" spans="1:7" x14ac:dyDescent="0.25">
      <c r="A1372"/>
      <c r="B1372"/>
      <c r="C1372" s="37"/>
      <c r="E1372" s="32"/>
      <c r="F1372" s="44"/>
      <c r="G1372" s="39"/>
    </row>
    <row r="1373" spans="1:7" x14ac:dyDescent="0.25">
      <c r="A1373"/>
      <c r="B1373"/>
      <c r="C1373" s="37"/>
      <c r="E1373" s="32"/>
      <c r="F1373" s="44"/>
      <c r="G1373" s="39"/>
    </row>
    <row r="1374" spans="1:7" x14ac:dyDescent="0.25">
      <c r="A1374"/>
      <c r="B1374"/>
      <c r="C1374" s="37"/>
      <c r="E1374" s="32"/>
      <c r="F1374" s="44"/>
      <c r="G1374" s="39"/>
    </row>
    <row r="1375" spans="1:7" x14ac:dyDescent="0.25">
      <c r="A1375"/>
      <c r="B1375"/>
      <c r="C1375" s="37"/>
      <c r="E1375" s="32"/>
      <c r="F1375" s="44"/>
      <c r="G1375" s="39"/>
    </row>
    <row r="1376" spans="1:7" x14ac:dyDescent="0.25">
      <c r="A1376"/>
      <c r="B1376"/>
      <c r="C1376" s="37"/>
      <c r="E1376" s="32"/>
      <c r="F1376" s="44"/>
      <c r="G1376" s="39"/>
    </row>
    <row r="1377" spans="1:7" x14ac:dyDescent="0.25">
      <c r="A1377"/>
      <c r="B1377"/>
      <c r="C1377" s="37"/>
      <c r="E1377" s="32"/>
      <c r="F1377" s="44"/>
      <c r="G1377" s="39"/>
    </row>
    <row r="1378" spans="1:7" x14ac:dyDescent="0.25">
      <c r="A1378"/>
      <c r="B1378"/>
      <c r="C1378" s="37"/>
      <c r="E1378" s="32"/>
      <c r="F1378" s="44"/>
      <c r="G1378" s="39"/>
    </row>
    <row r="1379" spans="1:7" x14ac:dyDescent="0.25">
      <c r="A1379"/>
      <c r="B1379"/>
      <c r="C1379" s="37"/>
      <c r="E1379" s="32"/>
      <c r="F1379" s="44"/>
      <c r="G1379" s="39"/>
    </row>
    <row r="1380" spans="1:7" x14ac:dyDescent="0.25">
      <c r="A1380"/>
      <c r="B1380"/>
      <c r="C1380" s="37"/>
      <c r="E1380" s="32"/>
      <c r="F1380" s="44"/>
      <c r="G1380" s="39"/>
    </row>
    <row r="1381" spans="1:7" x14ac:dyDescent="0.25">
      <c r="A1381"/>
      <c r="B1381"/>
      <c r="C1381" s="37"/>
      <c r="E1381" s="32"/>
      <c r="F1381" s="44"/>
      <c r="G1381" s="39"/>
    </row>
    <row r="1382" spans="1:7" x14ac:dyDescent="0.25">
      <c r="A1382"/>
      <c r="B1382"/>
      <c r="C1382" s="37"/>
      <c r="E1382" s="32"/>
      <c r="F1382" s="44"/>
      <c r="G1382" s="39"/>
    </row>
    <row r="1383" spans="1:7" x14ac:dyDescent="0.25">
      <c r="A1383"/>
      <c r="B1383"/>
      <c r="C1383" s="37"/>
      <c r="E1383" s="32"/>
      <c r="F1383" s="44"/>
      <c r="G1383" s="39"/>
    </row>
    <row r="1384" spans="1:7" x14ac:dyDescent="0.25">
      <c r="A1384"/>
      <c r="B1384"/>
      <c r="C1384" s="37"/>
      <c r="E1384" s="32"/>
      <c r="F1384" s="44"/>
      <c r="G1384" s="39"/>
    </row>
    <row r="1385" spans="1:7" x14ac:dyDescent="0.25">
      <c r="A1385"/>
      <c r="B1385"/>
      <c r="C1385" s="37"/>
      <c r="E1385" s="32"/>
      <c r="F1385" s="44"/>
      <c r="G1385" s="39"/>
    </row>
    <row r="1386" spans="1:7" x14ac:dyDescent="0.25">
      <c r="A1386"/>
      <c r="B1386"/>
      <c r="C1386" s="37"/>
      <c r="E1386" s="32"/>
      <c r="F1386" s="44"/>
      <c r="G1386" s="39"/>
    </row>
    <row r="1387" spans="1:7" x14ac:dyDescent="0.25">
      <c r="A1387"/>
      <c r="B1387"/>
      <c r="C1387" s="37"/>
      <c r="E1387" s="32"/>
      <c r="F1387" s="44"/>
      <c r="G1387" s="39"/>
    </row>
    <row r="1388" spans="1:7" x14ac:dyDescent="0.25">
      <c r="A1388"/>
      <c r="B1388"/>
      <c r="C1388" s="37"/>
      <c r="E1388" s="32"/>
      <c r="F1388" s="44"/>
      <c r="G1388" s="39"/>
    </row>
    <row r="1389" spans="1:7" x14ac:dyDescent="0.25">
      <c r="A1389"/>
      <c r="B1389"/>
      <c r="C1389" s="37"/>
      <c r="E1389" s="32"/>
      <c r="F1389" s="44"/>
      <c r="G1389" s="39"/>
    </row>
    <row r="1390" spans="1:7" x14ac:dyDescent="0.25">
      <c r="A1390"/>
      <c r="B1390"/>
      <c r="C1390" s="37"/>
      <c r="E1390" s="32"/>
      <c r="F1390" s="44"/>
      <c r="G1390" s="39"/>
    </row>
    <row r="1391" spans="1:7" x14ac:dyDescent="0.25">
      <c r="A1391"/>
      <c r="B1391"/>
      <c r="C1391" s="37"/>
      <c r="E1391" s="32"/>
      <c r="F1391" s="44"/>
      <c r="G1391" s="39"/>
    </row>
    <row r="1392" spans="1:7" x14ac:dyDescent="0.25">
      <c r="A1392"/>
      <c r="B1392"/>
      <c r="C1392" s="37"/>
      <c r="E1392" s="32"/>
      <c r="F1392" s="44"/>
      <c r="G1392" s="39"/>
    </row>
    <row r="1393" spans="1:7" x14ac:dyDescent="0.25">
      <c r="A1393"/>
      <c r="B1393"/>
      <c r="C1393" s="37"/>
      <c r="E1393" s="32"/>
      <c r="F1393" s="44"/>
      <c r="G1393" s="39"/>
    </row>
    <row r="1394" spans="1:7" x14ac:dyDescent="0.25">
      <c r="A1394"/>
      <c r="B1394"/>
      <c r="C1394" s="37"/>
      <c r="E1394" s="32"/>
      <c r="F1394" s="44"/>
      <c r="G1394" s="39"/>
    </row>
    <row r="1395" spans="1:7" x14ac:dyDescent="0.25">
      <c r="A1395"/>
      <c r="B1395"/>
      <c r="C1395" s="37"/>
      <c r="E1395" s="32"/>
      <c r="F1395" s="44"/>
      <c r="G1395" s="39"/>
    </row>
    <row r="1396" spans="1:7" x14ac:dyDescent="0.25">
      <c r="A1396"/>
      <c r="B1396"/>
      <c r="C1396" s="37"/>
      <c r="E1396" s="32"/>
      <c r="F1396" s="44"/>
      <c r="G1396" s="39"/>
    </row>
    <row r="1397" spans="1:7" x14ac:dyDescent="0.25">
      <c r="A1397"/>
      <c r="B1397"/>
      <c r="C1397" s="37"/>
      <c r="E1397" s="32"/>
      <c r="F1397" s="44"/>
      <c r="G1397" s="39"/>
    </row>
    <row r="1398" spans="1:7" x14ac:dyDescent="0.25">
      <c r="A1398"/>
      <c r="B1398"/>
      <c r="C1398" s="37"/>
      <c r="E1398" s="32"/>
      <c r="F1398" s="44"/>
      <c r="G1398" s="39"/>
    </row>
    <row r="1399" spans="1:7" x14ac:dyDescent="0.25">
      <c r="A1399"/>
      <c r="B1399"/>
      <c r="C1399" s="37"/>
      <c r="E1399" s="32"/>
      <c r="F1399" s="44"/>
      <c r="G1399" s="39"/>
    </row>
    <row r="1400" spans="1:7" x14ac:dyDescent="0.25">
      <c r="A1400"/>
      <c r="B1400"/>
      <c r="C1400" s="37"/>
      <c r="E1400" s="32"/>
      <c r="F1400" s="44"/>
      <c r="G1400" s="39"/>
    </row>
    <row r="1401" spans="1:7" x14ac:dyDescent="0.25">
      <c r="A1401"/>
      <c r="B1401"/>
      <c r="C1401" s="37"/>
      <c r="E1401" s="32"/>
      <c r="F1401" s="44"/>
      <c r="G1401" s="39"/>
    </row>
    <row r="1402" spans="1:7" x14ac:dyDescent="0.25">
      <c r="A1402"/>
      <c r="B1402"/>
      <c r="C1402" s="37"/>
      <c r="E1402" s="32"/>
      <c r="F1402" s="44"/>
      <c r="G1402" s="39"/>
    </row>
    <row r="1403" spans="1:7" x14ac:dyDescent="0.25">
      <c r="A1403"/>
      <c r="B1403"/>
      <c r="C1403" s="37"/>
      <c r="E1403" s="32"/>
      <c r="F1403" s="44"/>
      <c r="G1403" s="39"/>
    </row>
    <row r="1404" spans="1:7" x14ac:dyDescent="0.25">
      <c r="A1404"/>
      <c r="B1404"/>
      <c r="C1404" s="37"/>
      <c r="E1404" s="32"/>
      <c r="F1404" s="44"/>
      <c r="G1404" s="39"/>
    </row>
    <row r="1405" spans="1:7" x14ac:dyDescent="0.25">
      <c r="A1405"/>
      <c r="B1405"/>
      <c r="C1405" s="37"/>
      <c r="E1405" s="32"/>
      <c r="F1405" s="44"/>
      <c r="G1405" s="39"/>
    </row>
    <row r="1406" spans="1:7" x14ac:dyDescent="0.25">
      <c r="A1406"/>
      <c r="B1406"/>
      <c r="C1406" s="37"/>
      <c r="E1406" s="32"/>
      <c r="F1406" s="44"/>
      <c r="G1406" s="39"/>
    </row>
    <row r="1407" spans="1:7" x14ac:dyDescent="0.25">
      <c r="A1407"/>
      <c r="B1407"/>
      <c r="C1407" s="37"/>
      <c r="E1407" s="32"/>
      <c r="F1407" s="44"/>
      <c r="G1407" s="39"/>
    </row>
    <row r="1408" spans="1:7" x14ac:dyDescent="0.25">
      <c r="A1408"/>
      <c r="B1408"/>
      <c r="C1408" s="37"/>
      <c r="E1408" s="32"/>
      <c r="F1408" s="44"/>
      <c r="G1408" s="39"/>
    </row>
    <row r="1409" spans="1:7" x14ac:dyDescent="0.25">
      <c r="A1409"/>
      <c r="B1409"/>
      <c r="C1409" s="37"/>
      <c r="E1409" s="32"/>
      <c r="F1409" s="44"/>
      <c r="G1409" s="39"/>
    </row>
    <row r="1410" spans="1:7" x14ac:dyDescent="0.25">
      <c r="A1410"/>
      <c r="B1410"/>
      <c r="C1410" s="37"/>
      <c r="E1410" s="32"/>
      <c r="F1410" s="44"/>
      <c r="G1410" s="39"/>
    </row>
    <row r="1411" spans="1:7" x14ac:dyDescent="0.25">
      <c r="A1411"/>
      <c r="B1411"/>
      <c r="C1411" s="37"/>
      <c r="E1411" s="32"/>
      <c r="F1411" s="44"/>
      <c r="G1411" s="39"/>
    </row>
    <row r="1412" spans="1:7" x14ac:dyDescent="0.25">
      <c r="A1412"/>
      <c r="B1412"/>
      <c r="C1412" s="37"/>
      <c r="E1412" s="32"/>
      <c r="F1412" s="44"/>
      <c r="G1412" s="39"/>
    </row>
    <row r="1413" spans="1:7" x14ac:dyDescent="0.25">
      <c r="A1413"/>
      <c r="B1413"/>
      <c r="C1413" s="37"/>
      <c r="E1413" s="32"/>
      <c r="F1413" s="44"/>
      <c r="G1413" s="39"/>
    </row>
    <row r="1414" spans="1:7" x14ac:dyDescent="0.25">
      <c r="A1414"/>
      <c r="B1414"/>
      <c r="C1414" s="37"/>
      <c r="E1414" s="32"/>
      <c r="F1414" s="44"/>
      <c r="G1414" s="39"/>
    </row>
    <row r="1415" spans="1:7" x14ac:dyDescent="0.25">
      <c r="A1415"/>
      <c r="B1415"/>
      <c r="C1415" s="37"/>
      <c r="E1415" s="32"/>
      <c r="F1415" s="44"/>
      <c r="G1415" s="39"/>
    </row>
    <row r="1416" spans="1:7" x14ac:dyDescent="0.25">
      <c r="A1416"/>
      <c r="B1416"/>
      <c r="C1416" s="37"/>
      <c r="E1416" s="32"/>
      <c r="F1416" s="44"/>
      <c r="G1416" s="39"/>
    </row>
    <row r="1417" spans="1:7" x14ac:dyDescent="0.25">
      <c r="A1417"/>
      <c r="B1417"/>
      <c r="C1417" s="37"/>
      <c r="E1417" s="32"/>
      <c r="F1417" s="44"/>
      <c r="G1417" s="39"/>
    </row>
    <row r="1418" spans="1:7" x14ac:dyDescent="0.25">
      <c r="A1418"/>
      <c r="B1418"/>
      <c r="C1418" s="37"/>
      <c r="E1418" s="32"/>
      <c r="F1418" s="44"/>
      <c r="G1418" s="39"/>
    </row>
    <row r="1419" spans="1:7" x14ac:dyDescent="0.25">
      <c r="A1419"/>
      <c r="B1419"/>
      <c r="C1419" s="37"/>
      <c r="E1419" s="32"/>
      <c r="F1419" s="44"/>
      <c r="G1419" s="39"/>
    </row>
    <row r="1420" spans="1:7" x14ac:dyDescent="0.25">
      <c r="A1420"/>
      <c r="B1420"/>
      <c r="C1420" s="37"/>
      <c r="E1420" s="32"/>
      <c r="F1420" s="44"/>
      <c r="G1420" s="39"/>
    </row>
    <row r="1421" spans="1:7" x14ac:dyDescent="0.25">
      <c r="A1421"/>
      <c r="B1421"/>
      <c r="C1421" s="37"/>
      <c r="E1421" s="32"/>
      <c r="F1421" s="44"/>
      <c r="G1421" s="39"/>
    </row>
    <row r="1422" spans="1:7" x14ac:dyDescent="0.25">
      <c r="A1422"/>
      <c r="B1422"/>
      <c r="C1422" s="37"/>
      <c r="E1422" s="32"/>
      <c r="F1422" s="44"/>
      <c r="G1422" s="39"/>
    </row>
    <row r="1423" spans="1:7" x14ac:dyDescent="0.25">
      <c r="A1423"/>
      <c r="B1423"/>
      <c r="C1423" s="37"/>
      <c r="E1423" s="32"/>
      <c r="F1423" s="44"/>
      <c r="G1423" s="39"/>
    </row>
    <row r="1424" spans="1:7" x14ac:dyDescent="0.25">
      <c r="A1424"/>
      <c r="B1424"/>
      <c r="C1424" s="37"/>
      <c r="E1424" s="32"/>
      <c r="F1424" s="44"/>
      <c r="G1424" s="39"/>
    </row>
    <row r="1425" spans="1:7" x14ac:dyDescent="0.25">
      <c r="A1425"/>
      <c r="B1425"/>
      <c r="C1425" s="37"/>
      <c r="E1425" s="32"/>
      <c r="F1425" s="44"/>
      <c r="G1425" s="39"/>
    </row>
    <row r="1426" spans="1:7" x14ac:dyDescent="0.25">
      <c r="A1426"/>
      <c r="B1426"/>
      <c r="C1426" s="37"/>
      <c r="E1426" s="32"/>
      <c r="F1426" s="44"/>
      <c r="G1426" s="39"/>
    </row>
    <row r="1427" spans="1:7" x14ac:dyDescent="0.25">
      <c r="A1427"/>
      <c r="B1427"/>
      <c r="C1427" s="37"/>
      <c r="E1427" s="32"/>
      <c r="F1427" s="44"/>
      <c r="G1427" s="39"/>
    </row>
    <row r="1428" spans="1:7" x14ac:dyDescent="0.25">
      <c r="A1428"/>
      <c r="B1428"/>
      <c r="C1428" s="37"/>
      <c r="E1428" s="32"/>
      <c r="F1428" s="44"/>
      <c r="G1428" s="39"/>
    </row>
    <row r="1429" spans="1:7" x14ac:dyDescent="0.25">
      <c r="A1429"/>
      <c r="B1429"/>
      <c r="C1429" s="37"/>
      <c r="E1429" s="32"/>
      <c r="F1429" s="44"/>
      <c r="G1429" s="39"/>
    </row>
    <row r="1430" spans="1:7" x14ac:dyDescent="0.25">
      <c r="A1430"/>
      <c r="B1430"/>
      <c r="C1430" s="37"/>
      <c r="E1430" s="32"/>
      <c r="F1430" s="44"/>
      <c r="G1430" s="39"/>
    </row>
    <row r="1431" spans="1:7" x14ac:dyDescent="0.25">
      <c r="A1431"/>
      <c r="B1431"/>
      <c r="C1431" s="37"/>
      <c r="E1431" s="32"/>
      <c r="F1431" s="44"/>
      <c r="G1431" s="39"/>
    </row>
    <row r="1432" spans="1:7" x14ac:dyDescent="0.25">
      <c r="A1432"/>
      <c r="B1432"/>
      <c r="C1432" s="37"/>
      <c r="E1432" s="32"/>
      <c r="F1432" s="44"/>
      <c r="G1432" s="39"/>
    </row>
    <row r="1433" spans="1:7" x14ac:dyDescent="0.25">
      <c r="A1433"/>
      <c r="B1433"/>
      <c r="C1433" s="37"/>
      <c r="E1433" s="32"/>
      <c r="F1433" s="44"/>
      <c r="G1433" s="39"/>
    </row>
    <row r="1434" spans="1:7" x14ac:dyDescent="0.25">
      <c r="A1434"/>
      <c r="B1434"/>
      <c r="C1434" s="37"/>
      <c r="E1434" s="32"/>
      <c r="F1434" s="44"/>
      <c r="G1434" s="39"/>
    </row>
    <row r="1435" spans="1:7" x14ac:dyDescent="0.25">
      <c r="A1435"/>
      <c r="B1435"/>
      <c r="C1435" s="37"/>
      <c r="E1435" s="32"/>
      <c r="F1435" s="44"/>
      <c r="G1435" s="39"/>
    </row>
    <row r="1436" spans="1:7" x14ac:dyDescent="0.25">
      <c r="A1436"/>
      <c r="B1436"/>
      <c r="C1436" s="37"/>
      <c r="E1436" s="32"/>
      <c r="F1436" s="44"/>
      <c r="G1436" s="39"/>
    </row>
    <row r="1437" spans="1:7" x14ac:dyDescent="0.25">
      <c r="A1437"/>
      <c r="B1437"/>
      <c r="C1437" s="37"/>
      <c r="E1437" s="32"/>
      <c r="F1437" s="44"/>
      <c r="G1437" s="39"/>
    </row>
    <row r="1438" spans="1:7" x14ac:dyDescent="0.25">
      <c r="A1438"/>
      <c r="B1438"/>
      <c r="C1438" s="37"/>
      <c r="E1438" s="32"/>
      <c r="F1438" s="44"/>
      <c r="G1438" s="39"/>
    </row>
    <row r="1439" spans="1:7" x14ac:dyDescent="0.25">
      <c r="A1439"/>
      <c r="B1439"/>
      <c r="C1439" s="37"/>
      <c r="E1439" s="32"/>
      <c r="F1439" s="44"/>
      <c r="G1439" s="39"/>
    </row>
    <row r="1440" spans="1:7" x14ac:dyDescent="0.25">
      <c r="A1440"/>
      <c r="B1440"/>
      <c r="C1440" s="37"/>
      <c r="E1440" s="32"/>
      <c r="F1440" s="44"/>
      <c r="G1440" s="39"/>
    </row>
    <row r="1441" spans="1:7" x14ac:dyDescent="0.25">
      <c r="A1441"/>
      <c r="B1441"/>
      <c r="C1441" s="37"/>
      <c r="E1441" s="32"/>
      <c r="F1441" s="44"/>
      <c r="G1441" s="39"/>
    </row>
    <row r="1442" spans="1:7" x14ac:dyDescent="0.25">
      <c r="A1442"/>
      <c r="B1442"/>
      <c r="C1442" s="37"/>
      <c r="E1442" s="32"/>
      <c r="F1442" s="44"/>
      <c r="G1442" s="39"/>
    </row>
    <row r="1443" spans="1:7" x14ac:dyDescent="0.25">
      <c r="A1443"/>
      <c r="B1443"/>
      <c r="C1443" s="37"/>
      <c r="E1443" s="32"/>
      <c r="F1443" s="44"/>
      <c r="G1443" s="39"/>
    </row>
    <row r="1444" spans="1:7" x14ac:dyDescent="0.25">
      <c r="A1444"/>
      <c r="B1444"/>
      <c r="C1444" s="37"/>
      <c r="E1444" s="32"/>
      <c r="F1444" s="44"/>
      <c r="G1444" s="39"/>
    </row>
    <row r="1445" spans="1:7" x14ac:dyDescent="0.25">
      <c r="A1445"/>
      <c r="B1445"/>
      <c r="C1445" s="37"/>
      <c r="E1445" s="32"/>
      <c r="F1445" s="44"/>
      <c r="G1445" s="39"/>
    </row>
    <row r="1446" spans="1:7" x14ac:dyDescent="0.25">
      <c r="A1446"/>
      <c r="B1446"/>
      <c r="C1446" s="37"/>
      <c r="E1446" s="32"/>
      <c r="F1446" s="44"/>
      <c r="G1446" s="39"/>
    </row>
    <row r="1447" spans="1:7" x14ac:dyDescent="0.25">
      <c r="A1447"/>
      <c r="B1447"/>
      <c r="C1447" s="37"/>
      <c r="E1447" s="32"/>
      <c r="F1447" s="44"/>
      <c r="G1447" s="39"/>
    </row>
    <row r="1448" spans="1:7" x14ac:dyDescent="0.25">
      <c r="A1448"/>
      <c r="B1448"/>
      <c r="C1448" s="37"/>
      <c r="E1448" s="32"/>
      <c r="F1448" s="44"/>
      <c r="G1448" s="39"/>
    </row>
    <row r="1449" spans="1:7" x14ac:dyDescent="0.25">
      <c r="A1449"/>
      <c r="B1449"/>
      <c r="C1449" s="37"/>
      <c r="E1449" s="32"/>
      <c r="F1449" s="44"/>
      <c r="G1449" s="39"/>
    </row>
    <row r="1450" spans="1:7" x14ac:dyDescent="0.25">
      <c r="A1450"/>
      <c r="B1450"/>
      <c r="C1450" s="37"/>
      <c r="E1450" s="32"/>
      <c r="F1450" s="44"/>
      <c r="G1450" s="39"/>
    </row>
    <row r="1451" spans="1:7" x14ac:dyDescent="0.25">
      <c r="A1451"/>
      <c r="B1451"/>
      <c r="C1451" s="37"/>
      <c r="E1451" s="32"/>
      <c r="F1451" s="44"/>
      <c r="G1451" s="39"/>
    </row>
    <row r="1452" spans="1:7" x14ac:dyDescent="0.25">
      <c r="A1452"/>
      <c r="B1452"/>
      <c r="C1452" s="37"/>
      <c r="E1452" s="32"/>
      <c r="F1452" s="44"/>
      <c r="G1452" s="39"/>
    </row>
    <row r="1453" spans="1:7" x14ac:dyDescent="0.25">
      <c r="A1453"/>
      <c r="B1453"/>
      <c r="C1453" s="37"/>
      <c r="E1453" s="32"/>
      <c r="F1453" s="44"/>
      <c r="G1453" s="39"/>
    </row>
    <row r="1454" spans="1:7" x14ac:dyDescent="0.25">
      <c r="A1454"/>
      <c r="B1454"/>
      <c r="C1454" s="37"/>
      <c r="E1454" s="32"/>
      <c r="F1454" s="44"/>
      <c r="G1454" s="39"/>
    </row>
    <row r="1455" spans="1:7" x14ac:dyDescent="0.25">
      <c r="A1455"/>
      <c r="B1455"/>
      <c r="C1455" s="37"/>
      <c r="E1455" s="32"/>
      <c r="F1455" s="44"/>
      <c r="G1455" s="39"/>
    </row>
    <row r="1456" spans="1:7" x14ac:dyDescent="0.25">
      <c r="A1456"/>
      <c r="B1456"/>
      <c r="C1456" s="37"/>
      <c r="E1456" s="32"/>
      <c r="F1456" s="44"/>
      <c r="G1456" s="39"/>
    </row>
    <row r="1457" spans="1:7" x14ac:dyDescent="0.25">
      <c r="A1457"/>
      <c r="B1457"/>
      <c r="C1457" s="37"/>
      <c r="E1457" s="32"/>
      <c r="F1457" s="44"/>
      <c r="G1457" s="39"/>
    </row>
    <row r="1458" spans="1:7" x14ac:dyDescent="0.25">
      <c r="A1458"/>
      <c r="B1458"/>
      <c r="C1458" s="37"/>
      <c r="E1458" s="32"/>
      <c r="F1458" s="44"/>
      <c r="G1458" s="39"/>
    </row>
    <row r="1459" spans="1:7" x14ac:dyDescent="0.25">
      <c r="A1459"/>
      <c r="B1459"/>
      <c r="C1459" s="37"/>
      <c r="E1459" s="32"/>
      <c r="F1459" s="44"/>
      <c r="G1459" s="39"/>
    </row>
    <row r="1460" spans="1:7" x14ac:dyDescent="0.25">
      <c r="A1460"/>
      <c r="B1460"/>
      <c r="C1460" s="37"/>
      <c r="E1460" s="32"/>
      <c r="F1460" s="44"/>
      <c r="G1460" s="39"/>
    </row>
    <row r="1461" spans="1:7" x14ac:dyDescent="0.25">
      <c r="A1461"/>
      <c r="B1461"/>
      <c r="C1461" s="37"/>
      <c r="E1461" s="32"/>
      <c r="F1461" s="44"/>
      <c r="G1461" s="39"/>
    </row>
    <row r="1462" spans="1:7" x14ac:dyDescent="0.25">
      <c r="A1462"/>
      <c r="B1462"/>
      <c r="C1462" s="37"/>
      <c r="E1462" s="32"/>
      <c r="F1462" s="44"/>
      <c r="G1462" s="39"/>
    </row>
    <row r="1463" spans="1:7" x14ac:dyDescent="0.25">
      <c r="A1463"/>
      <c r="B1463"/>
      <c r="C1463" s="37"/>
      <c r="E1463" s="32"/>
      <c r="F1463" s="44"/>
      <c r="G1463" s="39"/>
    </row>
    <row r="1464" spans="1:7" x14ac:dyDescent="0.25">
      <c r="A1464"/>
      <c r="B1464"/>
      <c r="C1464" s="37"/>
      <c r="E1464" s="32"/>
      <c r="F1464" s="44"/>
      <c r="G1464" s="39"/>
    </row>
    <row r="1465" spans="1:7" x14ac:dyDescent="0.25">
      <c r="A1465"/>
      <c r="B1465"/>
      <c r="C1465" s="37"/>
      <c r="E1465" s="32"/>
      <c r="F1465" s="44"/>
      <c r="G1465" s="39"/>
    </row>
    <row r="1466" spans="1:7" x14ac:dyDescent="0.25">
      <c r="A1466"/>
      <c r="B1466"/>
      <c r="C1466" s="37"/>
      <c r="E1466" s="32"/>
      <c r="F1466" s="44"/>
      <c r="G1466" s="39"/>
    </row>
    <row r="1467" spans="1:7" x14ac:dyDescent="0.25">
      <c r="A1467"/>
      <c r="B1467"/>
      <c r="C1467" s="37"/>
      <c r="E1467" s="32"/>
      <c r="F1467" s="44"/>
      <c r="G1467" s="39"/>
    </row>
    <row r="1468" spans="1:7" x14ac:dyDescent="0.25">
      <c r="A1468"/>
      <c r="B1468"/>
      <c r="C1468" s="37"/>
      <c r="E1468" s="32"/>
      <c r="F1468" s="44"/>
      <c r="G1468" s="39"/>
    </row>
    <row r="1469" spans="1:7" x14ac:dyDescent="0.25">
      <c r="A1469"/>
      <c r="B1469"/>
      <c r="C1469" s="37"/>
      <c r="E1469" s="32"/>
      <c r="F1469" s="44"/>
      <c r="G1469" s="39"/>
    </row>
    <row r="1470" spans="1:7" x14ac:dyDescent="0.25">
      <c r="A1470"/>
      <c r="B1470"/>
      <c r="C1470" s="37"/>
      <c r="E1470" s="32"/>
      <c r="F1470" s="44"/>
      <c r="G1470" s="39"/>
    </row>
    <row r="1471" spans="1:7" x14ac:dyDescent="0.25">
      <c r="A1471"/>
      <c r="B1471"/>
      <c r="C1471" s="37"/>
      <c r="E1471" s="32"/>
      <c r="F1471" s="44"/>
      <c r="G1471" s="39"/>
    </row>
    <row r="1472" spans="1:7" x14ac:dyDescent="0.25">
      <c r="A1472"/>
      <c r="B1472"/>
      <c r="C1472" s="37"/>
      <c r="E1472" s="32"/>
      <c r="F1472" s="44"/>
      <c r="G1472" s="39"/>
    </row>
    <row r="1473" spans="1:7" x14ac:dyDescent="0.25">
      <c r="A1473"/>
      <c r="B1473"/>
      <c r="C1473" s="37"/>
      <c r="E1473" s="32"/>
      <c r="F1473" s="44"/>
      <c r="G1473" s="39"/>
    </row>
    <row r="1474" spans="1:7" x14ac:dyDescent="0.25">
      <c r="A1474"/>
      <c r="B1474"/>
      <c r="C1474" s="37"/>
      <c r="E1474" s="32"/>
      <c r="F1474" s="44"/>
      <c r="G1474" s="39"/>
    </row>
    <row r="1475" spans="1:7" x14ac:dyDescent="0.25">
      <c r="A1475"/>
      <c r="B1475"/>
      <c r="C1475" s="37"/>
      <c r="E1475" s="32"/>
      <c r="F1475" s="44"/>
      <c r="G1475" s="39"/>
    </row>
    <row r="1476" spans="1:7" x14ac:dyDescent="0.25">
      <c r="A1476"/>
      <c r="B1476"/>
      <c r="C1476" s="37"/>
      <c r="E1476" s="32"/>
      <c r="F1476" s="44"/>
      <c r="G1476" s="39"/>
    </row>
    <row r="1477" spans="1:7" x14ac:dyDescent="0.25">
      <c r="A1477"/>
      <c r="B1477"/>
      <c r="C1477" s="37"/>
      <c r="E1477" s="32"/>
      <c r="F1477" s="44"/>
      <c r="G1477" s="39"/>
    </row>
    <row r="1478" spans="1:7" x14ac:dyDescent="0.25">
      <c r="A1478"/>
      <c r="B1478"/>
      <c r="C1478" s="37"/>
      <c r="E1478" s="32"/>
      <c r="F1478" s="44"/>
      <c r="G1478" s="39"/>
    </row>
    <row r="1479" spans="1:7" x14ac:dyDescent="0.25">
      <c r="A1479"/>
      <c r="B1479"/>
      <c r="C1479" s="37"/>
      <c r="E1479" s="32"/>
      <c r="F1479" s="44"/>
      <c r="G1479" s="39"/>
    </row>
    <row r="1480" spans="1:7" x14ac:dyDescent="0.25">
      <c r="A1480"/>
      <c r="B1480"/>
      <c r="C1480" s="37"/>
      <c r="E1480" s="32"/>
      <c r="F1480" s="44"/>
      <c r="G1480" s="39"/>
    </row>
    <row r="1481" spans="1:7" x14ac:dyDescent="0.25">
      <c r="A1481"/>
      <c r="B1481"/>
      <c r="C1481" s="37"/>
      <c r="E1481" s="32"/>
      <c r="F1481" s="44"/>
      <c r="G1481" s="39"/>
    </row>
    <row r="1482" spans="1:7" x14ac:dyDescent="0.25">
      <c r="A1482"/>
      <c r="B1482"/>
      <c r="C1482" s="37"/>
      <c r="E1482" s="32"/>
      <c r="F1482" s="44"/>
      <c r="G1482" s="39"/>
    </row>
    <row r="1483" spans="1:7" x14ac:dyDescent="0.25">
      <c r="A1483"/>
      <c r="B1483"/>
      <c r="C1483" s="37"/>
      <c r="E1483" s="32"/>
      <c r="F1483" s="44"/>
      <c r="G1483" s="39"/>
    </row>
    <row r="1484" spans="1:7" x14ac:dyDescent="0.25">
      <c r="A1484"/>
      <c r="B1484"/>
      <c r="C1484" s="37"/>
      <c r="E1484" s="32"/>
      <c r="F1484" s="44"/>
      <c r="G1484" s="39"/>
    </row>
    <row r="1485" spans="1:7" x14ac:dyDescent="0.25">
      <c r="A1485"/>
      <c r="B1485"/>
      <c r="C1485" s="37"/>
      <c r="E1485" s="32"/>
      <c r="F1485" s="44"/>
      <c r="G1485" s="39"/>
    </row>
    <row r="1486" spans="1:7" x14ac:dyDescent="0.25">
      <c r="A1486"/>
      <c r="B1486"/>
      <c r="C1486" s="37"/>
      <c r="E1486" s="32"/>
      <c r="F1486" s="44"/>
      <c r="G1486" s="39"/>
    </row>
    <row r="1487" spans="1:7" x14ac:dyDescent="0.25">
      <c r="A1487"/>
      <c r="B1487"/>
      <c r="C1487" s="37"/>
      <c r="E1487" s="32"/>
      <c r="F1487" s="44"/>
      <c r="G1487" s="39"/>
    </row>
    <row r="1488" spans="1:7" x14ac:dyDescent="0.25">
      <c r="A1488"/>
      <c r="B1488"/>
      <c r="C1488" s="37"/>
      <c r="E1488" s="32"/>
      <c r="F1488" s="44"/>
      <c r="G1488" s="39"/>
    </row>
    <row r="1489" spans="1:7" x14ac:dyDescent="0.25">
      <c r="A1489"/>
      <c r="B1489"/>
      <c r="C1489" s="37"/>
      <c r="E1489" s="32"/>
      <c r="F1489" s="44"/>
      <c r="G1489" s="39"/>
    </row>
    <row r="1490" spans="1:7" x14ac:dyDescent="0.25">
      <c r="A1490"/>
      <c r="B1490"/>
      <c r="C1490" s="37"/>
      <c r="E1490" s="32"/>
      <c r="F1490" s="44"/>
      <c r="G1490" s="39"/>
    </row>
    <row r="1491" spans="1:7" x14ac:dyDescent="0.25">
      <c r="A1491"/>
      <c r="B1491"/>
      <c r="C1491" s="37"/>
      <c r="E1491" s="32"/>
      <c r="F1491" s="44"/>
      <c r="G1491" s="39"/>
    </row>
    <row r="1492" spans="1:7" x14ac:dyDescent="0.25">
      <c r="A1492"/>
      <c r="B1492"/>
      <c r="C1492" s="37"/>
      <c r="E1492" s="32"/>
      <c r="F1492" s="44"/>
      <c r="G1492" s="39"/>
    </row>
    <row r="1493" spans="1:7" x14ac:dyDescent="0.25">
      <c r="A1493"/>
      <c r="B1493"/>
      <c r="C1493" s="37"/>
      <c r="E1493" s="32"/>
      <c r="F1493" s="44"/>
      <c r="G1493" s="39"/>
    </row>
    <row r="1494" spans="1:7" x14ac:dyDescent="0.25">
      <c r="A1494"/>
      <c r="B1494"/>
      <c r="C1494" s="37"/>
      <c r="E1494" s="32"/>
      <c r="F1494" s="44"/>
      <c r="G1494" s="39"/>
    </row>
    <row r="1495" spans="1:7" x14ac:dyDescent="0.25">
      <c r="A1495"/>
      <c r="B1495"/>
      <c r="C1495" s="37"/>
      <c r="E1495" s="32"/>
      <c r="F1495" s="44"/>
      <c r="G1495" s="39"/>
    </row>
    <row r="1496" spans="1:7" x14ac:dyDescent="0.25">
      <c r="A1496"/>
      <c r="B1496"/>
      <c r="C1496" s="37"/>
      <c r="E1496" s="32"/>
      <c r="F1496" s="44"/>
      <c r="G1496" s="39"/>
    </row>
    <row r="1497" spans="1:7" x14ac:dyDescent="0.25">
      <c r="A1497"/>
      <c r="B1497"/>
      <c r="C1497" s="37"/>
      <c r="E1497" s="32"/>
      <c r="F1497" s="44"/>
      <c r="G1497" s="39"/>
    </row>
    <row r="1498" spans="1:7" x14ac:dyDescent="0.25">
      <c r="A1498"/>
      <c r="B1498"/>
      <c r="C1498" s="37"/>
      <c r="E1498" s="32"/>
      <c r="F1498" s="44"/>
      <c r="G1498" s="39"/>
    </row>
    <row r="1499" spans="1:7" x14ac:dyDescent="0.25">
      <c r="A1499"/>
      <c r="B1499"/>
      <c r="C1499" s="37"/>
      <c r="E1499" s="32"/>
      <c r="F1499" s="44"/>
      <c r="G1499" s="39"/>
    </row>
    <row r="1500" spans="1:7" x14ac:dyDescent="0.25">
      <c r="A1500"/>
      <c r="B1500"/>
      <c r="C1500" s="37"/>
      <c r="E1500" s="32"/>
      <c r="F1500" s="44"/>
      <c r="G1500" s="39"/>
    </row>
    <row r="1501" spans="1:7" x14ac:dyDescent="0.25">
      <c r="A1501"/>
      <c r="B1501"/>
      <c r="C1501" s="37"/>
      <c r="E1501" s="32"/>
      <c r="F1501" s="44"/>
      <c r="G1501" s="39"/>
    </row>
    <row r="1502" spans="1:7" x14ac:dyDescent="0.25">
      <c r="A1502"/>
      <c r="B1502"/>
      <c r="C1502" s="37"/>
      <c r="E1502" s="32"/>
      <c r="F1502" s="44"/>
      <c r="G1502" s="39"/>
    </row>
    <row r="1503" spans="1:7" x14ac:dyDescent="0.25">
      <c r="A1503"/>
      <c r="B1503"/>
      <c r="C1503" s="37"/>
      <c r="E1503" s="32"/>
      <c r="F1503" s="44"/>
      <c r="G1503" s="39"/>
    </row>
    <row r="1504" spans="1:7" x14ac:dyDescent="0.25">
      <c r="A1504"/>
      <c r="B1504"/>
      <c r="C1504" s="37"/>
      <c r="E1504" s="32"/>
      <c r="F1504" s="44"/>
      <c r="G1504" s="39"/>
    </row>
    <row r="1505" spans="1:7" x14ac:dyDescent="0.25">
      <c r="A1505"/>
      <c r="B1505"/>
      <c r="C1505" s="37"/>
      <c r="E1505" s="32"/>
      <c r="F1505" s="44"/>
      <c r="G1505" s="39"/>
    </row>
    <row r="1506" spans="1:7" x14ac:dyDescent="0.25">
      <c r="A1506"/>
      <c r="B1506"/>
      <c r="C1506" s="37"/>
      <c r="E1506" s="32"/>
      <c r="F1506" s="44"/>
      <c r="G1506" s="39"/>
    </row>
    <row r="1507" spans="1:7" x14ac:dyDescent="0.25">
      <c r="A1507"/>
      <c r="B1507"/>
      <c r="C1507" s="37"/>
      <c r="E1507" s="32"/>
      <c r="F1507" s="44"/>
      <c r="G1507" s="39"/>
    </row>
    <row r="1508" spans="1:7" x14ac:dyDescent="0.25">
      <c r="A1508"/>
      <c r="B1508"/>
      <c r="C1508" s="37"/>
      <c r="E1508" s="32"/>
      <c r="F1508" s="44"/>
      <c r="G1508" s="39"/>
    </row>
    <row r="1509" spans="1:7" x14ac:dyDescent="0.25">
      <c r="A1509"/>
      <c r="B1509"/>
      <c r="C1509" s="37"/>
      <c r="E1509" s="32"/>
      <c r="F1509" s="44"/>
      <c r="G1509" s="39"/>
    </row>
    <row r="1510" spans="1:7" x14ac:dyDescent="0.25">
      <c r="A1510"/>
      <c r="B1510"/>
      <c r="C1510" s="37"/>
      <c r="E1510" s="32"/>
      <c r="F1510" s="44"/>
      <c r="G1510" s="39"/>
    </row>
    <row r="1511" spans="1:7" x14ac:dyDescent="0.25">
      <c r="A1511"/>
      <c r="B1511"/>
      <c r="C1511" s="37"/>
      <c r="E1511" s="32"/>
      <c r="F1511" s="44"/>
      <c r="G1511" s="39"/>
    </row>
    <row r="1512" spans="1:7" x14ac:dyDescent="0.25">
      <c r="A1512"/>
      <c r="B1512"/>
      <c r="C1512" s="37"/>
      <c r="E1512" s="32"/>
      <c r="F1512" s="44"/>
      <c r="G1512" s="39"/>
    </row>
    <row r="1513" spans="1:7" x14ac:dyDescent="0.25">
      <c r="A1513"/>
      <c r="B1513"/>
      <c r="C1513" s="37"/>
      <c r="E1513" s="32"/>
      <c r="F1513" s="44"/>
      <c r="G1513" s="39"/>
    </row>
    <row r="1514" spans="1:7" x14ac:dyDescent="0.25">
      <c r="A1514"/>
      <c r="B1514"/>
      <c r="C1514" s="37"/>
      <c r="E1514" s="32"/>
      <c r="F1514" s="44"/>
      <c r="G1514" s="39"/>
    </row>
    <row r="1515" spans="1:7" x14ac:dyDescent="0.25">
      <c r="A1515"/>
      <c r="B1515"/>
      <c r="C1515" s="37"/>
      <c r="E1515" s="32"/>
      <c r="F1515" s="44"/>
      <c r="G1515" s="39"/>
    </row>
    <row r="1516" spans="1:7" x14ac:dyDescent="0.25">
      <c r="A1516"/>
      <c r="B1516"/>
      <c r="C1516" s="37"/>
      <c r="E1516" s="32"/>
      <c r="F1516" s="44"/>
      <c r="G1516" s="39"/>
    </row>
    <row r="1517" spans="1:7" x14ac:dyDescent="0.25">
      <c r="A1517"/>
      <c r="B1517"/>
      <c r="C1517" s="37"/>
      <c r="E1517" s="32"/>
      <c r="F1517" s="44"/>
      <c r="G1517" s="39"/>
    </row>
    <row r="1518" spans="1:7" x14ac:dyDescent="0.25">
      <c r="A1518"/>
      <c r="B1518"/>
      <c r="C1518" s="37"/>
      <c r="E1518" s="32"/>
      <c r="F1518" s="44"/>
      <c r="G1518" s="39"/>
    </row>
    <row r="1519" spans="1:7" x14ac:dyDescent="0.25">
      <c r="A1519"/>
      <c r="B1519"/>
      <c r="C1519" s="37"/>
      <c r="E1519" s="32"/>
      <c r="F1519" s="44"/>
      <c r="G1519" s="39"/>
    </row>
    <row r="1520" spans="1:7" x14ac:dyDescent="0.25">
      <c r="A1520"/>
      <c r="B1520"/>
      <c r="C1520" s="37"/>
      <c r="E1520" s="32"/>
      <c r="F1520" s="44"/>
      <c r="G1520" s="39"/>
    </row>
    <row r="1521" spans="1:7" x14ac:dyDescent="0.25">
      <c r="A1521"/>
      <c r="B1521"/>
      <c r="C1521" s="37"/>
      <c r="E1521" s="32"/>
      <c r="F1521" s="44"/>
      <c r="G1521" s="39"/>
    </row>
    <row r="1522" spans="1:7" x14ac:dyDescent="0.25">
      <c r="A1522"/>
      <c r="B1522"/>
      <c r="C1522" s="37"/>
      <c r="E1522" s="32"/>
      <c r="F1522" s="44"/>
      <c r="G1522" s="39"/>
    </row>
    <row r="1523" spans="1:7" x14ac:dyDescent="0.25">
      <c r="A1523"/>
      <c r="B1523"/>
      <c r="C1523" s="37"/>
      <c r="E1523" s="32"/>
      <c r="F1523" s="44"/>
      <c r="G1523" s="39"/>
    </row>
    <row r="1524" spans="1:7" x14ac:dyDescent="0.25">
      <c r="A1524"/>
      <c r="B1524"/>
      <c r="C1524" s="37"/>
      <c r="E1524" s="32"/>
      <c r="F1524" s="44"/>
      <c r="G1524" s="39"/>
    </row>
    <row r="1525" spans="1:7" x14ac:dyDescent="0.25">
      <c r="A1525"/>
      <c r="B1525"/>
      <c r="C1525" s="37"/>
      <c r="E1525" s="32"/>
      <c r="F1525" s="44"/>
      <c r="G1525" s="39"/>
    </row>
    <row r="1526" spans="1:7" x14ac:dyDescent="0.25">
      <c r="A1526"/>
      <c r="B1526"/>
      <c r="C1526" s="37"/>
      <c r="E1526" s="32"/>
      <c r="F1526" s="44"/>
      <c r="G1526" s="39"/>
    </row>
    <row r="1527" spans="1:7" x14ac:dyDescent="0.25">
      <c r="A1527"/>
      <c r="B1527"/>
      <c r="C1527" s="37"/>
      <c r="E1527" s="32"/>
      <c r="F1527" s="44"/>
      <c r="G1527" s="39"/>
    </row>
    <row r="1528" spans="1:7" x14ac:dyDescent="0.25">
      <c r="A1528"/>
      <c r="B1528"/>
      <c r="C1528" s="37"/>
      <c r="E1528" s="32"/>
      <c r="F1528" s="44"/>
      <c r="G1528" s="39"/>
    </row>
    <row r="1529" spans="1:7" x14ac:dyDescent="0.25">
      <c r="A1529"/>
      <c r="B1529"/>
      <c r="C1529" s="37"/>
      <c r="E1529" s="32"/>
      <c r="F1529" s="44"/>
      <c r="G1529" s="39"/>
    </row>
    <row r="1530" spans="1:7" x14ac:dyDescent="0.25">
      <c r="A1530"/>
      <c r="B1530"/>
      <c r="C1530" s="37"/>
      <c r="E1530" s="32"/>
      <c r="F1530" s="44"/>
      <c r="G1530" s="39"/>
    </row>
    <row r="1531" spans="1:7" x14ac:dyDescent="0.25">
      <c r="A1531"/>
      <c r="B1531"/>
      <c r="C1531" s="37"/>
      <c r="E1531" s="32"/>
      <c r="F1531" s="44"/>
      <c r="G1531" s="39"/>
    </row>
    <row r="1532" spans="1:7" x14ac:dyDescent="0.25">
      <c r="A1532"/>
      <c r="B1532"/>
      <c r="C1532" s="37"/>
      <c r="E1532" s="32"/>
      <c r="F1532" s="44"/>
      <c r="G1532" s="39"/>
    </row>
    <row r="1533" spans="1:7" x14ac:dyDescent="0.25">
      <c r="A1533"/>
      <c r="B1533"/>
      <c r="C1533" s="37"/>
      <c r="E1533" s="32"/>
      <c r="F1533" s="44"/>
      <c r="G1533" s="39"/>
    </row>
    <row r="1534" spans="1:7" x14ac:dyDescent="0.25">
      <c r="A1534"/>
      <c r="B1534"/>
      <c r="C1534" s="37"/>
      <c r="E1534" s="32"/>
      <c r="F1534" s="44"/>
      <c r="G1534" s="39"/>
    </row>
    <row r="1535" spans="1:7" x14ac:dyDescent="0.25">
      <c r="A1535"/>
      <c r="B1535"/>
      <c r="C1535" s="37"/>
      <c r="E1535" s="32"/>
      <c r="F1535" s="44"/>
      <c r="G1535" s="39"/>
    </row>
    <row r="1536" spans="1:7" x14ac:dyDescent="0.25">
      <c r="A1536"/>
      <c r="B1536"/>
      <c r="C1536" s="37"/>
      <c r="E1536" s="32"/>
      <c r="F1536" s="44"/>
      <c r="G1536" s="39"/>
    </row>
    <row r="1537" spans="1:7" x14ac:dyDescent="0.25">
      <c r="A1537"/>
      <c r="B1537"/>
      <c r="C1537" s="37"/>
      <c r="E1537" s="32"/>
      <c r="F1537" s="44"/>
      <c r="G1537" s="39"/>
    </row>
    <row r="1538" spans="1:7" x14ac:dyDescent="0.25">
      <c r="A1538"/>
      <c r="B1538"/>
      <c r="C1538" s="37"/>
      <c r="E1538" s="32"/>
      <c r="F1538" s="44"/>
      <c r="G1538" s="39"/>
    </row>
    <row r="1539" spans="1:7" x14ac:dyDescent="0.25">
      <c r="A1539"/>
      <c r="B1539"/>
      <c r="C1539" s="37"/>
      <c r="E1539" s="32"/>
      <c r="F1539" s="44"/>
      <c r="G1539" s="39"/>
    </row>
    <row r="1540" spans="1:7" x14ac:dyDescent="0.25">
      <c r="A1540"/>
      <c r="B1540"/>
      <c r="C1540" s="37"/>
      <c r="E1540" s="32"/>
      <c r="F1540" s="44"/>
      <c r="G1540" s="39"/>
    </row>
    <row r="1541" spans="1:7" x14ac:dyDescent="0.25">
      <c r="A1541"/>
      <c r="B1541"/>
      <c r="C1541" s="37"/>
      <c r="E1541" s="32"/>
      <c r="F1541" s="44"/>
      <c r="G1541" s="39"/>
    </row>
    <row r="1542" spans="1:7" x14ac:dyDescent="0.25">
      <c r="A1542"/>
      <c r="B1542"/>
      <c r="C1542" s="37"/>
      <c r="E1542" s="32"/>
      <c r="F1542" s="44"/>
      <c r="G1542" s="39"/>
    </row>
    <row r="1543" spans="1:7" x14ac:dyDescent="0.25">
      <c r="A1543"/>
      <c r="B1543"/>
      <c r="C1543" s="37"/>
      <c r="E1543" s="32"/>
      <c r="F1543" s="44"/>
      <c r="G1543" s="39"/>
    </row>
    <row r="1544" spans="1:7" x14ac:dyDescent="0.25">
      <c r="A1544"/>
      <c r="B1544"/>
      <c r="C1544" s="37"/>
      <c r="E1544" s="32"/>
      <c r="F1544" s="44"/>
      <c r="G1544" s="39"/>
    </row>
    <row r="1545" spans="1:7" x14ac:dyDescent="0.25">
      <c r="A1545"/>
      <c r="B1545"/>
      <c r="C1545" s="37"/>
      <c r="E1545" s="32"/>
      <c r="F1545" s="44"/>
      <c r="G1545" s="39"/>
    </row>
    <row r="1546" spans="1:7" x14ac:dyDescent="0.25">
      <c r="A1546"/>
      <c r="B1546"/>
      <c r="C1546" s="37"/>
      <c r="E1546" s="32"/>
      <c r="F1546" s="44"/>
      <c r="G1546" s="39"/>
    </row>
    <row r="1547" spans="1:7" x14ac:dyDescent="0.25">
      <c r="A1547"/>
      <c r="B1547"/>
      <c r="C1547" s="37"/>
      <c r="E1547" s="32"/>
      <c r="F1547" s="44"/>
      <c r="G1547" s="39"/>
    </row>
    <row r="1548" spans="1:7" x14ac:dyDescent="0.25">
      <c r="A1548"/>
      <c r="B1548"/>
      <c r="C1548" s="37"/>
      <c r="E1548" s="32"/>
      <c r="F1548" s="44"/>
      <c r="G1548" s="39"/>
    </row>
    <row r="1549" spans="1:7" x14ac:dyDescent="0.25">
      <c r="A1549"/>
      <c r="B1549"/>
      <c r="C1549" s="37"/>
      <c r="E1549" s="32"/>
      <c r="F1549" s="44"/>
      <c r="G1549" s="39"/>
    </row>
    <row r="1550" spans="1:7" x14ac:dyDescent="0.25">
      <c r="A1550"/>
      <c r="B1550"/>
      <c r="C1550" s="37"/>
      <c r="E1550" s="32"/>
      <c r="F1550" s="44"/>
      <c r="G1550" s="39"/>
    </row>
    <row r="1551" spans="1:7" x14ac:dyDescent="0.25">
      <c r="A1551"/>
      <c r="B1551"/>
      <c r="C1551" s="37"/>
      <c r="E1551" s="32"/>
      <c r="F1551" s="44"/>
      <c r="G1551" s="39"/>
    </row>
    <row r="1552" spans="1:7" x14ac:dyDescent="0.25">
      <c r="A1552"/>
      <c r="B1552"/>
      <c r="C1552" s="37"/>
      <c r="E1552" s="32"/>
      <c r="F1552" s="44"/>
      <c r="G1552" s="39"/>
    </row>
    <row r="1553" spans="1:7" x14ac:dyDescent="0.25">
      <c r="A1553"/>
      <c r="B1553"/>
      <c r="C1553" s="37"/>
      <c r="E1553" s="32"/>
      <c r="F1553" s="44"/>
      <c r="G1553" s="39"/>
    </row>
    <row r="1554" spans="1:7" x14ac:dyDescent="0.25">
      <c r="A1554"/>
      <c r="B1554"/>
      <c r="C1554" s="37"/>
      <c r="E1554" s="32"/>
      <c r="F1554" s="44"/>
      <c r="G1554" s="39"/>
    </row>
    <row r="1555" spans="1:7" x14ac:dyDescent="0.25">
      <c r="A1555"/>
      <c r="B1555"/>
      <c r="C1555" s="37"/>
      <c r="E1555" s="32"/>
      <c r="F1555" s="44"/>
      <c r="G1555" s="39"/>
    </row>
    <row r="1556" spans="1:7" x14ac:dyDescent="0.25">
      <c r="A1556"/>
      <c r="B1556"/>
      <c r="C1556" s="37"/>
      <c r="E1556" s="32"/>
      <c r="F1556" s="44"/>
      <c r="G1556" s="39"/>
    </row>
    <row r="1557" spans="1:7" x14ac:dyDescent="0.25">
      <c r="A1557"/>
      <c r="B1557"/>
      <c r="C1557" s="37"/>
      <c r="E1557" s="32"/>
      <c r="F1557" s="44"/>
      <c r="G1557" s="39"/>
    </row>
    <row r="1558" spans="1:7" x14ac:dyDescent="0.25">
      <c r="A1558"/>
      <c r="B1558"/>
      <c r="C1558" s="37"/>
      <c r="E1558" s="32"/>
      <c r="F1558" s="44"/>
      <c r="G1558" s="39"/>
    </row>
    <row r="1559" spans="1:7" x14ac:dyDescent="0.25">
      <c r="A1559"/>
      <c r="B1559"/>
      <c r="C1559" s="37"/>
      <c r="E1559" s="32"/>
      <c r="F1559" s="44"/>
      <c r="G1559" s="39"/>
    </row>
    <row r="1560" spans="1:7" x14ac:dyDescent="0.25">
      <c r="A1560"/>
      <c r="B1560"/>
      <c r="C1560" s="37"/>
      <c r="E1560" s="32"/>
      <c r="F1560" s="44"/>
      <c r="G1560" s="39"/>
    </row>
    <row r="1561" spans="1:7" x14ac:dyDescent="0.25">
      <c r="A1561"/>
      <c r="B1561"/>
      <c r="C1561" s="37"/>
      <c r="E1561" s="32"/>
      <c r="F1561" s="44"/>
      <c r="G1561" s="39"/>
    </row>
    <row r="1562" spans="1:7" x14ac:dyDescent="0.25">
      <c r="A1562"/>
      <c r="B1562"/>
      <c r="C1562" s="37"/>
      <c r="E1562" s="32"/>
      <c r="F1562" s="44"/>
      <c r="G1562" s="39"/>
    </row>
    <row r="1563" spans="1:7" x14ac:dyDescent="0.25">
      <c r="A1563"/>
      <c r="B1563"/>
      <c r="C1563" s="37"/>
      <c r="E1563" s="32"/>
      <c r="F1563" s="44"/>
      <c r="G1563" s="39"/>
    </row>
    <row r="1564" spans="1:7" x14ac:dyDescent="0.25">
      <c r="A1564"/>
      <c r="B1564"/>
      <c r="C1564" s="37"/>
      <c r="E1564" s="32"/>
      <c r="F1564" s="44"/>
      <c r="G1564" s="39"/>
    </row>
    <row r="1565" spans="1:7" x14ac:dyDescent="0.25">
      <c r="A1565"/>
      <c r="B1565"/>
      <c r="C1565" s="37"/>
      <c r="E1565" s="32"/>
      <c r="F1565" s="44"/>
      <c r="G1565" s="39"/>
    </row>
    <row r="1566" spans="1:7" x14ac:dyDescent="0.25">
      <c r="A1566"/>
      <c r="B1566"/>
      <c r="C1566" s="37"/>
      <c r="E1566" s="32"/>
      <c r="F1566" s="44"/>
      <c r="G1566" s="39"/>
    </row>
    <row r="1567" spans="1:7" x14ac:dyDescent="0.25">
      <c r="A1567"/>
      <c r="B1567"/>
      <c r="C1567" s="37"/>
      <c r="E1567" s="32"/>
      <c r="F1567" s="44"/>
      <c r="G1567" s="39"/>
    </row>
    <row r="1568" spans="1:7" x14ac:dyDescent="0.25">
      <c r="A1568"/>
      <c r="B1568"/>
      <c r="C1568" s="37"/>
      <c r="E1568" s="32"/>
      <c r="F1568" s="44"/>
      <c r="G1568" s="39"/>
    </row>
    <row r="1569" spans="1:7" x14ac:dyDescent="0.25">
      <c r="A1569"/>
      <c r="B1569"/>
      <c r="C1569" s="37"/>
      <c r="E1569" s="32"/>
      <c r="F1569" s="44"/>
      <c r="G1569" s="39"/>
    </row>
    <row r="1570" spans="1:7" x14ac:dyDescent="0.25">
      <c r="A1570"/>
      <c r="B1570"/>
      <c r="C1570" s="37"/>
      <c r="E1570" s="32"/>
      <c r="F1570" s="44"/>
      <c r="G1570" s="39"/>
    </row>
    <row r="1571" spans="1:7" x14ac:dyDescent="0.25">
      <c r="A1571"/>
      <c r="B1571"/>
      <c r="C1571" s="37"/>
      <c r="E1571" s="32"/>
      <c r="F1571" s="44"/>
      <c r="G1571" s="39"/>
    </row>
    <row r="1572" spans="1:7" x14ac:dyDescent="0.25">
      <c r="A1572"/>
      <c r="B1572"/>
      <c r="C1572" s="37"/>
      <c r="E1572" s="32"/>
      <c r="F1572" s="44"/>
      <c r="G1572" s="39"/>
    </row>
    <row r="1573" spans="1:7" x14ac:dyDescent="0.25">
      <c r="A1573"/>
      <c r="B1573"/>
      <c r="C1573" s="37"/>
      <c r="E1573" s="32"/>
      <c r="F1573" s="44"/>
      <c r="G1573" s="39"/>
    </row>
    <row r="1574" spans="1:7" x14ac:dyDescent="0.25">
      <c r="A1574"/>
      <c r="B1574"/>
      <c r="C1574" s="37"/>
      <c r="E1574" s="32"/>
      <c r="F1574" s="44"/>
      <c r="G1574" s="39"/>
    </row>
    <row r="1575" spans="1:7" x14ac:dyDescent="0.25">
      <c r="A1575"/>
      <c r="B1575"/>
      <c r="C1575" s="37"/>
      <c r="E1575" s="32"/>
      <c r="F1575" s="44"/>
      <c r="G1575" s="39"/>
    </row>
    <row r="1576" spans="1:7" x14ac:dyDescent="0.25">
      <c r="A1576"/>
      <c r="B1576"/>
      <c r="C1576" s="37"/>
      <c r="E1576" s="32"/>
      <c r="F1576" s="44"/>
      <c r="G1576" s="39"/>
    </row>
    <row r="1577" spans="1:7" x14ac:dyDescent="0.25">
      <c r="A1577"/>
      <c r="B1577"/>
      <c r="C1577" s="37"/>
      <c r="E1577" s="32"/>
      <c r="F1577" s="44"/>
      <c r="G1577" s="39"/>
    </row>
    <row r="1578" spans="1:7" x14ac:dyDescent="0.25">
      <c r="A1578"/>
      <c r="B1578"/>
      <c r="C1578" s="37"/>
      <c r="E1578" s="32"/>
      <c r="F1578" s="44"/>
      <c r="G1578" s="39"/>
    </row>
    <row r="1579" spans="1:7" x14ac:dyDescent="0.25">
      <c r="A1579"/>
      <c r="B1579"/>
      <c r="C1579" s="37"/>
      <c r="E1579" s="32"/>
      <c r="F1579" s="44"/>
      <c r="G1579" s="39"/>
    </row>
    <row r="1580" spans="1:7" x14ac:dyDescent="0.25">
      <c r="A1580"/>
      <c r="B1580"/>
      <c r="C1580" s="37"/>
      <c r="E1580" s="32"/>
      <c r="F1580" s="44"/>
      <c r="G1580" s="39"/>
    </row>
    <row r="1581" spans="1:7" x14ac:dyDescent="0.25">
      <c r="A1581"/>
      <c r="B1581"/>
      <c r="C1581" s="37"/>
      <c r="E1581" s="32"/>
      <c r="F1581" s="44"/>
      <c r="G1581" s="39"/>
    </row>
    <row r="1582" spans="1:7" x14ac:dyDescent="0.25">
      <c r="A1582"/>
      <c r="B1582"/>
      <c r="C1582" s="37"/>
      <c r="E1582" s="32"/>
      <c r="F1582" s="44"/>
      <c r="G1582" s="39"/>
    </row>
    <row r="1583" spans="1:7" x14ac:dyDescent="0.25">
      <c r="A1583"/>
      <c r="B1583"/>
      <c r="C1583" s="37"/>
      <c r="E1583" s="32"/>
      <c r="F1583" s="44"/>
      <c r="G1583" s="39"/>
    </row>
    <row r="1584" spans="1:7" x14ac:dyDescent="0.25">
      <c r="A1584"/>
      <c r="B1584"/>
      <c r="C1584" s="37"/>
      <c r="E1584" s="32"/>
      <c r="F1584" s="44"/>
      <c r="G1584" s="39"/>
    </row>
    <row r="1585" spans="1:7" x14ac:dyDescent="0.25">
      <c r="A1585"/>
      <c r="B1585"/>
      <c r="C1585" s="37"/>
      <c r="E1585" s="32"/>
      <c r="F1585" s="44"/>
      <c r="G1585" s="39"/>
    </row>
    <row r="1586" spans="1:7" x14ac:dyDescent="0.25">
      <c r="A1586"/>
      <c r="B1586"/>
      <c r="C1586" s="37"/>
      <c r="E1586" s="32"/>
      <c r="F1586" s="44"/>
      <c r="G1586" s="39"/>
    </row>
    <row r="1587" spans="1:7" x14ac:dyDescent="0.25">
      <c r="A1587"/>
      <c r="B1587"/>
      <c r="C1587" s="37"/>
      <c r="E1587" s="32"/>
      <c r="F1587" s="44"/>
      <c r="G1587" s="39"/>
    </row>
    <row r="1588" spans="1:7" x14ac:dyDescent="0.25">
      <c r="A1588"/>
      <c r="B1588"/>
      <c r="C1588" s="37"/>
      <c r="E1588" s="32"/>
      <c r="F1588" s="44"/>
      <c r="G1588" s="39"/>
    </row>
    <row r="1589" spans="1:7" x14ac:dyDescent="0.25">
      <c r="A1589"/>
      <c r="B1589"/>
      <c r="C1589" s="37"/>
      <c r="E1589" s="32"/>
      <c r="F1589" s="44"/>
      <c r="G1589" s="39"/>
    </row>
    <row r="1590" spans="1:7" x14ac:dyDescent="0.25">
      <c r="A1590"/>
      <c r="B1590"/>
      <c r="C1590" s="37"/>
      <c r="E1590" s="32"/>
      <c r="F1590" s="44"/>
      <c r="G1590" s="39"/>
    </row>
    <row r="1591" spans="1:7" x14ac:dyDescent="0.25">
      <c r="A1591"/>
      <c r="B1591"/>
      <c r="C1591" s="37"/>
      <c r="E1591" s="32"/>
      <c r="F1591" s="44"/>
      <c r="G1591" s="39"/>
    </row>
    <row r="1592" spans="1:7" x14ac:dyDescent="0.25">
      <c r="A1592"/>
      <c r="B1592"/>
      <c r="C1592" s="37"/>
      <c r="E1592" s="32"/>
      <c r="F1592" s="44"/>
      <c r="G1592" s="39"/>
    </row>
    <row r="1593" spans="1:7" x14ac:dyDescent="0.25">
      <c r="A1593"/>
      <c r="B1593"/>
      <c r="C1593" s="37"/>
      <c r="E1593" s="32"/>
      <c r="F1593" s="44"/>
      <c r="G1593" s="39"/>
    </row>
    <row r="1594" spans="1:7" x14ac:dyDescent="0.25">
      <c r="A1594"/>
      <c r="B1594"/>
      <c r="C1594" s="37"/>
      <c r="E1594" s="32"/>
      <c r="F1594" s="44"/>
      <c r="G1594" s="39"/>
    </row>
    <row r="1595" spans="1:7" x14ac:dyDescent="0.25">
      <c r="A1595"/>
      <c r="B1595"/>
      <c r="C1595" s="37"/>
      <c r="E1595" s="32"/>
      <c r="F1595" s="44"/>
      <c r="G1595" s="39"/>
    </row>
    <row r="1596" spans="1:7" x14ac:dyDescent="0.25">
      <c r="A1596"/>
      <c r="B1596"/>
      <c r="C1596" s="37"/>
      <c r="E1596" s="32"/>
      <c r="F1596" s="44"/>
      <c r="G1596" s="39"/>
    </row>
    <row r="1597" spans="1:7" x14ac:dyDescent="0.25">
      <c r="A1597"/>
      <c r="B1597"/>
      <c r="C1597" s="37"/>
      <c r="E1597" s="32"/>
      <c r="F1597" s="44"/>
      <c r="G1597" s="39"/>
    </row>
    <row r="1598" spans="1:7" x14ac:dyDescent="0.25">
      <c r="A1598"/>
      <c r="B1598"/>
      <c r="C1598" s="37"/>
      <c r="E1598" s="32"/>
      <c r="F1598" s="44"/>
      <c r="G1598" s="39"/>
    </row>
    <row r="1599" spans="1:7" x14ac:dyDescent="0.25">
      <c r="A1599"/>
      <c r="B1599"/>
      <c r="C1599" s="37"/>
      <c r="E1599" s="32"/>
      <c r="F1599" s="44"/>
      <c r="G1599" s="39"/>
    </row>
    <row r="1600" spans="1:7" x14ac:dyDescent="0.25">
      <c r="A1600"/>
      <c r="B1600"/>
      <c r="C1600" s="37"/>
      <c r="E1600" s="32"/>
      <c r="F1600" s="44"/>
      <c r="G1600" s="39"/>
    </row>
    <row r="1601" spans="1:7" x14ac:dyDescent="0.25">
      <c r="A1601"/>
      <c r="B1601"/>
      <c r="C1601" s="37"/>
      <c r="E1601" s="32"/>
      <c r="F1601" s="44"/>
      <c r="G1601" s="39"/>
    </row>
    <row r="1602" spans="1:7" x14ac:dyDescent="0.25">
      <c r="A1602"/>
      <c r="B1602"/>
      <c r="C1602" s="37"/>
      <c r="E1602" s="32"/>
      <c r="F1602" s="44"/>
      <c r="G1602" s="39"/>
    </row>
    <row r="1603" spans="1:7" x14ac:dyDescent="0.25">
      <c r="A1603"/>
      <c r="B1603"/>
      <c r="C1603" s="37"/>
      <c r="E1603" s="32"/>
      <c r="F1603" s="44"/>
      <c r="G1603" s="39"/>
    </row>
    <row r="1604" spans="1:7" x14ac:dyDescent="0.25">
      <c r="A1604"/>
      <c r="B1604"/>
      <c r="C1604" s="37"/>
      <c r="E1604" s="32"/>
      <c r="F1604" s="44"/>
      <c r="G1604" s="39"/>
    </row>
    <row r="1605" spans="1:7" x14ac:dyDescent="0.25">
      <c r="A1605"/>
      <c r="B1605"/>
      <c r="C1605" s="37"/>
      <c r="E1605" s="32"/>
      <c r="F1605" s="44"/>
      <c r="G1605" s="39"/>
    </row>
    <row r="1606" spans="1:7" x14ac:dyDescent="0.25">
      <c r="A1606"/>
      <c r="B1606"/>
      <c r="C1606" s="37"/>
      <c r="E1606" s="32"/>
      <c r="F1606" s="44"/>
      <c r="G1606" s="39"/>
    </row>
    <row r="1607" spans="1:7" x14ac:dyDescent="0.25">
      <c r="A1607"/>
      <c r="B1607"/>
      <c r="C1607" s="37"/>
      <c r="E1607" s="32"/>
      <c r="F1607" s="44"/>
      <c r="G1607" s="39"/>
    </row>
    <row r="1608" spans="1:7" x14ac:dyDescent="0.25">
      <c r="A1608"/>
      <c r="B1608"/>
      <c r="C1608" s="37"/>
      <c r="E1608" s="32"/>
      <c r="F1608" s="44"/>
      <c r="G1608" s="39"/>
    </row>
    <row r="1609" spans="1:7" x14ac:dyDescent="0.25">
      <c r="A1609"/>
      <c r="B1609"/>
      <c r="C1609" s="37"/>
      <c r="E1609" s="32"/>
      <c r="F1609" s="44"/>
      <c r="G1609" s="39"/>
    </row>
    <row r="1610" spans="1:7" x14ac:dyDescent="0.25">
      <c r="A1610"/>
      <c r="B1610"/>
      <c r="C1610" s="37"/>
      <c r="E1610" s="32"/>
      <c r="F1610" s="44"/>
      <c r="G1610" s="39"/>
    </row>
    <row r="1611" spans="1:7" x14ac:dyDescent="0.25">
      <c r="A1611"/>
      <c r="B1611"/>
      <c r="C1611" s="37"/>
      <c r="E1611" s="32"/>
      <c r="F1611" s="44"/>
      <c r="G1611" s="39"/>
    </row>
    <row r="1612" spans="1:7" x14ac:dyDescent="0.25">
      <c r="A1612"/>
      <c r="B1612"/>
      <c r="C1612" s="37"/>
      <c r="E1612" s="32"/>
      <c r="F1612" s="44"/>
      <c r="G1612" s="39"/>
    </row>
    <row r="1613" spans="1:7" x14ac:dyDescent="0.25">
      <c r="A1613"/>
      <c r="B1613"/>
      <c r="C1613" s="37"/>
      <c r="E1613" s="32"/>
      <c r="F1613" s="44"/>
      <c r="G1613" s="39"/>
    </row>
    <row r="1614" spans="1:7" x14ac:dyDescent="0.25">
      <c r="A1614"/>
      <c r="B1614"/>
      <c r="C1614" s="37"/>
      <c r="E1614" s="32"/>
      <c r="F1614" s="44"/>
      <c r="G1614" s="39"/>
    </row>
    <row r="1615" spans="1:7" x14ac:dyDescent="0.25">
      <c r="A1615"/>
      <c r="B1615"/>
      <c r="C1615" s="37"/>
      <c r="E1615" s="32"/>
      <c r="F1615" s="44"/>
      <c r="G1615" s="39"/>
    </row>
    <row r="1616" spans="1:7" x14ac:dyDescent="0.25">
      <c r="A1616"/>
      <c r="B1616"/>
      <c r="C1616" s="37"/>
      <c r="E1616" s="32"/>
      <c r="F1616" s="44"/>
      <c r="G1616" s="39"/>
    </row>
    <row r="1617" spans="1:7" x14ac:dyDescent="0.25">
      <c r="A1617"/>
      <c r="B1617"/>
      <c r="C1617" s="37"/>
      <c r="E1617" s="32"/>
      <c r="F1617" s="44"/>
      <c r="G1617" s="39"/>
    </row>
    <row r="1618" spans="1:7" x14ac:dyDescent="0.25">
      <c r="A1618"/>
      <c r="B1618"/>
      <c r="C1618" s="37"/>
      <c r="E1618" s="32"/>
      <c r="F1618" s="44"/>
      <c r="G1618" s="39"/>
    </row>
    <row r="1619" spans="1:7" x14ac:dyDescent="0.25">
      <c r="A1619"/>
      <c r="B1619"/>
      <c r="C1619" s="37"/>
      <c r="E1619" s="32"/>
      <c r="F1619" s="44"/>
      <c r="G1619" s="39"/>
    </row>
    <row r="1620" spans="1:7" x14ac:dyDescent="0.25">
      <c r="A1620"/>
      <c r="B1620"/>
      <c r="C1620" s="37"/>
      <c r="E1620" s="32"/>
      <c r="F1620" s="44"/>
      <c r="G1620" s="39"/>
    </row>
    <row r="1621" spans="1:7" x14ac:dyDescent="0.25">
      <c r="A1621"/>
      <c r="B1621"/>
      <c r="C1621" s="37"/>
      <c r="E1621" s="32"/>
      <c r="F1621" s="44"/>
      <c r="G1621" s="39"/>
    </row>
    <row r="1622" spans="1:7" x14ac:dyDescent="0.25">
      <c r="A1622"/>
      <c r="B1622"/>
      <c r="C1622" s="37"/>
      <c r="E1622" s="32"/>
      <c r="F1622" s="44"/>
      <c r="G1622" s="39"/>
    </row>
    <row r="1623" spans="1:7" x14ac:dyDescent="0.25">
      <c r="A1623"/>
      <c r="B1623"/>
      <c r="C1623" s="37"/>
      <c r="E1623" s="32"/>
      <c r="F1623" s="44"/>
      <c r="G1623" s="39"/>
    </row>
    <row r="1624" spans="1:7" x14ac:dyDescent="0.25">
      <c r="A1624"/>
      <c r="B1624"/>
      <c r="C1624" s="37"/>
      <c r="E1624" s="32"/>
      <c r="F1624" s="44"/>
      <c r="G1624" s="39"/>
    </row>
    <row r="1625" spans="1:7" x14ac:dyDescent="0.25">
      <c r="A1625"/>
      <c r="B1625"/>
      <c r="C1625" s="37"/>
      <c r="E1625" s="32"/>
      <c r="F1625" s="44"/>
      <c r="G1625" s="39"/>
    </row>
    <row r="1626" spans="1:7" x14ac:dyDescent="0.25">
      <c r="A1626"/>
      <c r="B1626"/>
      <c r="C1626" s="37"/>
      <c r="E1626" s="32"/>
      <c r="F1626" s="44"/>
      <c r="G1626" s="39"/>
    </row>
    <row r="1627" spans="1:7" x14ac:dyDescent="0.25">
      <c r="A1627"/>
      <c r="B1627"/>
      <c r="C1627" s="37"/>
      <c r="E1627" s="32"/>
      <c r="F1627" s="44"/>
      <c r="G1627" s="39"/>
    </row>
    <row r="1628" spans="1:7" x14ac:dyDescent="0.25">
      <c r="A1628"/>
      <c r="B1628"/>
      <c r="C1628" s="37"/>
      <c r="E1628" s="32"/>
      <c r="F1628" s="44"/>
      <c r="G1628" s="39"/>
    </row>
    <row r="1629" spans="1:7" x14ac:dyDescent="0.25">
      <c r="A1629"/>
      <c r="B1629"/>
      <c r="C1629" s="37"/>
      <c r="E1629" s="32"/>
      <c r="F1629" s="44"/>
      <c r="G1629" s="39"/>
    </row>
    <row r="1630" spans="1:7" x14ac:dyDescent="0.25">
      <c r="A1630"/>
      <c r="B1630"/>
      <c r="C1630" s="37"/>
      <c r="E1630" s="32"/>
      <c r="F1630" s="44"/>
      <c r="G1630" s="39"/>
    </row>
    <row r="1631" spans="1:7" x14ac:dyDescent="0.25">
      <c r="A1631"/>
      <c r="B1631"/>
      <c r="C1631" s="37"/>
      <c r="E1631" s="32"/>
      <c r="F1631" s="44"/>
      <c r="G1631" s="39"/>
    </row>
    <row r="1632" spans="1:7" x14ac:dyDescent="0.25">
      <c r="A1632"/>
      <c r="B1632"/>
      <c r="C1632" s="37"/>
      <c r="E1632" s="32"/>
      <c r="F1632" s="44"/>
      <c r="G1632" s="39"/>
    </row>
    <row r="1633" spans="1:7" x14ac:dyDescent="0.25">
      <c r="A1633"/>
      <c r="B1633"/>
      <c r="C1633" s="37"/>
      <c r="E1633" s="32"/>
      <c r="F1633" s="44"/>
      <c r="G1633" s="39"/>
    </row>
    <row r="1634" spans="1:7" x14ac:dyDescent="0.25">
      <c r="A1634"/>
      <c r="B1634"/>
      <c r="C1634" s="37"/>
      <c r="E1634" s="32"/>
      <c r="F1634" s="44"/>
      <c r="G1634" s="39"/>
    </row>
    <row r="1635" spans="1:7" x14ac:dyDescent="0.25">
      <c r="A1635"/>
      <c r="B1635"/>
      <c r="C1635" s="37"/>
      <c r="E1635" s="32"/>
      <c r="F1635" s="44"/>
      <c r="G1635" s="39"/>
    </row>
    <row r="1636" spans="1:7" x14ac:dyDescent="0.25">
      <c r="A1636"/>
      <c r="B1636"/>
      <c r="C1636" s="37"/>
      <c r="E1636" s="32"/>
      <c r="F1636" s="44"/>
      <c r="G1636" s="39"/>
    </row>
    <row r="1637" spans="1:7" x14ac:dyDescent="0.25">
      <c r="A1637"/>
      <c r="B1637"/>
      <c r="C1637" s="37"/>
      <c r="E1637" s="32"/>
      <c r="F1637" s="44"/>
      <c r="G1637" s="39"/>
    </row>
    <row r="1638" spans="1:7" x14ac:dyDescent="0.25">
      <c r="A1638"/>
      <c r="B1638"/>
      <c r="C1638" s="37"/>
      <c r="E1638" s="32"/>
      <c r="F1638" s="44"/>
      <c r="G1638" s="39"/>
    </row>
    <row r="1639" spans="1:7" x14ac:dyDescent="0.25">
      <c r="A1639"/>
      <c r="B1639"/>
      <c r="C1639" s="37"/>
      <c r="E1639" s="32"/>
      <c r="F1639" s="44"/>
      <c r="G1639" s="39"/>
    </row>
    <row r="1640" spans="1:7" x14ac:dyDescent="0.25">
      <c r="A1640"/>
      <c r="B1640"/>
      <c r="C1640" s="37"/>
      <c r="E1640" s="32"/>
      <c r="F1640" s="44"/>
      <c r="G1640" s="39"/>
    </row>
    <row r="1641" spans="1:7" x14ac:dyDescent="0.25">
      <c r="A1641"/>
      <c r="B1641"/>
      <c r="C1641" s="37"/>
      <c r="E1641" s="32"/>
      <c r="F1641" s="44"/>
      <c r="G1641" s="39"/>
    </row>
    <row r="1642" spans="1:7" x14ac:dyDescent="0.25">
      <c r="A1642"/>
      <c r="B1642"/>
      <c r="C1642" s="37"/>
      <c r="E1642" s="32"/>
      <c r="F1642" s="44"/>
      <c r="G1642" s="39"/>
    </row>
    <row r="1643" spans="1:7" x14ac:dyDescent="0.25">
      <c r="A1643"/>
      <c r="B1643"/>
      <c r="C1643" s="37"/>
      <c r="E1643" s="32"/>
      <c r="F1643" s="44"/>
      <c r="G1643" s="39"/>
    </row>
    <row r="1644" spans="1:7" x14ac:dyDescent="0.25">
      <c r="A1644"/>
      <c r="B1644"/>
      <c r="C1644" s="37"/>
      <c r="E1644" s="32"/>
      <c r="F1644" s="44"/>
      <c r="G1644" s="39"/>
    </row>
    <row r="1645" spans="1:7" x14ac:dyDescent="0.25">
      <c r="A1645"/>
      <c r="B1645"/>
      <c r="C1645" s="37"/>
      <c r="E1645" s="32"/>
      <c r="F1645" s="44"/>
      <c r="G1645" s="39"/>
    </row>
    <row r="1646" spans="1:7" x14ac:dyDescent="0.25">
      <c r="A1646"/>
      <c r="B1646"/>
      <c r="C1646" s="37"/>
      <c r="E1646" s="32"/>
      <c r="F1646" s="44"/>
      <c r="G1646" s="39"/>
    </row>
    <row r="1647" spans="1:7" x14ac:dyDescent="0.25">
      <c r="A1647"/>
      <c r="B1647"/>
      <c r="C1647" s="37"/>
      <c r="E1647" s="32"/>
      <c r="F1647" s="44"/>
      <c r="G1647" s="39"/>
    </row>
    <row r="1648" spans="1:7" x14ac:dyDescent="0.25">
      <c r="A1648"/>
      <c r="B1648"/>
      <c r="C1648" s="37"/>
      <c r="E1648" s="32"/>
      <c r="F1648" s="44"/>
      <c r="G1648" s="39"/>
    </row>
    <row r="1649" spans="1:7" x14ac:dyDescent="0.25">
      <c r="A1649"/>
      <c r="B1649"/>
      <c r="C1649" s="37"/>
      <c r="E1649" s="32"/>
      <c r="F1649" s="44"/>
      <c r="G1649" s="39"/>
    </row>
    <row r="1650" spans="1:7" x14ac:dyDescent="0.25">
      <c r="A1650"/>
      <c r="B1650"/>
      <c r="C1650" s="37"/>
      <c r="E1650" s="32"/>
      <c r="F1650" s="44"/>
      <c r="G1650" s="39"/>
    </row>
    <row r="1651" spans="1:7" x14ac:dyDescent="0.25">
      <c r="A1651"/>
      <c r="B1651"/>
      <c r="C1651" s="37"/>
      <c r="E1651" s="32"/>
      <c r="F1651" s="44"/>
      <c r="G1651" s="39"/>
    </row>
    <row r="1652" spans="1:7" x14ac:dyDescent="0.25">
      <c r="A1652"/>
      <c r="B1652"/>
      <c r="C1652" s="37"/>
      <c r="E1652" s="32"/>
      <c r="F1652" s="44"/>
      <c r="G1652" s="39"/>
    </row>
    <row r="1653" spans="1:7" x14ac:dyDescent="0.25">
      <c r="A1653"/>
      <c r="B1653"/>
      <c r="C1653" s="37"/>
      <c r="E1653" s="32"/>
      <c r="F1653" s="44"/>
      <c r="G1653" s="39"/>
    </row>
    <row r="1654" spans="1:7" x14ac:dyDescent="0.25">
      <c r="A1654"/>
      <c r="B1654"/>
      <c r="C1654" s="37"/>
      <c r="E1654" s="32"/>
      <c r="F1654" s="44"/>
      <c r="G1654" s="39"/>
    </row>
    <row r="1655" spans="1:7" x14ac:dyDescent="0.25">
      <c r="A1655"/>
      <c r="B1655"/>
      <c r="C1655" s="37"/>
      <c r="E1655" s="32"/>
      <c r="F1655" s="44"/>
      <c r="G1655" s="39"/>
    </row>
    <row r="1656" spans="1:7" x14ac:dyDescent="0.25">
      <c r="A1656"/>
      <c r="B1656"/>
      <c r="C1656" s="37"/>
      <c r="E1656" s="32"/>
      <c r="F1656" s="44"/>
      <c r="G1656" s="39"/>
    </row>
    <row r="1657" spans="1:7" x14ac:dyDescent="0.25">
      <c r="A1657"/>
      <c r="B1657"/>
      <c r="C1657" s="37"/>
      <c r="E1657" s="32"/>
      <c r="F1657" s="44"/>
      <c r="G1657" s="39"/>
    </row>
    <row r="1658" spans="1:7" x14ac:dyDescent="0.25">
      <c r="A1658"/>
      <c r="B1658"/>
      <c r="C1658" s="37"/>
      <c r="E1658" s="32"/>
      <c r="F1658" s="44"/>
      <c r="G1658" s="39"/>
    </row>
    <row r="1659" spans="1:7" x14ac:dyDescent="0.25">
      <c r="A1659"/>
      <c r="B1659"/>
      <c r="C1659" s="37"/>
      <c r="E1659" s="32"/>
      <c r="F1659" s="44"/>
      <c r="G1659" s="39"/>
    </row>
    <row r="1660" spans="1:7" x14ac:dyDescent="0.25">
      <c r="A1660"/>
      <c r="B1660"/>
      <c r="C1660" s="37"/>
      <c r="E1660" s="32"/>
      <c r="F1660" s="44"/>
      <c r="G1660" s="39"/>
    </row>
    <row r="1661" spans="1:7" x14ac:dyDescent="0.25">
      <c r="A1661"/>
      <c r="B1661"/>
      <c r="C1661" s="37"/>
      <c r="E1661" s="32"/>
      <c r="F1661" s="44"/>
      <c r="G1661" s="39"/>
    </row>
    <row r="1662" spans="1:7" x14ac:dyDescent="0.25">
      <c r="A1662"/>
      <c r="B1662"/>
      <c r="C1662" s="37"/>
      <c r="E1662" s="32"/>
      <c r="F1662" s="44"/>
      <c r="G1662" s="39"/>
    </row>
    <row r="1663" spans="1:7" x14ac:dyDescent="0.25">
      <c r="A1663"/>
      <c r="B1663"/>
      <c r="C1663" s="37"/>
      <c r="E1663" s="32"/>
      <c r="F1663" s="44"/>
      <c r="G1663" s="39"/>
    </row>
    <row r="1664" spans="1:7" x14ac:dyDescent="0.25">
      <c r="A1664"/>
      <c r="B1664"/>
      <c r="C1664" s="37"/>
      <c r="E1664" s="32"/>
      <c r="F1664" s="44"/>
      <c r="G1664" s="39"/>
    </row>
    <row r="1665" spans="1:7" x14ac:dyDescent="0.25">
      <c r="A1665"/>
      <c r="B1665"/>
      <c r="C1665" s="37"/>
      <c r="E1665" s="32"/>
      <c r="F1665" s="44"/>
      <c r="G1665" s="39"/>
    </row>
    <row r="1666" spans="1:7" x14ac:dyDescent="0.25">
      <c r="A1666"/>
      <c r="B1666"/>
      <c r="C1666" s="37"/>
      <c r="E1666" s="32"/>
      <c r="F1666" s="44"/>
      <c r="G1666" s="39"/>
    </row>
    <row r="1667" spans="1:7" x14ac:dyDescent="0.25">
      <c r="A1667"/>
      <c r="B1667"/>
      <c r="C1667" s="37"/>
      <c r="E1667" s="32"/>
      <c r="F1667" s="44"/>
      <c r="G1667" s="39"/>
    </row>
    <row r="1668" spans="1:7" x14ac:dyDescent="0.25">
      <c r="A1668"/>
      <c r="B1668"/>
      <c r="C1668" s="37"/>
      <c r="E1668" s="32"/>
      <c r="F1668" s="44"/>
      <c r="G1668" s="39"/>
    </row>
    <row r="1669" spans="1:7" x14ac:dyDescent="0.25">
      <c r="A1669"/>
      <c r="B1669"/>
      <c r="C1669" s="37"/>
      <c r="E1669" s="32"/>
      <c r="F1669" s="44"/>
      <c r="G1669" s="39"/>
    </row>
    <row r="1670" spans="1:7" x14ac:dyDescent="0.25">
      <c r="A1670"/>
      <c r="B1670"/>
      <c r="C1670" s="37"/>
      <c r="E1670" s="32"/>
      <c r="F1670" s="44"/>
      <c r="G1670" s="39"/>
    </row>
    <row r="1671" spans="1:7" x14ac:dyDescent="0.25">
      <c r="A1671"/>
      <c r="B1671"/>
      <c r="C1671" s="37"/>
      <c r="E1671" s="32"/>
      <c r="F1671" s="44"/>
      <c r="G1671" s="39"/>
    </row>
    <row r="1672" spans="1:7" x14ac:dyDescent="0.25">
      <c r="A1672"/>
      <c r="B1672"/>
      <c r="C1672" s="37"/>
      <c r="E1672" s="32"/>
      <c r="F1672" s="44"/>
      <c r="G1672" s="39"/>
    </row>
    <row r="1673" spans="1:7" x14ac:dyDescent="0.25">
      <c r="A1673"/>
      <c r="B1673"/>
      <c r="C1673" s="37"/>
      <c r="E1673" s="32"/>
      <c r="F1673" s="44"/>
      <c r="G1673" s="39"/>
    </row>
    <row r="1674" spans="1:7" x14ac:dyDescent="0.25">
      <c r="A1674"/>
      <c r="B1674"/>
      <c r="C1674" s="37"/>
      <c r="E1674" s="32"/>
      <c r="F1674" s="44"/>
      <c r="G1674" s="39"/>
    </row>
    <row r="1675" spans="1:7" x14ac:dyDescent="0.25">
      <c r="A1675"/>
      <c r="B1675"/>
      <c r="C1675" s="37"/>
      <c r="E1675" s="32"/>
      <c r="F1675" s="44"/>
      <c r="G1675" s="39"/>
    </row>
    <row r="1676" spans="1:7" x14ac:dyDescent="0.25">
      <c r="A1676"/>
      <c r="B1676"/>
      <c r="C1676" s="37"/>
      <c r="E1676" s="32"/>
      <c r="F1676" s="44"/>
      <c r="G1676" s="39"/>
    </row>
    <row r="1677" spans="1:7" x14ac:dyDescent="0.25">
      <c r="A1677"/>
      <c r="B1677"/>
      <c r="C1677" s="37"/>
      <c r="E1677" s="32"/>
      <c r="F1677" s="44"/>
      <c r="G1677" s="39"/>
    </row>
    <row r="1678" spans="1:7" x14ac:dyDescent="0.25">
      <c r="A1678"/>
      <c r="B1678"/>
      <c r="C1678" s="37"/>
      <c r="E1678" s="32"/>
      <c r="F1678" s="44"/>
      <c r="G1678" s="39"/>
    </row>
    <row r="1679" spans="1:7" x14ac:dyDescent="0.25">
      <c r="A1679"/>
      <c r="B1679"/>
      <c r="C1679" s="37"/>
      <c r="E1679" s="32"/>
      <c r="F1679" s="44"/>
      <c r="G1679" s="39"/>
    </row>
    <row r="1680" spans="1:7" x14ac:dyDescent="0.25">
      <c r="A1680"/>
      <c r="B1680"/>
      <c r="C1680" s="37"/>
      <c r="E1680" s="32"/>
      <c r="F1680" s="44"/>
      <c r="G1680" s="39"/>
    </row>
    <row r="1681" spans="1:7" x14ac:dyDescent="0.25">
      <c r="A1681"/>
      <c r="B1681"/>
      <c r="C1681" s="37"/>
      <c r="E1681" s="32"/>
      <c r="F1681" s="44"/>
      <c r="G1681" s="39"/>
    </row>
    <row r="1682" spans="1:7" x14ac:dyDescent="0.25">
      <c r="A1682"/>
      <c r="B1682"/>
      <c r="C1682" s="37"/>
      <c r="E1682" s="32"/>
      <c r="F1682" s="44"/>
      <c r="G1682" s="39"/>
    </row>
    <row r="1683" spans="1:7" x14ac:dyDescent="0.25">
      <c r="A1683"/>
      <c r="B1683"/>
      <c r="C1683" s="37"/>
      <c r="E1683" s="32"/>
      <c r="F1683" s="44"/>
      <c r="G1683" s="39"/>
    </row>
    <row r="1684" spans="1:7" x14ac:dyDescent="0.25">
      <c r="A1684"/>
      <c r="B1684"/>
      <c r="C1684" s="37"/>
      <c r="E1684" s="32"/>
      <c r="F1684" s="44"/>
      <c r="G1684" s="39"/>
    </row>
    <row r="1685" spans="1:7" x14ac:dyDescent="0.25">
      <c r="A1685"/>
      <c r="B1685"/>
      <c r="C1685" s="37"/>
      <c r="E1685" s="32"/>
      <c r="F1685" s="44"/>
      <c r="G1685" s="39"/>
    </row>
    <row r="1686" spans="1:7" x14ac:dyDescent="0.25">
      <c r="A1686"/>
      <c r="B1686"/>
      <c r="C1686" s="37"/>
      <c r="E1686" s="32"/>
      <c r="F1686" s="44"/>
      <c r="G1686" s="39"/>
    </row>
    <row r="1687" spans="1:7" x14ac:dyDescent="0.25">
      <c r="A1687"/>
      <c r="B1687"/>
      <c r="C1687" s="37"/>
      <c r="E1687" s="32"/>
      <c r="F1687" s="44"/>
      <c r="G1687" s="39"/>
    </row>
    <row r="1688" spans="1:7" x14ac:dyDescent="0.25">
      <c r="A1688"/>
      <c r="B1688"/>
      <c r="C1688" s="37"/>
      <c r="E1688" s="32"/>
      <c r="F1688" s="44"/>
      <c r="G1688" s="39"/>
    </row>
    <row r="1689" spans="1:7" x14ac:dyDescent="0.25">
      <c r="A1689"/>
      <c r="B1689"/>
      <c r="C1689" s="37"/>
      <c r="E1689" s="32"/>
      <c r="F1689" s="44"/>
      <c r="G1689" s="39"/>
    </row>
    <row r="1690" spans="1:7" x14ac:dyDescent="0.25">
      <c r="A1690"/>
      <c r="B1690"/>
      <c r="C1690" s="37"/>
      <c r="E1690" s="32"/>
      <c r="F1690" s="44"/>
      <c r="G1690" s="39"/>
    </row>
    <row r="1691" spans="1:7" x14ac:dyDescent="0.25">
      <c r="A1691"/>
      <c r="B1691"/>
      <c r="C1691" s="37"/>
      <c r="E1691" s="32"/>
      <c r="F1691" s="44"/>
      <c r="G1691" s="39"/>
    </row>
    <row r="1692" spans="1:7" x14ac:dyDescent="0.25">
      <c r="A1692"/>
      <c r="B1692"/>
      <c r="C1692" s="37"/>
      <c r="E1692" s="32"/>
      <c r="F1692" s="44"/>
      <c r="G1692" s="39"/>
    </row>
    <row r="1693" spans="1:7" x14ac:dyDescent="0.25">
      <c r="A1693"/>
      <c r="B1693"/>
      <c r="C1693" s="37"/>
      <c r="E1693" s="32"/>
      <c r="F1693" s="44"/>
      <c r="G1693" s="39"/>
    </row>
    <row r="1694" spans="1:7" x14ac:dyDescent="0.25">
      <c r="A1694"/>
      <c r="B1694"/>
      <c r="C1694" s="37"/>
      <c r="E1694" s="32"/>
      <c r="F1694" s="44"/>
      <c r="G1694" s="39"/>
    </row>
    <row r="1695" spans="1:7" x14ac:dyDescent="0.25">
      <c r="A1695"/>
      <c r="B1695"/>
      <c r="C1695" s="37"/>
      <c r="E1695" s="32"/>
      <c r="F1695" s="44"/>
      <c r="G1695" s="39"/>
    </row>
    <row r="1696" spans="1:7" x14ac:dyDescent="0.25">
      <c r="A1696"/>
      <c r="B1696"/>
      <c r="C1696" s="37"/>
      <c r="E1696" s="32"/>
      <c r="F1696" s="44"/>
      <c r="G1696" s="39"/>
    </row>
    <row r="1697" spans="1:7" x14ac:dyDescent="0.25">
      <c r="A1697"/>
      <c r="B1697"/>
      <c r="C1697" s="37"/>
      <c r="E1697" s="32"/>
      <c r="F1697" s="44"/>
      <c r="G1697" s="39"/>
    </row>
    <row r="1698" spans="1:7" x14ac:dyDescent="0.25">
      <c r="A1698"/>
      <c r="B1698"/>
      <c r="C1698" s="37"/>
      <c r="E1698" s="32"/>
      <c r="F1698" s="44"/>
      <c r="G1698" s="39"/>
    </row>
    <row r="1699" spans="1:7" x14ac:dyDescent="0.25">
      <c r="A1699"/>
      <c r="B1699"/>
      <c r="C1699" s="37"/>
      <c r="E1699" s="32"/>
      <c r="F1699" s="44"/>
      <c r="G1699" s="39"/>
    </row>
    <row r="1700" spans="1:7" x14ac:dyDescent="0.25">
      <c r="A1700"/>
      <c r="B1700"/>
      <c r="C1700" s="37"/>
      <c r="E1700" s="32"/>
      <c r="F1700" s="44"/>
      <c r="G1700" s="39"/>
    </row>
    <row r="1701" spans="1:7" x14ac:dyDescent="0.25">
      <c r="A1701"/>
      <c r="B1701"/>
      <c r="C1701" s="37"/>
      <c r="E1701" s="32"/>
      <c r="F1701" s="44"/>
      <c r="G1701" s="39"/>
    </row>
    <row r="1702" spans="1:7" x14ac:dyDescent="0.25">
      <c r="A1702"/>
      <c r="B1702"/>
      <c r="C1702" s="37"/>
      <c r="E1702" s="32"/>
      <c r="F1702" s="44"/>
      <c r="G1702" s="39"/>
    </row>
    <row r="1703" spans="1:7" x14ac:dyDescent="0.25">
      <c r="A1703"/>
      <c r="B1703"/>
      <c r="C1703" s="37"/>
      <c r="E1703" s="32"/>
      <c r="F1703" s="44"/>
      <c r="G1703" s="39"/>
    </row>
    <row r="1704" spans="1:7" x14ac:dyDescent="0.25">
      <c r="A1704"/>
      <c r="B1704"/>
      <c r="C1704" s="37"/>
      <c r="E1704" s="32"/>
      <c r="F1704" s="44"/>
      <c r="G1704" s="39"/>
    </row>
    <row r="1705" spans="1:7" x14ac:dyDescent="0.25">
      <c r="A1705"/>
      <c r="B1705"/>
      <c r="C1705" s="37"/>
      <c r="E1705" s="32"/>
      <c r="F1705" s="44"/>
      <c r="G1705" s="39"/>
    </row>
    <row r="1706" spans="1:7" x14ac:dyDescent="0.25">
      <c r="A1706"/>
      <c r="B1706"/>
      <c r="C1706" s="37"/>
      <c r="E1706" s="32"/>
      <c r="F1706" s="44"/>
      <c r="G1706" s="39"/>
    </row>
    <row r="1707" spans="1:7" x14ac:dyDescent="0.25">
      <c r="A1707"/>
      <c r="B1707"/>
      <c r="C1707" s="37"/>
      <c r="E1707" s="32"/>
      <c r="F1707" s="44"/>
      <c r="G1707" s="39"/>
    </row>
    <row r="1708" spans="1:7" x14ac:dyDescent="0.25">
      <c r="A1708"/>
      <c r="B1708"/>
      <c r="C1708" s="37"/>
      <c r="E1708" s="32"/>
      <c r="F1708" s="44"/>
      <c r="G1708" s="39"/>
    </row>
    <row r="1709" spans="1:7" x14ac:dyDescent="0.25">
      <c r="A1709"/>
      <c r="B1709"/>
      <c r="C1709" s="37"/>
      <c r="E1709" s="32"/>
      <c r="F1709" s="44"/>
      <c r="G1709" s="39"/>
    </row>
    <row r="1710" spans="1:7" x14ac:dyDescent="0.25">
      <c r="A1710"/>
      <c r="B1710"/>
      <c r="C1710" s="37"/>
      <c r="E1710" s="32"/>
      <c r="F1710" s="44"/>
      <c r="G1710" s="39"/>
    </row>
    <row r="1711" spans="1:7" x14ac:dyDescent="0.25">
      <c r="A1711"/>
      <c r="B1711"/>
      <c r="C1711" s="37"/>
      <c r="E1711" s="32"/>
      <c r="F1711" s="44"/>
      <c r="G1711" s="39"/>
    </row>
    <row r="1712" spans="1:7" x14ac:dyDescent="0.25">
      <c r="A1712"/>
      <c r="B1712"/>
      <c r="C1712" s="37"/>
      <c r="E1712" s="32"/>
      <c r="F1712" s="44"/>
      <c r="G1712" s="39"/>
    </row>
    <row r="1713" spans="1:7" x14ac:dyDescent="0.25">
      <c r="A1713"/>
      <c r="B1713"/>
      <c r="C1713" s="37"/>
      <c r="E1713" s="32"/>
      <c r="F1713" s="44"/>
      <c r="G1713" s="39"/>
    </row>
    <row r="1714" spans="1:7" x14ac:dyDescent="0.25">
      <c r="A1714"/>
      <c r="B1714"/>
      <c r="C1714" s="37"/>
      <c r="E1714" s="32"/>
      <c r="F1714" s="44"/>
      <c r="G1714" s="39"/>
    </row>
    <row r="1715" spans="1:7" x14ac:dyDescent="0.25">
      <c r="A1715"/>
      <c r="B1715"/>
      <c r="C1715" s="37"/>
      <c r="E1715" s="32"/>
      <c r="F1715" s="44"/>
      <c r="G1715" s="39"/>
    </row>
    <row r="1716" spans="1:7" x14ac:dyDescent="0.25">
      <c r="A1716"/>
      <c r="B1716"/>
      <c r="C1716" s="37"/>
      <c r="E1716" s="32"/>
      <c r="F1716" s="44"/>
      <c r="G1716" s="39"/>
    </row>
    <row r="1717" spans="1:7" x14ac:dyDescent="0.25">
      <c r="A1717"/>
      <c r="B1717"/>
      <c r="C1717" s="37"/>
      <c r="E1717" s="32"/>
      <c r="F1717" s="44"/>
      <c r="G1717" s="39"/>
    </row>
    <row r="1718" spans="1:7" x14ac:dyDescent="0.25">
      <c r="A1718"/>
      <c r="B1718"/>
      <c r="C1718" s="37"/>
      <c r="E1718" s="32"/>
      <c r="F1718" s="44"/>
      <c r="G1718" s="39"/>
    </row>
    <row r="1719" spans="1:7" x14ac:dyDescent="0.25">
      <c r="A1719"/>
      <c r="B1719"/>
      <c r="C1719" s="37"/>
      <c r="E1719" s="32"/>
      <c r="F1719" s="44"/>
      <c r="G1719" s="39"/>
    </row>
    <row r="1720" spans="1:7" x14ac:dyDescent="0.25">
      <c r="A1720"/>
      <c r="B1720"/>
      <c r="C1720" s="37"/>
      <c r="E1720" s="32"/>
      <c r="F1720" s="44"/>
      <c r="G1720" s="39"/>
    </row>
    <row r="1721" spans="1:7" x14ac:dyDescent="0.25">
      <c r="A1721"/>
      <c r="B1721"/>
      <c r="C1721" s="37"/>
      <c r="E1721" s="32"/>
      <c r="F1721" s="44"/>
      <c r="G1721" s="39"/>
    </row>
    <row r="1722" spans="1:7" x14ac:dyDescent="0.25">
      <c r="A1722"/>
      <c r="B1722"/>
      <c r="C1722" s="37"/>
      <c r="E1722" s="32"/>
      <c r="F1722" s="44"/>
      <c r="G1722" s="39"/>
    </row>
    <row r="1723" spans="1:7" x14ac:dyDescent="0.25">
      <c r="A1723"/>
      <c r="B1723"/>
      <c r="C1723" s="37"/>
      <c r="E1723" s="32"/>
      <c r="F1723" s="44"/>
      <c r="G1723" s="39"/>
    </row>
    <row r="1724" spans="1:7" x14ac:dyDescent="0.25">
      <c r="A1724"/>
      <c r="B1724"/>
      <c r="C1724" s="37"/>
      <c r="E1724" s="32"/>
      <c r="F1724" s="44"/>
      <c r="G1724" s="39"/>
    </row>
    <row r="1725" spans="1:7" x14ac:dyDescent="0.25">
      <c r="A1725"/>
      <c r="B1725"/>
      <c r="C1725" s="37"/>
      <c r="E1725" s="32"/>
      <c r="F1725" s="44"/>
      <c r="G1725" s="39"/>
    </row>
    <row r="1726" spans="1:7" x14ac:dyDescent="0.25">
      <c r="A1726"/>
      <c r="B1726"/>
      <c r="C1726" s="37"/>
      <c r="E1726" s="32"/>
      <c r="F1726" s="44"/>
      <c r="G1726" s="39"/>
    </row>
    <row r="1727" spans="1:7" x14ac:dyDescent="0.25">
      <c r="A1727"/>
      <c r="B1727"/>
      <c r="C1727" s="37"/>
      <c r="E1727" s="32"/>
      <c r="F1727" s="44"/>
      <c r="G1727" s="39"/>
    </row>
    <row r="1728" spans="1:7" x14ac:dyDescent="0.25">
      <c r="A1728"/>
      <c r="B1728"/>
      <c r="C1728" s="37"/>
      <c r="E1728" s="32"/>
      <c r="F1728" s="44"/>
      <c r="G1728" s="39"/>
    </row>
    <row r="1729" spans="1:7" x14ac:dyDescent="0.25">
      <c r="A1729"/>
      <c r="B1729"/>
      <c r="C1729" s="37"/>
      <c r="E1729" s="32"/>
      <c r="F1729" s="44"/>
      <c r="G1729" s="39"/>
    </row>
    <row r="1730" spans="1:7" x14ac:dyDescent="0.25">
      <c r="A1730"/>
      <c r="B1730"/>
      <c r="C1730" s="37"/>
      <c r="E1730" s="32"/>
      <c r="F1730" s="44"/>
      <c r="G1730" s="39"/>
    </row>
    <row r="1731" spans="1:7" x14ac:dyDescent="0.25">
      <c r="A1731"/>
      <c r="B1731"/>
      <c r="C1731" s="37"/>
      <c r="E1731" s="32"/>
      <c r="F1731" s="44"/>
      <c r="G1731" s="39"/>
    </row>
    <row r="1732" spans="1:7" x14ac:dyDescent="0.25">
      <c r="A1732"/>
      <c r="B1732"/>
      <c r="C1732" s="37"/>
      <c r="E1732" s="32"/>
      <c r="F1732" s="44"/>
      <c r="G1732" s="39"/>
    </row>
    <row r="1733" spans="1:7" x14ac:dyDescent="0.25">
      <c r="A1733"/>
      <c r="B1733"/>
      <c r="C1733" s="37"/>
      <c r="E1733" s="32"/>
      <c r="F1733" s="44"/>
      <c r="G1733" s="39"/>
    </row>
    <row r="1734" spans="1:7" x14ac:dyDescent="0.25">
      <c r="A1734"/>
      <c r="B1734"/>
      <c r="C1734" s="37"/>
      <c r="E1734" s="32"/>
      <c r="F1734" s="44"/>
      <c r="G1734" s="39"/>
    </row>
    <row r="1735" spans="1:7" x14ac:dyDescent="0.25">
      <c r="A1735"/>
      <c r="B1735"/>
      <c r="C1735" s="37"/>
      <c r="E1735" s="32"/>
      <c r="F1735" s="44"/>
      <c r="G1735" s="39"/>
    </row>
    <row r="1736" spans="1:7" x14ac:dyDescent="0.25">
      <c r="A1736"/>
      <c r="B1736"/>
      <c r="C1736" s="37"/>
      <c r="E1736" s="32"/>
      <c r="F1736" s="44"/>
      <c r="G1736" s="39"/>
    </row>
    <row r="1737" spans="1:7" x14ac:dyDescent="0.25">
      <c r="A1737"/>
      <c r="B1737"/>
      <c r="C1737" s="37"/>
      <c r="E1737" s="32"/>
      <c r="F1737" s="44"/>
      <c r="G1737" s="39"/>
    </row>
    <row r="1738" spans="1:7" x14ac:dyDescent="0.25">
      <c r="A1738"/>
      <c r="B1738"/>
      <c r="C1738" s="37"/>
      <c r="E1738" s="32"/>
      <c r="F1738" s="44"/>
      <c r="G1738" s="39"/>
    </row>
    <row r="1739" spans="1:7" x14ac:dyDescent="0.25">
      <c r="A1739"/>
      <c r="B1739"/>
      <c r="C1739" s="37"/>
      <c r="E1739" s="32"/>
      <c r="F1739" s="44"/>
      <c r="G1739" s="39"/>
    </row>
    <row r="1740" spans="1:7" x14ac:dyDescent="0.25">
      <c r="A1740"/>
      <c r="B1740"/>
      <c r="C1740" s="37"/>
      <c r="E1740" s="32"/>
      <c r="F1740" s="44"/>
      <c r="G1740" s="39"/>
    </row>
    <row r="1741" spans="1:7" x14ac:dyDescent="0.25">
      <c r="A1741"/>
      <c r="B1741"/>
      <c r="C1741" s="37"/>
      <c r="E1741" s="32"/>
      <c r="F1741" s="44"/>
      <c r="G1741" s="39"/>
    </row>
    <row r="1742" spans="1:7" x14ac:dyDescent="0.25">
      <c r="A1742"/>
      <c r="B1742"/>
      <c r="C1742" s="37"/>
      <c r="E1742" s="32"/>
      <c r="F1742" s="44"/>
      <c r="G1742" s="39"/>
    </row>
    <row r="1743" spans="1:7" x14ac:dyDescent="0.25">
      <c r="A1743"/>
      <c r="B1743"/>
      <c r="C1743" s="37"/>
      <c r="E1743" s="32"/>
      <c r="F1743" s="44"/>
      <c r="G1743" s="39"/>
    </row>
    <row r="1744" spans="1:7" x14ac:dyDescent="0.25">
      <c r="A1744"/>
      <c r="B1744"/>
      <c r="C1744" s="37"/>
      <c r="E1744" s="32"/>
      <c r="F1744" s="44"/>
      <c r="G1744" s="39"/>
    </row>
    <row r="1745" spans="1:7" x14ac:dyDescent="0.25">
      <c r="A1745"/>
      <c r="B1745"/>
      <c r="C1745" s="37"/>
      <c r="E1745" s="32"/>
      <c r="F1745" s="44"/>
      <c r="G1745" s="39"/>
    </row>
    <row r="1746" spans="1:7" x14ac:dyDescent="0.25">
      <c r="A1746"/>
      <c r="B1746"/>
      <c r="C1746" s="37"/>
      <c r="E1746" s="32"/>
      <c r="F1746" s="44"/>
      <c r="G1746" s="39"/>
    </row>
    <row r="1747" spans="1:7" x14ac:dyDescent="0.25">
      <c r="A1747"/>
      <c r="B1747"/>
      <c r="C1747" s="37"/>
      <c r="E1747" s="32"/>
      <c r="F1747" s="44"/>
      <c r="G1747" s="39"/>
    </row>
    <row r="1748" spans="1:7" x14ac:dyDescent="0.25">
      <c r="A1748"/>
      <c r="B1748"/>
      <c r="C1748" s="37"/>
      <c r="E1748" s="32"/>
      <c r="F1748" s="44"/>
      <c r="G1748" s="39"/>
    </row>
    <row r="1749" spans="1:7" x14ac:dyDescent="0.25">
      <c r="A1749"/>
      <c r="B1749"/>
      <c r="C1749" s="37"/>
      <c r="E1749" s="32"/>
      <c r="F1749" s="44"/>
      <c r="G1749" s="39"/>
    </row>
    <row r="1750" spans="1:7" x14ac:dyDescent="0.25">
      <c r="A1750"/>
      <c r="B1750"/>
      <c r="C1750" s="37"/>
      <c r="E1750" s="32"/>
      <c r="F1750" s="44"/>
      <c r="G1750" s="39"/>
    </row>
    <row r="1751" spans="1:7" x14ac:dyDescent="0.25">
      <c r="A1751"/>
      <c r="B1751"/>
      <c r="C1751" s="37"/>
      <c r="E1751" s="32"/>
      <c r="F1751" s="44"/>
      <c r="G1751" s="39"/>
    </row>
    <row r="1752" spans="1:7" x14ac:dyDescent="0.25">
      <c r="A1752"/>
      <c r="B1752"/>
      <c r="C1752" s="37"/>
      <c r="E1752" s="32"/>
      <c r="F1752" s="44"/>
      <c r="G1752" s="39"/>
    </row>
    <row r="1753" spans="1:7" x14ac:dyDescent="0.25">
      <c r="A1753"/>
      <c r="B1753"/>
      <c r="C1753" s="37"/>
      <c r="E1753" s="32"/>
      <c r="F1753" s="44"/>
      <c r="G1753" s="39"/>
    </row>
    <row r="1754" spans="1:7" x14ac:dyDescent="0.25">
      <c r="A1754"/>
      <c r="B1754"/>
      <c r="C1754" s="37"/>
      <c r="E1754" s="32"/>
      <c r="F1754" s="44"/>
      <c r="G1754" s="39"/>
    </row>
    <row r="1755" spans="1:7" x14ac:dyDescent="0.25">
      <c r="A1755"/>
      <c r="B1755"/>
      <c r="C1755" s="37"/>
      <c r="E1755" s="32"/>
      <c r="F1755" s="44"/>
      <c r="G1755" s="39"/>
    </row>
    <row r="1756" spans="1:7" x14ac:dyDescent="0.25">
      <c r="A1756"/>
      <c r="B1756"/>
      <c r="C1756" s="37"/>
      <c r="E1756" s="32"/>
      <c r="F1756" s="44"/>
      <c r="G1756" s="39"/>
    </row>
    <row r="1757" spans="1:7" x14ac:dyDescent="0.25">
      <c r="A1757"/>
      <c r="B1757"/>
      <c r="C1757" s="37"/>
      <c r="E1757" s="32"/>
      <c r="F1757" s="44"/>
      <c r="G1757" s="39"/>
    </row>
    <row r="1758" spans="1:7" x14ac:dyDescent="0.25">
      <c r="A1758"/>
      <c r="B1758"/>
      <c r="C1758" s="37"/>
      <c r="E1758" s="32"/>
      <c r="F1758" s="44"/>
      <c r="G1758" s="39"/>
    </row>
    <row r="1759" spans="1:7" x14ac:dyDescent="0.25">
      <c r="A1759"/>
      <c r="B1759"/>
      <c r="C1759" s="37"/>
      <c r="E1759" s="32"/>
      <c r="F1759" s="44"/>
      <c r="G1759" s="39"/>
    </row>
    <row r="1760" spans="1:7" x14ac:dyDescent="0.25">
      <c r="A1760"/>
      <c r="B1760"/>
      <c r="C1760" s="37"/>
      <c r="E1760" s="32"/>
      <c r="F1760" s="44"/>
      <c r="G1760" s="39"/>
    </row>
    <row r="1761" spans="1:7" x14ac:dyDescent="0.25">
      <c r="A1761"/>
      <c r="B1761"/>
      <c r="C1761" s="37"/>
      <c r="E1761" s="32"/>
      <c r="F1761" s="44"/>
      <c r="G1761" s="39"/>
    </row>
    <row r="1762" spans="1:7" x14ac:dyDescent="0.25">
      <c r="A1762"/>
      <c r="B1762"/>
      <c r="C1762" s="37"/>
      <c r="E1762" s="32"/>
      <c r="F1762" s="44"/>
      <c r="G1762" s="39"/>
    </row>
    <row r="1763" spans="1:7" x14ac:dyDescent="0.25">
      <c r="A1763"/>
      <c r="B1763"/>
      <c r="C1763" s="37"/>
      <c r="E1763" s="32"/>
      <c r="F1763" s="44"/>
      <c r="G1763" s="39"/>
    </row>
    <row r="1764" spans="1:7" x14ac:dyDescent="0.25">
      <c r="A1764"/>
      <c r="B1764"/>
      <c r="C1764" s="37"/>
      <c r="E1764" s="32"/>
      <c r="F1764" s="44"/>
      <c r="G1764" s="39"/>
    </row>
    <row r="1765" spans="1:7" x14ac:dyDescent="0.25">
      <c r="A1765"/>
      <c r="B1765"/>
      <c r="C1765" s="37"/>
      <c r="E1765" s="32"/>
      <c r="F1765" s="44"/>
      <c r="G1765" s="39"/>
    </row>
    <row r="1766" spans="1:7" x14ac:dyDescent="0.25">
      <c r="A1766"/>
      <c r="B1766"/>
      <c r="C1766" s="37"/>
      <c r="E1766" s="32"/>
      <c r="F1766" s="44"/>
      <c r="G1766" s="39"/>
    </row>
    <row r="1767" spans="1:7" x14ac:dyDescent="0.25">
      <c r="A1767"/>
      <c r="B1767"/>
      <c r="C1767" s="37"/>
      <c r="E1767" s="32"/>
      <c r="F1767" s="44"/>
      <c r="G1767" s="39"/>
    </row>
    <row r="1768" spans="1:7" x14ac:dyDescent="0.25">
      <c r="A1768"/>
      <c r="B1768"/>
      <c r="C1768" s="37"/>
      <c r="E1768" s="32"/>
      <c r="F1768" s="44"/>
      <c r="G1768" s="39"/>
    </row>
    <row r="1769" spans="1:7" x14ac:dyDescent="0.25">
      <c r="A1769"/>
      <c r="B1769"/>
      <c r="C1769" s="37"/>
      <c r="E1769" s="32"/>
      <c r="F1769" s="44"/>
      <c r="G1769" s="39"/>
    </row>
    <row r="1770" spans="1:7" x14ac:dyDescent="0.25">
      <c r="A1770"/>
      <c r="B1770"/>
      <c r="C1770" s="37"/>
      <c r="E1770" s="32"/>
      <c r="F1770" s="44"/>
      <c r="G1770" s="39"/>
    </row>
    <row r="1771" spans="1:7" x14ac:dyDescent="0.25">
      <c r="A1771"/>
      <c r="B1771"/>
      <c r="C1771" s="37"/>
      <c r="E1771" s="32"/>
      <c r="F1771" s="44"/>
      <c r="G1771" s="39"/>
    </row>
    <row r="1772" spans="1:7" x14ac:dyDescent="0.25">
      <c r="A1772"/>
      <c r="B1772"/>
      <c r="C1772" s="37"/>
      <c r="E1772" s="32"/>
      <c r="F1772" s="44"/>
      <c r="G1772" s="39"/>
    </row>
    <row r="1773" spans="1:7" x14ac:dyDescent="0.25">
      <c r="A1773"/>
      <c r="B1773"/>
      <c r="C1773" s="37"/>
      <c r="E1773" s="32"/>
      <c r="F1773" s="44"/>
      <c r="G1773" s="39"/>
    </row>
    <row r="1774" spans="1:7" x14ac:dyDescent="0.25">
      <c r="A1774"/>
      <c r="B1774"/>
      <c r="C1774" s="37"/>
      <c r="E1774" s="32"/>
      <c r="F1774" s="44"/>
      <c r="G1774" s="39"/>
    </row>
    <row r="1775" spans="1:7" x14ac:dyDescent="0.25">
      <c r="A1775"/>
      <c r="B1775"/>
      <c r="C1775" s="37"/>
      <c r="E1775" s="32"/>
      <c r="F1775" s="44"/>
      <c r="G1775" s="39"/>
    </row>
    <row r="1776" spans="1:7" x14ac:dyDescent="0.25">
      <c r="A1776"/>
      <c r="B1776"/>
      <c r="C1776" s="37"/>
      <c r="E1776" s="32"/>
      <c r="F1776" s="44"/>
      <c r="G1776" s="39"/>
    </row>
    <row r="1777" spans="1:7" x14ac:dyDescent="0.25">
      <c r="A1777"/>
      <c r="B1777"/>
      <c r="C1777" s="37"/>
      <c r="E1777" s="32"/>
      <c r="F1777" s="44"/>
      <c r="G1777" s="39"/>
    </row>
    <row r="1778" spans="1:7" x14ac:dyDescent="0.25">
      <c r="A1778"/>
      <c r="B1778"/>
      <c r="C1778" s="37"/>
      <c r="E1778" s="32"/>
      <c r="F1778" s="44"/>
      <c r="G1778" s="39"/>
    </row>
    <row r="1779" spans="1:7" x14ac:dyDescent="0.25">
      <c r="A1779"/>
      <c r="B1779"/>
      <c r="C1779" s="37"/>
      <c r="E1779" s="32"/>
      <c r="F1779" s="44"/>
      <c r="G1779" s="39"/>
    </row>
    <row r="1780" spans="1:7" x14ac:dyDescent="0.25">
      <c r="A1780"/>
      <c r="B1780"/>
      <c r="C1780" s="37"/>
      <c r="E1780" s="32"/>
      <c r="F1780" s="44"/>
      <c r="G1780" s="39"/>
    </row>
    <row r="1781" spans="1:7" x14ac:dyDescent="0.25">
      <c r="A1781"/>
      <c r="B1781"/>
      <c r="C1781" s="37"/>
      <c r="E1781" s="32"/>
      <c r="F1781" s="44"/>
      <c r="G1781" s="39"/>
    </row>
    <row r="1782" spans="1:7" x14ac:dyDescent="0.25">
      <c r="A1782"/>
      <c r="B1782"/>
      <c r="C1782" s="37"/>
      <c r="E1782" s="32"/>
      <c r="F1782" s="44"/>
      <c r="G1782" s="39"/>
    </row>
    <row r="1783" spans="1:7" x14ac:dyDescent="0.25">
      <c r="A1783"/>
      <c r="B1783"/>
      <c r="C1783" s="37"/>
      <c r="E1783" s="32"/>
      <c r="F1783" s="44"/>
      <c r="G1783" s="39"/>
    </row>
    <row r="1784" spans="1:7" x14ac:dyDescent="0.25">
      <c r="A1784"/>
      <c r="B1784"/>
      <c r="C1784" s="37"/>
      <c r="E1784" s="32"/>
      <c r="F1784" s="44"/>
      <c r="G1784" s="39"/>
    </row>
    <row r="1785" spans="1:7" x14ac:dyDescent="0.25">
      <c r="A1785"/>
      <c r="B1785"/>
      <c r="C1785" s="37"/>
      <c r="E1785" s="32"/>
      <c r="F1785" s="44"/>
      <c r="G1785" s="39"/>
    </row>
    <row r="1786" spans="1:7" x14ac:dyDescent="0.25">
      <c r="A1786"/>
      <c r="B1786"/>
      <c r="C1786" s="37"/>
      <c r="E1786" s="32"/>
      <c r="F1786" s="44"/>
      <c r="G1786" s="39"/>
    </row>
    <row r="1787" spans="1:7" x14ac:dyDescent="0.25">
      <c r="A1787"/>
      <c r="B1787"/>
      <c r="C1787" s="37"/>
      <c r="E1787" s="32"/>
      <c r="F1787" s="44"/>
      <c r="G1787" s="39"/>
    </row>
    <row r="1788" spans="1:7" x14ac:dyDescent="0.25">
      <c r="A1788"/>
      <c r="B1788"/>
      <c r="C1788" s="37"/>
      <c r="E1788" s="32"/>
      <c r="F1788" s="44"/>
      <c r="G1788" s="39"/>
    </row>
    <row r="1789" spans="1:7" x14ac:dyDescent="0.25">
      <c r="A1789"/>
      <c r="B1789"/>
      <c r="C1789" s="37"/>
      <c r="E1789" s="32"/>
      <c r="F1789" s="44"/>
      <c r="G1789" s="39"/>
    </row>
    <row r="1790" spans="1:7" x14ac:dyDescent="0.25">
      <c r="A1790"/>
      <c r="B1790"/>
      <c r="C1790" s="37"/>
      <c r="E1790" s="32"/>
      <c r="F1790" s="44"/>
      <c r="G1790" s="39"/>
    </row>
    <row r="1791" spans="1:7" x14ac:dyDescent="0.25">
      <c r="A1791"/>
      <c r="B1791"/>
      <c r="C1791" s="37"/>
      <c r="E1791" s="32"/>
      <c r="F1791" s="44"/>
      <c r="G1791" s="39"/>
    </row>
    <row r="1792" spans="1:7" x14ac:dyDescent="0.25">
      <c r="A1792"/>
      <c r="B1792"/>
      <c r="C1792" s="37"/>
      <c r="E1792" s="32"/>
      <c r="F1792" s="44"/>
      <c r="G1792" s="39"/>
    </row>
    <row r="1793" spans="1:7" x14ac:dyDescent="0.25">
      <c r="A1793"/>
      <c r="B1793"/>
      <c r="C1793" s="37"/>
      <c r="E1793" s="32"/>
      <c r="F1793" s="44"/>
      <c r="G1793" s="39"/>
    </row>
    <row r="1794" spans="1:7" x14ac:dyDescent="0.25">
      <c r="A1794"/>
      <c r="B1794"/>
      <c r="C1794" s="37"/>
      <c r="E1794" s="32"/>
      <c r="F1794" s="44"/>
      <c r="G1794" s="39"/>
    </row>
    <row r="1795" spans="1:7" x14ac:dyDescent="0.25">
      <c r="A1795"/>
      <c r="B1795"/>
      <c r="C1795" s="37"/>
      <c r="E1795" s="32"/>
      <c r="F1795" s="44"/>
      <c r="G1795" s="39"/>
    </row>
    <row r="1796" spans="1:7" x14ac:dyDescent="0.25">
      <c r="A1796"/>
      <c r="B1796"/>
      <c r="C1796" s="37"/>
      <c r="E1796" s="32"/>
      <c r="F1796" s="44"/>
      <c r="G1796" s="39"/>
    </row>
    <row r="1797" spans="1:7" x14ac:dyDescent="0.25">
      <c r="A1797"/>
      <c r="B1797"/>
      <c r="C1797" s="37"/>
      <c r="E1797" s="32"/>
      <c r="F1797" s="44"/>
      <c r="G1797" s="39"/>
    </row>
    <row r="1798" spans="1:7" x14ac:dyDescent="0.25">
      <c r="A1798"/>
      <c r="B1798"/>
      <c r="C1798" s="37"/>
      <c r="E1798" s="32"/>
      <c r="F1798" s="44"/>
      <c r="G1798" s="39"/>
    </row>
    <row r="1799" spans="1:7" x14ac:dyDescent="0.25">
      <c r="A1799"/>
      <c r="B1799"/>
      <c r="C1799" s="37"/>
      <c r="E1799" s="32"/>
      <c r="F1799" s="44"/>
      <c r="G1799" s="39"/>
    </row>
    <row r="1800" spans="1:7" x14ac:dyDescent="0.25">
      <c r="A1800"/>
      <c r="B1800"/>
      <c r="C1800" s="37"/>
      <c r="E1800" s="32"/>
      <c r="F1800" s="44"/>
      <c r="G1800" s="39"/>
    </row>
    <row r="1801" spans="1:7" x14ac:dyDescent="0.25">
      <c r="A1801"/>
      <c r="B1801"/>
      <c r="C1801" s="37"/>
      <c r="E1801" s="32"/>
      <c r="F1801" s="44"/>
      <c r="G1801" s="39"/>
    </row>
    <row r="1802" spans="1:7" x14ac:dyDescent="0.25">
      <c r="A1802"/>
      <c r="B1802"/>
      <c r="C1802" s="37"/>
      <c r="E1802" s="32"/>
      <c r="F1802" s="44"/>
      <c r="G1802" s="39"/>
    </row>
    <row r="1803" spans="1:7" x14ac:dyDescent="0.25">
      <c r="A1803"/>
      <c r="B1803"/>
      <c r="C1803" s="37"/>
      <c r="E1803" s="32"/>
      <c r="F1803" s="44"/>
      <c r="G1803" s="39"/>
    </row>
    <row r="1804" spans="1:7" x14ac:dyDescent="0.25">
      <c r="A1804"/>
      <c r="B1804"/>
      <c r="C1804" s="37"/>
      <c r="E1804" s="32"/>
      <c r="F1804" s="44"/>
      <c r="G1804" s="39"/>
    </row>
    <row r="1805" spans="1:7" x14ac:dyDescent="0.25">
      <c r="A1805"/>
      <c r="B1805"/>
      <c r="C1805" s="37"/>
      <c r="E1805" s="32"/>
      <c r="F1805" s="44"/>
      <c r="G1805" s="39"/>
    </row>
    <row r="1806" spans="1:7" x14ac:dyDescent="0.25">
      <c r="A1806"/>
      <c r="B1806"/>
      <c r="C1806" s="37"/>
      <c r="E1806" s="32"/>
      <c r="F1806" s="44"/>
      <c r="G1806" s="39"/>
    </row>
    <row r="1807" spans="1:7" x14ac:dyDescent="0.25">
      <c r="A1807"/>
      <c r="B1807"/>
      <c r="C1807" s="37"/>
      <c r="E1807" s="32"/>
      <c r="F1807" s="44"/>
      <c r="G1807" s="39"/>
    </row>
    <row r="1808" spans="1:7" x14ac:dyDescent="0.25">
      <c r="A1808"/>
      <c r="B1808"/>
      <c r="C1808" s="37"/>
      <c r="E1808" s="32"/>
      <c r="F1808" s="44"/>
      <c r="G1808" s="39"/>
    </row>
    <row r="1809" spans="1:7" x14ac:dyDescent="0.25">
      <c r="A1809"/>
      <c r="B1809"/>
      <c r="C1809" s="37"/>
      <c r="E1809" s="32"/>
      <c r="F1809" s="44"/>
      <c r="G1809" s="39"/>
    </row>
    <row r="1810" spans="1:7" x14ac:dyDescent="0.25">
      <c r="A1810"/>
      <c r="B1810"/>
      <c r="C1810" s="37"/>
      <c r="E1810" s="32"/>
      <c r="F1810" s="44"/>
      <c r="G1810" s="39"/>
    </row>
    <row r="1811" spans="1:7" x14ac:dyDescent="0.25">
      <c r="A1811"/>
      <c r="B1811"/>
      <c r="C1811" s="37"/>
      <c r="E1811" s="32"/>
      <c r="F1811" s="44"/>
      <c r="G1811" s="39"/>
    </row>
    <row r="1812" spans="1:7" x14ac:dyDescent="0.25">
      <c r="A1812"/>
      <c r="B1812"/>
      <c r="C1812" s="37"/>
      <c r="E1812" s="32"/>
      <c r="F1812" s="44"/>
      <c r="G1812" s="39"/>
    </row>
    <row r="1813" spans="1:7" x14ac:dyDescent="0.25">
      <c r="A1813"/>
      <c r="B1813"/>
      <c r="C1813" s="37"/>
      <c r="E1813" s="32"/>
      <c r="F1813" s="44"/>
      <c r="G1813" s="39"/>
    </row>
    <row r="1814" spans="1:7" x14ac:dyDescent="0.25">
      <c r="A1814"/>
      <c r="B1814"/>
      <c r="C1814" s="37"/>
      <c r="E1814" s="32"/>
      <c r="F1814" s="44"/>
      <c r="G1814" s="39"/>
    </row>
    <row r="1815" spans="1:7" x14ac:dyDescent="0.25">
      <c r="A1815"/>
      <c r="B1815"/>
      <c r="C1815" s="37"/>
      <c r="E1815" s="32"/>
      <c r="F1815" s="44"/>
      <c r="G1815" s="39"/>
    </row>
    <row r="1816" spans="1:7" x14ac:dyDescent="0.25">
      <c r="A1816"/>
      <c r="B1816"/>
      <c r="C1816" s="37"/>
      <c r="E1816" s="32"/>
      <c r="F1816" s="44"/>
      <c r="G1816" s="39"/>
    </row>
    <row r="1817" spans="1:7" x14ac:dyDescent="0.25">
      <c r="A1817"/>
      <c r="B1817"/>
      <c r="C1817" s="37"/>
      <c r="E1817" s="32"/>
      <c r="F1817" s="44"/>
      <c r="G1817" s="39"/>
    </row>
    <row r="1818" spans="1:7" x14ac:dyDescent="0.25">
      <c r="A1818"/>
      <c r="B1818"/>
      <c r="C1818" s="37"/>
      <c r="E1818" s="32"/>
      <c r="F1818" s="44"/>
      <c r="G1818" s="39"/>
    </row>
    <row r="1819" spans="1:7" x14ac:dyDescent="0.25">
      <c r="A1819"/>
      <c r="B1819"/>
      <c r="C1819" s="37"/>
      <c r="E1819" s="32"/>
      <c r="F1819" s="44"/>
      <c r="G1819" s="39"/>
    </row>
    <row r="1820" spans="1:7" x14ac:dyDescent="0.25">
      <c r="A1820"/>
      <c r="B1820"/>
      <c r="C1820" s="37"/>
      <c r="E1820" s="32"/>
      <c r="F1820" s="44"/>
      <c r="G1820" s="39"/>
    </row>
    <row r="1821" spans="1:7" x14ac:dyDescent="0.25">
      <c r="A1821"/>
      <c r="B1821"/>
      <c r="C1821" s="37"/>
      <c r="E1821" s="32"/>
      <c r="F1821" s="44"/>
      <c r="G1821" s="39"/>
    </row>
    <row r="1822" spans="1:7" x14ac:dyDescent="0.25">
      <c r="A1822"/>
      <c r="B1822"/>
      <c r="C1822" s="37"/>
      <c r="E1822" s="32"/>
      <c r="F1822" s="44"/>
      <c r="G1822" s="39"/>
    </row>
    <row r="1823" spans="1:7" x14ac:dyDescent="0.25">
      <c r="A1823"/>
      <c r="B1823"/>
      <c r="C1823" s="37"/>
      <c r="E1823" s="32"/>
      <c r="F1823" s="44"/>
      <c r="G1823" s="39"/>
    </row>
    <row r="1824" spans="1:7" x14ac:dyDescent="0.25">
      <c r="A1824"/>
      <c r="B1824"/>
      <c r="C1824" s="37"/>
      <c r="E1824" s="32"/>
      <c r="F1824" s="44"/>
      <c r="G1824" s="39"/>
    </row>
    <row r="1825" spans="1:7" x14ac:dyDescent="0.25">
      <c r="A1825"/>
      <c r="B1825"/>
      <c r="C1825" s="37"/>
      <c r="E1825" s="32"/>
      <c r="F1825" s="44"/>
      <c r="G1825" s="39"/>
    </row>
    <row r="1826" spans="1:7" x14ac:dyDescent="0.25">
      <c r="A1826"/>
      <c r="B1826"/>
      <c r="C1826" s="37"/>
      <c r="E1826" s="32"/>
      <c r="F1826" s="44"/>
      <c r="G1826" s="39"/>
    </row>
    <row r="1827" spans="1:7" x14ac:dyDescent="0.25">
      <c r="A1827"/>
      <c r="B1827"/>
      <c r="C1827" s="37"/>
      <c r="E1827" s="32"/>
      <c r="F1827" s="44"/>
      <c r="G1827" s="39"/>
    </row>
    <row r="1828" spans="1:7" x14ac:dyDescent="0.25">
      <c r="A1828"/>
      <c r="B1828"/>
      <c r="C1828" s="37"/>
      <c r="E1828" s="32"/>
      <c r="F1828" s="44"/>
      <c r="G1828" s="39"/>
    </row>
    <row r="1829" spans="1:7" x14ac:dyDescent="0.25">
      <c r="A1829"/>
      <c r="B1829"/>
      <c r="C1829" s="37"/>
      <c r="E1829" s="32"/>
      <c r="F1829" s="44"/>
      <c r="G1829" s="39"/>
    </row>
    <row r="1830" spans="1:7" x14ac:dyDescent="0.25">
      <c r="A1830"/>
      <c r="B1830"/>
      <c r="C1830" s="37"/>
      <c r="E1830" s="32"/>
      <c r="F1830" s="44"/>
      <c r="G1830" s="39"/>
    </row>
    <row r="1831" spans="1:7" x14ac:dyDescent="0.25">
      <c r="A1831"/>
      <c r="B1831"/>
      <c r="C1831" s="37"/>
      <c r="E1831" s="32"/>
      <c r="F1831" s="44"/>
      <c r="G1831" s="39"/>
    </row>
    <row r="1832" spans="1:7" x14ac:dyDescent="0.25">
      <c r="A1832"/>
      <c r="B1832"/>
      <c r="C1832" s="37"/>
      <c r="E1832" s="32"/>
      <c r="F1832" s="44"/>
      <c r="G1832" s="39"/>
    </row>
    <row r="1833" spans="1:7" x14ac:dyDescent="0.25">
      <c r="A1833"/>
      <c r="B1833"/>
      <c r="C1833" s="37"/>
      <c r="E1833" s="32"/>
      <c r="F1833" s="44"/>
      <c r="G1833" s="39"/>
    </row>
    <row r="1834" spans="1:7" x14ac:dyDescent="0.25">
      <c r="A1834"/>
      <c r="B1834"/>
      <c r="C1834" s="37"/>
      <c r="E1834" s="32"/>
      <c r="F1834" s="44"/>
      <c r="G1834" s="39"/>
    </row>
    <row r="1835" spans="1:7" x14ac:dyDescent="0.25">
      <c r="A1835"/>
      <c r="B1835"/>
      <c r="C1835" s="37"/>
      <c r="E1835" s="32"/>
      <c r="F1835" s="44"/>
      <c r="G1835" s="39"/>
    </row>
    <row r="1836" spans="1:7" x14ac:dyDescent="0.25">
      <c r="A1836"/>
      <c r="B1836"/>
      <c r="C1836" s="37"/>
      <c r="E1836" s="32"/>
      <c r="F1836" s="44"/>
      <c r="G1836" s="39"/>
    </row>
    <row r="1837" spans="1:7" x14ac:dyDescent="0.25">
      <c r="A1837"/>
      <c r="B1837"/>
      <c r="C1837" s="37"/>
      <c r="E1837" s="32"/>
      <c r="F1837" s="44"/>
      <c r="G1837" s="39"/>
    </row>
    <row r="1838" spans="1:7" x14ac:dyDescent="0.25">
      <c r="A1838"/>
      <c r="B1838"/>
      <c r="C1838" s="37"/>
      <c r="E1838" s="32"/>
      <c r="F1838" s="44"/>
      <c r="G1838" s="39"/>
    </row>
    <row r="1839" spans="1:7" x14ac:dyDescent="0.25">
      <c r="A1839"/>
      <c r="B1839"/>
      <c r="C1839" s="37"/>
      <c r="E1839" s="32"/>
      <c r="F1839" s="44"/>
      <c r="G1839" s="39"/>
    </row>
    <row r="1840" spans="1:7" x14ac:dyDescent="0.25">
      <c r="A1840"/>
      <c r="B1840"/>
      <c r="C1840" s="37"/>
      <c r="E1840" s="32"/>
      <c r="F1840" s="44"/>
      <c r="G1840" s="39"/>
    </row>
    <row r="1841" spans="1:7" x14ac:dyDescent="0.25">
      <c r="A1841"/>
      <c r="B1841"/>
      <c r="C1841" s="37"/>
      <c r="E1841" s="32"/>
      <c r="F1841" s="44"/>
      <c r="G1841" s="39"/>
    </row>
    <row r="1842" spans="1:7" x14ac:dyDescent="0.25">
      <c r="A1842"/>
      <c r="B1842"/>
      <c r="C1842" s="37"/>
      <c r="E1842" s="32"/>
      <c r="F1842" s="44"/>
      <c r="G1842" s="39"/>
    </row>
    <row r="1843" spans="1:7" x14ac:dyDescent="0.25">
      <c r="A1843"/>
      <c r="B1843"/>
      <c r="C1843" s="37"/>
      <c r="E1843" s="32"/>
      <c r="F1843" s="44"/>
      <c r="G1843" s="39"/>
    </row>
    <row r="1844" spans="1:7" x14ac:dyDescent="0.25">
      <c r="A1844"/>
      <c r="B1844"/>
      <c r="C1844" s="37"/>
      <c r="E1844" s="32"/>
      <c r="F1844" s="44"/>
      <c r="G1844" s="39"/>
    </row>
    <row r="1845" spans="1:7" x14ac:dyDescent="0.25">
      <c r="A1845"/>
      <c r="B1845"/>
      <c r="C1845" s="37"/>
      <c r="E1845" s="32"/>
      <c r="F1845" s="44"/>
      <c r="G1845" s="39"/>
    </row>
    <row r="1846" spans="1:7" x14ac:dyDescent="0.25">
      <c r="A1846"/>
      <c r="B1846"/>
      <c r="C1846" s="37"/>
      <c r="E1846" s="32"/>
      <c r="F1846" s="44"/>
      <c r="G1846" s="39"/>
    </row>
    <row r="1847" spans="1:7" x14ac:dyDescent="0.25">
      <c r="A1847"/>
      <c r="B1847"/>
      <c r="C1847" s="37"/>
      <c r="E1847" s="32"/>
      <c r="F1847" s="44"/>
      <c r="G1847" s="39"/>
    </row>
    <row r="1848" spans="1:7" x14ac:dyDescent="0.25">
      <c r="A1848"/>
      <c r="B1848"/>
      <c r="C1848" s="37"/>
      <c r="E1848" s="32"/>
      <c r="F1848" s="44"/>
      <c r="G1848" s="39"/>
    </row>
    <row r="1849" spans="1:7" x14ac:dyDescent="0.25">
      <c r="A1849"/>
      <c r="B1849"/>
      <c r="C1849" s="37"/>
      <c r="E1849" s="32"/>
      <c r="F1849" s="44"/>
      <c r="G1849" s="39"/>
    </row>
    <row r="1850" spans="1:7" x14ac:dyDescent="0.25">
      <c r="A1850"/>
      <c r="B1850"/>
      <c r="C1850" s="37"/>
      <c r="E1850" s="32"/>
      <c r="F1850" s="44"/>
      <c r="G1850" s="39"/>
    </row>
    <row r="1851" spans="1:7" x14ac:dyDescent="0.25">
      <c r="A1851"/>
      <c r="B1851"/>
      <c r="C1851" s="37"/>
      <c r="E1851" s="32"/>
      <c r="F1851" s="44"/>
      <c r="G1851" s="39"/>
    </row>
    <row r="1852" spans="1:7" x14ac:dyDescent="0.25">
      <c r="A1852"/>
      <c r="B1852"/>
      <c r="C1852" s="37"/>
      <c r="E1852" s="32"/>
      <c r="F1852" s="44"/>
      <c r="G1852" s="39"/>
    </row>
    <row r="1853" spans="1:7" x14ac:dyDescent="0.25">
      <c r="A1853"/>
      <c r="B1853"/>
      <c r="C1853" s="37"/>
      <c r="E1853" s="32"/>
      <c r="F1853" s="44"/>
      <c r="G1853" s="39"/>
    </row>
    <row r="1854" spans="1:7" x14ac:dyDescent="0.25">
      <c r="A1854"/>
      <c r="B1854"/>
      <c r="C1854" s="37"/>
      <c r="E1854" s="32"/>
      <c r="F1854" s="44"/>
      <c r="G1854" s="39"/>
    </row>
    <row r="1855" spans="1:7" x14ac:dyDescent="0.25">
      <c r="A1855"/>
      <c r="B1855"/>
      <c r="C1855" s="37"/>
      <c r="E1855" s="32"/>
      <c r="F1855" s="44"/>
      <c r="G1855" s="39"/>
    </row>
    <row r="1856" spans="1:7" x14ac:dyDescent="0.25">
      <c r="A1856"/>
      <c r="B1856"/>
      <c r="C1856" s="37"/>
      <c r="E1856" s="32"/>
      <c r="F1856" s="44"/>
      <c r="G1856" s="39"/>
    </row>
    <row r="1857" spans="1:7" x14ac:dyDescent="0.25">
      <c r="A1857"/>
      <c r="B1857"/>
      <c r="C1857" s="37"/>
      <c r="E1857" s="32"/>
      <c r="F1857" s="44"/>
      <c r="G1857" s="39"/>
    </row>
    <row r="1858" spans="1:7" x14ac:dyDescent="0.25">
      <c r="A1858"/>
      <c r="B1858"/>
      <c r="C1858" s="37"/>
      <c r="E1858" s="32"/>
      <c r="F1858" s="44"/>
      <c r="G1858" s="39"/>
    </row>
    <row r="1859" spans="1:7" x14ac:dyDescent="0.25">
      <c r="A1859"/>
      <c r="B1859"/>
      <c r="C1859" s="37"/>
      <c r="E1859" s="32"/>
      <c r="F1859" s="44"/>
      <c r="G1859" s="39"/>
    </row>
    <row r="1860" spans="1:7" x14ac:dyDescent="0.25">
      <c r="A1860"/>
      <c r="B1860"/>
      <c r="C1860" s="37"/>
      <c r="E1860" s="32"/>
      <c r="F1860" s="44"/>
      <c r="G1860" s="39"/>
    </row>
    <row r="1861" spans="1:7" x14ac:dyDescent="0.25">
      <c r="A1861"/>
      <c r="B1861"/>
      <c r="C1861" s="37"/>
      <c r="E1861" s="32"/>
      <c r="F1861" s="44"/>
      <c r="G1861" s="39"/>
    </row>
    <row r="1862" spans="1:7" x14ac:dyDescent="0.25">
      <c r="A1862"/>
      <c r="B1862"/>
      <c r="C1862" s="37"/>
      <c r="E1862" s="32"/>
      <c r="F1862" s="44"/>
      <c r="G1862" s="39"/>
    </row>
    <row r="1863" spans="1:7" x14ac:dyDescent="0.25">
      <c r="A1863"/>
      <c r="B1863"/>
      <c r="C1863" s="37"/>
      <c r="E1863" s="32"/>
      <c r="F1863" s="44"/>
      <c r="G1863" s="39"/>
    </row>
    <row r="1864" spans="1:7" x14ac:dyDescent="0.25">
      <c r="A1864"/>
      <c r="B1864"/>
      <c r="C1864" s="37"/>
      <c r="E1864" s="32"/>
      <c r="F1864" s="44"/>
      <c r="G1864" s="39"/>
    </row>
    <row r="1865" spans="1:7" x14ac:dyDescent="0.25">
      <c r="A1865"/>
      <c r="B1865"/>
      <c r="C1865" s="37"/>
      <c r="E1865" s="32"/>
      <c r="F1865" s="44"/>
      <c r="G1865" s="39"/>
    </row>
    <row r="1866" spans="1:7" x14ac:dyDescent="0.25">
      <c r="A1866"/>
      <c r="B1866"/>
      <c r="C1866" s="37"/>
      <c r="E1866" s="32"/>
      <c r="F1866" s="44"/>
      <c r="G1866" s="39"/>
    </row>
    <row r="1867" spans="1:7" x14ac:dyDescent="0.25">
      <c r="A1867"/>
      <c r="B1867"/>
      <c r="C1867" s="37"/>
      <c r="E1867" s="32"/>
      <c r="F1867" s="44"/>
      <c r="G1867" s="39"/>
    </row>
    <row r="1868" spans="1:7" x14ac:dyDescent="0.25">
      <c r="A1868"/>
      <c r="B1868"/>
      <c r="C1868" s="37"/>
      <c r="E1868" s="32"/>
      <c r="F1868" s="44"/>
      <c r="G1868" s="39"/>
    </row>
    <row r="1869" spans="1:7" x14ac:dyDescent="0.25">
      <c r="A1869"/>
      <c r="B1869"/>
      <c r="C1869" s="37"/>
      <c r="E1869" s="32"/>
      <c r="F1869" s="44"/>
      <c r="G1869" s="39"/>
    </row>
    <row r="1870" spans="1:7" x14ac:dyDescent="0.25">
      <c r="A1870"/>
      <c r="B1870"/>
      <c r="C1870" s="37"/>
      <c r="E1870" s="32"/>
      <c r="F1870" s="44"/>
      <c r="G1870" s="39"/>
    </row>
    <row r="1871" spans="1:7" x14ac:dyDescent="0.25">
      <c r="A1871"/>
      <c r="B1871"/>
      <c r="C1871" s="37"/>
      <c r="E1871" s="32"/>
      <c r="F1871" s="44"/>
      <c r="G1871" s="39"/>
    </row>
    <row r="1872" spans="1:7" x14ac:dyDescent="0.25">
      <c r="A1872"/>
      <c r="B1872"/>
      <c r="C1872" s="37"/>
      <c r="E1872" s="32"/>
      <c r="F1872" s="44"/>
      <c r="G1872" s="39"/>
    </row>
    <row r="1873" spans="1:7" x14ac:dyDescent="0.25">
      <c r="A1873"/>
      <c r="B1873"/>
      <c r="C1873" s="37"/>
      <c r="E1873" s="32"/>
      <c r="F1873" s="44"/>
      <c r="G1873" s="39"/>
    </row>
    <row r="1874" spans="1:7" x14ac:dyDescent="0.25">
      <c r="A1874"/>
      <c r="B1874"/>
      <c r="C1874" s="37"/>
      <c r="E1874" s="32"/>
      <c r="F1874" s="44"/>
      <c r="G1874" s="39"/>
    </row>
    <row r="1875" spans="1:7" x14ac:dyDescent="0.25">
      <c r="A1875"/>
      <c r="B1875"/>
      <c r="C1875" s="37"/>
      <c r="E1875" s="32"/>
      <c r="F1875" s="44"/>
      <c r="G1875" s="39"/>
    </row>
    <row r="1876" spans="1:7" x14ac:dyDescent="0.25">
      <c r="A1876"/>
      <c r="B1876"/>
      <c r="C1876" s="37"/>
      <c r="E1876" s="32"/>
      <c r="F1876" s="44"/>
      <c r="G1876" s="39"/>
    </row>
    <row r="1877" spans="1:7" x14ac:dyDescent="0.25">
      <c r="A1877"/>
      <c r="B1877"/>
      <c r="C1877" s="37"/>
      <c r="E1877" s="32"/>
      <c r="F1877" s="44"/>
      <c r="G1877" s="39"/>
    </row>
    <row r="1878" spans="1:7" x14ac:dyDescent="0.25">
      <c r="A1878"/>
      <c r="B1878"/>
      <c r="C1878" s="37"/>
      <c r="E1878" s="32"/>
      <c r="F1878" s="44"/>
      <c r="G1878" s="39"/>
    </row>
    <row r="1879" spans="1:7" x14ac:dyDescent="0.25">
      <c r="A1879"/>
      <c r="B1879"/>
      <c r="C1879" s="37"/>
      <c r="E1879" s="32"/>
      <c r="F1879" s="44"/>
      <c r="G1879" s="39"/>
    </row>
    <row r="1880" spans="1:7" x14ac:dyDescent="0.25">
      <c r="A1880"/>
      <c r="B1880"/>
      <c r="C1880" s="37"/>
      <c r="E1880" s="32"/>
      <c r="F1880" s="44"/>
      <c r="G1880" s="39"/>
    </row>
    <row r="1881" spans="1:7" x14ac:dyDescent="0.25">
      <c r="A1881"/>
      <c r="B1881"/>
      <c r="C1881" s="37"/>
      <c r="E1881" s="32"/>
      <c r="F1881" s="44"/>
      <c r="G1881" s="39"/>
    </row>
    <row r="1882" spans="1:7" x14ac:dyDescent="0.25">
      <c r="A1882"/>
      <c r="B1882"/>
      <c r="C1882" s="37"/>
      <c r="E1882" s="32"/>
      <c r="F1882" s="44"/>
      <c r="G1882" s="39"/>
    </row>
    <row r="1883" spans="1:7" x14ac:dyDescent="0.25">
      <c r="A1883"/>
      <c r="B1883"/>
      <c r="C1883" s="37"/>
      <c r="E1883" s="32"/>
      <c r="F1883" s="44"/>
      <c r="G1883" s="39"/>
    </row>
    <row r="1884" spans="1:7" x14ac:dyDescent="0.25">
      <c r="A1884"/>
      <c r="B1884"/>
      <c r="C1884" s="37"/>
      <c r="E1884" s="32"/>
      <c r="F1884" s="44"/>
      <c r="G1884" s="39"/>
    </row>
    <row r="1885" spans="1:7" x14ac:dyDescent="0.25">
      <c r="A1885"/>
      <c r="B1885"/>
      <c r="C1885" s="37"/>
      <c r="E1885" s="32"/>
      <c r="F1885" s="44"/>
      <c r="G1885" s="39"/>
    </row>
    <row r="1886" spans="1:7" x14ac:dyDescent="0.25">
      <c r="A1886"/>
      <c r="B1886"/>
      <c r="C1886" s="37"/>
      <c r="E1886" s="32"/>
      <c r="F1886" s="44"/>
      <c r="G1886" s="39"/>
    </row>
    <row r="1887" spans="1:7" x14ac:dyDescent="0.25">
      <c r="A1887"/>
      <c r="B1887"/>
      <c r="C1887" s="37"/>
      <c r="E1887" s="32"/>
      <c r="F1887" s="44"/>
      <c r="G1887" s="39"/>
    </row>
    <row r="1888" spans="1:7" x14ac:dyDescent="0.25">
      <c r="A1888"/>
      <c r="B1888"/>
      <c r="C1888" s="37"/>
      <c r="E1888" s="32"/>
      <c r="F1888" s="44"/>
      <c r="G1888" s="39"/>
    </row>
    <row r="1889" spans="1:7" x14ac:dyDescent="0.25">
      <c r="A1889"/>
      <c r="B1889"/>
      <c r="C1889" s="37"/>
      <c r="E1889" s="32"/>
      <c r="F1889" s="44"/>
      <c r="G1889" s="39"/>
    </row>
    <row r="1890" spans="1:7" x14ac:dyDescent="0.25">
      <c r="A1890"/>
      <c r="B1890"/>
      <c r="C1890" s="37"/>
      <c r="E1890" s="32"/>
      <c r="F1890" s="44"/>
      <c r="G1890" s="39"/>
    </row>
    <row r="1891" spans="1:7" x14ac:dyDescent="0.25">
      <c r="A1891"/>
      <c r="B1891"/>
      <c r="C1891" s="37"/>
      <c r="E1891" s="32"/>
      <c r="F1891" s="44"/>
      <c r="G1891" s="39"/>
    </row>
    <row r="1892" spans="1:7" x14ac:dyDescent="0.25">
      <c r="A1892"/>
      <c r="B1892"/>
      <c r="C1892" s="37"/>
      <c r="E1892" s="32"/>
      <c r="F1892" s="44"/>
      <c r="G1892" s="39"/>
    </row>
    <row r="1893" spans="1:7" x14ac:dyDescent="0.25">
      <c r="A1893"/>
      <c r="B1893"/>
      <c r="C1893" s="37"/>
      <c r="E1893" s="32"/>
      <c r="F1893" s="44"/>
      <c r="G1893" s="39"/>
    </row>
    <row r="1894" spans="1:7" x14ac:dyDescent="0.25">
      <c r="A1894"/>
      <c r="B1894"/>
      <c r="C1894" s="37"/>
      <c r="E1894" s="32"/>
      <c r="F1894" s="44"/>
      <c r="G1894" s="39"/>
    </row>
    <row r="1895" spans="1:7" x14ac:dyDescent="0.25">
      <c r="A1895"/>
      <c r="B1895"/>
      <c r="C1895" s="37"/>
      <c r="E1895" s="32"/>
      <c r="F1895" s="44"/>
      <c r="G1895" s="39"/>
    </row>
    <row r="1896" spans="1:7" x14ac:dyDescent="0.25">
      <c r="A1896"/>
      <c r="B1896"/>
      <c r="C1896" s="37"/>
      <c r="E1896" s="32"/>
      <c r="F1896" s="44"/>
      <c r="G1896" s="39"/>
    </row>
    <row r="1897" spans="1:7" x14ac:dyDescent="0.25">
      <c r="A1897"/>
      <c r="B1897"/>
      <c r="C1897" s="37"/>
      <c r="E1897" s="32"/>
      <c r="F1897" s="44"/>
      <c r="G1897" s="39"/>
    </row>
    <row r="1898" spans="1:7" x14ac:dyDescent="0.25">
      <c r="A1898"/>
      <c r="B1898"/>
      <c r="C1898" s="37"/>
      <c r="E1898" s="32"/>
      <c r="F1898" s="44"/>
      <c r="G1898" s="39"/>
    </row>
    <row r="1899" spans="1:7" x14ac:dyDescent="0.25">
      <c r="A1899"/>
      <c r="B1899"/>
      <c r="C1899" s="37"/>
      <c r="E1899" s="32"/>
      <c r="F1899" s="44"/>
      <c r="G1899" s="39"/>
    </row>
    <row r="1900" spans="1:7" x14ac:dyDescent="0.25">
      <c r="A1900"/>
      <c r="B1900"/>
      <c r="C1900" s="37"/>
      <c r="E1900" s="32"/>
      <c r="F1900" s="44"/>
      <c r="G1900" s="39"/>
    </row>
    <row r="1901" spans="1:7" x14ac:dyDescent="0.25">
      <c r="A1901"/>
      <c r="B1901"/>
      <c r="C1901" s="37"/>
      <c r="E1901" s="32"/>
      <c r="F1901" s="44"/>
      <c r="G1901" s="39"/>
    </row>
    <row r="1902" spans="1:7" x14ac:dyDescent="0.25">
      <c r="A1902"/>
      <c r="B1902"/>
      <c r="C1902" s="37"/>
      <c r="E1902" s="32"/>
      <c r="F1902" s="44"/>
      <c r="G1902" s="39"/>
    </row>
    <row r="1903" spans="1:7" x14ac:dyDescent="0.25">
      <c r="A1903"/>
      <c r="B1903"/>
      <c r="C1903" s="37"/>
      <c r="E1903" s="32"/>
      <c r="F1903" s="44"/>
      <c r="G1903" s="39"/>
    </row>
    <row r="1904" spans="1:7" x14ac:dyDescent="0.25">
      <c r="A1904"/>
      <c r="B1904"/>
      <c r="C1904" s="37"/>
      <c r="E1904" s="32"/>
      <c r="F1904" s="44"/>
      <c r="G1904" s="39"/>
    </row>
    <row r="1905" spans="1:7" x14ac:dyDescent="0.25">
      <c r="A1905"/>
      <c r="B1905"/>
      <c r="C1905" s="37"/>
      <c r="E1905" s="32"/>
      <c r="F1905" s="44"/>
      <c r="G1905" s="39"/>
    </row>
    <row r="1906" spans="1:7" x14ac:dyDescent="0.25">
      <c r="A1906"/>
      <c r="B1906"/>
      <c r="C1906" s="37"/>
      <c r="E1906" s="32"/>
      <c r="F1906" s="44"/>
      <c r="G1906" s="39"/>
    </row>
    <row r="1907" spans="1:7" x14ac:dyDescent="0.25">
      <c r="A1907"/>
      <c r="B1907"/>
      <c r="C1907" s="37"/>
      <c r="E1907" s="32"/>
      <c r="F1907" s="44"/>
      <c r="G1907" s="39"/>
    </row>
    <row r="1908" spans="1:7" x14ac:dyDescent="0.25">
      <c r="A1908"/>
      <c r="B1908"/>
      <c r="C1908" s="37"/>
      <c r="E1908" s="32"/>
      <c r="F1908" s="44"/>
      <c r="G1908" s="39"/>
    </row>
    <row r="1909" spans="1:7" x14ac:dyDescent="0.25">
      <c r="A1909"/>
      <c r="B1909"/>
      <c r="C1909" s="37"/>
      <c r="E1909" s="32"/>
      <c r="F1909" s="44"/>
      <c r="G1909" s="39"/>
    </row>
    <row r="1910" spans="1:7" x14ac:dyDescent="0.25">
      <c r="A1910"/>
      <c r="B1910"/>
      <c r="C1910" s="37"/>
      <c r="E1910" s="32"/>
      <c r="F1910" s="44"/>
      <c r="G1910" s="39"/>
    </row>
    <row r="1911" spans="1:7" x14ac:dyDescent="0.25">
      <c r="A1911"/>
      <c r="B1911"/>
      <c r="C1911" s="37"/>
      <c r="E1911" s="32"/>
      <c r="F1911" s="44"/>
      <c r="G1911" s="39"/>
    </row>
    <row r="1912" spans="1:7" x14ac:dyDescent="0.25">
      <c r="A1912"/>
      <c r="B1912"/>
      <c r="C1912" s="37"/>
      <c r="E1912" s="32"/>
      <c r="F1912" s="44"/>
      <c r="G1912" s="39"/>
    </row>
    <row r="1913" spans="1:7" x14ac:dyDescent="0.25">
      <c r="A1913"/>
      <c r="B1913"/>
      <c r="C1913" s="37"/>
      <c r="E1913" s="32"/>
      <c r="F1913" s="44"/>
      <c r="G1913" s="39"/>
    </row>
    <row r="1914" spans="1:7" x14ac:dyDescent="0.25">
      <c r="A1914"/>
      <c r="B1914"/>
      <c r="C1914" s="37"/>
      <c r="E1914" s="32"/>
      <c r="F1914" s="44"/>
      <c r="G1914" s="39"/>
    </row>
    <row r="1915" spans="1:7" x14ac:dyDescent="0.25">
      <c r="A1915"/>
      <c r="B1915"/>
      <c r="C1915" s="37"/>
      <c r="E1915" s="32"/>
      <c r="F1915" s="44"/>
      <c r="G1915" s="39"/>
    </row>
    <row r="1916" spans="1:7" x14ac:dyDescent="0.25">
      <c r="A1916"/>
      <c r="B1916"/>
      <c r="C1916" s="37"/>
      <c r="E1916" s="32"/>
      <c r="F1916" s="44"/>
      <c r="G1916" s="39"/>
    </row>
    <row r="1917" spans="1:7" x14ac:dyDescent="0.25">
      <c r="A1917"/>
      <c r="B1917"/>
      <c r="C1917" s="37"/>
      <c r="E1917" s="32"/>
      <c r="F1917" s="44"/>
      <c r="G1917" s="39"/>
    </row>
    <row r="1918" spans="1:7" x14ac:dyDescent="0.25">
      <c r="A1918"/>
      <c r="B1918"/>
      <c r="C1918" s="37"/>
      <c r="E1918" s="32"/>
      <c r="F1918" s="44"/>
      <c r="G1918" s="39"/>
    </row>
    <row r="1919" spans="1:7" x14ac:dyDescent="0.25">
      <c r="A1919"/>
      <c r="B1919"/>
      <c r="C1919" s="37"/>
      <c r="E1919" s="32"/>
      <c r="F1919" s="44"/>
      <c r="G1919" s="39"/>
    </row>
    <row r="1920" spans="1:7" x14ac:dyDescent="0.25">
      <c r="A1920"/>
      <c r="B1920"/>
      <c r="C1920" s="37"/>
      <c r="E1920" s="32"/>
      <c r="F1920" s="44"/>
      <c r="G1920" s="39"/>
    </row>
    <row r="1921" spans="1:7" x14ac:dyDescent="0.25">
      <c r="A1921"/>
      <c r="B1921"/>
      <c r="C1921" s="37"/>
      <c r="E1921" s="32"/>
      <c r="F1921" s="44"/>
      <c r="G1921" s="39"/>
    </row>
    <row r="1922" spans="1:7" x14ac:dyDescent="0.25">
      <c r="A1922"/>
      <c r="B1922"/>
      <c r="C1922" s="37"/>
      <c r="E1922" s="32"/>
      <c r="F1922" s="44"/>
      <c r="G1922" s="39"/>
    </row>
    <row r="1923" spans="1:7" x14ac:dyDescent="0.25">
      <c r="A1923"/>
      <c r="B1923"/>
      <c r="C1923" s="37"/>
      <c r="E1923" s="32"/>
      <c r="F1923" s="44"/>
      <c r="G1923" s="39"/>
    </row>
    <row r="1924" spans="1:7" x14ac:dyDescent="0.25">
      <c r="A1924"/>
      <c r="B1924"/>
      <c r="C1924" s="37"/>
      <c r="E1924" s="32"/>
      <c r="F1924" s="44"/>
      <c r="G1924" s="39"/>
    </row>
    <row r="1925" spans="1:7" x14ac:dyDescent="0.25">
      <c r="A1925"/>
      <c r="B1925"/>
      <c r="C1925" s="37"/>
      <c r="E1925" s="32"/>
      <c r="F1925" s="44"/>
      <c r="G1925" s="39"/>
    </row>
    <row r="1926" spans="1:7" x14ac:dyDescent="0.25">
      <c r="A1926"/>
      <c r="B1926"/>
      <c r="C1926" s="37"/>
      <c r="E1926" s="32"/>
      <c r="F1926" s="44"/>
      <c r="G1926" s="39"/>
    </row>
    <row r="1927" spans="1:7" x14ac:dyDescent="0.25">
      <c r="A1927"/>
      <c r="B1927"/>
      <c r="C1927" s="37"/>
      <c r="E1927" s="32"/>
      <c r="F1927" s="44"/>
      <c r="G1927" s="39"/>
    </row>
    <row r="1928" spans="1:7" x14ac:dyDescent="0.25">
      <c r="A1928"/>
      <c r="B1928"/>
      <c r="C1928" s="37"/>
      <c r="E1928" s="32"/>
      <c r="F1928" s="44"/>
      <c r="G1928" s="39"/>
    </row>
    <row r="1929" spans="1:7" x14ac:dyDescent="0.25">
      <c r="A1929"/>
      <c r="B1929"/>
      <c r="C1929" s="37"/>
      <c r="E1929" s="32"/>
      <c r="F1929" s="44"/>
      <c r="G1929" s="39"/>
    </row>
    <row r="1930" spans="1:7" x14ac:dyDescent="0.25">
      <c r="A1930"/>
      <c r="B1930"/>
      <c r="C1930" s="37"/>
      <c r="E1930" s="32"/>
      <c r="F1930" s="44"/>
      <c r="G1930" s="39"/>
    </row>
    <row r="1931" spans="1:7" x14ac:dyDescent="0.25">
      <c r="A1931"/>
      <c r="B1931"/>
      <c r="C1931" s="37"/>
      <c r="E1931" s="32"/>
      <c r="F1931" s="44"/>
      <c r="G1931" s="39"/>
    </row>
    <row r="1932" spans="1:7" x14ac:dyDescent="0.25">
      <c r="A1932"/>
      <c r="B1932"/>
      <c r="C1932" s="37"/>
      <c r="E1932" s="32"/>
      <c r="F1932" s="44"/>
      <c r="G1932" s="39"/>
    </row>
    <row r="1933" spans="1:7" x14ac:dyDescent="0.25">
      <c r="A1933"/>
      <c r="B1933"/>
      <c r="C1933" s="37"/>
      <c r="E1933" s="32"/>
      <c r="F1933" s="44"/>
      <c r="G1933" s="39"/>
    </row>
    <row r="1934" spans="1:7" x14ac:dyDescent="0.25">
      <c r="A1934"/>
      <c r="B1934"/>
      <c r="C1934" s="37"/>
      <c r="E1934" s="32"/>
      <c r="F1934" s="44"/>
      <c r="G1934" s="39"/>
    </row>
    <row r="1935" spans="1:7" x14ac:dyDescent="0.25">
      <c r="A1935"/>
      <c r="B1935"/>
      <c r="C1935" s="37"/>
      <c r="E1935" s="32"/>
      <c r="F1935" s="44"/>
      <c r="G1935" s="39"/>
    </row>
    <row r="1936" spans="1:7" x14ac:dyDescent="0.25">
      <c r="A1936"/>
      <c r="B1936"/>
      <c r="C1936" s="37"/>
      <c r="E1936" s="32"/>
      <c r="F1936" s="44"/>
      <c r="G1936" s="39"/>
    </row>
    <row r="1937" spans="1:7" x14ac:dyDescent="0.25">
      <c r="A1937"/>
      <c r="B1937"/>
      <c r="C1937" s="37"/>
      <c r="E1937" s="32"/>
      <c r="F1937" s="44"/>
      <c r="G1937" s="39"/>
    </row>
    <row r="1938" spans="1:7" x14ac:dyDescent="0.25">
      <c r="A1938"/>
      <c r="B1938"/>
      <c r="C1938" s="37"/>
      <c r="E1938" s="32"/>
      <c r="F1938" s="44"/>
      <c r="G1938" s="39"/>
    </row>
    <row r="1939" spans="1:7" x14ac:dyDescent="0.25">
      <c r="A1939"/>
      <c r="B1939"/>
      <c r="C1939" s="37"/>
      <c r="E1939" s="32"/>
      <c r="F1939" s="44"/>
      <c r="G1939" s="39"/>
    </row>
    <row r="1940" spans="1:7" x14ac:dyDescent="0.25">
      <c r="A1940"/>
      <c r="B1940"/>
      <c r="C1940" s="37"/>
      <c r="E1940" s="32"/>
      <c r="F1940" s="44"/>
      <c r="G1940" s="39"/>
    </row>
    <row r="1941" spans="1:7" x14ac:dyDescent="0.25">
      <c r="A1941"/>
      <c r="B1941"/>
      <c r="C1941" s="37"/>
      <c r="E1941" s="32"/>
      <c r="F1941" s="44"/>
      <c r="G1941" s="39"/>
    </row>
    <row r="1942" spans="1:7" x14ac:dyDescent="0.25">
      <c r="A1942"/>
      <c r="B1942"/>
      <c r="C1942" s="37"/>
      <c r="E1942" s="32"/>
      <c r="F1942" s="44"/>
      <c r="G1942" s="39"/>
    </row>
    <row r="1943" spans="1:7" x14ac:dyDescent="0.25">
      <c r="A1943"/>
      <c r="B1943"/>
      <c r="C1943" s="37"/>
      <c r="E1943" s="32"/>
      <c r="F1943" s="44"/>
      <c r="G1943" s="39"/>
    </row>
    <row r="1944" spans="1:7" x14ac:dyDescent="0.25">
      <c r="A1944"/>
      <c r="B1944"/>
      <c r="C1944" s="37"/>
      <c r="E1944" s="32"/>
      <c r="F1944" s="44"/>
      <c r="G1944" s="39"/>
    </row>
    <row r="1945" spans="1:7" x14ac:dyDescent="0.25">
      <c r="A1945"/>
      <c r="B1945"/>
      <c r="C1945" s="37"/>
      <c r="E1945" s="32"/>
      <c r="F1945" s="44"/>
      <c r="G1945" s="39"/>
    </row>
    <row r="1946" spans="1:7" x14ac:dyDescent="0.25">
      <c r="A1946"/>
      <c r="B1946"/>
      <c r="C1946" s="37"/>
      <c r="E1946" s="32"/>
      <c r="F1946" s="44"/>
      <c r="G1946" s="39"/>
    </row>
    <row r="1947" spans="1:7" x14ac:dyDescent="0.25">
      <c r="A1947"/>
      <c r="B1947"/>
      <c r="C1947" s="37"/>
      <c r="E1947" s="32"/>
      <c r="F1947" s="44"/>
      <c r="G1947" s="39"/>
    </row>
    <row r="1948" spans="1:7" x14ac:dyDescent="0.25">
      <c r="A1948"/>
      <c r="B1948"/>
      <c r="C1948" s="37"/>
      <c r="E1948" s="32"/>
      <c r="F1948" s="44"/>
      <c r="G1948" s="39"/>
    </row>
    <row r="1949" spans="1:7" x14ac:dyDescent="0.25">
      <c r="A1949"/>
      <c r="B1949"/>
      <c r="C1949" s="37"/>
      <c r="E1949" s="32"/>
      <c r="F1949" s="44"/>
      <c r="G1949" s="39"/>
    </row>
    <row r="1950" spans="1:7" x14ac:dyDescent="0.25">
      <c r="A1950"/>
      <c r="B1950"/>
      <c r="C1950" s="37"/>
      <c r="E1950" s="32"/>
      <c r="F1950" s="44"/>
      <c r="G1950" s="39"/>
    </row>
    <row r="1951" spans="1:7" x14ac:dyDescent="0.25">
      <c r="A1951"/>
      <c r="B1951"/>
      <c r="C1951" s="37"/>
      <c r="E1951" s="32"/>
      <c r="F1951" s="44"/>
      <c r="G1951" s="39"/>
    </row>
    <row r="1952" spans="1:7" x14ac:dyDescent="0.25">
      <c r="A1952"/>
      <c r="B1952"/>
      <c r="C1952" s="37"/>
      <c r="E1952" s="32"/>
      <c r="F1952" s="44"/>
      <c r="G1952" s="39"/>
    </row>
    <row r="1953" spans="1:7" x14ac:dyDescent="0.25">
      <c r="A1953"/>
      <c r="B1953"/>
      <c r="C1953" s="37"/>
      <c r="E1953" s="32"/>
      <c r="F1953" s="44"/>
      <c r="G1953" s="39"/>
    </row>
    <row r="1954" spans="1:7" x14ac:dyDescent="0.25">
      <c r="A1954"/>
      <c r="B1954"/>
      <c r="C1954" s="37"/>
      <c r="E1954" s="32"/>
      <c r="F1954" s="44"/>
      <c r="G1954" s="39"/>
    </row>
    <row r="1955" spans="1:7" x14ac:dyDescent="0.25">
      <c r="A1955"/>
      <c r="B1955"/>
      <c r="C1955" s="37"/>
      <c r="E1955" s="32"/>
      <c r="F1955" s="44"/>
      <c r="G1955" s="39"/>
    </row>
    <row r="1956" spans="1:7" x14ac:dyDescent="0.25">
      <c r="A1956"/>
      <c r="B1956"/>
      <c r="C1956" s="37"/>
      <c r="E1956" s="32"/>
      <c r="F1956" s="44"/>
      <c r="G1956" s="39"/>
    </row>
    <row r="1957" spans="1:7" x14ac:dyDescent="0.25">
      <c r="A1957"/>
      <c r="B1957"/>
      <c r="C1957" s="37"/>
      <c r="E1957" s="32"/>
      <c r="F1957" s="44"/>
      <c r="G1957" s="39"/>
    </row>
    <row r="1958" spans="1:7" x14ac:dyDescent="0.25">
      <c r="A1958"/>
      <c r="B1958"/>
      <c r="C1958" s="37"/>
      <c r="E1958" s="32"/>
      <c r="F1958" s="44"/>
      <c r="G1958" s="39"/>
    </row>
    <row r="1959" spans="1:7" x14ac:dyDescent="0.25">
      <c r="A1959"/>
      <c r="B1959"/>
      <c r="C1959" s="37"/>
      <c r="E1959" s="32"/>
      <c r="F1959" s="44"/>
      <c r="G1959" s="39"/>
    </row>
    <row r="1960" spans="1:7" x14ac:dyDescent="0.25">
      <c r="A1960"/>
      <c r="B1960"/>
      <c r="C1960" s="37"/>
      <c r="E1960" s="32"/>
      <c r="F1960" s="44"/>
      <c r="G1960" s="39"/>
    </row>
    <row r="1961" spans="1:7" x14ac:dyDescent="0.25">
      <c r="A1961"/>
      <c r="B1961"/>
      <c r="C1961" s="37"/>
      <c r="E1961" s="32"/>
      <c r="F1961" s="44"/>
      <c r="G1961" s="39"/>
    </row>
    <row r="1962" spans="1:7" x14ac:dyDescent="0.25">
      <c r="A1962"/>
      <c r="B1962"/>
      <c r="C1962" s="37"/>
      <c r="E1962" s="32"/>
      <c r="F1962" s="44"/>
      <c r="G1962" s="39"/>
    </row>
    <row r="1963" spans="1:7" x14ac:dyDescent="0.25">
      <c r="A1963"/>
      <c r="B1963"/>
      <c r="C1963" s="37"/>
      <c r="E1963" s="32"/>
      <c r="F1963" s="44"/>
      <c r="G1963" s="39"/>
    </row>
    <row r="1964" spans="1:7" x14ac:dyDescent="0.25">
      <c r="A1964"/>
      <c r="B1964"/>
      <c r="C1964" s="37"/>
      <c r="E1964" s="32"/>
      <c r="F1964" s="44"/>
      <c r="G1964" s="39"/>
    </row>
    <row r="1965" spans="1:7" x14ac:dyDescent="0.25">
      <c r="A1965"/>
      <c r="B1965"/>
      <c r="C1965" s="37"/>
      <c r="E1965" s="32"/>
      <c r="F1965" s="44"/>
      <c r="G1965" s="39"/>
    </row>
    <row r="1966" spans="1:7" x14ac:dyDescent="0.25">
      <c r="A1966"/>
      <c r="B1966"/>
      <c r="C1966" s="37"/>
      <c r="E1966" s="32"/>
      <c r="F1966" s="44"/>
      <c r="G1966" s="39"/>
    </row>
    <row r="1967" spans="1:7" x14ac:dyDescent="0.25">
      <c r="A1967"/>
      <c r="B1967"/>
      <c r="C1967" s="37"/>
      <c r="E1967" s="32"/>
      <c r="F1967" s="44"/>
      <c r="G1967" s="39"/>
    </row>
    <row r="1968" spans="1:7" x14ac:dyDescent="0.25">
      <c r="A1968"/>
      <c r="B1968"/>
      <c r="C1968" s="37"/>
      <c r="E1968" s="32"/>
      <c r="F1968" s="44"/>
      <c r="G1968" s="39"/>
    </row>
    <row r="1969" spans="1:7" x14ac:dyDescent="0.25">
      <c r="A1969"/>
      <c r="B1969"/>
      <c r="C1969" s="37"/>
      <c r="E1969" s="32"/>
      <c r="F1969" s="44"/>
      <c r="G1969" s="39"/>
    </row>
    <row r="1970" spans="1:7" x14ac:dyDescent="0.25">
      <c r="A1970"/>
      <c r="B1970"/>
      <c r="C1970" s="37"/>
      <c r="E1970" s="32"/>
      <c r="F1970" s="44"/>
      <c r="G1970" s="39"/>
    </row>
    <row r="1971" spans="1:7" x14ac:dyDescent="0.25">
      <c r="A1971"/>
      <c r="B1971"/>
      <c r="C1971" s="37"/>
      <c r="E1971" s="32"/>
      <c r="F1971" s="44"/>
      <c r="G1971" s="39"/>
    </row>
    <row r="1972" spans="1:7" x14ac:dyDescent="0.25">
      <c r="A1972"/>
      <c r="B1972"/>
      <c r="C1972" s="37"/>
      <c r="E1972" s="32"/>
      <c r="F1972" s="44"/>
      <c r="G1972" s="39"/>
    </row>
    <row r="1973" spans="1:7" x14ac:dyDescent="0.25">
      <c r="A1973"/>
      <c r="B1973"/>
      <c r="C1973" s="37"/>
      <c r="E1973" s="32"/>
      <c r="F1973" s="44"/>
      <c r="G1973" s="39"/>
    </row>
    <row r="1974" spans="1:7" x14ac:dyDescent="0.25">
      <c r="A1974"/>
      <c r="B1974"/>
      <c r="C1974" s="37"/>
      <c r="E1974" s="32"/>
      <c r="F1974" s="44"/>
      <c r="G1974" s="39"/>
    </row>
    <row r="1975" spans="1:7" x14ac:dyDescent="0.25">
      <c r="A1975"/>
      <c r="B1975"/>
      <c r="C1975" s="37"/>
      <c r="E1975" s="32"/>
      <c r="F1975" s="44"/>
      <c r="G1975" s="39"/>
    </row>
    <row r="1976" spans="1:7" x14ac:dyDescent="0.25">
      <c r="A1976"/>
      <c r="B1976"/>
      <c r="C1976" s="37"/>
      <c r="E1976" s="32"/>
      <c r="F1976" s="44"/>
      <c r="G1976" s="39"/>
    </row>
    <row r="1977" spans="1:7" x14ac:dyDescent="0.25">
      <c r="A1977"/>
      <c r="B1977"/>
      <c r="C1977" s="37"/>
      <c r="E1977" s="32"/>
      <c r="F1977" s="44"/>
      <c r="G1977" s="39"/>
    </row>
    <row r="1978" spans="1:7" x14ac:dyDescent="0.25">
      <c r="A1978"/>
      <c r="B1978"/>
      <c r="C1978" s="37"/>
      <c r="E1978" s="32"/>
      <c r="F1978" s="44"/>
      <c r="G1978" s="39"/>
    </row>
    <row r="1979" spans="1:7" x14ac:dyDescent="0.25">
      <c r="A1979"/>
      <c r="B1979"/>
      <c r="C1979" s="37"/>
      <c r="E1979" s="32"/>
      <c r="F1979" s="44"/>
      <c r="G1979" s="39"/>
    </row>
    <row r="1980" spans="1:7" x14ac:dyDescent="0.25">
      <c r="A1980"/>
      <c r="B1980"/>
      <c r="C1980" s="37"/>
      <c r="E1980" s="32"/>
      <c r="F1980" s="44"/>
      <c r="G1980" s="39"/>
    </row>
    <row r="1981" spans="1:7" x14ac:dyDescent="0.25">
      <c r="A1981"/>
      <c r="B1981"/>
      <c r="C1981" s="37"/>
      <c r="E1981" s="32"/>
      <c r="F1981" s="44"/>
      <c r="G1981" s="39"/>
    </row>
    <row r="1982" spans="1:7" x14ac:dyDescent="0.25">
      <c r="A1982"/>
      <c r="B1982"/>
      <c r="C1982" s="37"/>
      <c r="E1982" s="32"/>
      <c r="F1982" s="44"/>
      <c r="G1982" s="39"/>
    </row>
    <row r="1983" spans="1:7" x14ac:dyDescent="0.25">
      <c r="A1983"/>
      <c r="B1983"/>
      <c r="C1983" s="37"/>
      <c r="E1983" s="32"/>
      <c r="F1983" s="44"/>
      <c r="G1983" s="39"/>
    </row>
    <row r="1984" spans="1:7" x14ac:dyDescent="0.25">
      <c r="A1984"/>
      <c r="B1984"/>
      <c r="C1984" s="37"/>
      <c r="E1984" s="32"/>
      <c r="F1984" s="44"/>
      <c r="G1984" s="39"/>
    </row>
    <row r="1985" spans="1:7" x14ac:dyDescent="0.25">
      <c r="A1985"/>
      <c r="B1985"/>
      <c r="C1985" s="37"/>
      <c r="E1985" s="32"/>
      <c r="F1985" s="44"/>
      <c r="G1985" s="39"/>
    </row>
    <row r="1986" spans="1:7" x14ac:dyDescent="0.25">
      <c r="A1986"/>
      <c r="B1986"/>
      <c r="C1986" s="37"/>
      <c r="E1986" s="32"/>
      <c r="F1986" s="44"/>
      <c r="G1986" s="39"/>
    </row>
    <row r="1987" spans="1:7" x14ac:dyDescent="0.25">
      <c r="A1987"/>
      <c r="B1987"/>
      <c r="C1987" s="37"/>
      <c r="E1987" s="32"/>
      <c r="F1987" s="44"/>
      <c r="G1987" s="39"/>
    </row>
    <row r="1988" spans="1:7" x14ac:dyDescent="0.25">
      <c r="A1988"/>
      <c r="B1988"/>
      <c r="C1988" s="37"/>
      <c r="E1988" s="32"/>
      <c r="F1988" s="44"/>
      <c r="G1988" s="39"/>
    </row>
    <row r="1989" spans="1:7" x14ac:dyDescent="0.25">
      <c r="A1989"/>
      <c r="B1989"/>
      <c r="C1989" s="37"/>
      <c r="E1989" s="32"/>
      <c r="F1989" s="44"/>
      <c r="G1989" s="39"/>
    </row>
    <row r="1990" spans="1:7" x14ac:dyDescent="0.25">
      <c r="A1990"/>
      <c r="B1990"/>
      <c r="C1990" s="37"/>
      <c r="E1990" s="32"/>
      <c r="F1990" s="44"/>
      <c r="G1990" s="39"/>
    </row>
    <row r="1991" spans="1:7" x14ac:dyDescent="0.25">
      <c r="A1991"/>
      <c r="B1991"/>
      <c r="C1991" s="37"/>
      <c r="E1991" s="32"/>
      <c r="F1991" s="44"/>
      <c r="G1991" s="39"/>
    </row>
    <row r="1992" spans="1:7" x14ac:dyDescent="0.25">
      <c r="A1992"/>
      <c r="B1992"/>
      <c r="C1992" s="37"/>
      <c r="E1992" s="32"/>
      <c r="F1992" s="44"/>
      <c r="G1992" s="39"/>
    </row>
    <row r="1993" spans="1:7" x14ac:dyDescent="0.25">
      <c r="A1993"/>
      <c r="B1993"/>
      <c r="C1993" s="37"/>
      <c r="E1993" s="32"/>
      <c r="F1993" s="44"/>
      <c r="G1993" s="39"/>
    </row>
    <row r="1994" spans="1:7" x14ac:dyDescent="0.25">
      <c r="A1994"/>
      <c r="B1994"/>
      <c r="C1994" s="37"/>
      <c r="E1994" s="32"/>
      <c r="F1994" s="44"/>
      <c r="G1994" s="39"/>
    </row>
    <row r="1995" spans="1:7" x14ac:dyDescent="0.25">
      <c r="A1995"/>
      <c r="B1995"/>
      <c r="C1995" s="37"/>
      <c r="E1995" s="32"/>
      <c r="F1995" s="44"/>
      <c r="G1995" s="39"/>
    </row>
    <row r="1996" spans="1:7" x14ac:dyDescent="0.25">
      <c r="A1996"/>
      <c r="B1996"/>
      <c r="C1996" s="37"/>
      <c r="E1996" s="32"/>
      <c r="F1996" s="44"/>
      <c r="G1996" s="39"/>
    </row>
    <row r="1997" spans="1:7" x14ac:dyDescent="0.25">
      <c r="A1997"/>
      <c r="B1997"/>
      <c r="C1997" s="37"/>
      <c r="E1997" s="32"/>
      <c r="F1997" s="44"/>
      <c r="G1997" s="39"/>
    </row>
    <row r="1998" spans="1:7" x14ac:dyDescent="0.25">
      <c r="A1998"/>
      <c r="B1998"/>
      <c r="C1998" s="37"/>
      <c r="E1998" s="32"/>
      <c r="F1998" s="44"/>
      <c r="G1998" s="39"/>
    </row>
    <row r="1999" spans="1:7" x14ac:dyDescent="0.25">
      <c r="A1999"/>
      <c r="B1999"/>
      <c r="C1999" s="37"/>
      <c r="E1999" s="32"/>
      <c r="F1999" s="44"/>
      <c r="G1999" s="39"/>
    </row>
    <row r="2000" spans="1:7" x14ac:dyDescent="0.25">
      <c r="A2000"/>
      <c r="B2000"/>
      <c r="C2000" s="37"/>
      <c r="E2000" s="32"/>
      <c r="F2000" s="44"/>
      <c r="G2000" s="39"/>
    </row>
    <row r="2001" spans="1:7" x14ac:dyDescent="0.25">
      <c r="A2001"/>
      <c r="B2001"/>
      <c r="C2001" s="37"/>
      <c r="E2001" s="32"/>
      <c r="F2001" s="44"/>
      <c r="G2001" s="39"/>
    </row>
    <row r="2002" spans="1:7" x14ac:dyDescent="0.25">
      <c r="A2002"/>
      <c r="B2002"/>
      <c r="C2002" s="37"/>
      <c r="E2002" s="32"/>
      <c r="F2002" s="44"/>
      <c r="G2002" s="39"/>
    </row>
    <row r="2003" spans="1:7" x14ac:dyDescent="0.25">
      <c r="A2003"/>
      <c r="B2003"/>
      <c r="C2003" s="37"/>
      <c r="E2003" s="32"/>
      <c r="F2003" s="44"/>
      <c r="G2003" s="39"/>
    </row>
    <row r="2004" spans="1:7" x14ac:dyDescent="0.25">
      <c r="A2004"/>
      <c r="B2004"/>
      <c r="C2004" s="37"/>
      <c r="E2004" s="32"/>
      <c r="F2004" s="44"/>
      <c r="G2004" s="39"/>
    </row>
    <row r="2005" spans="1:7" x14ac:dyDescent="0.25">
      <c r="A2005"/>
      <c r="B2005"/>
      <c r="C2005" s="37"/>
      <c r="E2005" s="32"/>
      <c r="F2005" s="44"/>
      <c r="G2005" s="39"/>
    </row>
    <row r="2006" spans="1:7" x14ac:dyDescent="0.25">
      <c r="A2006"/>
      <c r="B2006"/>
      <c r="C2006" s="37"/>
      <c r="E2006" s="32"/>
      <c r="F2006" s="44"/>
      <c r="G2006" s="39"/>
    </row>
    <row r="2007" spans="1:7" x14ac:dyDescent="0.25">
      <c r="A2007"/>
      <c r="B2007"/>
      <c r="C2007" s="37"/>
      <c r="E2007" s="32"/>
      <c r="F2007" s="44"/>
      <c r="G2007" s="39"/>
    </row>
    <row r="2008" spans="1:7" x14ac:dyDescent="0.25">
      <c r="A2008"/>
      <c r="B2008"/>
      <c r="C2008" s="37"/>
      <c r="E2008" s="32"/>
      <c r="F2008" s="44"/>
      <c r="G2008" s="39"/>
    </row>
    <row r="2009" spans="1:7" x14ac:dyDescent="0.25">
      <c r="A2009"/>
      <c r="B2009"/>
      <c r="C2009" s="37"/>
      <c r="E2009" s="32"/>
      <c r="F2009" s="44"/>
      <c r="G2009" s="39"/>
    </row>
    <row r="2010" spans="1:7" x14ac:dyDescent="0.25">
      <c r="A2010"/>
      <c r="B2010"/>
      <c r="C2010" s="37"/>
      <c r="E2010" s="32"/>
      <c r="F2010" s="44"/>
      <c r="G2010" s="39"/>
    </row>
    <row r="2011" spans="1:7" x14ac:dyDescent="0.25">
      <c r="A2011"/>
      <c r="B2011"/>
      <c r="C2011" s="37"/>
      <c r="E2011" s="32"/>
      <c r="F2011" s="44"/>
      <c r="G2011" s="39"/>
    </row>
    <row r="2012" spans="1:7" x14ac:dyDescent="0.25">
      <c r="A2012"/>
      <c r="B2012"/>
      <c r="C2012" s="37"/>
      <c r="E2012" s="32"/>
      <c r="F2012" s="44"/>
      <c r="G2012" s="39"/>
    </row>
    <row r="2013" spans="1:7" x14ac:dyDescent="0.25">
      <c r="A2013"/>
      <c r="B2013"/>
      <c r="C2013" s="37"/>
      <c r="E2013" s="32"/>
      <c r="F2013" s="44"/>
      <c r="G2013" s="39"/>
    </row>
    <row r="2014" spans="1:7" x14ac:dyDescent="0.25">
      <c r="A2014"/>
      <c r="B2014"/>
      <c r="C2014" s="37"/>
      <c r="E2014" s="32"/>
      <c r="F2014" s="44"/>
      <c r="G2014" s="39"/>
    </row>
    <row r="2015" spans="1:7" x14ac:dyDescent="0.25">
      <c r="A2015"/>
      <c r="B2015"/>
      <c r="C2015" s="37"/>
      <c r="E2015" s="32"/>
      <c r="F2015" s="44"/>
      <c r="G2015" s="39"/>
    </row>
    <row r="2016" spans="1:7" x14ac:dyDescent="0.25">
      <c r="A2016"/>
      <c r="B2016"/>
      <c r="C2016" s="37"/>
      <c r="E2016" s="32"/>
      <c r="F2016" s="44"/>
      <c r="G2016" s="39"/>
    </row>
    <row r="2017" spans="1:7" x14ac:dyDescent="0.25">
      <c r="A2017"/>
      <c r="B2017"/>
      <c r="C2017" s="37"/>
      <c r="E2017" s="32"/>
      <c r="F2017" s="44"/>
      <c r="G2017" s="39"/>
    </row>
    <row r="2018" spans="1:7" x14ac:dyDescent="0.25">
      <c r="A2018"/>
      <c r="B2018"/>
      <c r="C2018" s="37"/>
      <c r="E2018" s="32"/>
      <c r="F2018" s="44"/>
      <c r="G2018" s="39"/>
    </row>
    <row r="2019" spans="1:7" x14ac:dyDescent="0.25">
      <c r="A2019"/>
      <c r="B2019"/>
      <c r="C2019" s="37"/>
      <c r="E2019" s="32"/>
      <c r="F2019" s="44"/>
      <c r="G2019" s="39"/>
    </row>
    <row r="2020" spans="1:7" x14ac:dyDescent="0.25">
      <c r="A2020"/>
      <c r="B2020"/>
      <c r="C2020" s="37"/>
      <c r="E2020" s="32"/>
      <c r="F2020" s="44"/>
      <c r="G2020" s="39"/>
    </row>
    <row r="2021" spans="1:7" x14ac:dyDescent="0.25">
      <c r="A2021"/>
      <c r="B2021"/>
      <c r="C2021" s="37"/>
      <c r="E2021" s="32"/>
      <c r="F2021" s="44"/>
      <c r="G2021" s="39"/>
    </row>
    <row r="2022" spans="1:7" x14ac:dyDescent="0.25">
      <c r="A2022"/>
      <c r="B2022"/>
      <c r="C2022" s="37"/>
      <c r="E2022" s="32"/>
      <c r="F2022" s="44"/>
      <c r="G2022" s="39"/>
    </row>
    <row r="2023" spans="1:7" x14ac:dyDescent="0.25">
      <c r="A2023"/>
      <c r="B2023"/>
      <c r="C2023" s="37"/>
      <c r="E2023" s="32"/>
      <c r="F2023" s="44"/>
      <c r="G2023" s="39"/>
    </row>
    <row r="2024" spans="1:7" x14ac:dyDescent="0.25">
      <c r="A2024"/>
      <c r="B2024"/>
      <c r="C2024" s="37"/>
      <c r="E2024" s="32"/>
      <c r="F2024" s="44"/>
      <c r="G2024" s="39"/>
    </row>
    <row r="2025" spans="1:7" x14ac:dyDescent="0.25">
      <c r="A2025"/>
      <c r="B2025"/>
      <c r="C2025" s="37"/>
      <c r="E2025" s="32"/>
      <c r="F2025" s="44"/>
      <c r="G2025" s="39"/>
    </row>
    <row r="2026" spans="1:7" x14ac:dyDescent="0.25">
      <c r="A2026"/>
      <c r="B2026"/>
      <c r="C2026" s="37"/>
      <c r="E2026" s="32"/>
      <c r="F2026" s="44"/>
      <c r="G2026" s="39"/>
    </row>
    <row r="2027" spans="1:7" x14ac:dyDescent="0.25">
      <c r="A2027"/>
      <c r="B2027"/>
      <c r="C2027" s="37"/>
      <c r="E2027" s="32"/>
      <c r="F2027" s="44"/>
      <c r="G2027" s="39"/>
    </row>
    <row r="2028" spans="1:7" x14ac:dyDescent="0.25">
      <c r="A2028"/>
      <c r="B2028"/>
      <c r="C2028" s="37"/>
      <c r="E2028" s="32"/>
      <c r="F2028" s="44"/>
      <c r="G2028" s="39"/>
    </row>
    <row r="2029" spans="1:7" x14ac:dyDescent="0.25">
      <c r="A2029"/>
      <c r="B2029"/>
      <c r="C2029" s="37"/>
      <c r="E2029" s="32"/>
      <c r="F2029" s="44"/>
      <c r="G2029" s="39"/>
    </row>
    <row r="2030" spans="1:7" x14ac:dyDescent="0.25">
      <c r="A2030"/>
      <c r="B2030"/>
      <c r="C2030" s="37"/>
      <c r="E2030" s="32"/>
      <c r="F2030" s="44"/>
      <c r="G2030" s="39"/>
    </row>
    <row r="2031" spans="1:7" x14ac:dyDescent="0.25">
      <c r="A2031"/>
      <c r="B2031"/>
      <c r="C2031" s="37"/>
      <c r="E2031" s="32"/>
      <c r="F2031" s="44"/>
      <c r="G2031" s="39"/>
    </row>
    <row r="2032" spans="1:7" x14ac:dyDescent="0.25">
      <c r="A2032"/>
      <c r="B2032"/>
      <c r="C2032" s="37"/>
      <c r="E2032" s="32"/>
      <c r="F2032" s="44"/>
      <c r="G2032" s="39"/>
    </row>
    <row r="2033" spans="1:7" x14ac:dyDescent="0.25">
      <c r="A2033"/>
      <c r="B2033"/>
      <c r="C2033" s="37"/>
      <c r="E2033" s="32"/>
      <c r="F2033" s="44"/>
      <c r="G2033" s="39"/>
    </row>
    <row r="2034" spans="1:7" x14ac:dyDescent="0.25">
      <c r="A2034"/>
      <c r="B2034"/>
      <c r="C2034" s="37"/>
      <c r="E2034" s="32"/>
      <c r="F2034" s="44"/>
      <c r="G2034" s="39"/>
    </row>
    <row r="2035" spans="1:7" x14ac:dyDescent="0.25">
      <c r="A2035"/>
      <c r="B2035"/>
      <c r="C2035" s="37"/>
      <c r="E2035" s="32"/>
      <c r="F2035" s="44"/>
      <c r="G2035" s="39"/>
    </row>
    <row r="2036" spans="1:7" x14ac:dyDescent="0.25">
      <c r="A2036"/>
      <c r="B2036"/>
      <c r="C2036" s="37"/>
      <c r="E2036" s="32"/>
      <c r="F2036" s="44"/>
      <c r="G2036" s="39"/>
    </row>
    <row r="2037" spans="1:7" x14ac:dyDescent="0.25">
      <c r="A2037"/>
      <c r="B2037"/>
      <c r="C2037" s="37"/>
      <c r="E2037" s="32"/>
      <c r="F2037" s="44"/>
      <c r="G2037" s="39"/>
    </row>
    <row r="2038" spans="1:7" x14ac:dyDescent="0.25">
      <c r="A2038"/>
      <c r="B2038"/>
      <c r="C2038" s="37"/>
      <c r="E2038" s="32"/>
      <c r="F2038" s="44"/>
      <c r="G2038" s="39"/>
    </row>
    <row r="2039" spans="1:7" x14ac:dyDescent="0.25">
      <c r="A2039"/>
      <c r="B2039"/>
      <c r="C2039" s="37"/>
      <c r="E2039" s="32"/>
      <c r="F2039" s="44"/>
      <c r="G2039" s="39"/>
    </row>
    <row r="2040" spans="1:7" x14ac:dyDescent="0.25">
      <c r="A2040"/>
      <c r="B2040"/>
      <c r="C2040" s="37"/>
      <c r="E2040" s="32"/>
      <c r="F2040" s="44"/>
      <c r="G2040" s="39"/>
    </row>
    <row r="2041" spans="1:7" x14ac:dyDescent="0.25">
      <c r="A2041"/>
      <c r="B2041"/>
      <c r="C2041" s="37"/>
      <c r="E2041" s="32"/>
      <c r="F2041" s="44"/>
      <c r="G2041" s="39"/>
    </row>
    <row r="2042" spans="1:7" x14ac:dyDescent="0.25">
      <c r="A2042"/>
      <c r="B2042"/>
      <c r="C2042" s="37"/>
      <c r="E2042" s="32"/>
      <c r="F2042" s="44"/>
      <c r="G2042" s="39"/>
    </row>
    <row r="2043" spans="1:7" x14ac:dyDescent="0.25">
      <c r="A2043"/>
      <c r="B2043"/>
      <c r="C2043" s="37"/>
      <c r="E2043" s="32"/>
      <c r="F2043" s="44"/>
      <c r="G2043" s="39"/>
    </row>
    <row r="2044" spans="1:7" x14ac:dyDescent="0.25">
      <c r="A2044"/>
      <c r="B2044"/>
      <c r="C2044" s="37"/>
      <c r="E2044" s="32"/>
      <c r="F2044" s="44"/>
      <c r="G2044" s="39"/>
    </row>
    <row r="2045" spans="1:7" x14ac:dyDescent="0.25">
      <c r="A2045"/>
      <c r="B2045"/>
      <c r="C2045" s="37"/>
      <c r="E2045" s="32"/>
      <c r="F2045" s="44"/>
      <c r="G2045" s="39"/>
    </row>
    <row r="2046" spans="1:7" x14ac:dyDescent="0.25">
      <c r="A2046"/>
      <c r="B2046"/>
      <c r="C2046" s="37"/>
      <c r="E2046" s="32"/>
      <c r="F2046" s="44"/>
      <c r="G2046" s="39"/>
    </row>
    <row r="2047" spans="1:7" x14ac:dyDescent="0.25">
      <c r="A2047"/>
      <c r="B2047"/>
      <c r="C2047" s="37"/>
      <c r="E2047" s="32"/>
      <c r="F2047" s="44"/>
      <c r="G2047" s="39"/>
    </row>
    <row r="2048" spans="1:7" x14ac:dyDescent="0.25">
      <c r="A2048"/>
      <c r="B2048"/>
      <c r="C2048" s="37"/>
      <c r="E2048" s="32"/>
      <c r="F2048" s="44"/>
      <c r="G2048" s="39"/>
    </row>
    <row r="2049" spans="1:7" x14ac:dyDescent="0.25">
      <c r="A2049"/>
      <c r="B2049"/>
      <c r="C2049" s="37"/>
      <c r="E2049" s="32"/>
      <c r="F2049" s="44"/>
      <c r="G2049" s="39"/>
    </row>
    <row r="2050" spans="1:7" x14ac:dyDescent="0.25">
      <c r="A2050"/>
      <c r="B2050"/>
      <c r="C2050" s="37"/>
      <c r="E2050" s="32"/>
      <c r="F2050" s="44"/>
      <c r="G2050" s="39"/>
    </row>
    <row r="2051" spans="1:7" x14ac:dyDescent="0.25">
      <c r="A2051"/>
      <c r="B2051"/>
      <c r="C2051" s="37"/>
      <c r="E2051" s="32"/>
      <c r="F2051" s="44"/>
      <c r="G2051" s="39"/>
    </row>
    <row r="2052" spans="1:7" x14ac:dyDescent="0.25">
      <c r="A2052"/>
      <c r="B2052"/>
      <c r="C2052" s="37"/>
      <c r="E2052" s="32"/>
      <c r="F2052" s="44"/>
      <c r="G2052" s="39"/>
    </row>
    <row r="2053" spans="1:7" x14ac:dyDescent="0.25">
      <c r="A2053"/>
      <c r="B2053"/>
      <c r="C2053" s="37"/>
      <c r="E2053" s="32"/>
      <c r="F2053" s="44"/>
      <c r="G2053" s="39"/>
    </row>
    <row r="2054" spans="1:7" x14ac:dyDescent="0.25">
      <c r="A2054"/>
      <c r="B2054"/>
      <c r="C2054" s="37"/>
      <c r="E2054" s="32"/>
      <c r="F2054" s="44"/>
      <c r="G2054" s="39"/>
    </row>
    <row r="2055" spans="1:7" x14ac:dyDescent="0.25">
      <c r="A2055"/>
      <c r="B2055"/>
      <c r="C2055" s="37"/>
      <c r="E2055" s="32"/>
      <c r="F2055" s="44"/>
      <c r="G2055" s="39"/>
    </row>
    <row r="2056" spans="1:7" x14ac:dyDescent="0.25">
      <c r="A2056"/>
      <c r="B2056"/>
      <c r="C2056" s="37"/>
      <c r="E2056" s="32"/>
      <c r="F2056" s="44"/>
      <c r="G2056" s="39"/>
    </row>
    <row r="2057" spans="1:7" x14ac:dyDescent="0.25">
      <c r="A2057"/>
      <c r="B2057"/>
      <c r="C2057" s="37"/>
      <c r="E2057" s="32"/>
      <c r="F2057" s="44"/>
      <c r="G2057" s="39"/>
    </row>
    <row r="2058" spans="1:7" x14ac:dyDescent="0.25">
      <c r="A2058"/>
      <c r="B2058"/>
      <c r="C2058" s="37"/>
      <c r="E2058" s="32"/>
      <c r="F2058" s="44"/>
      <c r="G2058" s="39"/>
    </row>
    <row r="2059" spans="1:7" x14ac:dyDescent="0.25">
      <c r="A2059"/>
      <c r="B2059"/>
      <c r="C2059" s="37"/>
      <c r="E2059" s="32"/>
      <c r="F2059" s="44"/>
      <c r="G2059" s="39"/>
    </row>
    <row r="2060" spans="1:7" x14ac:dyDescent="0.25">
      <c r="A2060"/>
      <c r="B2060"/>
      <c r="C2060" s="37"/>
      <c r="E2060" s="32"/>
      <c r="F2060" s="44"/>
      <c r="G2060" s="39"/>
    </row>
    <row r="2061" spans="1:7" x14ac:dyDescent="0.25">
      <c r="A2061"/>
      <c r="B2061"/>
      <c r="C2061" s="37"/>
      <c r="E2061" s="32"/>
      <c r="F2061" s="44"/>
      <c r="G2061" s="39"/>
    </row>
    <row r="2062" spans="1:7" x14ac:dyDescent="0.25">
      <c r="A2062"/>
      <c r="B2062"/>
      <c r="C2062" s="37"/>
      <c r="E2062" s="32"/>
      <c r="F2062" s="44"/>
      <c r="G2062" s="39"/>
    </row>
    <row r="2063" spans="1:7" x14ac:dyDescent="0.25">
      <c r="A2063"/>
      <c r="B2063"/>
      <c r="C2063" s="37"/>
      <c r="E2063" s="32"/>
      <c r="F2063" s="44"/>
      <c r="G2063" s="39"/>
    </row>
    <row r="2064" spans="1:7" x14ac:dyDescent="0.25">
      <c r="A2064"/>
      <c r="B2064"/>
      <c r="C2064" s="37"/>
      <c r="E2064" s="32"/>
      <c r="F2064" s="44"/>
      <c r="G2064" s="39"/>
    </row>
    <row r="2065" spans="1:7" x14ac:dyDescent="0.25">
      <c r="A2065"/>
      <c r="B2065"/>
      <c r="C2065" s="37"/>
      <c r="E2065" s="32"/>
      <c r="F2065" s="44"/>
      <c r="G2065" s="39"/>
    </row>
    <row r="2066" spans="1:7" x14ac:dyDescent="0.25">
      <c r="A2066"/>
      <c r="B2066"/>
      <c r="C2066" s="37"/>
      <c r="E2066" s="32"/>
      <c r="F2066" s="44"/>
      <c r="G2066" s="39"/>
    </row>
    <row r="2067" spans="1:7" x14ac:dyDescent="0.25">
      <c r="A2067"/>
      <c r="B2067"/>
      <c r="C2067" s="37"/>
      <c r="E2067" s="32"/>
      <c r="F2067" s="44"/>
      <c r="G2067" s="39"/>
    </row>
    <row r="2068" spans="1:7" x14ac:dyDescent="0.25">
      <c r="A2068"/>
      <c r="B2068"/>
      <c r="C2068" s="37"/>
      <c r="E2068" s="32"/>
      <c r="F2068" s="44"/>
      <c r="G2068" s="39"/>
    </row>
    <row r="2069" spans="1:7" x14ac:dyDescent="0.25">
      <c r="A2069"/>
      <c r="B2069"/>
      <c r="C2069" s="37"/>
      <c r="E2069" s="32"/>
      <c r="F2069" s="44"/>
      <c r="G2069" s="39"/>
    </row>
    <row r="2070" spans="1:7" x14ac:dyDescent="0.25">
      <c r="A2070"/>
      <c r="B2070"/>
      <c r="C2070" s="37"/>
      <c r="E2070" s="32"/>
      <c r="F2070" s="44"/>
      <c r="G2070" s="39"/>
    </row>
    <row r="2071" spans="1:7" x14ac:dyDescent="0.25">
      <c r="A2071"/>
      <c r="B2071"/>
      <c r="C2071" s="37"/>
      <c r="E2071" s="32"/>
      <c r="F2071" s="44"/>
      <c r="G2071" s="39"/>
    </row>
    <row r="2072" spans="1:7" x14ac:dyDescent="0.25">
      <c r="A2072"/>
      <c r="B2072"/>
      <c r="C2072" s="37"/>
      <c r="E2072" s="32"/>
      <c r="F2072" s="44"/>
      <c r="G2072" s="39"/>
    </row>
    <row r="2073" spans="1:7" x14ac:dyDescent="0.25">
      <c r="A2073"/>
      <c r="B2073"/>
      <c r="C2073" s="37"/>
      <c r="E2073" s="32"/>
      <c r="F2073" s="44"/>
      <c r="G2073" s="39"/>
    </row>
    <row r="2074" spans="1:7" x14ac:dyDescent="0.25">
      <c r="A2074"/>
      <c r="B2074"/>
      <c r="C2074" s="37"/>
      <c r="E2074" s="32"/>
      <c r="F2074" s="44"/>
      <c r="G2074" s="39"/>
    </row>
    <row r="2075" spans="1:7" x14ac:dyDescent="0.25">
      <c r="A2075"/>
      <c r="B2075"/>
      <c r="C2075" s="37"/>
      <c r="E2075" s="32"/>
      <c r="F2075" s="44"/>
      <c r="G2075" s="39"/>
    </row>
    <row r="2076" spans="1:7" x14ac:dyDescent="0.25">
      <c r="A2076"/>
      <c r="B2076"/>
      <c r="C2076" s="37"/>
      <c r="E2076" s="32"/>
      <c r="F2076" s="44"/>
      <c r="G2076" s="39"/>
    </row>
    <row r="2077" spans="1:7" x14ac:dyDescent="0.25">
      <c r="A2077"/>
      <c r="B2077"/>
      <c r="C2077" s="37"/>
      <c r="E2077" s="32"/>
      <c r="F2077" s="44"/>
      <c r="G2077" s="39"/>
    </row>
    <row r="2078" spans="1:7" x14ac:dyDescent="0.25">
      <c r="A2078"/>
      <c r="B2078"/>
      <c r="C2078" s="37"/>
      <c r="E2078" s="32"/>
      <c r="F2078" s="44"/>
      <c r="G2078" s="39"/>
    </row>
    <row r="2079" spans="1:7" x14ac:dyDescent="0.25">
      <c r="A2079"/>
      <c r="B2079"/>
      <c r="C2079" s="37"/>
      <c r="E2079" s="32"/>
      <c r="F2079" s="44"/>
      <c r="G2079" s="39"/>
    </row>
    <row r="2080" spans="1:7" x14ac:dyDescent="0.25">
      <c r="A2080"/>
      <c r="B2080"/>
      <c r="C2080" s="37"/>
      <c r="E2080" s="32"/>
      <c r="F2080" s="44"/>
      <c r="G2080" s="39"/>
    </row>
    <row r="2081" spans="1:7" x14ac:dyDescent="0.25">
      <c r="A2081"/>
      <c r="B2081"/>
      <c r="C2081" s="37"/>
      <c r="E2081" s="32"/>
      <c r="F2081" s="44"/>
      <c r="G2081" s="39"/>
    </row>
    <row r="2082" spans="1:7" x14ac:dyDescent="0.25">
      <c r="A2082"/>
      <c r="B2082"/>
      <c r="C2082" s="37"/>
      <c r="E2082" s="32"/>
      <c r="F2082" s="44"/>
      <c r="G2082" s="39"/>
    </row>
    <row r="2083" spans="1:7" x14ac:dyDescent="0.25">
      <c r="A2083"/>
      <c r="B2083"/>
      <c r="C2083" s="37"/>
      <c r="E2083" s="32"/>
      <c r="F2083" s="44"/>
      <c r="G2083" s="39"/>
    </row>
    <row r="2084" spans="1:7" x14ac:dyDescent="0.25">
      <c r="A2084"/>
      <c r="B2084"/>
      <c r="C2084" s="37"/>
      <c r="E2084" s="32"/>
      <c r="F2084" s="44"/>
      <c r="G2084" s="39"/>
    </row>
    <row r="2085" spans="1:7" x14ac:dyDescent="0.25">
      <c r="A2085"/>
      <c r="B2085"/>
      <c r="C2085" s="37"/>
      <c r="E2085" s="32"/>
      <c r="F2085" s="44"/>
      <c r="G2085" s="39"/>
    </row>
    <row r="2086" spans="1:7" x14ac:dyDescent="0.25">
      <c r="A2086"/>
      <c r="B2086"/>
      <c r="C2086" s="37"/>
      <c r="E2086" s="32"/>
      <c r="F2086" s="44"/>
      <c r="G2086" s="39"/>
    </row>
    <row r="2087" spans="1:7" x14ac:dyDescent="0.25">
      <c r="A2087"/>
      <c r="B2087"/>
      <c r="C2087" s="37"/>
      <c r="E2087" s="32"/>
      <c r="F2087" s="44"/>
      <c r="G2087" s="39"/>
    </row>
    <row r="2088" spans="1:7" x14ac:dyDescent="0.25">
      <c r="A2088"/>
      <c r="B2088"/>
      <c r="C2088" s="37"/>
      <c r="E2088" s="32"/>
      <c r="F2088" s="44"/>
      <c r="G2088" s="39"/>
    </row>
    <row r="2089" spans="1:7" x14ac:dyDescent="0.25">
      <c r="A2089"/>
      <c r="B2089"/>
      <c r="C2089" s="37"/>
      <c r="E2089" s="32"/>
      <c r="F2089" s="44"/>
      <c r="G2089" s="39"/>
    </row>
    <row r="2090" spans="1:7" x14ac:dyDescent="0.25">
      <c r="A2090"/>
      <c r="B2090"/>
      <c r="C2090" s="37"/>
      <c r="E2090" s="32"/>
      <c r="F2090" s="44"/>
      <c r="G2090" s="39"/>
    </row>
    <row r="2091" spans="1:7" x14ac:dyDescent="0.25">
      <c r="A2091"/>
      <c r="B2091"/>
      <c r="C2091" s="37"/>
      <c r="E2091" s="32"/>
      <c r="F2091" s="44"/>
      <c r="G2091" s="39"/>
    </row>
    <row r="2092" spans="1:7" x14ac:dyDescent="0.25">
      <c r="A2092"/>
      <c r="B2092"/>
      <c r="C2092" s="37"/>
      <c r="E2092" s="32"/>
      <c r="F2092" s="44"/>
      <c r="G2092" s="39"/>
    </row>
    <row r="2093" spans="1:7" x14ac:dyDescent="0.25">
      <c r="A2093"/>
      <c r="B2093"/>
      <c r="C2093" s="37"/>
      <c r="E2093" s="32"/>
      <c r="F2093" s="44"/>
      <c r="G2093" s="39"/>
    </row>
    <row r="2094" spans="1:7" x14ac:dyDescent="0.25">
      <c r="A2094"/>
      <c r="B2094"/>
      <c r="C2094" s="37"/>
      <c r="E2094" s="32"/>
      <c r="F2094" s="44"/>
      <c r="G2094" s="39"/>
    </row>
    <row r="2095" spans="1:7" x14ac:dyDescent="0.25">
      <c r="A2095"/>
      <c r="B2095"/>
      <c r="C2095" s="37"/>
      <c r="E2095" s="32"/>
      <c r="F2095" s="44"/>
      <c r="G2095" s="39"/>
    </row>
    <row r="2096" spans="1:7" x14ac:dyDescent="0.25">
      <c r="A2096"/>
      <c r="B2096"/>
      <c r="C2096" s="37"/>
      <c r="E2096" s="32"/>
      <c r="F2096" s="44"/>
      <c r="G2096" s="39"/>
    </row>
    <row r="2097" spans="1:7" x14ac:dyDescent="0.25">
      <c r="A2097"/>
      <c r="B2097"/>
      <c r="C2097" s="37"/>
      <c r="E2097" s="32"/>
      <c r="F2097" s="44"/>
      <c r="G2097" s="39"/>
    </row>
    <row r="2098" spans="1:7" x14ac:dyDescent="0.25">
      <c r="A2098"/>
      <c r="B2098"/>
      <c r="C2098" s="37"/>
      <c r="E2098" s="32"/>
      <c r="F2098" s="44"/>
      <c r="G2098" s="39"/>
    </row>
    <row r="2099" spans="1:7" x14ac:dyDescent="0.25">
      <c r="A2099"/>
      <c r="B2099"/>
      <c r="C2099" s="37"/>
      <c r="E2099" s="32"/>
      <c r="F2099" s="44"/>
      <c r="G2099" s="39"/>
    </row>
    <row r="2100" spans="1:7" x14ac:dyDescent="0.25">
      <c r="A2100"/>
      <c r="B2100"/>
      <c r="C2100" s="37"/>
      <c r="E2100" s="32"/>
      <c r="F2100" s="44"/>
      <c r="G2100" s="39"/>
    </row>
    <row r="2101" spans="1:7" x14ac:dyDescent="0.25">
      <c r="A2101"/>
      <c r="B2101"/>
      <c r="C2101" s="37"/>
      <c r="E2101" s="32"/>
      <c r="F2101" s="44"/>
      <c r="G2101" s="39"/>
    </row>
    <row r="2102" spans="1:7" x14ac:dyDescent="0.25">
      <c r="A2102"/>
      <c r="B2102"/>
      <c r="C2102" s="37"/>
      <c r="E2102" s="32"/>
      <c r="F2102" s="44"/>
      <c r="G2102" s="39"/>
    </row>
    <row r="2103" spans="1:7" x14ac:dyDescent="0.25">
      <c r="A2103"/>
      <c r="B2103"/>
      <c r="C2103" s="37"/>
      <c r="E2103" s="32"/>
      <c r="F2103" s="44"/>
      <c r="G2103" s="39"/>
    </row>
    <row r="2104" spans="1:7" x14ac:dyDescent="0.25">
      <c r="A2104"/>
      <c r="B2104"/>
      <c r="C2104" s="37"/>
      <c r="E2104" s="32"/>
      <c r="F2104" s="44"/>
      <c r="G2104" s="39"/>
    </row>
    <row r="2105" spans="1:7" x14ac:dyDescent="0.25">
      <c r="A2105"/>
      <c r="B2105"/>
      <c r="C2105" s="37"/>
      <c r="E2105" s="32"/>
      <c r="F2105" s="44"/>
      <c r="G2105" s="39"/>
    </row>
    <row r="2106" spans="1:7" x14ac:dyDescent="0.25">
      <c r="A2106"/>
      <c r="B2106"/>
      <c r="C2106" s="37"/>
      <c r="E2106" s="32"/>
      <c r="F2106" s="44"/>
      <c r="G2106" s="39"/>
    </row>
    <row r="2107" spans="1:7" x14ac:dyDescent="0.25">
      <c r="A2107"/>
      <c r="B2107"/>
      <c r="C2107" s="37"/>
      <c r="E2107" s="32"/>
      <c r="F2107" s="44"/>
      <c r="G2107" s="39"/>
    </row>
    <row r="2108" spans="1:7" x14ac:dyDescent="0.25">
      <c r="A2108"/>
      <c r="B2108"/>
      <c r="C2108" s="37"/>
      <c r="E2108" s="32"/>
      <c r="F2108" s="44"/>
      <c r="G2108" s="39"/>
    </row>
    <row r="2109" spans="1:7" x14ac:dyDescent="0.25">
      <c r="A2109"/>
      <c r="B2109"/>
      <c r="C2109" s="37"/>
      <c r="E2109" s="32"/>
      <c r="F2109" s="44"/>
      <c r="G2109" s="39"/>
    </row>
    <row r="2110" spans="1:7" x14ac:dyDescent="0.25">
      <c r="A2110"/>
      <c r="B2110"/>
      <c r="C2110" s="37"/>
      <c r="E2110" s="32"/>
      <c r="F2110" s="44"/>
      <c r="G2110" s="39"/>
    </row>
    <row r="2111" spans="1:7" x14ac:dyDescent="0.25">
      <c r="A2111"/>
      <c r="B2111"/>
      <c r="C2111" s="37"/>
      <c r="E2111" s="32"/>
      <c r="F2111" s="44"/>
      <c r="G2111" s="39"/>
    </row>
    <row r="2112" spans="1:7" x14ac:dyDescent="0.25">
      <c r="A2112"/>
      <c r="B2112"/>
      <c r="C2112" s="37"/>
      <c r="E2112" s="32"/>
      <c r="F2112" s="44"/>
      <c r="G2112" s="39"/>
    </row>
    <row r="2113" spans="1:7" x14ac:dyDescent="0.25">
      <c r="A2113"/>
      <c r="B2113"/>
      <c r="C2113" s="37"/>
      <c r="E2113" s="32"/>
      <c r="F2113" s="44"/>
      <c r="G2113" s="39"/>
    </row>
    <row r="2114" spans="1:7" x14ac:dyDescent="0.25">
      <c r="A2114"/>
      <c r="B2114"/>
      <c r="C2114" s="37"/>
      <c r="E2114" s="32"/>
      <c r="F2114" s="44"/>
      <c r="G2114" s="39"/>
    </row>
    <row r="2115" spans="1:7" x14ac:dyDescent="0.25">
      <c r="A2115"/>
      <c r="B2115"/>
      <c r="C2115" s="37"/>
      <c r="E2115" s="32"/>
      <c r="F2115" s="44"/>
      <c r="G2115" s="39"/>
    </row>
    <row r="2116" spans="1:7" x14ac:dyDescent="0.25">
      <c r="A2116"/>
      <c r="B2116"/>
      <c r="C2116" s="37"/>
      <c r="E2116" s="32"/>
      <c r="F2116" s="44"/>
      <c r="G2116" s="39"/>
    </row>
    <row r="2117" spans="1:7" x14ac:dyDescent="0.25">
      <c r="A2117"/>
      <c r="B2117"/>
      <c r="C2117" s="37"/>
      <c r="E2117" s="32"/>
      <c r="F2117" s="44"/>
      <c r="G2117" s="39"/>
    </row>
    <row r="2118" spans="1:7" x14ac:dyDescent="0.25">
      <c r="A2118"/>
      <c r="B2118"/>
      <c r="C2118" s="37"/>
      <c r="E2118" s="32"/>
      <c r="F2118" s="44"/>
      <c r="G2118" s="39"/>
    </row>
    <row r="2119" spans="1:7" x14ac:dyDescent="0.25">
      <c r="A2119"/>
      <c r="B2119"/>
      <c r="C2119" s="37"/>
      <c r="E2119" s="32"/>
      <c r="F2119" s="44"/>
      <c r="G2119" s="39"/>
    </row>
    <row r="2120" spans="1:7" x14ac:dyDescent="0.25">
      <c r="A2120"/>
      <c r="B2120"/>
      <c r="C2120" s="37"/>
      <c r="E2120" s="32"/>
      <c r="F2120" s="44"/>
      <c r="G2120" s="39"/>
    </row>
    <row r="2121" spans="1:7" x14ac:dyDescent="0.25">
      <c r="A2121"/>
      <c r="B2121"/>
      <c r="C2121" s="37"/>
      <c r="E2121" s="32"/>
      <c r="F2121" s="44"/>
      <c r="G2121" s="39"/>
    </row>
    <row r="2122" spans="1:7" x14ac:dyDescent="0.25">
      <c r="A2122"/>
      <c r="B2122"/>
      <c r="C2122" s="37"/>
      <c r="E2122" s="32"/>
      <c r="F2122" s="44"/>
      <c r="G2122" s="39"/>
    </row>
    <row r="2123" spans="1:7" x14ac:dyDescent="0.25">
      <c r="A2123"/>
      <c r="B2123"/>
      <c r="C2123" s="37"/>
      <c r="E2123" s="32"/>
      <c r="F2123" s="44"/>
      <c r="G2123" s="39"/>
    </row>
    <row r="2124" spans="1:7" x14ac:dyDescent="0.25">
      <c r="A2124"/>
      <c r="B2124"/>
      <c r="C2124" s="37"/>
      <c r="E2124" s="32"/>
      <c r="F2124" s="44"/>
      <c r="G2124" s="39"/>
    </row>
    <row r="2125" spans="1:7" x14ac:dyDescent="0.25">
      <c r="A2125"/>
      <c r="B2125"/>
      <c r="C2125" s="37"/>
      <c r="E2125" s="32"/>
      <c r="F2125" s="44"/>
      <c r="G2125" s="39"/>
    </row>
    <row r="2126" spans="1:7" x14ac:dyDescent="0.25">
      <c r="A2126"/>
      <c r="B2126"/>
      <c r="C2126" s="37"/>
      <c r="E2126" s="32"/>
      <c r="F2126" s="44"/>
      <c r="G2126" s="39"/>
    </row>
    <row r="2127" spans="1:7" x14ac:dyDescent="0.25">
      <c r="A2127"/>
      <c r="B2127"/>
      <c r="C2127" s="37"/>
      <c r="E2127" s="32"/>
      <c r="F2127" s="44"/>
      <c r="G2127" s="39"/>
    </row>
    <row r="2128" spans="1:7" x14ac:dyDescent="0.25">
      <c r="A2128"/>
      <c r="B2128"/>
      <c r="C2128" s="37"/>
      <c r="E2128" s="32"/>
      <c r="F2128" s="44"/>
      <c r="G2128" s="39"/>
    </row>
    <row r="2129" spans="1:7" x14ac:dyDescent="0.25">
      <c r="A2129"/>
      <c r="B2129"/>
      <c r="C2129" s="37"/>
      <c r="E2129" s="32"/>
      <c r="F2129" s="44"/>
      <c r="G2129" s="39"/>
    </row>
    <row r="2130" spans="1:7" x14ac:dyDescent="0.25">
      <c r="A2130"/>
      <c r="B2130"/>
      <c r="C2130" s="37"/>
      <c r="E2130" s="32"/>
      <c r="F2130" s="44"/>
      <c r="G2130" s="39"/>
    </row>
    <row r="2131" spans="1:7" x14ac:dyDescent="0.25">
      <c r="A2131"/>
      <c r="B2131"/>
      <c r="C2131" s="37"/>
      <c r="E2131" s="32"/>
      <c r="F2131" s="44"/>
      <c r="G2131" s="39"/>
    </row>
    <row r="2132" spans="1:7" x14ac:dyDescent="0.25">
      <c r="A2132"/>
      <c r="B2132"/>
      <c r="C2132" s="37"/>
      <c r="E2132" s="32"/>
      <c r="F2132" s="44"/>
      <c r="G2132" s="39"/>
    </row>
    <row r="2133" spans="1:7" x14ac:dyDescent="0.25">
      <c r="A2133"/>
      <c r="B2133"/>
      <c r="C2133" s="37"/>
      <c r="E2133" s="32"/>
      <c r="F2133" s="44"/>
      <c r="G2133" s="39"/>
    </row>
    <row r="2134" spans="1:7" x14ac:dyDescent="0.25">
      <c r="A2134"/>
      <c r="B2134"/>
      <c r="C2134" s="37"/>
      <c r="E2134" s="32"/>
      <c r="F2134" s="44"/>
      <c r="G2134" s="39"/>
    </row>
    <row r="2135" spans="1:7" x14ac:dyDescent="0.25">
      <c r="A2135"/>
      <c r="B2135"/>
      <c r="C2135" s="37"/>
      <c r="E2135" s="32"/>
      <c r="F2135" s="44"/>
      <c r="G2135" s="39"/>
    </row>
    <row r="2136" spans="1:7" x14ac:dyDescent="0.25">
      <c r="A2136"/>
      <c r="B2136"/>
      <c r="C2136" s="37"/>
      <c r="E2136" s="32"/>
      <c r="F2136" s="44"/>
      <c r="G2136" s="39"/>
    </row>
    <row r="2137" spans="1:7" x14ac:dyDescent="0.25">
      <c r="A2137"/>
      <c r="B2137"/>
      <c r="C2137" s="37"/>
      <c r="E2137" s="32"/>
      <c r="F2137" s="44"/>
      <c r="G2137" s="39"/>
    </row>
    <row r="2138" spans="1:7" x14ac:dyDescent="0.25">
      <c r="A2138"/>
      <c r="B2138"/>
      <c r="C2138" s="37"/>
      <c r="E2138" s="32"/>
      <c r="F2138" s="44"/>
      <c r="G2138" s="39"/>
    </row>
    <row r="2139" spans="1:7" x14ac:dyDescent="0.25">
      <c r="A2139"/>
      <c r="B2139"/>
      <c r="C2139" s="37"/>
      <c r="E2139" s="32"/>
      <c r="F2139" s="44"/>
      <c r="G2139" s="39"/>
    </row>
    <row r="2140" spans="1:7" x14ac:dyDescent="0.25">
      <c r="A2140"/>
      <c r="B2140"/>
      <c r="C2140" s="37"/>
      <c r="E2140" s="32"/>
      <c r="F2140" s="44"/>
      <c r="G2140" s="39"/>
    </row>
    <row r="2141" spans="1:7" x14ac:dyDescent="0.25">
      <c r="A2141"/>
      <c r="B2141"/>
      <c r="C2141" s="37"/>
      <c r="E2141" s="32"/>
      <c r="F2141" s="44"/>
      <c r="G2141" s="39"/>
    </row>
    <row r="2142" spans="1:7" x14ac:dyDescent="0.25">
      <c r="A2142"/>
      <c r="B2142"/>
      <c r="C2142" s="37"/>
      <c r="E2142" s="32"/>
      <c r="F2142" s="44"/>
      <c r="G2142" s="39"/>
    </row>
    <row r="2143" spans="1:7" x14ac:dyDescent="0.25">
      <c r="A2143"/>
      <c r="B2143"/>
      <c r="C2143" s="37"/>
      <c r="E2143" s="32"/>
      <c r="F2143" s="44"/>
      <c r="G2143" s="39"/>
    </row>
    <row r="2144" spans="1:7" x14ac:dyDescent="0.25">
      <c r="A2144"/>
      <c r="B2144"/>
      <c r="C2144" s="37"/>
      <c r="E2144" s="32"/>
      <c r="F2144" s="44"/>
      <c r="G2144" s="39"/>
    </row>
    <row r="2145" spans="1:7" x14ac:dyDescent="0.25">
      <c r="A2145"/>
      <c r="B2145"/>
      <c r="C2145" s="37"/>
      <c r="E2145" s="32"/>
      <c r="F2145" s="44"/>
      <c r="G2145" s="39"/>
    </row>
    <row r="2146" spans="1:7" x14ac:dyDescent="0.25">
      <c r="A2146"/>
      <c r="B2146"/>
      <c r="C2146" s="37"/>
      <c r="E2146" s="32"/>
      <c r="F2146" s="44"/>
      <c r="G2146" s="39"/>
    </row>
    <row r="2147" spans="1:7" x14ac:dyDescent="0.25">
      <c r="A2147"/>
      <c r="B2147"/>
      <c r="C2147" s="37"/>
      <c r="E2147" s="32"/>
      <c r="F2147" s="44"/>
      <c r="G2147" s="39"/>
    </row>
    <row r="2148" spans="1:7" x14ac:dyDescent="0.25">
      <c r="A2148"/>
      <c r="B2148"/>
      <c r="C2148" s="37"/>
      <c r="E2148" s="32"/>
      <c r="F2148" s="44"/>
      <c r="G2148" s="39"/>
    </row>
    <row r="2149" spans="1:7" x14ac:dyDescent="0.25">
      <c r="A2149"/>
      <c r="B2149"/>
      <c r="C2149" s="37"/>
      <c r="E2149" s="32"/>
      <c r="F2149" s="44"/>
      <c r="G2149" s="39"/>
    </row>
    <row r="2150" spans="1:7" x14ac:dyDescent="0.25">
      <c r="A2150"/>
      <c r="B2150"/>
      <c r="C2150" s="37"/>
      <c r="E2150" s="32"/>
      <c r="F2150" s="44"/>
      <c r="G2150" s="39"/>
    </row>
    <row r="2151" spans="1:7" x14ac:dyDescent="0.25">
      <c r="A2151"/>
      <c r="B2151"/>
      <c r="C2151" s="37"/>
      <c r="E2151" s="32"/>
      <c r="F2151" s="44"/>
      <c r="G2151" s="39"/>
    </row>
    <row r="2152" spans="1:7" x14ac:dyDescent="0.25">
      <c r="A2152"/>
      <c r="B2152"/>
      <c r="C2152" s="37"/>
      <c r="E2152" s="32"/>
      <c r="F2152" s="44"/>
      <c r="G2152" s="39"/>
    </row>
    <row r="2153" spans="1:7" x14ac:dyDescent="0.25">
      <c r="A2153"/>
      <c r="B2153"/>
      <c r="C2153" s="37"/>
      <c r="E2153" s="32"/>
      <c r="F2153" s="44"/>
      <c r="G2153" s="39"/>
    </row>
    <row r="2154" spans="1:7" x14ac:dyDescent="0.25">
      <c r="A2154"/>
      <c r="B2154"/>
      <c r="C2154" s="37"/>
      <c r="E2154" s="32"/>
      <c r="F2154" s="44"/>
      <c r="G2154" s="39"/>
    </row>
    <row r="2155" spans="1:7" x14ac:dyDescent="0.25">
      <c r="A2155"/>
      <c r="B2155"/>
      <c r="C2155" s="37"/>
      <c r="E2155" s="32"/>
      <c r="F2155" s="44"/>
      <c r="G2155" s="39"/>
    </row>
    <row r="2156" spans="1:7" x14ac:dyDescent="0.25">
      <c r="A2156"/>
      <c r="B2156"/>
      <c r="C2156" s="37"/>
      <c r="E2156" s="32"/>
      <c r="F2156" s="44"/>
      <c r="G2156" s="39"/>
    </row>
    <row r="2157" spans="1:7" x14ac:dyDescent="0.25">
      <c r="A2157"/>
      <c r="B2157"/>
      <c r="C2157" s="37"/>
      <c r="E2157" s="32"/>
      <c r="F2157" s="44"/>
      <c r="G2157" s="39"/>
    </row>
    <row r="2158" spans="1:7" x14ac:dyDescent="0.25">
      <c r="A2158"/>
      <c r="B2158"/>
      <c r="C2158" s="37"/>
      <c r="E2158" s="32"/>
      <c r="F2158" s="44"/>
      <c r="G2158" s="39"/>
    </row>
    <row r="2159" spans="1:7" x14ac:dyDescent="0.25">
      <c r="A2159"/>
      <c r="B2159"/>
      <c r="C2159" s="37"/>
      <c r="E2159" s="32"/>
      <c r="F2159" s="44"/>
      <c r="G2159" s="39"/>
    </row>
    <row r="2160" spans="1:7" x14ac:dyDescent="0.25">
      <c r="A2160"/>
      <c r="B2160"/>
      <c r="C2160" s="37"/>
      <c r="E2160" s="32"/>
      <c r="F2160" s="44"/>
      <c r="G2160" s="39"/>
    </row>
    <row r="2161" spans="1:7" x14ac:dyDescent="0.25">
      <c r="A2161"/>
      <c r="B2161"/>
      <c r="C2161" s="37"/>
      <c r="E2161" s="32"/>
      <c r="F2161" s="44"/>
      <c r="G2161" s="39"/>
    </row>
    <row r="2162" spans="1:7" x14ac:dyDescent="0.25">
      <c r="A2162"/>
      <c r="B2162"/>
      <c r="C2162" s="37"/>
      <c r="E2162" s="32"/>
      <c r="F2162" s="44"/>
      <c r="G2162" s="39"/>
    </row>
    <row r="2163" spans="1:7" x14ac:dyDescent="0.25">
      <c r="A2163"/>
      <c r="B2163"/>
      <c r="C2163" s="37"/>
      <c r="E2163" s="32"/>
      <c r="F2163" s="44"/>
      <c r="G2163" s="39"/>
    </row>
    <row r="2164" spans="1:7" x14ac:dyDescent="0.25">
      <c r="A2164"/>
      <c r="B2164"/>
      <c r="C2164" s="37"/>
      <c r="E2164" s="32"/>
      <c r="F2164" s="44"/>
      <c r="G2164" s="39"/>
    </row>
    <row r="2165" spans="1:7" x14ac:dyDescent="0.25">
      <c r="A2165"/>
      <c r="B2165"/>
      <c r="C2165" s="37"/>
      <c r="E2165" s="32"/>
      <c r="F2165" s="44"/>
      <c r="G2165" s="39"/>
    </row>
    <row r="2166" spans="1:7" x14ac:dyDescent="0.25">
      <c r="A2166"/>
      <c r="B2166"/>
      <c r="C2166" s="37"/>
      <c r="E2166" s="32"/>
      <c r="F2166" s="44"/>
      <c r="G2166" s="39"/>
    </row>
    <row r="2167" spans="1:7" x14ac:dyDescent="0.25">
      <c r="A2167"/>
      <c r="B2167"/>
      <c r="C2167" s="37"/>
      <c r="E2167" s="32"/>
      <c r="F2167" s="44"/>
      <c r="G2167" s="39"/>
    </row>
    <row r="2168" spans="1:7" x14ac:dyDescent="0.25">
      <c r="A2168"/>
      <c r="B2168"/>
      <c r="C2168" s="37"/>
      <c r="E2168" s="32"/>
      <c r="F2168" s="44"/>
      <c r="G2168" s="39"/>
    </row>
    <row r="2169" spans="1:7" x14ac:dyDescent="0.25">
      <c r="A2169"/>
      <c r="B2169"/>
      <c r="C2169" s="37"/>
      <c r="E2169" s="32"/>
      <c r="F2169" s="44"/>
      <c r="G2169" s="39"/>
    </row>
    <row r="2170" spans="1:7" x14ac:dyDescent="0.25">
      <c r="A2170"/>
      <c r="B2170"/>
      <c r="C2170" s="37"/>
      <c r="E2170" s="32"/>
      <c r="F2170" s="44"/>
      <c r="G2170" s="39"/>
    </row>
    <row r="2171" spans="1:7" x14ac:dyDescent="0.25">
      <c r="A2171"/>
      <c r="B2171"/>
      <c r="C2171" s="37"/>
      <c r="E2171" s="32"/>
      <c r="F2171" s="44"/>
      <c r="G2171" s="39"/>
    </row>
    <row r="2172" spans="1:7" x14ac:dyDescent="0.25">
      <c r="A2172"/>
      <c r="B2172"/>
      <c r="C2172" s="37"/>
      <c r="E2172" s="32"/>
      <c r="F2172" s="44"/>
      <c r="G2172" s="39"/>
    </row>
    <row r="2173" spans="1:7" x14ac:dyDescent="0.25">
      <c r="A2173"/>
      <c r="B2173"/>
      <c r="C2173" s="37"/>
      <c r="E2173" s="32"/>
      <c r="F2173" s="44"/>
      <c r="G2173" s="39"/>
    </row>
    <row r="2174" spans="1:7" x14ac:dyDescent="0.25">
      <c r="A2174"/>
      <c r="B2174"/>
      <c r="C2174" s="37"/>
      <c r="E2174" s="32"/>
      <c r="F2174" s="44"/>
      <c r="G2174" s="39"/>
    </row>
    <row r="2175" spans="1:7" x14ac:dyDescent="0.25">
      <c r="A2175"/>
      <c r="B2175"/>
      <c r="C2175" s="37"/>
      <c r="E2175" s="32"/>
      <c r="F2175" s="44"/>
      <c r="G2175" s="39"/>
    </row>
    <row r="2176" spans="1:7" x14ac:dyDescent="0.25">
      <c r="A2176"/>
      <c r="B2176"/>
      <c r="C2176" s="37"/>
      <c r="E2176" s="32"/>
      <c r="F2176" s="44"/>
      <c r="G2176" s="39"/>
    </row>
    <row r="2177" spans="1:7" x14ac:dyDescent="0.25">
      <c r="A2177"/>
      <c r="B2177"/>
      <c r="C2177" s="37"/>
      <c r="E2177" s="32"/>
      <c r="F2177" s="44"/>
      <c r="G2177" s="39"/>
    </row>
    <row r="2178" spans="1:7" x14ac:dyDescent="0.25">
      <c r="A2178"/>
      <c r="B2178"/>
      <c r="C2178" s="37"/>
      <c r="E2178" s="32"/>
      <c r="F2178" s="44"/>
      <c r="G2178" s="39"/>
    </row>
    <row r="2179" spans="1:7" x14ac:dyDescent="0.25">
      <c r="A2179"/>
      <c r="B2179"/>
      <c r="C2179" s="37"/>
      <c r="E2179" s="32"/>
      <c r="F2179" s="44"/>
      <c r="G2179" s="39"/>
    </row>
    <row r="2180" spans="1:7" x14ac:dyDescent="0.25">
      <c r="A2180"/>
      <c r="B2180"/>
      <c r="C2180" s="37"/>
      <c r="E2180" s="32"/>
      <c r="F2180" s="44"/>
      <c r="G2180" s="39"/>
    </row>
    <row r="2181" spans="1:7" x14ac:dyDescent="0.25">
      <c r="A2181"/>
      <c r="B2181"/>
      <c r="C2181" s="37"/>
      <c r="E2181" s="32"/>
      <c r="F2181" s="44"/>
      <c r="G2181" s="39"/>
    </row>
    <row r="2182" spans="1:7" x14ac:dyDescent="0.25">
      <c r="A2182"/>
      <c r="B2182"/>
      <c r="C2182" s="37"/>
      <c r="E2182" s="32"/>
      <c r="F2182" s="44"/>
      <c r="G2182" s="39"/>
    </row>
    <row r="2183" spans="1:7" x14ac:dyDescent="0.25">
      <c r="A2183"/>
      <c r="B2183"/>
      <c r="C2183" s="37"/>
      <c r="E2183" s="32"/>
      <c r="F2183" s="44"/>
      <c r="G2183" s="39"/>
    </row>
    <row r="2184" spans="1:7" x14ac:dyDescent="0.25">
      <c r="A2184"/>
      <c r="B2184"/>
      <c r="C2184" s="37"/>
      <c r="E2184" s="32"/>
      <c r="F2184" s="44"/>
      <c r="G2184" s="39"/>
    </row>
    <row r="2185" spans="1:7" x14ac:dyDescent="0.25">
      <c r="A2185"/>
      <c r="B2185"/>
      <c r="C2185" s="37"/>
      <c r="E2185" s="32"/>
      <c r="F2185" s="44"/>
      <c r="G2185" s="39"/>
    </row>
    <row r="2186" spans="1:7" x14ac:dyDescent="0.25">
      <c r="A2186"/>
      <c r="B2186"/>
      <c r="C2186" s="37"/>
      <c r="E2186" s="32"/>
      <c r="F2186" s="44"/>
      <c r="G2186" s="39"/>
    </row>
    <row r="2187" spans="1:7" x14ac:dyDescent="0.25">
      <c r="A2187"/>
      <c r="B2187"/>
      <c r="C2187" s="37"/>
      <c r="E2187" s="32"/>
      <c r="F2187" s="44"/>
      <c r="G2187" s="39"/>
    </row>
    <row r="2188" spans="1:7" x14ac:dyDescent="0.25">
      <c r="A2188"/>
      <c r="B2188"/>
      <c r="C2188" s="37"/>
      <c r="E2188" s="32"/>
      <c r="F2188" s="44"/>
      <c r="G2188" s="39"/>
    </row>
    <row r="2189" spans="1:7" x14ac:dyDescent="0.25">
      <c r="A2189"/>
      <c r="B2189"/>
      <c r="C2189" s="37"/>
      <c r="E2189" s="32"/>
      <c r="F2189" s="44"/>
      <c r="G2189" s="39"/>
    </row>
    <row r="2190" spans="1:7" x14ac:dyDescent="0.25">
      <c r="A2190"/>
      <c r="B2190"/>
      <c r="C2190" s="37"/>
      <c r="E2190" s="32"/>
      <c r="F2190" s="44"/>
      <c r="G2190" s="39"/>
    </row>
    <row r="2191" spans="1:7" x14ac:dyDescent="0.25">
      <c r="A2191"/>
      <c r="B2191"/>
      <c r="C2191" s="37"/>
      <c r="E2191" s="32"/>
      <c r="F2191" s="44"/>
      <c r="G2191" s="39"/>
    </row>
    <row r="2192" spans="1:7" x14ac:dyDescent="0.25">
      <c r="A2192"/>
      <c r="B2192"/>
      <c r="C2192" s="37"/>
      <c r="E2192" s="32"/>
      <c r="F2192" s="44"/>
      <c r="G2192" s="39"/>
    </row>
    <row r="2193" spans="1:7" x14ac:dyDescent="0.25">
      <c r="A2193"/>
      <c r="B2193"/>
      <c r="C2193" s="37"/>
      <c r="E2193" s="32"/>
      <c r="F2193" s="44"/>
      <c r="G2193" s="39"/>
    </row>
    <row r="2194" spans="1:7" x14ac:dyDescent="0.25">
      <c r="A2194"/>
      <c r="B2194"/>
      <c r="C2194" s="37"/>
      <c r="E2194" s="32"/>
      <c r="F2194" s="44"/>
      <c r="G2194" s="39"/>
    </row>
    <row r="2195" spans="1:7" x14ac:dyDescent="0.25">
      <c r="A2195"/>
      <c r="B2195"/>
      <c r="C2195" s="37"/>
      <c r="E2195" s="32"/>
      <c r="F2195" s="44"/>
      <c r="G2195" s="39"/>
    </row>
    <row r="2196" spans="1:7" x14ac:dyDescent="0.25">
      <c r="A2196"/>
      <c r="B2196"/>
      <c r="C2196" s="37"/>
      <c r="E2196" s="32"/>
      <c r="F2196" s="44"/>
      <c r="G2196" s="39"/>
    </row>
    <row r="2197" spans="1:7" x14ac:dyDescent="0.25">
      <c r="A2197"/>
      <c r="B2197"/>
      <c r="C2197" s="37"/>
      <c r="E2197" s="32"/>
      <c r="F2197" s="44"/>
      <c r="G2197" s="39"/>
    </row>
    <row r="2198" spans="1:7" x14ac:dyDescent="0.25">
      <c r="A2198"/>
      <c r="B2198"/>
      <c r="C2198" s="37"/>
      <c r="E2198" s="32"/>
      <c r="F2198" s="44"/>
      <c r="G2198" s="39"/>
    </row>
    <row r="2199" spans="1:7" x14ac:dyDescent="0.25">
      <c r="A2199"/>
      <c r="B2199"/>
      <c r="C2199" s="37"/>
      <c r="E2199" s="32"/>
      <c r="F2199" s="44"/>
      <c r="G2199" s="39"/>
    </row>
    <row r="2200" spans="1:7" x14ac:dyDescent="0.25">
      <c r="A2200"/>
      <c r="B2200"/>
      <c r="C2200" s="37"/>
      <c r="E2200" s="32"/>
      <c r="F2200" s="44"/>
      <c r="G2200" s="39"/>
    </row>
    <row r="2201" spans="1:7" x14ac:dyDescent="0.25">
      <c r="A2201"/>
      <c r="B2201"/>
      <c r="C2201" s="37"/>
      <c r="E2201" s="32"/>
      <c r="F2201" s="44"/>
      <c r="G2201" s="39"/>
    </row>
    <row r="2202" spans="1:7" x14ac:dyDescent="0.25">
      <c r="A2202"/>
      <c r="B2202"/>
      <c r="C2202" s="37"/>
      <c r="E2202" s="32"/>
      <c r="F2202" s="44"/>
      <c r="G2202" s="39"/>
    </row>
    <row r="2203" spans="1:7" x14ac:dyDescent="0.25">
      <c r="A2203"/>
      <c r="B2203"/>
      <c r="C2203" s="37"/>
      <c r="E2203" s="32"/>
      <c r="F2203" s="44"/>
      <c r="G2203" s="39"/>
    </row>
    <row r="2204" spans="1:7" x14ac:dyDescent="0.25">
      <c r="A2204"/>
      <c r="B2204"/>
      <c r="C2204" s="37"/>
      <c r="E2204" s="32"/>
      <c r="F2204" s="44"/>
      <c r="G2204" s="39"/>
    </row>
    <row r="2205" spans="1:7" x14ac:dyDescent="0.25">
      <c r="A2205"/>
      <c r="B2205"/>
      <c r="C2205" s="37"/>
      <c r="E2205" s="32"/>
      <c r="F2205" s="44"/>
      <c r="G2205" s="39"/>
    </row>
    <row r="2206" spans="1:7" x14ac:dyDescent="0.25">
      <c r="A2206"/>
      <c r="B2206"/>
      <c r="C2206" s="37"/>
      <c r="E2206" s="32"/>
      <c r="F2206" s="44"/>
      <c r="G2206" s="39"/>
    </row>
    <row r="2207" spans="1:7" x14ac:dyDescent="0.25">
      <c r="A2207"/>
      <c r="B2207"/>
      <c r="C2207" s="37"/>
      <c r="E2207" s="32"/>
      <c r="F2207" s="44"/>
      <c r="G2207" s="39"/>
    </row>
    <row r="2208" spans="1:7" x14ac:dyDescent="0.25">
      <c r="A2208"/>
      <c r="B2208"/>
      <c r="C2208" s="37"/>
      <c r="E2208" s="32"/>
      <c r="F2208" s="44"/>
      <c r="G2208" s="39"/>
    </row>
    <row r="2209" spans="1:7" x14ac:dyDescent="0.25">
      <c r="A2209"/>
      <c r="B2209"/>
      <c r="C2209" s="37"/>
      <c r="E2209" s="32"/>
      <c r="F2209" s="44"/>
      <c r="G2209" s="39"/>
    </row>
    <row r="2210" spans="1:7" x14ac:dyDescent="0.25">
      <c r="A2210"/>
      <c r="B2210"/>
      <c r="C2210" s="37"/>
      <c r="E2210" s="32"/>
      <c r="F2210" s="44"/>
      <c r="G2210" s="39"/>
    </row>
    <row r="2211" spans="1:7" x14ac:dyDescent="0.25">
      <c r="A2211"/>
      <c r="B2211"/>
      <c r="C2211" s="37"/>
      <c r="E2211" s="32"/>
      <c r="F2211" s="44"/>
      <c r="G2211" s="39"/>
    </row>
    <row r="2212" spans="1:7" x14ac:dyDescent="0.25">
      <c r="A2212"/>
      <c r="B2212"/>
      <c r="C2212" s="37"/>
      <c r="E2212" s="32"/>
      <c r="F2212" s="44"/>
      <c r="G2212" s="39"/>
    </row>
    <row r="2213" spans="1:7" x14ac:dyDescent="0.25">
      <c r="A2213"/>
      <c r="B2213"/>
      <c r="C2213" s="37"/>
      <c r="E2213" s="32"/>
      <c r="F2213" s="44"/>
      <c r="G2213" s="39"/>
    </row>
    <row r="2214" spans="1:7" x14ac:dyDescent="0.25">
      <c r="A2214"/>
      <c r="B2214"/>
      <c r="C2214" s="37"/>
      <c r="E2214" s="32"/>
      <c r="F2214" s="44"/>
      <c r="G2214" s="39"/>
    </row>
    <row r="2215" spans="1:7" x14ac:dyDescent="0.25">
      <c r="A2215"/>
      <c r="B2215"/>
      <c r="C2215" s="37"/>
      <c r="E2215" s="32"/>
      <c r="F2215" s="44"/>
      <c r="G2215" s="39"/>
    </row>
    <row r="2216" spans="1:7" x14ac:dyDescent="0.25">
      <c r="A2216"/>
      <c r="B2216"/>
      <c r="C2216" s="37"/>
      <c r="E2216" s="32"/>
      <c r="F2216" s="44"/>
      <c r="G2216" s="39"/>
    </row>
    <row r="2217" spans="1:7" x14ac:dyDescent="0.25">
      <c r="A2217"/>
      <c r="B2217"/>
      <c r="C2217" s="37"/>
      <c r="E2217" s="32"/>
      <c r="F2217" s="44"/>
      <c r="G2217" s="39"/>
    </row>
    <row r="2218" spans="1:7" x14ac:dyDescent="0.25">
      <c r="A2218"/>
      <c r="B2218"/>
      <c r="C2218" s="37"/>
      <c r="E2218" s="32"/>
      <c r="F2218" s="44"/>
      <c r="G2218" s="39"/>
    </row>
    <row r="2219" spans="1:7" x14ac:dyDescent="0.25">
      <c r="A2219"/>
      <c r="B2219"/>
      <c r="C2219" s="37"/>
      <c r="E2219" s="32"/>
      <c r="F2219" s="44"/>
      <c r="G2219" s="39"/>
    </row>
    <row r="2220" spans="1:7" x14ac:dyDescent="0.25">
      <c r="A2220"/>
      <c r="B2220"/>
      <c r="C2220" s="37"/>
      <c r="E2220" s="32"/>
      <c r="F2220" s="44"/>
      <c r="G2220" s="39"/>
    </row>
    <row r="2221" spans="1:7" x14ac:dyDescent="0.25">
      <c r="A2221"/>
      <c r="B2221"/>
      <c r="C2221" s="37"/>
      <c r="E2221" s="32"/>
      <c r="F2221" s="44"/>
      <c r="G2221" s="39"/>
    </row>
    <row r="2222" spans="1:7" x14ac:dyDescent="0.25">
      <c r="A2222"/>
      <c r="B2222"/>
      <c r="C2222" s="37"/>
      <c r="E2222" s="32"/>
      <c r="F2222" s="44"/>
      <c r="G2222" s="39"/>
    </row>
    <row r="2223" spans="1:7" x14ac:dyDescent="0.25">
      <c r="A2223"/>
      <c r="B2223"/>
      <c r="C2223" s="37"/>
      <c r="E2223" s="32"/>
      <c r="F2223" s="44"/>
      <c r="G2223" s="39"/>
    </row>
    <row r="2224" spans="1:7" x14ac:dyDescent="0.25">
      <c r="A2224"/>
      <c r="B2224"/>
      <c r="C2224" s="37"/>
      <c r="E2224" s="32"/>
      <c r="F2224" s="44"/>
      <c r="G2224" s="39"/>
    </row>
    <row r="2225" spans="1:7" x14ac:dyDescent="0.25">
      <c r="A2225"/>
      <c r="B2225"/>
      <c r="C2225" s="37"/>
      <c r="E2225" s="32"/>
      <c r="F2225" s="44"/>
      <c r="G2225" s="39"/>
    </row>
    <row r="2226" spans="1:7" x14ac:dyDescent="0.25">
      <c r="A2226"/>
      <c r="B2226"/>
      <c r="C2226" s="37"/>
      <c r="E2226" s="32"/>
      <c r="F2226" s="44"/>
      <c r="G2226" s="39"/>
    </row>
    <row r="2227" spans="1:7" x14ac:dyDescent="0.25">
      <c r="A2227"/>
      <c r="B2227"/>
      <c r="C2227" s="37"/>
      <c r="E2227" s="32"/>
      <c r="F2227" s="44"/>
      <c r="G2227" s="39"/>
    </row>
    <row r="2228" spans="1:7" x14ac:dyDescent="0.25">
      <c r="A2228"/>
      <c r="B2228"/>
      <c r="C2228" s="37"/>
      <c r="E2228" s="32"/>
      <c r="F2228" s="44"/>
      <c r="G2228" s="39"/>
    </row>
    <row r="2229" spans="1:7" x14ac:dyDescent="0.25">
      <c r="A2229"/>
      <c r="B2229"/>
      <c r="C2229" s="37"/>
      <c r="E2229" s="32"/>
      <c r="F2229" s="44"/>
      <c r="G2229" s="39"/>
    </row>
    <row r="2230" spans="1:7" x14ac:dyDescent="0.25">
      <c r="A2230"/>
      <c r="B2230"/>
      <c r="C2230" s="37"/>
      <c r="E2230" s="32"/>
      <c r="F2230" s="44"/>
      <c r="G2230" s="39"/>
    </row>
    <row r="2231" spans="1:7" x14ac:dyDescent="0.25">
      <c r="A2231"/>
      <c r="B2231"/>
      <c r="C2231" s="37"/>
      <c r="E2231" s="32"/>
      <c r="F2231" s="44"/>
      <c r="G2231" s="39"/>
    </row>
    <row r="2232" spans="1:7" x14ac:dyDescent="0.25">
      <c r="A2232"/>
      <c r="B2232"/>
      <c r="C2232" s="37"/>
      <c r="E2232" s="32"/>
      <c r="F2232" s="44"/>
      <c r="G2232" s="39"/>
    </row>
    <row r="2233" spans="1:7" x14ac:dyDescent="0.25">
      <c r="A2233"/>
      <c r="B2233"/>
      <c r="C2233" s="37"/>
      <c r="E2233" s="32"/>
      <c r="F2233" s="44"/>
      <c r="G2233" s="39"/>
    </row>
    <row r="2234" spans="1:7" x14ac:dyDescent="0.25">
      <c r="A2234"/>
      <c r="B2234"/>
      <c r="C2234" s="37"/>
      <c r="E2234" s="32"/>
      <c r="F2234" s="44"/>
      <c r="G2234" s="39"/>
    </row>
    <row r="2235" spans="1:7" x14ac:dyDescent="0.25">
      <c r="A2235"/>
      <c r="B2235"/>
      <c r="C2235" s="37"/>
      <c r="E2235" s="32"/>
      <c r="F2235" s="44"/>
      <c r="G2235" s="39"/>
    </row>
    <row r="2236" spans="1:7" x14ac:dyDescent="0.25">
      <c r="A2236"/>
      <c r="B2236"/>
      <c r="C2236" s="37"/>
      <c r="E2236" s="32"/>
      <c r="F2236" s="44"/>
      <c r="G2236" s="39"/>
    </row>
    <row r="2237" spans="1:7" x14ac:dyDescent="0.25">
      <c r="A2237"/>
      <c r="B2237"/>
      <c r="C2237" s="37"/>
      <c r="E2237" s="32"/>
      <c r="F2237" s="44"/>
      <c r="G2237" s="39"/>
    </row>
    <row r="2238" spans="1:7" x14ac:dyDescent="0.25">
      <c r="A2238"/>
      <c r="B2238"/>
      <c r="C2238" s="37"/>
      <c r="E2238" s="32"/>
      <c r="F2238" s="44"/>
      <c r="G2238" s="39"/>
    </row>
    <row r="2239" spans="1:7" x14ac:dyDescent="0.25">
      <c r="A2239"/>
      <c r="B2239"/>
      <c r="C2239" s="37"/>
      <c r="E2239" s="32"/>
      <c r="F2239" s="44"/>
      <c r="G2239" s="39"/>
    </row>
    <row r="2240" spans="1:7" x14ac:dyDescent="0.25">
      <c r="A2240"/>
      <c r="B2240"/>
      <c r="C2240" s="37"/>
      <c r="E2240" s="32"/>
      <c r="F2240" s="44"/>
      <c r="G2240" s="39"/>
    </row>
    <row r="2241" spans="1:7" x14ac:dyDescent="0.25">
      <c r="A2241"/>
      <c r="B2241"/>
      <c r="C2241" s="37"/>
      <c r="E2241" s="32"/>
      <c r="F2241" s="44"/>
      <c r="G2241" s="39"/>
    </row>
    <row r="2242" spans="1:7" x14ac:dyDescent="0.25">
      <c r="A2242"/>
      <c r="B2242"/>
      <c r="C2242" s="37"/>
      <c r="E2242" s="32"/>
      <c r="F2242" s="44"/>
      <c r="G2242" s="39"/>
    </row>
    <row r="2243" spans="1:7" x14ac:dyDescent="0.25">
      <c r="A2243"/>
      <c r="B2243"/>
      <c r="C2243" s="37"/>
      <c r="E2243" s="32"/>
      <c r="F2243" s="44"/>
      <c r="G2243" s="39"/>
    </row>
    <row r="2244" spans="1:7" x14ac:dyDescent="0.25">
      <c r="A2244"/>
      <c r="B2244"/>
      <c r="C2244" s="37"/>
      <c r="E2244" s="32"/>
      <c r="F2244" s="44"/>
      <c r="G2244" s="39"/>
    </row>
    <row r="2245" spans="1:7" x14ac:dyDescent="0.25">
      <c r="A2245"/>
      <c r="B2245"/>
      <c r="C2245" s="37"/>
      <c r="E2245" s="32"/>
      <c r="F2245" s="44"/>
      <c r="G2245" s="39"/>
    </row>
    <row r="2246" spans="1:7" x14ac:dyDescent="0.25">
      <c r="A2246"/>
      <c r="B2246"/>
      <c r="C2246" s="37"/>
      <c r="E2246" s="32"/>
      <c r="F2246" s="44"/>
      <c r="G2246" s="39"/>
    </row>
    <row r="2247" spans="1:7" x14ac:dyDescent="0.25">
      <c r="A2247"/>
      <c r="B2247"/>
      <c r="C2247" s="37"/>
      <c r="E2247" s="32"/>
      <c r="F2247" s="44"/>
      <c r="G2247" s="39"/>
    </row>
    <row r="2248" spans="1:7" x14ac:dyDescent="0.25">
      <c r="A2248"/>
      <c r="B2248"/>
      <c r="C2248" s="37"/>
      <c r="E2248" s="32"/>
      <c r="F2248" s="44"/>
      <c r="G2248" s="39"/>
    </row>
    <row r="2249" spans="1:7" x14ac:dyDescent="0.25">
      <c r="A2249"/>
      <c r="B2249"/>
      <c r="C2249" s="37"/>
      <c r="E2249" s="32"/>
      <c r="F2249" s="44"/>
      <c r="G2249" s="39"/>
    </row>
    <row r="2250" spans="1:7" x14ac:dyDescent="0.25">
      <c r="A2250"/>
      <c r="B2250"/>
      <c r="C2250" s="37"/>
      <c r="E2250" s="32"/>
      <c r="F2250" s="44"/>
      <c r="G2250" s="39"/>
    </row>
    <row r="2251" spans="1:7" x14ac:dyDescent="0.25">
      <c r="A2251"/>
      <c r="B2251"/>
      <c r="C2251" s="37"/>
      <c r="E2251" s="32"/>
      <c r="F2251" s="44"/>
      <c r="G2251" s="39"/>
    </row>
    <row r="2252" spans="1:7" x14ac:dyDescent="0.25">
      <c r="A2252"/>
      <c r="B2252"/>
      <c r="C2252" s="37"/>
      <c r="E2252" s="32"/>
      <c r="F2252" s="44"/>
      <c r="G2252" s="39"/>
    </row>
    <row r="2253" spans="1:7" x14ac:dyDescent="0.25">
      <c r="A2253"/>
      <c r="B2253"/>
      <c r="C2253" s="37"/>
      <c r="E2253" s="32"/>
      <c r="F2253" s="44"/>
      <c r="G2253" s="39"/>
    </row>
    <row r="2254" spans="1:7" x14ac:dyDescent="0.25">
      <c r="A2254"/>
      <c r="B2254"/>
      <c r="C2254" s="37"/>
      <c r="E2254" s="32"/>
      <c r="F2254" s="44"/>
      <c r="G2254" s="39"/>
    </row>
    <row r="2255" spans="1:7" x14ac:dyDescent="0.25">
      <c r="A2255"/>
      <c r="B2255"/>
      <c r="C2255" s="37"/>
      <c r="E2255" s="32"/>
      <c r="F2255" s="44"/>
      <c r="G2255" s="39"/>
    </row>
    <row r="2256" spans="1:7" x14ac:dyDescent="0.25">
      <c r="A2256"/>
      <c r="B2256"/>
      <c r="C2256" s="37"/>
      <c r="E2256" s="32"/>
      <c r="F2256" s="44"/>
      <c r="G2256" s="39"/>
    </row>
    <row r="2257" spans="1:7" x14ac:dyDescent="0.25">
      <c r="A2257"/>
      <c r="B2257"/>
      <c r="C2257" s="37"/>
      <c r="E2257" s="32"/>
      <c r="F2257" s="44"/>
      <c r="G2257" s="39"/>
    </row>
    <row r="2258" spans="1:7" x14ac:dyDescent="0.25">
      <c r="A2258"/>
      <c r="B2258"/>
      <c r="C2258" s="37"/>
      <c r="E2258" s="32"/>
      <c r="F2258" s="44"/>
      <c r="G2258" s="39"/>
    </row>
    <row r="2259" spans="1:7" x14ac:dyDescent="0.25">
      <c r="A2259"/>
      <c r="B2259"/>
      <c r="C2259" s="37"/>
      <c r="E2259" s="32"/>
      <c r="F2259" s="44"/>
      <c r="G2259" s="39"/>
    </row>
    <row r="2260" spans="1:7" x14ac:dyDescent="0.25">
      <c r="A2260"/>
      <c r="B2260"/>
      <c r="C2260" s="37"/>
      <c r="E2260" s="32"/>
      <c r="F2260" s="44"/>
      <c r="G2260" s="39"/>
    </row>
    <row r="2261" spans="1:7" x14ac:dyDescent="0.25">
      <c r="A2261"/>
      <c r="B2261"/>
      <c r="C2261" s="37"/>
      <c r="E2261" s="32"/>
      <c r="F2261" s="44"/>
      <c r="G2261" s="39"/>
    </row>
    <row r="2262" spans="1:7" x14ac:dyDescent="0.25">
      <c r="A2262"/>
      <c r="B2262"/>
      <c r="C2262" s="37"/>
      <c r="E2262" s="32"/>
      <c r="F2262" s="44"/>
      <c r="G2262" s="39"/>
    </row>
    <row r="2263" spans="1:7" x14ac:dyDescent="0.25">
      <c r="A2263"/>
      <c r="B2263"/>
      <c r="C2263" s="37"/>
      <c r="E2263" s="32"/>
      <c r="F2263" s="44"/>
      <c r="G2263" s="39"/>
    </row>
    <row r="2264" spans="1:7" x14ac:dyDescent="0.25">
      <c r="A2264"/>
      <c r="B2264"/>
      <c r="C2264" s="37"/>
      <c r="E2264" s="32"/>
      <c r="F2264" s="44"/>
      <c r="G2264" s="39"/>
    </row>
    <row r="2265" spans="1:7" x14ac:dyDescent="0.25">
      <c r="A2265"/>
      <c r="B2265"/>
      <c r="C2265" s="37"/>
      <c r="E2265" s="32"/>
      <c r="F2265" s="44"/>
      <c r="G2265" s="39"/>
    </row>
    <row r="2266" spans="1:7" x14ac:dyDescent="0.25">
      <c r="A2266"/>
      <c r="B2266"/>
      <c r="C2266" s="37"/>
      <c r="E2266" s="32"/>
      <c r="F2266" s="44"/>
      <c r="G2266" s="39"/>
    </row>
    <row r="2267" spans="1:7" x14ac:dyDescent="0.25">
      <c r="A2267"/>
      <c r="B2267"/>
      <c r="C2267" s="37"/>
      <c r="E2267" s="32"/>
      <c r="F2267" s="44"/>
      <c r="G2267" s="39"/>
    </row>
    <row r="2268" spans="1:7" x14ac:dyDescent="0.25">
      <c r="A2268"/>
      <c r="B2268"/>
      <c r="C2268" s="37"/>
      <c r="E2268" s="32"/>
      <c r="F2268" s="44"/>
      <c r="G2268" s="39"/>
    </row>
    <row r="2269" spans="1:7" x14ac:dyDescent="0.25">
      <c r="A2269"/>
      <c r="B2269"/>
      <c r="C2269" s="37"/>
      <c r="E2269" s="32"/>
      <c r="F2269" s="44"/>
      <c r="G2269" s="39"/>
    </row>
    <row r="2270" spans="1:7" x14ac:dyDescent="0.25">
      <c r="A2270"/>
      <c r="B2270"/>
      <c r="C2270" s="37"/>
      <c r="E2270" s="32"/>
      <c r="F2270" s="44"/>
      <c r="G2270" s="39"/>
    </row>
    <row r="2271" spans="1:7" x14ac:dyDescent="0.25">
      <c r="A2271"/>
      <c r="B2271"/>
      <c r="C2271" s="37"/>
      <c r="E2271" s="32"/>
      <c r="F2271" s="44"/>
      <c r="G2271" s="39"/>
    </row>
    <row r="2272" spans="1:7" x14ac:dyDescent="0.25">
      <c r="A2272"/>
      <c r="B2272"/>
      <c r="C2272" s="37"/>
      <c r="E2272" s="32"/>
      <c r="F2272" s="44"/>
      <c r="G2272" s="39"/>
    </row>
    <row r="2273" spans="1:7" x14ac:dyDescent="0.25">
      <c r="A2273"/>
      <c r="B2273"/>
      <c r="C2273" s="37"/>
      <c r="E2273" s="32"/>
      <c r="F2273" s="44"/>
      <c r="G2273" s="39"/>
    </row>
    <row r="2274" spans="1:7" x14ac:dyDescent="0.25">
      <c r="A2274"/>
      <c r="B2274"/>
      <c r="C2274" s="37"/>
      <c r="E2274" s="32"/>
      <c r="F2274" s="44"/>
      <c r="G2274" s="39"/>
    </row>
    <row r="2275" spans="1:7" x14ac:dyDescent="0.25">
      <c r="A2275"/>
      <c r="B2275"/>
      <c r="C2275" s="37"/>
      <c r="E2275" s="32"/>
      <c r="F2275" s="44"/>
      <c r="G2275" s="39"/>
    </row>
    <row r="2276" spans="1:7" x14ac:dyDescent="0.25">
      <c r="A2276"/>
      <c r="B2276"/>
      <c r="C2276" s="37"/>
      <c r="E2276" s="32"/>
      <c r="F2276" s="44"/>
      <c r="G2276" s="39"/>
    </row>
    <row r="2277" spans="1:7" x14ac:dyDescent="0.25">
      <c r="A2277"/>
      <c r="B2277"/>
      <c r="C2277" s="37"/>
      <c r="E2277" s="32"/>
      <c r="F2277" s="44"/>
      <c r="G2277" s="39"/>
    </row>
    <row r="2278" spans="1:7" x14ac:dyDescent="0.25">
      <c r="A2278"/>
      <c r="B2278"/>
      <c r="C2278" s="37"/>
      <c r="E2278" s="32"/>
      <c r="F2278" s="44"/>
      <c r="G2278" s="39"/>
    </row>
    <row r="2279" spans="1:7" x14ac:dyDescent="0.25">
      <c r="A2279"/>
      <c r="B2279"/>
      <c r="C2279" s="37"/>
      <c r="E2279" s="32"/>
      <c r="F2279" s="44"/>
      <c r="G2279" s="39"/>
    </row>
    <row r="2280" spans="1:7" x14ac:dyDescent="0.25">
      <c r="A2280"/>
      <c r="B2280"/>
      <c r="C2280" s="37"/>
      <c r="E2280" s="32"/>
      <c r="F2280" s="44"/>
      <c r="G2280" s="39"/>
    </row>
    <row r="2281" spans="1:7" x14ac:dyDescent="0.25">
      <c r="A2281"/>
      <c r="B2281"/>
      <c r="C2281" s="37"/>
      <c r="E2281" s="32"/>
      <c r="F2281" s="44"/>
      <c r="G2281" s="39"/>
    </row>
    <row r="2282" spans="1:7" x14ac:dyDescent="0.25">
      <c r="A2282"/>
      <c r="B2282"/>
      <c r="C2282" s="37"/>
      <c r="E2282" s="32"/>
      <c r="F2282" s="44"/>
      <c r="G2282" s="39"/>
    </row>
    <row r="2283" spans="1:7" x14ac:dyDescent="0.25">
      <c r="A2283"/>
      <c r="B2283"/>
      <c r="C2283" s="37"/>
      <c r="E2283" s="32"/>
      <c r="F2283" s="44"/>
      <c r="G2283" s="39"/>
    </row>
    <row r="2284" spans="1:7" x14ac:dyDescent="0.25">
      <c r="A2284"/>
      <c r="B2284"/>
      <c r="C2284" s="37"/>
      <c r="E2284" s="32"/>
      <c r="F2284" s="44"/>
      <c r="G2284" s="39"/>
    </row>
    <row r="2285" spans="1:7" x14ac:dyDescent="0.25">
      <c r="A2285"/>
      <c r="B2285"/>
      <c r="C2285" s="37"/>
      <c r="E2285" s="32"/>
      <c r="F2285" s="44"/>
      <c r="G2285" s="39"/>
    </row>
    <row r="2286" spans="1:7" x14ac:dyDescent="0.25">
      <c r="A2286"/>
      <c r="B2286"/>
      <c r="C2286" s="37"/>
      <c r="E2286" s="32"/>
      <c r="F2286" s="44"/>
      <c r="G2286" s="39"/>
    </row>
    <row r="2287" spans="1:7" x14ac:dyDescent="0.25">
      <c r="A2287"/>
      <c r="B2287"/>
      <c r="C2287" s="37"/>
      <c r="E2287" s="32"/>
      <c r="F2287" s="44"/>
      <c r="G2287" s="39"/>
    </row>
    <row r="2288" spans="1:7" x14ac:dyDescent="0.25">
      <c r="A2288"/>
      <c r="B2288"/>
      <c r="C2288" s="37"/>
      <c r="E2288" s="32"/>
      <c r="F2288" s="44"/>
      <c r="G2288" s="39"/>
    </row>
    <row r="2289" spans="1:7" x14ac:dyDescent="0.25">
      <c r="A2289"/>
      <c r="B2289"/>
      <c r="C2289" s="37"/>
      <c r="E2289" s="32"/>
      <c r="F2289" s="44"/>
      <c r="G2289" s="39"/>
    </row>
    <row r="2290" spans="1:7" x14ac:dyDescent="0.25">
      <c r="A2290"/>
      <c r="B2290"/>
      <c r="C2290" s="37"/>
      <c r="E2290" s="32"/>
      <c r="F2290" s="44"/>
      <c r="G2290" s="39"/>
    </row>
    <row r="2291" spans="1:7" x14ac:dyDescent="0.25">
      <c r="A2291"/>
      <c r="B2291"/>
      <c r="C2291" s="37"/>
      <c r="E2291" s="32"/>
      <c r="F2291" s="44"/>
      <c r="G2291" s="39"/>
    </row>
    <row r="2292" spans="1:7" x14ac:dyDescent="0.25">
      <c r="A2292"/>
      <c r="B2292"/>
      <c r="C2292" s="37"/>
      <c r="E2292" s="32"/>
      <c r="F2292" s="44"/>
      <c r="G2292" s="39"/>
    </row>
    <row r="2293" spans="1:7" x14ac:dyDescent="0.25">
      <c r="A2293"/>
      <c r="B2293"/>
      <c r="C2293" s="37"/>
      <c r="E2293" s="32"/>
      <c r="F2293" s="44"/>
      <c r="G2293" s="39"/>
    </row>
    <row r="2294" spans="1:7" x14ac:dyDescent="0.25">
      <c r="A2294"/>
      <c r="B2294"/>
      <c r="C2294" s="37"/>
      <c r="E2294" s="32"/>
      <c r="F2294" s="44"/>
      <c r="G2294" s="39"/>
    </row>
    <row r="2295" spans="1:7" x14ac:dyDescent="0.25">
      <c r="A2295"/>
      <c r="B2295"/>
      <c r="C2295" s="37"/>
      <c r="E2295" s="32"/>
      <c r="F2295" s="44"/>
      <c r="G2295" s="39"/>
    </row>
    <row r="2296" spans="1:7" x14ac:dyDescent="0.25">
      <c r="A2296"/>
      <c r="B2296"/>
      <c r="C2296" s="37"/>
      <c r="E2296" s="32"/>
      <c r="F2296" s="44"/>
      <c r="G2296" s="39"/>
    </row>
    <row r="2297" spans="1:7" x14ac:dyDescent="0.25">
      <c r="A2297"/>
      <c r="B2297"/>
      <c r="C2297" s="37"/>
      <c r="E2297" s="32"/>
      <c r="F2297" s="44"/>
      <c r="G2297" s="39"/>
    </row>
    <row r="2298" spans="1:7" x14ac:dyDescent="0.25">
      <c r="A2298"/>
      <c r="B2298"/>
      <c r="C2298" s="37"/>
      <c r="E2298" s="32"/>
      <c r="F2298" s="44"/>
      <c r="G2298" s="39"/>
    </row>
    <row r="2299" spans="1:7" x14ac:dyDescent="0.25">
      <c r="A2299"/>
      <c r="B2299"/>
      <c r="C2299" s="37"/>
      <c r="E2299" s="32"/>
      <c r="F2299" s="44"/>
      <c r="G2299" s="39"/>
    </row>
    <row r="2300" spans="1:7" x14ac:dyDescent="0.25">
      <c r="A2300"/>
      <c r="B2300"/>
      <c r="C2300" s="37"/>
      <c r="E2300" s="32"/>
      <c r="F2300" s="44"/>
      <c r="G2300" s="39"/>
    </row>
    <row r="2301" spans="1:7" x14ac:dyDescent="0.25">
      <c r="A2301"/>
      <c r="B2301"/>
      <c r="C2301" s="37"/>
      <c r="E2301" s="32"/>
      <c r="F2301" s="44"/>
      <c r="G2301" s="39"/>
    </row>
    <row r="2302" spans="1:7" x14ac:dyDescent="0.25">
      <c r="A2302"/>
      <c r="B2302"/>
      <c r="C2302" s="37"/>
      <c r="E2302" s="32"/>
      <c r="F2302" s="44"/>
      <c r="G2302" s="39"/>
    </row>
    <row r="2303" spans="1:7" x14ac:dyDescent="0.25">
      <c r="A2303"/>
      <c r="B2303"/>
      <c r="C2303" s="37"/>
      <c r="E2303" s="32"/>
      <c r="F2303" s="44"/>
      <c r="G2303" s="39"/>
    </row>
    <row r="2304" spans="1:7" x14ac:dyDescent="0.25">
      <c r="A2304"/>
      <c r="B2304"/>
      <c r="C2304" s="37"/>
      <c r="E2304" s="32"/>
      <c r="F2304" s="44"/>
      <c r="G2304" s="39"/>
    </row>
    <row r="2305" spans="1:7" x14ac:dyDescent="0.25">
      <c r="A2305"/>
      <c r="B2305"/>
      <c r="C2305" s="37"/>
      <c r="E2305" s="32"/>
      <c r="F2305" s="44"/>
      <c r="G2305" s="39"/>
    </row>
    <row r="2306" spans="1:7" x14ac:dyDescent="0.25">
      <c r="A2306"/>
      <c r="B2306"/>
      <c r="C2306" s="37"/>
      <c r="E2306" s="32"/>
      <c r="F2306" s="44"/>
      <c r="G2306" s="39"/>
    </row>
    <row r="2307" spans="1:7" x14ac:dyDescent="0.25">
      <c r="A2307"/>
      <c r="B2307"/>
      <c r="C2307" s="37"/>
      <c r="E2307" s="32"/>
      <c r="F2307" s="44"/>
      <c r="G2307" s="39"/>
    </row>
    <row r="2308" spans="1:7" x14ac:dyDescent="0.25">
      <c r="A2308"/>
      <c r="B2308"/>
      <c r="C2308" s="37"/>
      <c r="E2308" s="32"/>
      <c r="F2308" s="44"/>
      <c r="G2308" s="39"/>
    </row>
    <row r="2309" spans="1:7" x14ac:dyDescent="0.25">
      <c r="A2309"/>
      <c r="B2309"/>
      <c r="C2309" s="37"/>
      <c r="E2309" s="32"/>
      <c r="F2309" s="44"/>
      <c r="G2309" s="39"/>
    </row>
    <row r="2310" spans="1:7" x14ac:dyDescent="0.25">
      <c r="A2310"/>
      <c r="B2310"/>
      <c r="C2310" s="37"/>
      <c r="E2310" s="32"/>
      <c r="F2310" s="44"/>
      <c r="G2310" s="39"/>
    </row>
    <row r="2311" spans="1:7" x14ac:dyDescent="0.25">
      <c r="A2311"/>
      <c r="B2311"/>
      <c r="C2311" s="37"/>
      <c r="E2311" s="32"/>
      <c r="F2311" s="44"/>
      <c r="G2311" s="39"/>
    </row>
    <row r="2312" spans="1:7" x14ac:dyDescent="0.25">
      <c r="A2312"/>
      <c r="B2312"/>
      <c r="C2312" s="37"/>
      <c r="E2312" s="32"/>
      <c r="F2312" s="44"/>
      <c r="G2312" s="39"/>
    </row>
    <row r="2313" spans="1:7" x14ac:dyDescent="0.25">
      <c r="A2313"/>
      <c r="B2313"/>
      <c r="C2313" s="37"/>
      <c r="E2313" s="32"/>
      <c r="F2313" s="44"/>
      <c r="G2313" s="39"/>
    </row>
    <row r="2314" spans="1:7" x14ac:dyDescent="0.25">
      <c r="A2314"/>
      <c r="B2314"/>
      <c r="C2314" s="37"/>
      <c r="E2314" s="32"/>
      <c r="F2314" s="44"/>
      <c r="G2314" s="39"/>
    </row>
    <row r="2315" spans="1:7" x14ac:dyDescent="0.25">
      <c r="A2315"/>
      <c r="B2315"/>
      <c r="C2315" s="37"/>
      <c r="E2315" s="32"/>
      <c r="F2315" s="44"/>
      <c r="G2315" s="39"/>
    </row>
    <row r="2316" spans="1:7" x14ac:dyDescent="0.25">
      <c r="A2316"/>
      <c r="B2316"/>
      <c r="C2316" s="37"/>
      <c r="E2316" s="32"/>
      <c r="F2316" s="44"/>
      <c r="G2316" s="39"/>
    </row>
    <row r="2317" spans="1:7" x14ac:dyDescent="0.25">
      <c r="A2317"/>
      <c r="B2317"/>
      <c r="C2317" s="37"/>
      <c r="E2317" s="32"/>
      <c r="F2317" s="44"/>
      <c r="G2317" s="39"/>
    </row>
    <row r="2318" spans="1:7" x14ac:dyDescent="0.25">
      <c r="A2318"/>
      <c r="B2318"/>
      <c r="C2318" s="37"/>
      <c r="E2318" s="32"/>
      <c r="F2318" s="44"/>
      <c r="G2318" s="39"/>
    </row>
    <row r="2319" spans="1:7" x14ac:dyDescent="0.25">
      <c r="A2319"/>
      <c r="B2319"/>
      <c r="C2319" s="37"/>
      <c r="E2319" s="32"/>
      <c r="F2319" s="44"/>
      <c r="G2319" s="39"/>
    </row>
    <row r="2320" spans="1:7" x14ac:dyDescent="0.25">
      <c r="A2320"/>
      <c r="B2320"/>
      <c r="C2320" s="37"/>
      <c r="E2320" s="32"/>
      <c r="F2320" s="44"/>
      <c r="G2320" s="39"/>
    </row>
    <row r="2321" spans="1:7" x14ac:dyDescent="0.25">
      <c r="A2321"/>
      <c r="B2321"/>
      <c r="C2321" s="37"/>
      <c r="E2321" s="32"/>
      <c r="F2321" s="44"/>
      <c r="G2321" s="39"/>
    </row>
    <row r="2322" spans="1:7" x14ac:dyDescent="0.25">
      <c r="A2322"/>
      <c r="B2322"/>
      <c r="C2322" s="37"/>
      <c r="E2322" s="32"/>
      <c r="F2322" s="44"/>
      <c r="G2322" s="39"/>
    </row>
    <row r="2323" spans="1:7" x14ac:dyDescent="0.25">
      <c r="A2323"/>
      <c r="B2323"/>
      <c r="C2323" s="37"/>
      <c r="E2323" s="32"/>
      <c r="F2323" s="44"/>
      <c r="G2323" s="39"/>
    </row>
    <row r="2324" spans="1:7" x14ac:dyDescent="0.25">
      <c r="A2324"/>
      <c r="B2324"/>
      <c r="C2324" s="37"/>
      <c r="E2324" s="32"/>
      <c r="F2324" s="44"/>
      <c r="G2324" s="39"/>
    </row>
    <row r="2325" spans="1:7" x14ac:dyDescent="0.25">
      <c r="A2325"/>
      <c r="B2325"/>
      <c r="C2325" s="37"/>
      <c r="E2325" s="32"/>
      <c r="F2325" s="44"/>
      <c r="G2325" s="39"/>
    </row>
    <row r="2326" spans="1:7" x14ac:dyDescent="0.25">
      <c r="A2326"/>
      <c r="B2326"/>
      <c r="C2326" s="37"/>
      <c r="E2326" s="32"/>
      <c r="F2326" s="44"/>
      <c r="G2326" s="39"/>
    </row>
    <row r="2327" spans="1:7" x14ac:dyDescent="0.25">
      <c r="A2327"/>
      <c r="B2327"/>
      <c r="C2327" s="37"/>
      <c r="E2327" s="32"/>
      <c r="F2327" s="44"/>
      <c r="G2327" s="39"/>
    </row>
    <row r="2328" spans="1:7" x14ac:dyDescent="0.25">
      <c r="A2328"/>
      <c r="B2328"/>
      <c r="C2328" s="37"/>
      <c r="E2328" s="32"/>
      <c r="F2328" s="44"/>
      <c r="G2328" s="39"/>
    </row>
    <row r="2329" spans="1:7" x14ac:dyDescent="0.25">
      <c r="A2329"/>
      <c r="B2329"/>
      <c r="C2329" s="37"/>
      <c r="E2329" s="32"/>
      <c r="F2329" s="44"/>
      <c r="G2329" s="39"/>
    </row>
    <row r="2330" spans="1:7" x14ac:dyDescent="0.25">
      <c r="A2330"/>
      <c r="B2330"/>
      <c r="C2330" s="37"/>
      <c r="E2330" s="32"/>
      <c r="F2330" s="44"/>
      <c r="G2330" s="39"/>
    </row>
    <row r="2331" spans="1:7" x14ac:dyDescent="0.25">
      <c r="A2331"/>
      <c r="B2331"/>
      <c r="C2331" s="37"/>
      <c r="E2331" s="32"/>
      <c r="F2331" s="44"/>
      <c r="G2331" s="39"/>
    </row>
    <row r="2332" spans="1:7" x14ac:dyDescent="0.25">
      <c r="A2332"/>
      <c r="B2332"/>
      <c r="C2332" s="37"/>
      <c r="E2332" s="32"/>
      <c r="F2332" s="44"/>
      <c r="G2332" s="39"/>
    </row>
    <row r="2333" spans="1:7" x14ac:dyDescent="0.25">
      <c r="A2333"/>
      <c r="B2333"/>
      <c r="C2333" s="37"/>
      <c r="E2333" s="32"/>
      <c r="F2333" s="44"/>
      <c r="G2333" s="39"/>
    </row>
    <row r="2334" spans="1:7" x14ac:dyDescent="0.25">
      <c r="A2334"/>
      <c r="B2334"/>
      <c r="C2334" s="37"/>
      <c r="E2334" s="32"/>
      <c r="F2334" s="44"/>
      <c r="G2334" s="39"/>
    </row>
    <row r="2335" spans="1:7" x14ac:dyDescent="0.25">
      <c r="A2335"/>
      <c r="B2335"/>
      <c r="C2335" s="37"/>
      <c r="E2335" s="32"/>
      <c r="F2335" s="44"/>
      <c r="G2335" s="39"/>
    </row>
    <row r="2336" spans="1:7" x14ac:dyDescent="0.25">
      <c r="A2336"/>
      <c r="B2336"/>
      <c r="C2336" s="37"/>
      <c r="E2336" s="32"/>
      <c r="F2336" s="44"/>
      <c r="G2336" s="39"/>
    </row>
    <row r="2337" spans="1:7" x14ac:dyDescent="0.25">
      <c r="A2337"/>
      <c r="B2337"/>
      <c r="C2337" s="37"/>
      <c r="E2337" s="32"/>
      <c r="F2337" s="44"/>
      <c r="G2337" s="39"/>
    </row>
    <row r="2338" spans="1:7" x14ac:dyDescent="0.25">
      <c r="A2338"/>
      <c r="B2338"/>
      <c r="C2338" s="37"/>
      <c r="E2338" s="32"/>
      <c r="F2338" s="44"/>
      <c r="G2338" s="39"/>
    </row>
    <row r="2339" spans="1:7" x14ac:dyDescent="0.25">
      <c r="A2339"/>
      <c r="B2339"/>
      <c r="C2339" s="37"/>
      <c r="E2339" s="32"/>
      <c r="F2339" s="44"/>
      <c r="G2339" s="39"/>
    </row>
    <row r="2340" spans="1:7" x14ac:dyDescent="0.25">
      <c r="A2340"/>
      <c r="B2340"/>
      <c r="C2340" s="37"/>
      <c r="E2340" s="32"/>
      <c r="F2340" s="44"/>
      <c r="G2340" s="39"/>
    </row>
    <row r="2341" spans="1:7" x14ac:dyDescent="0.25">
      <c r="A2341"/>
      <c r="B2341"/>
      <c r="C2341" s="37"/>
      <c r="E2341" s="32"/>
      <c r="F2341" s="44"/>
      <c r="G2341" s="39"/>
    </row>
    <row r="2342" spans="1:7" x14ac:dyDescent="0.25">
      <c r="A2342"/>
      <c r="B2342"/>
      <c r="C2342" s="37"/>
      <c r="E2342" s="32"/>
      <c r="F2342" s="44"/>
      <c r="G2342" s="39"/>
    </row>
    <row r="2343" spans="1:7" x14ac:dyDescent="0.25">
      <c r="A2343"/>
      <c r="B2343"/>
      <c r="C2343" s="37"/>
      <c r="E2343" s="32"/>
      <c r="F2343" s="44"/>
      <c r="G2343" s="39"/>
    </row>
    <row r="2344" spans="1:7" x14ac:dyDescent="0.25">
      <c r="A2344"/>
      <c r="B2344"/>
      <c r="C2344" s="37"/>
      <c r="E2344" s="32"/>
      <c r="F2344" s="44"/>
      <c r="G2344" s="39"/>
    </row>
    <row r="2345" spans="1:7" x14ac:dyDescent="0.25">
      <c r="A2345"/>
      <c r="B2345"/>
      <c r="C2345" s="37"/>
      <c r="E2345" s="32"/>
      <c r="F2345" s="44"/>
      <c r="G2345" s="39"/>
    </row>
    <row r="2346" spans="1:7" x14ac:dyDescent="0.25">
      <c r="A2346"/>
      <c r="B2346"/>
      <c r="C2346" s="37"/>
      <c r="E2346" s="32"/>
      <c r="F2346" s="44"/>
      <c r="G2346" s="39"/>
    </row>
    <row r="2347" spans="1:7" x14ac:dyDescent="0.25">
      <c r="A2347"/>
      <c r="B2347"/>
      <c r="C2347" s="37"/>
      <c r="E2347" s="32"/>
      <c r="F2347" s="44"/>
      <c r="G2347" s="39"/>
    </row>
    <row r="2348" spans="1:7" x14ac:dyDescent="0.25">
      <c r="A2348"/>
      <c r="B2348"/>
      <c r="C2348" s="37"/>
      <c r="E2348" s="32"/>
      <c r="F2348" s="44"/>
      <c r="G2348" s="39"/>
    </row>
    <row r="2349" spans="1:7" x14ac:dyDescent="0.25">
      <c r="A2349"/>
      <c r="B2349"/>
      <c r="C2349" s="37"/>
      <c r="E2349" s="32"/>
      <c r="F2349" s="44"/>
      <c r="G2349" s="39"/>
    </row>
    <row r="2350" spans="1:7" x14ac:dyDescent="0.25">
      <c r="A2350"/>
      <c r="B2350"/>
      <c r="C2350" s="37"/>
      <c r="E2350" s="32"/>
      <c r="F2350" s="44"/>
      <c r="G2350" s="39"/>
    </row>
    <row r="2351" spans="1:7" x14ac:dyDescent="0.25">
      <c r="A2351"/>
      <c r="B2351"/>
      <c r="C2351" s="37"/>
      <c r="E2351" s="32"/>
      <c r="F2351" s="44"/>
      <c r="G2351" s="39"/>
    </row>
    <row r="2352" spans="1:7" x14ac:dyDescent="0.25">
      <c r="A2352"/>
      <c r="B2352"/>
      <c r="C2352" s="37"/>
      <c r="E2352" s="32"/>
      <c r="F2352" s="44"/>
      <c r="G2352" s="39"/>
    </row>
    <row r="2353" spans="1:7" x14ac:dyDescent="0.25">
      <c r="A2353"/>
      <c r="B2353"/>
      <c r="C2353" s="37"/>
      <c r="E2353" s="32"/>
      <c r="F2353" s="44"/>
      <c r="G2353" s="39"/>
    </row>
    <row r="2354" spans="1:7" x14ac:dyDescent="0.25">
      <c r="A2354"/>
      <c r="B2354"/>
      <c r="C2354" s="37"/>
      <c r="E2354" s="32"/>
      <c r="F2354" s="44"/>
      <c r="G2354" s="39"/>
    </row>
    <row r="2355" spans="1:7" x14ac:dyDescent="0.25">
      <c r="A2355"/>
      <c r="B2355"/>
      <c r="C2355" s="37"/>
      <c r="E2355" s="32"/>
      <c r="F2355" s="44"/>
      <c r="G2355" s="39"/>
    </row>
    <row r="2356" spans="1:7" x14ac:dyDescent="0.25">
      <c r="A2356"/>
      <c r="B2356"/>
      <c r="C2356" s="37"/>
      <c r="E2356" s="32"/>
      <c r="F2356" s="44"/>
      <c r="G2356" s="39"/>
    </row>
    <row r="2357" spans="1:7" x14ac:dyDescent="0.25">
      <c r="A2357"/>
      <c r="B2357"/>
      <c r="C2357" s="37"/>
      <c r="E2357" s="32"/>
      <c r="F2357" s="44"/>
      <c r="G2357" s="39"/>
    </row>
    <row r="2358" spans="1:7" x14ac:dyDescent="0.25">
      <c r="A2358"/>
      <c r="B2358"/>
      <c r="C2358" s="37"/>
      <c r="E2358" s="32"/>
      <c r="F2358" s="44"/>
      <c r="G2358" s="39"/>
    </row>
    <row r="2359" spans="1:7" x14ac:dyDescent="0.25">
      <c r="A2359"/>
      <c r="B2359"/>
      <c r="C2359" s="37"/>
      <c r="E2359" s="32"/>
      <c r="F2359" s="44"/>
      <c r="G2359" s="39"/>
    </row>
    <row r="2360" spans="1:7" x14ac:dyDescent="0.25">
      <c r="A2360"/>
      <c r="B2360"/>
      <c r="C2360" s="37"/>
      <c r="E2360" s="32"/>
      <c r="F2360" s="44"/>
      <c r="G2360" s="39"/>
    </row>
    <row r="2361" spans="1:7" x14ac:dyDescent="0.25">
      <c r="A2361"/>
      <c r="B2361"/>
      <c r="C2361" s="37"/>
      <c r="E2361" s="32"/>
      <c r="F2361" s="44"/>
      <c r="G2361" s="39"/>
    </row>
    <row r="2362" spans="1:7" x14ac:dyDescent="0.25">
      <c r="A2362"/>
      <c r="B2362"/>
      <c r="C2362" s="37"/>
      <c r="E2362" s="32"/>
      <c r="F2362" s="44"/>
      <c r="G2362" s="39"/>
    </row>
    <row r="2363" spans="1:7" x14ac:dyDescent="0.25">
      <c r="A2363"/>
      <c r="B2363"/>
      <c r="C2363" s="37"/>
      <c r="E2363" s="32"/>
      <c r="F2363" s="44"/>
      <c r="G2363" s="39"/>
    </row>
    <row r="2364" spans="1:7" x14ac:dyDescent="0.25">
      <c r="A2364"/>
      <c r="B2364"/>
      <c r="C2364" s="37"/>
      <c r="E2364" s="32"/>
      <c r="F2364" s="44"/>
      <c r="G2364" s="39"/>
    </row>
    <row r="2365" spans="1:7" x14ac:dyDescent="0.25">
      <c r="A2365"/>
      <c r="B2365"/>
      <c r="C2365" s="37"/>
      <c r="E2365" s="32"/>
      <c r="F2365" s="44"/>
      <c r="G2365" s="39"/>
    </row>
    <row r="2366" spans="1:7" x14ac:dyDescent="0.25">
      <c r="A2366"/>
      <c r="B2366"/>
      <c r="C2366" s="37"/>
      <c r="E2366" s="32"/>
      <c r="F2366" s="44"/>
      <c r="G2366" s="39"/>
    </row>
    <row r="2367" spans="1:7" x14ac:dyDescent="0.25">
      <c r="A2367"/>
      <c r="B2367"/>
      <c r="C2367" s="37"/>
      <c r="E2367" s="32"/>
      <c r="F2367" s="44"/>
      <c r="G2367" s="39"/>
    </row>
    <row r="2368" spans="1:7" x14ac:dyDescent="0.25">
      <c r="A2368"/>
      <c r="B2368"/>
      <c r="C2368" s="37"/>
      <c r="E2368" s="32"/>
      <c r="F2368" s="44"/>
      <c r="G2368" s="39"/>
    </row>
    <row r="2369" spans="1:7" x14ac:dyDescent="0.25">
      <c r="A2369"/>
      <c r="B2369"/>
      <c r="C2369" s="37"/>
      <c r="E2369" s="32"/>
      <c r="F2369" s="44"/>
      <c r="G2369" s="39"/>
    </row>
    <row r="2370" spans="1:7" x14ac:dyDescent="0.25">
      <c r="A2370"/>
      <c r="B2370"/>
      <c r="C2370" s="37"/>
      <c r="E2370" s="32"/>
      <c r="F2370" s="44"/>
      <c r="G2370" s="39"/>
    </row>
    <row r="2371" spans="1:7" x14ac:dyDescent="0.25">
      <c r="A2371"/>
      <c r="B2371"/>
      <c r="C2371" s="37"/>
      <c r="E2371" s="32"/>
      <c r="F2371" s="44"/>
      <c r="G2371" s="39"/>
    </row>
    <row r="2372" spans="1:7" x14ac:dyDescent="0.25">
      <c r="A2372"/>
      <c r="B2372"/>
      <c r="C2372" s="37"/>
      <c r="E2372" s="32"/>
      <c r="F2372" s="44"/>
      <c r="G2372" s="39"/>
    </row>
    <row r="2373" spans="1:7" x14ac:dyDescent="0.25">
      <c r="A2373"/>
      <c r="B2373"/>
      <c r="C2373" s="37"/>
      <c r="E2373" s="32"/>
      <c r="F2373" s="44"/>
      <c r="G2373" s="39"/>
    </row>
    <row r="2374" spans="1:7" x14ac:dyDescent="0.25">
      <c r="A2374"/>
      <c r="B2374"/>
      <c r="C2374" s="37"/>
      <c r="E2374" s="32"/>
      <c r="F2374" s="44"/>
      <c r="G2374" s="39"/>
    </row>
    <row r="2375" spans="1:7" x14ac:dyDescent="0.25">
      <c r="A2375"/>
      <c r="B2375"/>
      <c r="C2375" s="37"/>
      <c r="E2375" s="32"/>
      <c r="F2375" s="44"/>
      <c r="G2375" s="39"/>
    </row>
    <row r="2376" spans="1:7" x14ac:dyDescent="0.25">
      <c r="A2376"/>
      <c r="B2376"/>
      <c r="C2376" s="37"/>
      <c r="E2376" s="32"/>
      <c r="F2376" s="44"/>
      <c r="G2376" s="39"/>
    </row>
    <row r="2377" spans="1:7" x14ac:dyDescent="0.25">
      <c r="A2377"/>
      <c r="B2377"/>
      <c r="C2377" s="37"/>
      <c r="E2377" s="32"/>
      <c r="F2377" s="44"/>
      <c r="G2377" s="39"/>
    </row>
    <row r="2378" spans="1:7" x14ac:dyDescent="0.25">
      <c r="A2378"/>
      <c r="B2378"/>
      <c r="C2378" s="37"/>
      <c r="E2378" s="32"/>
      <c r="F2378" s="44"/>
      <c r="G2378" s="39"/>
    </row>
    <row r="2379" spans="1:7" x14ac:dyDescent="0.25">
      <c r="A2379"/>
      <c r="B2379"/>
      <c r="C2379" s="37"/>
      <c r="E2379" s="32"/>
      <c r="F2379" s="44"/>
      <c r="G2379" s="39"/>
    </row>
    <row r="2380" spans="1:7" x14ac:dyDescent="0.25">
      <c r="A2380"/>
      <c r="B2380"/>
      <c r="C2380" s="37"/>
      <c r="E2380" s="32"/>
      <c r="F2380" s="44"/>
      <c r="G2380" s="39"/>
    </row>
    <row r="2381" spans="1:7" x14ac:dyDescent="0.25">
      <c r="A2381"/>
      <c r="B2381"/>
      <c r="C2381" s="37"/>
      <c r="E2381" s="32"/>
      <c r="F2381" s="44"/>
      <c r="G2381" s="39"/>
    </row>
    <row r="2382" spans="1:7" x14ac:dyDescent="0.25">
      <c r="A2382"/>
      <c r="B2382"/>
      <c r="C2382" s="37"/>
      <c r="E2382" s="32"/>
      <c r="F2382" s="44"/>
      <c r="G2382" s="39"/>
    </row>
    <row r="2383" spans="1:7" x14ac:dyDescent="0.25">
      <c r="A2383"/>
      <c r="B2383"/>
      <c r="C2383" s="37"/>
      <c r="E2383" s="32"/>
      <c r="F2383" s="44"/>
      <c r="G2383" s="39"/>
    </row>
    <row r="2384" spans="1:7" x14ac:dyDescent="0.25">
      <c r="A2384"/>
      <c r="B2384"/>
      <c r="C2384" s="37"/>
      <c r="E2384" s="32"/>
      <c r="F2384" s="44"/>
      <c r="G2384" s="39"/>
    </row>
    <row r="2385" spans="1:7" x14ac:dyDescent="0.25">
      <c r="A2385"/>
      <c r="B2385"/>
      <c r="C2385" s="37"/>
      <c r="E2385" s="32"/>
      <c r="F2385" s="44"/>
      <c r="G2385" s="39"/>
    </row>
    <row r="2386" spans="1:7" x14ac:dyDescent="0.25">
      <c r="A2386"/>
      <c r="B2386"/>
      <c r="C2386" s="37"/>
      <c r="E2386" s="32"/>
      <c r="F2386" s="44"/>
      <c r="G2386" s="39"/>
    </row>
    <row r="2387" spans="1:7" x14ac:dyDescent="0.25">
      <c r="A2387"/>
      <c r="B2387"/>
      <c r="C2387" s="37"/>
      <c r="E2387" s="32"/>
      <c r="F2387" s="44"/>
      <c r="G2387" s="39"/>
    </row>
    <row r="2388" spans="1:7" x14ac:dyDescent="0.25">
      <c r="A2388"/>
      <c r="B2388"/>
      <c r="C2388" s="37"/>
      <c r="E2388" s="32"/>
      <c r="F2388" s="44"/>
      <c r="G2388" s="39"/>
    </row>
    <row r="2389" spans="1:7" x14ac:dyDescent="0.25">
      <c r="A2389"/>
      <c r="B2389"/>
      <c r="C2389" s="37"/>
      <c r="E2389" s="32"/>
      <c r="F2389" s="44"/>
      <c r="G2389" s="39"/>
    </row>
    <row r="2390" spans="1:7" x14ac:dyDescent="0.25">
      <c r="A2390"/>
      <c r="B2390"/>
      <c r="C2390" s="37"/>
      <c r="E2390" s="32"/>
      <c r="F2390" s="44"/>
      <c r="G2390" s="39"/>
    </row>
    <row r="2391" spans="1:7" x14ac:dyDescent="0.25">
      <c r="A2391"/>
      <c r="B2391"/>
      <c r="C2391" s="37"/>
      <c r="E2391" s="32"/>
      <c r="F2391" s="44"/>
      <c r="G2391" s="39"/>
    </row>
    <row r="2392" spans="1:7" x14ac:dyDescent="0.25">
      <c r="A2392"/>
      <c r="B2392"/>
      <c r="C2392" s="37"/>
      <c r="E2392" s="32"/>
      <c r="F2392" s="44"/>
      <c r="G2392" s="39"/>
    </row>
    <row r="2393" spans="1:7" x14ac:dyDescent="0.25">
      <c r="A2393"/>
      <c r="B2393"/>
      <c r="C2393" s="37"/>
      <c r="E2393" s="32"/>
      <c r="F2393" s="44"/>
      <c r="G2393" s="39"/>
    </row>
    <row r="2394" spans="1:7" x14ac:dyDescent="0.25">
      <c r="A2394"/>
      <c r="B2394"/>
      <c r="C2394" s="37"/>
      <c r="E2394" s="32"/>
      <c r="F2394" s="44"/>
      <c r="G2394" s="39"/>
    </row>
    <row r="2395" spans="1:7" x14ac:dyDescent="0.25">
      <c r="A2395"/>
      <c r="B2395"/>
      <c r="C2395" s="37"/>
      <c r="E2395" s="32"/>
      <c r="F2395" s="44"/>
      <c r="G2395" s="39"/>
    </row>
    <row r="2396" spans="1:7" x14ac:dyDescent="0.25">
      <c r="A2396"/>
      <c r="B2396"/>
      <c r="C2396" s="37"/>
      <c r="E2396" s="32"/>
      <c r="F2396" s="44"/>
      <c r="G2396" s="39"/>
    </row>
    <row r="2397" spans="1:7" x14ac:dyDescent="0.25">
      <c r="A2397"/>
      <c r="B2397"/>
      <c r="C2397" s="37"/>
      <c r="E2397" s="32"/>
      <c r="F2397" s="44"/>
      <c r="G2397" s="39"/>
    </row>
    <row r="2398" spans="1:7" x14ac:dyDescent="0.25">
      <c r="A2398"/>
      <c r="B2398"/>
      <c r="C2398" s="37"/>
      <c r="E2398" s="32"/>
      <c r="F2398" s="44"/>
      <c r="G2398" s="39"/>
    </row>
    <row r="2399" spans="1:7" x14ac:dyDescent="0.25">
      <c r="A2399"/>
      <c r="B2399"/>
      <c r="C2399" s="37"/>
      <c r="E2399" s="32"/>
      <c r="F2399" s="44"/>
      <c r="G2399" s="39"/>
    </row>
    <row r="2400" spans="1:7" x14ac:dyDescent="0.25">
      <c r="A2400"/>
      <c r="B2400"/>
      <c r="C2400" s="37"/>
      <c r="E2400" s="32"/>
      <c r="F2400" s="44"/>
      <c r="G2400" s="39"/>
    </row>
    <row r="2401" spans="1:7" x14ac:dyDescent="0.25">
      <c r="A2401"/>
      <c r="B2401"/>
      <c r="C2401" s="37"/>
      <c r="E2401" s="32"/>
      <c r="F2401" s="44"/>
      <c r="G2401" s="39"/>
    </row>
    <row r="2402" spans="1:7" x14ac:dyDescent="0.25">
      <c r="A2402"/>
      <c r="B2402"/>
      <c r="C2402" s="37"/>
      <c r="E2402" s="32"/>
      <c r="F2402" s="44"/>
      <c r="G2402" s="39"/>
    </row>
    <row r="2403" spans="1:7" x14ac:dyDescent="0.25">
      <c r="A2403"/>
      <c r="B2403"/>
      <c r="C2403" s="37"/>
      <c r="E2403" s="32"/>
      <c r="F2403" s="44"/>
      <c r="G2403" s="39"/>
    </row>
    <row r="2404" spans="1:7" x14ac:dyDescent="0.25">
      <c r="A2404"/>
      <c r="B2404"/>
      <c r="C2404" s="37"/>
      <c r="E2404" s="32"/>
      <c r="F2404" s="44"/>
      <c r="G2404" s="39"/>
    </row>
    <row r="2405" spans="1:7" x14ac:dyDescent="0.25">
      <c r="A2405"/>
      <c r="B2405"/>
      <c r="C2405" s="37"/>
      <c r="E2405" s="32"/>
      <c r="F2405" s="44"/>
      <c r="G2405" s="39"/>
    </row>
    <row r="2406" spans="1:7" x14ac:dyDescent="0.25">
      <c r="A2406"/>
      <c r="B2406"/>
      <c r="C2406" s="37"/>
      <c r="E2406" s="32"/>
      <c r="F2406" s="44"/>
      <c r="G2406" s="39"/>
    </row>
    <row r="2407" spans="1:7" x14ac:dyDescent="0.25">
      <c r="A2407"/>
      <c r="B2407"/>
      <c r="C2407" s="37"/>
      <c r="E2407" s="32"/>
      <c r="F2407" s="44"/>
      <c r="G2407" s="39"/>
    </row>
    <row r="2408" spans="1:7" x14ac:dyDescent="0.25">
      <c r="A2408"/>
      <c r="B2408"/>
      <c r="C2408" s="37"/>
      <c r="E2408" s="32"/>
      <c r="F2408" s="44"/>
      <c r="G2408" s="39"/>
    </row>
    <row r="2409" spans="1:7" x14ac:dyDescent="0.25">
      <c r="A2409"/>
      <c r="B2409"/>
      <c r="C2409" s="37"/>
      <c r="E2409" s="32"/>
      <c r="F2409" s="44"/>
      <c r="G2409" s="39"/>
    </row>
    <row r="2410" spans="1:7" x14ac:dyDescent="0.25">
      <c r="A2410"/>
      <c r="B2410"/>
      <c r="C2410" s="37"/>
      <c r="E2410" s="32"/>
      <c r="F2410" s="44"/>
      <c r="G2410" s="39"/>
    </row>
    <row r="2411" spans="1:7" x14ac:dyDescent="0.25">
      <c r="A2411"/>
      <c r="B2411"/>
      <c r="C2411" s="37"/>
      <c r="E2411" s="32"/>
      <c r="F2411" s="44"/>
      <c r="G2411" s="39"/>
    </row>
    <row r="2412" spans="1:7" x14ac:dyDescent="0.25">
      <c r="A2412"/>
      <c r="B2412"/>
      <c r="C2412" s="37"/>
      <c r="E2412" s="32"/>
      <c r="F2412" s="44"/>
      <c r="G2412" s="39"/>
    </row>
    <row r="2413" spans="1:7" x14ac:dyDescent="0.25">
      <c r="A2413"/>
      <c r="B2413"/>
      <c r="C2413" s="37"/>
      <c r="E2413" s="32"/>
      <c r="F2413" s="44"/>
      <c r="G2413" s="39"/>
    </row>
    <row r="2414" spans="1:7" x14ac:dyDescent="0.25">
      <c r="A2414"/>
      <c r="B2414"/>
      <c r="C2414" s="37"/>
      <c r="E2414" s="32"/>
      <c r="F2414" s="44"/>
      <c r="G2414" s="39"/>
    </row>
    <row r="2415" spans="1:7" x14ac:dyDescent="0.25">
      <c r="A2415"/>
      <c r="B2415"/>
      <c r="C2415" s="37"/>
      <c r="E2415" s="32"/>
      <c r="F2415" s="44"/>
      <c r="G2415" s="39"/>
    </row>
    <row r="2416" spans="1:7" x14ac:dyDescent="0.25">
      <c r="A2416"/>
      <c r="B2416"/>
      <c r="C2416" s="37"/>
      <c r="E2416" s="32"/>
      <c r="F2416" s="44"/>
      <c r="G2416" s="39"/>
    </row>
    <row r="2417" spans="1:7" x14ac:dyDescent="0.25">
      <c r="A2417"/>
      <c r="B2417"/>
      <c r="C2417" s="37"/>
      <c r="E2417" s="32"/>
      <c r="F2417" s="44"/>
      <c r="G2417" s="39"/>
    </row>
    <row r="2418" spans="1:7" x14ac:dyDescent="0.25">
      <c r="A2418"/>
      <c r="B2418"/>
      <c r="C2418" s="37"/>
      <c r="E2418" s="32"/>
      <c r="F2418" s="44"/>
      <c r="G2418" s="39"/>
    </row>
    <row r="2419" spans="1:7" x14ac:dyDescent="0.25">
      <c r="A2419"/>
      <c r="B2419"/>
      <c r="C2419" s="37"/>
      <c r="E2419" s="32"/>
      <c r="F2419" s="44"/>
      <c r="G2419" s="39"/>
    </row>
    <row r="2420" spans="1:7" x14ac:dyDescent="0.25">
      <c r="A2420"/>
      <c r="B2420"/>
      <c r="C2420" s="37"/>
      <c r="E2420" s="32"/>
      <c r="F2420" s="44"/>
      <c r="G2420" s="39"/>
    </row>
    <row r="2421" spans="1:7" x14ac:dyDescent="0.25">
      <c r="A2421"/>
      <c r="B2421"/>
      <c r="C2421" s="37"/>
      <c r="E2421" s="32"/>
      <c r="F2421" s="44"/>
      <c r="G2421" s="39"/>
    </row>
    <row r="2422" spans="1:7" x14ac:dyDescent="0.25">
      <c r="A2422"/>
      <c r="B2422"/>
      <c r="C2422" s="37"/>
      <c r="E2422" s="32"/>
      <c r="F2422" s="44"/>
      <c r="G2422" s="39"/>
    </row>
    <row r="2423" spans="1:7" x14ac:dyDescent="0.25">
      <c r="A2423"/>
      <c r="B2423"/>
      <c r="C2423" s="37"/>
      <c r="E2423" s="32"/>
      <c r="F2423" s="44"/>
      <c r="G2423" s="39"/>
    </row>
    <row r="2424" spans="1:7" x14ac:dyDescent="0.25">
      <c r="A2424"/>
      <c r="B2424"/>
      <c r="C2424" s="37"/>
      <c r="E2424" s="32"/>
      <c r="F2424" s="44"/>
      <c r="G2424" s="39"/>
    </row>
    <row r="2425" spans="1:7" x14ac:dyDescent="0.25">
      <c r="A2425"/>
      <c r="B2425"/>
      <c r="C2425" s="37"/>
      <c r="E2425" s="32"/>
      <c r="F2425" s="44"/>
      <c r="G2425" s="39"/>
    </row>
    <row r="2426" spans="1:7" x14ac:dyDescent="0.25">
      <c r="A2426"/>
      <c r="B2426"/>
      <c r="C2426" s="37"/>
      <c r="E2426" s="32"/>
      <c r="F2426" s="44"/>
      <c r="G2426" s="39"/>
    </row>
    <row r="2427" spans="1:7" x14ac:dyDescent="0.25">
      <c r="A2427"/>
      <c r="B2427"/>
      <c r="C2427" s="37"/>
      <c r="E2427" s="32"/>
      <c r="F2427" s="44"/>
      <c r="G2427" s="39"/>
    </row>
    <row r="2428" spans="1:7" x14ac:dyDescent="0.25">
      <c r="A2428"/>
      <c r="B2428"/>
      <c r="C2428" s="37"/>
      <c r="E2428" s="32"/>
      <c r="F2428" s="44"/>
      <c r="G2428" s="39"/>
    </row>
    <row r="2429" spans="1:7" x14ac:dyDescent="0.25">
      <c r="A2429"/>
      <c r="B2429"/>
      <c r="C2429" s="37"/>
      <c r="E2429" s="32"/>
      <c r="F2429" s="44"/>
      <c r="G2429" s="39"/>
    </row>
    <row r="2430" spans="1:7" x14ac:dyDescent="0.25">
      <c r="A2430"/>
      <c r="B2430"/>
      <c r="C2430" s="37"/>
      <c r="E2430" s="32"/>
      <c r="F2430" s="44"/>
      <c r="G2430" s="39"/>
    </row>
    <row r="2431" spans="1:7" x14ac:dyDescent="0.25">
      <c r="A2431"/>
      <c r="B2431"/>
      <c r="C2431" s="37"/>
      <c r="E2431" s="32"/>
      <c r="F2431" s="44"/>
      <c r="G2431" s="39"/>
    </row>
    <row r="2432" spans="1:7" x14ac:dyDescent="0.25">
      <c r="A2432"/>
      <c r="B2432"/>
      <c r="C2432" s="37"/>
      <c r="E2432" s="32"/>
      <c r="F2432" s="44"/>
      <c r="G2432" s="39"/>
    </row>
    <row r="2433" spans="1:7" x14ac:dyDescent="0.25">
      <c r="A2433"/>
      <c r="B2433"/>
      <c r="C2433" s="37"/>
      <c r="E2433" s="32"/>
      <c r="F2433" s="44"/>
      <c r="G2433" s="39"/>
    </row>
    <row r="2434" spans="1:7" x14ac:dyDescent="0.25">
      <c r="A2434"/>
      <c r="B2434"/>
      <c r="C2434" s="37"/>
      <c r="E2434" s="32"/>
      <c r="F2434" s="44"/>
      <c r="G2434" s="39"/>
    </row>
    <row r="2435" spans="1:7" x14ac:dyDescent="0.25">
      <c r="A2435"/>
      <c r="B2435"/>
      <c r="C2435" s="37"/>
      <c r="E2435" s="32"/>
      <c r="F2435" s="44"/>
      <c r="G2435" s="39"/>
    </row>
    <row r="2436" spans="1:7" x14ac:dyDescent="0.25">
      <c r="A2436"/>
      <c r="B2436"/>
      <c r="C2436" s="37"/>
      <c r="E2436" s="32"/>
      <c r="F2436" s="44"/>
      <c r="G2436" s="39"/>
    </row>
    <row r="2437" spans="1:7" x14ac:dyDescent="0.25">
      <c r="A2437"/>
      <c r="B2437"/>
      <c r="C2437" s="37"/>
      <c r="E2437" s="32"/>
      <c r="F2437" s="44"/>
      <c r="G2437" s="39"/>
    </row>
    <row r="2438" spans="1:7" x14ac:dyDescent="0.25">
      <c r="A2438"/>
      <c r="B2438"/>
      <c r="C2438" s="37"/>
      <c r="E2438" s="32"/>
      <c r="F2438" s="44"/>
      <c r="G2438" s="39"/>
    </row>
    <row r="2439" spans="1:7" x14ac:dyDescent="0.25">
      <c r="A2439"/>
      <c r="B2439"/>
      <c r="C2439" s="37"/>
      <c r="E2439" s="32"/>
      <c r="F2439" s="44"/>
      <c r="G2439" s="39"/>
    </row>
    <row r="2440" spans="1:7" x14ac:dyDescent="0.25">
      <c r="A2440"/>
      <c r="B2440"/>
      <c r="C2440" s="37"/>
      <c r="E2440" s="32"/>
      <c r="F2440" s="44"/>
      <c r="G2440" s="39"/>
    </row>
    <row r="2441" spans="1:7" x14ac:dyDescent="0.25">
      <c r="A2441"/>
      <c r="B2441"/>
      <c r="C2441" s="37"/>
      <c r="E2441" s="32"/>
      <c r="F2441" s="44"/>
      <c r="G2441" s="39"/>
    </row>
    <row r="2442" spans="1:7" x14ac:dyDescent="0.25">
      <c r="A2442"/>
      <c r="B2442"/>
      <c r="C2442" s="37"/>
      <c r="E2442" s="32"/>
      <c r="F2442" s="44"/>
      <c r="G2442" s="39"/>
    </row>
    <row r="2443" spans="1:7" x14ac:dyDescent="0.25">
      <c r="A2443"/>
      <c r="B2443"/>
      <c r="C2443" s="37"/>
      <c r="E2443" s="32"/>
      <c r="F2443" s="44"/>
      <c r="G2443" s="39"/>
    </row>
    <row r="2444" spans="1:7" x14ac:dyDescent="0.25">
      <c r="A2444"/>
      <c r="B2444"/>
      <c r="C2444" s="37"/>
      <c r="E2444" s="32"/>
      <c r="F2444" s="44"/>
      <c r="G2444" s="39"/>
    </row>
    <row r="2445" spans="1:7" x14ac:dyDescent="0.25">
      <c r="A2445"/>
      <c r="B2445"/>
      <c r="C2445" s="37"/>
      <c r="E2445" s="32"/>
      <c r="F2445" s="44"/>
      <c r="G2445" s="39"/>
    </row>
    <row r="2446" spans="1:7" x14ac:dyDescent="0.25">
      <c r="A2446"/>
      <c r="B2446"/>
      <c r="C2446" s="37"/>
      <c r="E2446" s="32"/>
      <c r="F2446" s="44"/>
      <c r="G2446" s="39"/>
    </row>
    <row r="2447" spans="1:7" x14ac:dyDescent="0.25">
      <c r="A2447"/>
      <c r="B2447"/>
      <c r="C2447" s="37"/>
      <c r="E2447" s="32"/>
      <c r="F2447" s="44"/>
      <c r="G2447" s="39"/>
    </row>
    <row r="2448" spans="1:7" x14ac:dyDescent="0.25">
      <c r="A2448"/>
      <c r="B2448"/>
      <c r="C2448" s="37"/>
      <c r="E2448" s="32"/>
      <c r="F2448" s="44"/>
      <c r="G2448" s="39"/>
    </row>
    <row r="2449" spans="1:7" x14ac:dyDescent="0.25">
      <c r="A2449"/>
      <c r="B2449"/>
      <c r="C2449" s="37"/>
      <c r="E2449" s="32"/>
      <c r="F2449" s="44"/>
      <c r="G2449" s="39"/>
    </row>
    <row r="2450" spans="1:7" x14ac:dyDescent="0.25">
      <c r="A2450"/>
      <c r="B2450"/>
      <c r="C2450" s="37"/>
      <c r="E2450" s="32"/>
      <c r="F2450" s="44"/>
      <c r="G2450" s="39"/>
    </row>
    <row r="2451" spans="1:7" x14ac:dyDescent="0.25">
      <c r="A2451"/>
      <c r="B2451"/>
      <c r="C2451" s="37"/>
      <c r="E2451" s="32"/>
      <c r="F2451" s="44"/>
      <c r="G2451" s="39"/>
    </row>
    <row r="2452" spans="1:7" x14ac:dyDescent="0.25">
      <c r="A2452"/>
      <c r="B2452"/>
      <c r="C2452" s="37"/>
      <c r="E2452" s="32"/>
      <c r="F2452" s="44"/>
      <c r="G2452" s="39"/>
    </row>
    <row r="2453" spans="1:7" x14ac:dyDescent="0.25">
      <c r="A2453"/>
      <c r="B2453"/>
      <c r="C2453" s="37"/>
      <c r="E2453" s="32"/>
      <c r="F2453" s="44"/>
      <c r="G2453" s="39"/>
    </row>
    <row r="2454" spans="1:7" x14ac:dyDescent="0.25">
      <c r="A2454"/>
      <c r="B2454"/>
      <c r="C2454" s="37"/>
      <c r="E2454" s="32"/>
      <c r="F2454" s="44"/>
      <c r="G2454" s="39"/>
    </row>
    <row r="2455" spans="1:7" x14ac:dyDescent="0.25">
      <c r="A2455"/>
      <c r="B2455"/>
      <c r="C2455" s="37"/>
      <c r="E2455" s="32"/>
      <c r="F2455" s="44"/>
      <c r="G2455" s="39"/>
    </row>
    <row r="2456" spans="1:7" x14ac:dyDescent="0.25">
      <c r="A2456"/>
      <c r="B2456"/>
      <c r="C2456" s="37"/>
      <c r="E2456" s="32"/>
      <c r="F2456" s="44"/>
      <c r="G2456" s="39"/>
    </row>
    <row r="2457" spans="1:7" x14ac:dyDescent="0.25">
      <c r="A2457"/>
      <c r="B2457"/>
      <c r="C2457" s="37"/>
      <c r="E2457" s="32"/>
      <c r="F2457" s="44"/>
      <c r="G2457" s="39"/>
    </row>
    <row r="2458" spans="1:7" x14ac:dyDescent="0.25">
      <c r="A2458"/>
      <c r="B2458"/>
      <c r="C2458" s="37"/>
      <c r="E2458" s="32"/>
      <c r="F2458" s="44"/>
      <c r="G2458" s="39"/>
    </row>
    <row r="2459" spans="1:7" x14ac:dyDescent="0.25">
      <c r="A2459"/>
      <c r="B2459"/>
      <c r="C2459" s="37"/>
      <c r="E2459" s="32"/>
      <c r="F2459" s="44"/>
      <c r="G2459" s="39"/>
    </row>
    <row r="2460" spans="1:7" x14ac:dyDescent="0.25">
      <c r="A2460"/>
      <c r="B2460"/>
      <c r="C2460" s="37"/>
      <c r="E2460" s="32"/>
      <c r="F2460" s="44"/>
      <c r="G2460" s="39"/>
    </row>
    <row r="2461" spans="1:7" x14ac:dyDescent="0.25">
      <c r="A2461"/>
      <c r="B2461"/>
      <c r="C2461" s="37"/>
      <c r="E2461" s="32"/>
      <c r="F2461" s="44"/>
      <c r="G2461" s="39"/>
    </row>
    <row r="2462" spans="1:7" x14ac:dyDescent="0.25">
      <c r="A2462"/>
      <c r="B2462"/>
      <c r="C2462" s="37"/>
      <c r="E2462" s="32"/>
      <c r="F2462" s="44"/>
      <c r="G2462" s="39"/>
    </row>
    <row r="2463" spans="1:7" x14ac:dyDescent="0.25">
      <c r="A2463"/>
      <c r="B2463"/>
      <c r="C2463" s="37"/>
      <c r="E2463" s="32"/>
      <c r="F2463" s="44"/>
      <c r="G2463" s="39"/>
    </row>
    <row r="2464" spans="1:7" x14ac:dyDescent="0.25">
      <c r="A2464"/>
      <c r="B2464"/>
      <c r="C2464" s="37"/>
      <c r="E2464" s="32"/>
      <c r="F2464" s="44"/>
      <c r="G2464" s="39"/>
    </row>
    <row r="2465" spans="1:7" x14ac:dyDescent="0.25">
      <c r="A2465"/>
      <c r="B2465"/>
      <c r="C2465" s="37"/>
      <c r="E2465" s="32"/>
      <c r="F2465" s="44"/>
      <c r="G2465" s="39"/>
    </row>
    <row r="2466" spans="1:7" x14ac:dyDescent="0.25">
      <c r="A2466"/>
      <c r="B2466"/>
      <c r="C2466" s="37"/>
      <c r="E2466" s="32"/>
      <c r="F2466" s="44"/>
      <c r="G2466" s="39"/>
    </row>
    <row r="2467" spans="1:7" x14ac:dyDescent="0.25">
      <c r="A2467"/>
      <c r="B2467"/>
      <c r="C2467" s="37"/>
      <c r="E2467" s="32"/>
      <c r="F2467" s="44"/>
      <c r="G2467" s="39"/>
    </row>
    <row r="2468" spans="1:7" x14ac:dyDescent="0.25">
      <c r="A2468"/>
      <c r="B2468"/>
      <c r="C2468" s="37"/>
      <c r="E2468" s="32"/>
      <c r="F2468" s="44"/>
      <c r="G2468" s="39"/>
    </row>
    <row r="2469" spans="1:7" x14ac:dyDescent="0.25">
      <c r="A2469"/>
      <c r="B2469"/>
      <c r="C2469" s="37"/>
      <c r="E2469" s="32"/>
      <c r="F2469" s="44"/>
      <c r="G2469" s="39"/>
    </row>
    <row r="2470" spans="1:7" x14ac:dyDescent="0.25">
      <c r="A2470"/>
      <c r="B2470"/>
      <c r="C2470" s="37"/>
      <c r="E2470" s="32"/>
      <c r="F2470" s="44"/>
      <c r="G2470" s="39"/>
    </row>
    <row r="2471" spans="1:7" x14ac:dyDescent="0.25">
      <c r="A2471"/>
      <c r="B2471"/>
      <c r="C2471" s="37"/>
      <c r="E2471" s="32"/>
      <c r="F2471" s="44"/>
      <c r="G2471" s="39"/>
    </row>
    <row r="2472" spans="1:7" x14ac:dyDescent="0.25">
      <c r="A2472"/>
      <c r="B2472"/>
      <c r="C2472" s="37"/>
      <c r="E2472" s="32"/>
      <c r="F2472" s="44"/>
      <c r="G2472" s="39"/>
    </row>
    <row r="2473" spans="1:7" x14ac:dyDescent="0.25">
      <c r="A2473"/>
      <c r="B2473"/>
      <c r="C2473" s="37"/>
      <c r="E2473" s="32"/>
      <c r="F2473" s="44"/>
      <c r="G2473" s="39"/>
    </row>
    <row r="2474" spans="1:7" x14ac:dyDescent="0.25">
      <c r="A2474"/>
      <c r="B2474"/>
      <c r="C2474" s="37"/>
      <c r="E2474" s="32"/>
      <c r="F2474" s="44"/>
      <c r="G2474" s="39"/>
    </row>
    <row r="2475" spans="1:7" x14ac:dyDescent="0.25">
      <c r="A2475"/>
      <c r="B2475"/>
      <c r="C2475" s="37"/>
      <c r="E2475" s="32"/>
      <c r="F2475" s="44"/>
      <c r="G2475" s="39"/>
    </row>
    <row r="2476" spans="1:7" x14ac:dyDescent="0.25">
      <c r="A2476"/>
      <c r="B2476"/>
      <c r="C2476" s="37"/>
      <c r="E2476" s="32"/>
      <c r="F2476" s="44"/>
      <c r="G2476" s="39"/>
    </row>
    <row r="2477" spans="1:7" x14ac:dyDescent="0.25">
      <c r="A2477"/>
      <c r="B2477"/>
      <c r="C2477" s="37"/>
      <c r="E2477" s="32"/>
      <c r="F2477" s="44"/>
      <c r="G2477" s="39"/>
    </row>
    <row r="2478" spans="1:7" x14ac:dyDescent="0.25">
      <c r="A2478"/>
      <c r="B2478"/>
      <c r="C2478" s="37"/>
      <c r="E2478" s="32"/>
      <c r="F2478" s="44"/>
      <c r="G2478" s="39"/>
    </row>
    <row r="2479" spans="1:7" x14ac:dyDescent="0.25">
      <c r="A2479"/>
      <c r="B2479"/>
      <c r="C2479" s="37"/>
      <c r="E2479" s="32"/>
      <c r="F2479" s="44"/>
      <c r="G2479" s="39"/>
    </row>
    <row r="2480" spans="1:7" x14ac:dyDescent="0.25">
      <c r="A2480"/>
      <c r="B2480"/>
      <c r="C2480" s="37"/>
      <c r="E2480" s="32"/>
      <c r="F2480" s="44"/>
      <c r="G2480" s="39"/>
    </row>
    <row r="2481" spans="1:7" x14ac:dyDescent="0.25">
      <c r="A2481"/>
      <c r="B2481"/>
      <c r="C2481" s="37"/>
      <c r="E2481" s="32"/>
      <c r="F2481" s="44"/>
      <c r="G2481" s="39"/>
    </row>
    <row r="2482" spans="1:7" x14ac:dyDescent="0.25">
      <c r="A2482"/>
      <c r="B2482"/>
      <c r="C2482" s="37"/>
      <c r="E2482" s="32"/>
      <c r="F2482" s="44"/>
      <c r="G2482" s="39"/>
    </row>
    <row r="2483" spans="1:7" x14ac:dyDescent="0.25">
      <c r="A2483"/>
      <c r="B2483"/>
      <c r="C2483" s="37"/>
      <c r="E2483" s="32"/>
      <c r="F2483" s="44"/>
      <c r="G2483" s="39"/>
    </row>
    <row r="2484" spans="1:7" x14ac:dyDescent="0.25">
      <c r="A2484"/>
      <c r="B2484"/>
      <c r="C2484" s="37"/>
      <c r="E2484" s="32"/>
      <c r="F2484" s="44"/>
      <c r="G2484" s="39"/>
    </row>
    <row r="2485" spans="1:7" x14ac:dyDescent="0.25">
      <c r="A2485"/>
      <c r="B2485"/>
      <c r="C2485" s="37"/>
      <c r="E2485" s="32"/>
      <c r="F2485" s="44"/>
      <c r="G2485" s="39"/>
    </row>
    <row r="2486" spans="1:7" x14ac:dyDescent="0.25">
      <c r="A2486"/>
      <c r="B2486"/>
      <c r="C2486" s="37"/>
      <c r="E2486" s="32"/>
      <c r="F2486" s="44"/>
      <c r="G2486" s="39"/>
    </row>
    <row r="2487" spans="1:7" x14ac:dyDescent="0.25">
      <c r="A2487"/>
      <c r="B2487"/>
      <c r="C2487" s="37"/>
      <c r="E2487" s="32"/>
      <c r="F2487" s="44"/>
      <c r="G2487" s="39"/>
    </row>
    <row r="2488" spans="1:7" x14ac:dyDescent="0.25">
      <c r="A2488"/>
      <c r="B2488"/>
      <c r="C2488" s="37"/>
      <c r="E2488" s="32"/>
      <c r="F2488" s="44"/>
      <c r="G2488" s="39"/>
    </row>
    <row r="2489" spans="1:7" x14ac:dyDescent="0.25">
      <c r="A2489"/>
      <c r="B2489"/>
      <c r="C2489" s="37"/>
      <c r="E2489" s="32"/>
      <c r="F2489" s="44"/>
      <c r="G2489" s="39"/>
    </row>
    <row r="2490" spans="1:7" x14ac:dyDescent="0.25">
      <c r="A2490"/>
      <c r="B2490"/>
      <c r="C2490" s="37"/>
      <c r="E2490" s="32"/>
      <c r="F2490" s="44"/>
      <c r="G2490" s="39"/>
    </row>
    <row r="2491" spans="1:7" x14ac:dyDescent="0.25">
      <c r="A2491"/>
      <c r="B2491"/>
      <c r="C2491" s="37"/>
      <c r="E2491" s="32"/>
      <c r="F2491" s="44"/>
      <c r="G2491" s="39"/>
    </row>
    <row r="2492" spans="1:7" x14ac:dyDescent="0.25">
      <c r="A2492"/>
      <c r="B2492"/>
      <c r="C2492" s="37"/>
      <c r="E2492" s="32"/>
      <c r="F2492" s="44"/>
      <c r="G2492" s="39"/>
    </row>
    <row r="2493" spans="1:7" x14ac:dyDescent="0.25">
      <c r="A2493"/>
      <c r="B2493"/>
      <c r="C2493" s="37"/>
      <c r="E2493" s="32"/>
      <c r="F2493" s="44"/>
      <c r="G2493" s="39"/>
    </row>
    <row r="2494" spans="1:7" x14ac:dyDescent="0.25">
      <c r="A2494"/>
      <c r="B2494"/>
      <c r="C2494" s="37"/>
      <c r="E2494" s="32"/>
      <c r="F2494" s="44"/>
      <c r="G2494" s="39"/>
    </row>
    <row r="2495" spans="1:7" x14ac:dyDescent="0.25">
      <c r="A2495"/>
      <c r="B2495"/>
      <c r="C2495" s="37"/>
      <c r="E2495" s="32"/>
      <c r="F2495" s="44"/>
      <c r="G2495" s="39"/>
    </row>
    <row r="2496" spans="1:7" x14ac:dyDescent="0.25">
      <c r="A2496"/>
      <c r="B2496"/>
      <c r="C2496" s="37"/>
      <c r="E2496" s="32"/>
      <c r="F2496" s="44"/>
      <c r="G2496" s="39"/>
    </row>
    <row r="2497" spans="1:7" x14ac:dyDescent="0.25">
      <c r="A2497"/>
      <c r="B2497"/>
      <c r="C2497" s="37"/>
      <c r="E2497" s="32"/>
      <c r="F2497" s="44"/>
      <c r="G2497" s="39"/>
    </row>
    <row r="2498" spans="1:7" x14ac:dyDescent="0.25">
      <c r="A2498"/>
      <c r="B2498"/>
      <c r="C2498" s="37"/>
      <c r="E2498" s="32"/>
      <c r="F2498" s="44"/>
      <c r="G2498" s="39"/>
    </row>
    <row r="2499" spans="1:7" x14ac:dyDescent="0.25">
      <c r="A2499"/>
      <c r="B2499"/>
      <c r="C2499" s="37"/>
      <c r="E2499" s="32"/>
      <c r="F2499" s="44"/>
      <c r="G2499" s="39"/>
    </row>
    <row r="2500" spans="1:7" x14ac:dyDescent="0.25">
      <c r="A2500"/>
      <c r="B2500"/>
      <c r="C2500" s="37"/>
      <c r="E2500" s="32"/>
      <c r="F2500" s="44"/>
      <c r="G2500" s="39"/>
    </row>
    <row r="2501" spans="1:7" x14ac:dyDescent="0.25">
      <c r="A2501"/>
      <c r="B2501"/>
      <c r="C2501" s="37"/>
      <c r="E2501" s="32"/>
      <c r="F2501" s="44"/>
      <c r="G2501" s="39"/>
    </row>
    <row r="2502" spans="1:7" x14ac:dyDescent="0.25">
      <c r="A2502"/>
      <c r="B2502"/>
      <c r="C2502" s="37"/>
      <c r="E2502" s="32"/>
      <c r="F2502" s="44"/>
      <c r="G2502" s="39"/>
    </row>
    <row r="2503" spans="1:7" x14ac:dyDescent="0.25">
      <c r="A2503"/>
      <c r="B2503"/>
      <c r="C2503" s="37"/>
      <c r="E2503" s="32"/>
      <c r="F2503" s="44"/>
      <c r="G2503" s="39"/>
    </row>
    <row r="2504" spans="1:7" x14ac:dyDescent="0.25">
      <c r="A2504"/>
      <c r="B2504"/>
      <c r="C2504" s="37"/>
      <c r="E2504" s="32"/>
      <c r="F2504" s="44"/>
      <c r="G2504" s="39"/>
    </row>
    <row r="2505" spans="1:7" x14ac:dyDescent="0.25">
      <c r="A2505"/>
      <c r="B2505"/>
      <c r="C2505" s="37"/>
      <c r="E2505" s="32"/>
      <c r="F2505" s="44"/>
      <c r="G2505" s="39"/>
    </row>
    <row r="2506" spans="1:7" x14ac:dyDescent="0.25">
      <c r="A2506"/>
      <c r="B2506"/>
      <c r="C2506" s="37"/>
      <c r="E2506" s="32"/>
      <c r="F2506" s="44"/>
      <c r="G2506" s="39"/>
    </row>
    <row r="2507" spans="1:7" x14ac:dyDescent="0.25">
      <c r="A2507"/>
      <c r="B2507"/>
      <c r="C2507" s="37"/>
      <c r="E2507" s="32"/>
      <c r="F2507" s="44"/>
      <c r="G2507" s="39"/>
    </row>
    <row r="2508" spans="1:7" x14ac:dyDescent="0.25">
      <c r="A2508"/>
      <c r="B2508"/>
      <c r="C2508" s="37"/>
      <c r="E2508" s="32"/>
      <c r="F2508" s="44"/>
      <c r="G2508" s="39"/>
    </row>
    <row r="2509" spans="1:7" x14ac:dyDescent="0.25">
      <c r="A2509"/>
      <c r="B2509"/>
      <c r="C2509" s="37"/>
      <c r="E2509" s="32"/>
      <c r="F2509" s="44"/>
      <c r="G2509" s="39"/>
    </row>
    <row r="2510" spans="1:7" x14ac:dyDescent="0.25">
      <c r="A2510"/>
      <c r="B2510"/>
      <c r="C2510" s="37"/>
      <c r="E2510" s="32"/>
      <c r="F2510" s="44"/>
      <c r="G2510" s="39"/>
    </row>
    <row r="2511" spans="1:7" x14ac:dyDescent="0.25">
      <c r="A2511"/>
      <c r="B2511"/>
      <c r="C2511" s="37"/>
      <c r="E2511" s="32"/>
      <c r="F2511" s="44"/>
      <c r="G2511" s="39"/>
    </row>
    <row r="2512" spans="1:7" x14ac:dyDescent="0.25">
      <c r="A2512"/>
      <c r="B2512"/>
      <c r="C2512" s="37"/>
      <c r="E2512" s="32"/>
      <c r="F2512" s="44"/>
      <c r="G2512" s="39"/>
    </row>
    <row r="2513" spans="1:7" x14ac:dyDescent="0.25">
      <c r="A2513"/>
      <c r="B2513"/>
      <c r="C2513" s="37"/>
      <c r="E2513" s="32"/>
      <c r="F2513" s="44"/>
      <c r="G2513" s="39"/>
    </row>
    <row r="2514" spans="1:7" x14ac:dyDescent="0.25">
      <c r="A2514"/>
      <c r="B2514"/>
      <c r="C2514" s="37"/>
      <c r="E2514" s="32"/>
      <c r="F2514" s="44"/>
      <c r="G2514" s="39"/>
    </row>
    <row r="2515" spans="1:7" x14ac:dyDescent="0.25">
      <c r="A2515"/>
      <c r="B2515"/>
      <c r="C2515" s="37"/>
      <c r="E2515" s="32"/>
      <c r="F2515" s="44"/>
      <c r="G2515" s="39"/>
    </row>
    <row r="2516" spans="1:7" x14ac:dyDescent="0.25">
      <c r="A2516"/>
      <c r="B2516"/>
      <c r="C2516" s="37"/>
      <c r="E2516" s="32"/>
      <c r="F2516" s="44"/>
      <c r="G2516" s="39"/>
    </row>
    <row r="2517" spans="1:7" x14ac:dyDescent="0.25">
      <c r="A2517"/>
      <c r="B2517"/>
      <c r="C2517" s="37"/>
      <c r="E2517" s="32"/>
      <c r="F2517" s="44"/>
      <c r="G2517" s="39"/>
    </row>
    <row r="2518" spans="1:7" x14ac:dyDescent="0.25">
      <c r="A2518"/>
      <c r="B2518"/>
      <c r="C2518" s="37"/>
      <c r="E2518" s="32"/>
      <c r="F2518" s="44"/>
      <c r="G2518" s="39"/>
    </row>
    <row r="2519" spans="1:7" x14ac:dyDescent="0.25">
      <c r="A2519"/>
      <c r="B2519"/>
      <c r="C2519" s="37"/>
      <c r="E2519" s="32"/>
      <c r="F2519" s="44"/>
      <c r="G2519" s="39"/>
    </row>
    <row r="2520" spans="1:7" x14ac:dyDescent="0.25">
      <c r="A2520"/>
      <c r="B2520"/>
      <c r="C2520" s="37"/>
      <c r="E2520" s="32"/>
      <c r="F2520" s="44"/>
      <c r="G2520" s="39"/>
    </row>
    <row r="2521" spans="1:7" x14ac:dyDescent="0.25">
      <c r="A2521"/>
      <c r="B2521"/>
      <c r="C2521" s="37"/>
      <c r="E2521" s="32"/>
      <c r="F2521" s="44"/>
      <c r="G2521" s="39"/>
    </row>
    <row r="2522" spans="1:7" x14ac:dyDescent="0.25">
      <c r="A2522"/>
      <c r="B2522"/>
      <c r="C2522" s="37"/>
      <c r="E2522" s="32"/>
      <c r="F2522" s="44"/>
      <c r="G2522" s="39"/>
    </row>
    <row r="2523" spans="1:7" x14ac:dyDescent="0.25">
      <c r="A2523"/>
      <c r="B2523"/>
      <c r="C2523" s="37"/>
      <c r="E2523" s="32"/>
      <c r="F2523" s="44"/>
      <c r="G2523" s="39"/>
    </row>
    <row r="2524" spans="1:7" x14ac:dyDescent="0.25">
      <c r="A2524"/>
      <c r="B2524"/>
      <c r="C2524" s="37"/>
      <c r="E2524" s="32"/>
      <c r="F2524" s="44"/>
      <c r="G2524" s="39"/>
    </row>
    <row r="2525" spans="1:7" x14ac:dyDescent="0.25">
      <c r="A2525"/>
      <c r="B2525"/>
      <c r="C2525" s="37"/>
      <c r="E2525" s="32"/>
      <c r="F2525" s="44"/>
      <c r="G2525" s="39"/>
    </row>
    <row r="2526" spans="1:7" x14ac:dyDescent="0.25">
      <c r="A2526"/>
      <c r="B2526"/>
      <c r="C2526" s="37"/>
      <c r="E2526" s="32"/>
      <c r="F2526" s="44"/>
      <c r="G2526" s="39"/>
    </row>
    <row r="2527" spans="1:7" x14ac:dyDescent="0.25">
      <c r="A2527"/>
      <c r="B2527"/>
      <c r="C2527" s="37"/>
      <c r="E2527" s="32"/>
      <c r="F2527" s="44"/>
      <c r="G2527" s="39"/>
    </row>
    <row r="2528" spans="1:7" x14ac:dyDescent="0.25">
      <c r="A2528"/>
      <c r="B2528"/>
      <c r="C2528" s="37"/>
      <c r="E2528" s="32"/>
      <c r="F2528" s="44"/>
      <c r="G2528" s="39"/>
    </row>
    <row r="2529" spans="1:7" x14ac:dyDescent="0.25">
      <c r="A2529"/>
      <c r="B2529"/>
      <c r="C2529" s="37"/>
      <c r="E2529" s="32"/>
      <c r="F2529" s="44"/>
      <c r="G2529" s="39"/>
    </row>
    <row r="2530" spans="1:7" x14ac:dyDescent="0.25">
      <c r="A2530"/>
      <c r="B2530"/>
      <c r="C2530" s="37"/>
      <c r="E2530" s="32"/>
      <c r="F2530" s="44"/>
      <c r="G2530" s="39"/>
    </row>
    <row r="2531" spans="1:7" x14ac:dyDescent="0.25">
      <c r="A2531"/>
      <c r="B2531"/>
      <c r="C2531" s="37"/>
      <c r="E2531" s="32"/>
      <c r="F2531" s="44"/>
      <c r="G2531" s="39"/>
    </row>
    <row r="2532" spans="1:7" x14ac:dyDescent="0.25">
      <c r="A2532"/>
      <c r="B2532"/>
      <c r="C2532" s="37"/>
      <c r="E2532" s="32"/>
      <c r="F2532" s="44"/>
      <c r="G2532" s="39"/>
    </row>
    <row r="2533" spans="1:7" x14ac:dyDescent="0.25">
      <c r="A2533"/>
      <c r="B2533"/>
      <c r="C2533" s="37"/>
      <c r="E2533" s="32"/>
      <c r="F2533" s="44"/>
      <c r="G2533" s="39"/>
    </row>
    <row r="2534" spans="1:7" x14ac:dyDescent="0.25">
      <c r="A2534"/>
      <c r="B2534"/>
      <c r="C2534" s="37"/>
      <c r="E2534" s="32"/>
      <c r="F2534" s="44"/>
      <c r="G2534" s="39"/>
    </row>
    <row r="2535" spans="1:7" x14ac:dyDescent="0.25">
      <c r="A2535"/>
      <c r="B2535"/>
      <c r="C2535" s="37"/>
      <c r="E2535" s="32"/>
      <c r="F2535" s="44"/>
      <c r="G2535" s="39"/>
    </row>
    <row r="2536" spans="1:7" x14ac:dyDescent="0.25">
      <c r="A2536"/>
      <c r="B2536"/>
      <c r="C2536" s="37"/>
      <c r="E2536" s="32"/>
      <c r="F2536" s="44"/>
      <c r="G2536" s="39"/>
    </row>
    <row r="2537" spans="1:7" x14ac:dyDescent="0.25">
      <c r="A2537"/>
      <c r="B2537"/>
      <c r="C2537" s="37"/>
      <c r="E2537" s="32"/>
      <c r="F2537" s="44"/>
      <c r="G2537" s="39"/>
    </row>
    <row r="2538" spans="1:7" x14ac:dyDescent="0.25">
      <c r="A2538"/>
      <c r="B2538"/>
      <c r="C2538" s="37"/>
      <c r="E2538" s="32"/>
      <c r="F2538" s="44"/>
      <c r="G2538" s="39"/>
    </row>
    <row r="2539" spans="1:7" x14ac:dyDescent="0.25">
      <c r="A2539"/>
      <c r="B2539"/>
      <c r="C2539" s="37"/>
      <c r="E2539" s="32"/>
      <c r="F2539" s="44"/>
      <c r="G2539" s="39"/>
    </row>
    <row r="2540" spans="1:7" x14ac:dyDescent="0.25">
      <c r="A2540"/>
      <c r="B2540"/>
      <c r="C2540" s="37"/>
      <c r="E2540" s="32"/>
      <c r="F2540" s="44"/>
      <c r="G2540" s="39"/>
    </row>
    <row r="2541" spans="1:7" x14ac:dyDescent="0.25">
      <c r="A2541"/>
      <c r="B2541"/>
      <c r="C2541" s="37"/>
      <c r="E2541" s="32"/>
      <c r="F2541" s="44"/>
      <c r="G2541" s="39"/>
    </row>
    <row r="2542" spans="1:7" x14ac:dyDescent="0.25">
      <c r="A2542"/>
      <c r="B2542"/>
      <c r="C2542" s="37"/>
      <c r="E2542" s="32"/>
      <c r="F2542" s="44"/>
      <c r="G2542" s="39"/>
    </row>
    <row r="2543" spans="1:7" x14ac:dyDescent="0.25">
      <c r="A2543"/>
      <c r="B2543"/>
      <c r="C2543" s="37"/>
      <c r="E2543" s="32"/>
      <c r="F2543" s="44"/>
      <c r="G2543" s="39"/>
    </row>
    <row r="2544" spans="1:7" x14ac:dyDescent="0.25">
      <c r="A2544"/>
      <c r="B2544"/>
      <c r="C2544" s="37"/>
      <c r="E2544" s="32"/>
      <c r="F2544" s="44"/>
      <c r="G2544" s="39"/>
    </row>
    <row r="2545" spans="1:7" x14ac:dyDescent="0.25">
      <c r="A2545"/>
      <c r="B2545"/>
      <c r="C2545" s="37"/>
      <c r="E2545" s="32"/>
      <c r="F2545" s="44"/>
      <c r="G2545" s="39"/>
    </row>
    <row r="2546" spans="1:7" x14ac:dyDescent="0.25">
      <c r="A2546"/>
      <c r="B2546"/>
      <c r="C2546" s="37"/>
      <c r="E2546" s="32"/>
      <c r="F2546" s="44"/>
      <c r="G2546" s="39"/>
    </row>
    <row r="2547" spans="1:7" x14ac:dyDescent="0.25">
      <c r="A2547"/>
      <c r="B2547"/>
      <c r="C2547" s="37"/>
      <c r="E2547" s="32"/>
      <c r="F2547" s="44"/>
      <c r="G2547" s="39"/>
    </row>
    <row r="2548" spans="1:7" x14ac:dyDescent="0.25">
      <c r="A2548"/>
      <c r="B2548"/>
      <c r="C2548" s="37"/>
      <c r="E2548" s="32"/>
      <c r="F2548" s="44"/>
      <c r="G2548" s="39"/>
    </row>
    <row r="2549" spans="1:7" x14ac:dyDescent="0.25">
      <c r="A2549"/>
      <c r="B2549"/>
      <c r="C2549" s="37"/>
      <c r="E2549" s="32"/>
      <c r="F2549" s="44"/>
      <c r="G2549" s="39"/>
    </row>
    <row r="2550" spans="1:7" x14ac:dyDescent="0.25">
      <c r="A2550"/>
      <c r="B2550"/>
      <c r="C2550" s="37"/>
      <c r="E2550" s="32"/>
      <c r="F2550" s="44"/>
      <c r="G2550" s="39"/>
    </row>
    <row r="2551" spans="1:7" x14ac:dyDescent="0.25">
      <c r="A2551"/>
      <c r="B2551"/>
      <c r="C2551" s="37"/>
      <c r="E2551" s="32"/>
      <c r="F2551" s="44"/>
      <c r="G2551" s="39"/>
    </row>
    <row r="2552" spans="1:7" x14ac:dyDescent="0.25">
      <c r="A2552"/>
      <c r="B2552"/>
      <c r="C2552" s="37"/>
      <c r="E2552" s="32"/>
      <c r="F2552" s="44"/>
      <c r="G2552" s="39"/>
    </row>
    <row r="2553" spans="1:7" x14ac:dyDescent="0.25">
      <c r="A2553"/>
      <c r="B2553"/>
      <c r="C2553" s="37"/>
      <c r="E2553" s="32"/>
      <c r="F2553" s="44"/>
      <c r="G2553" s="39"/>
    </row>
    <row r="2554" spans="1:7" x14ac:dyDescent="0.25">
      <c r="A2554"/>
      <c r="B2554"/>
      <c r="C2554" s="37"/>
      <c r="E2554" s="32"/>
      <c r="F2554" s="44"/>
      <c r="G2554" s="39"/>
    </row>
    <row r="2555" spans="1:7" x14ac:dyDescent="0.25">
      <c r="A2555"/>
      <c r="B2555"/>
      <c r="C2555" s="37"/>
      <c r="E2555" s="32"/>
      <c r="F2555" s="44"/>
      <c r="G2555" s="39"/>
    </row>
    <row r="2556" spans="1:7" x14ac:dyDescent="0.25">
      <c r="A2556"/>
      <c r="B2556"/>
      <c r="C2556" s="37"/>
      <c r="E2556" s="32"/>
      <c r="F2556" s="44"/>
      <c r="G2556" s="39"/>
    </row>
    <row r="2557" spans="1:7" x14ac:dyDescent="0.25">
      <c r="A2557"/>
      <c r="B2557"/>
      <c r="C2557" s="37"/>
      <c r="E2557" s="32"/>
      <c r="F2557" s="44"/>
      <c r="G2557" s="39"/>
    </row>
    <row r="2558" spans="1:7" x14ac:dyDescent="0.25">
      <c r="A2558"/>
      <c r="B2558"/>
      <c r="C2558" s="37"/>
      <c r="E2558" s="32"/>
      <c r="F2558" s="44"/>
      <c r="G2558" s="39"/>
    </row>
    <row r="2559" spans="1:7" x14ac:dyDescent="0.25">
      <c r="A2559"/>
      <c r="B2559"/>
      <c r="C2559" s="37"/>
      <c r="E2559" s="32"/>
      <c r="F2559" s="44"/>
      <c r="G2559" s="39"/>
    </row>
    <row r="2560" spans="1:7" x14ac:dyDescent="0.25">
      <c r="A2560"/>
      <c r="B2560"/>
      <c r="C2560" s="37"/>
      <c r="E2560" s="32"/>
      <c r="F2560" s="44"/>
      <c r="G2560" s="39"/>
    </row>
    <row r="2561" spans="1:7" x14ac:dyDescent="0.25">
      <c r="A2561"/>
      <c r="B2561"/>
      <c r="C2561" s="37"/>
      <c r="E2561" s="32"/>
      <c r="F2561" s="44"/>
      <c r="G2561" s="39"/>
    </row>
    <row r="2562" spans="1:7" x14ac:dyDescent="0.25">
      <c r="A2562"/>
      <c r="B2562"/>
      <c r="C2562" s="37"/>
      <c r="E2562" s="32"/>
      <c r="F2562" s="44"/>
      <c r="G2562" s="39"/>
    </row>
    <row r="2563" spans="1:7" x14ac:dyDescent="0.25">
      <c r="A2563"/>
      <c r="B2563"/>
      <c r="C2563" s="37"/>
      <c r="E2563" s="32"/>
      <c r="F2563" s="44"/>
      <c r="G2563" s="39"/>
    </row>
    <row r="2564" spans="1:7" x14ac:dyDescent="0.25">
      <c r="A2564"/>
      <c r="B2564"/>
      <c r="C2564" s="37"/>
      <c r="E2564" s="32"/>
      <c r="F2564" s="44"/>
      <c r="G2564" s="39"/>
    </row>
    <row r="2565" spans="1:7" x14ac:dyDescent="0.25">
      <c r="A2565"/>
      <c r="B2565"/>
      <c r="C2565" s="37"/>
      <c r="E2565" s="32"/>
      <c r="F2565" s="44"/>
      <c r="G2565" s="39"/>
    </row>
    <row r="2566" spans="1:7" x14ac:dyDescent="0.25">
      <c r="A2566"/>
      <c r="B2566"/>
      <c r="C2566" s="37"/>
      <c r="E2566" s="32"/>
      <c r="F2566" s="44"/>
      <c r="G2566" s="39"/>
    </row>
    <row r="2567" spans="1:7" x14ac:dyDescent="0.25">
      <c r="A2567"/>
      <c r="B2567"/>
      <c r="C2567" s="37"/>
      <c r="E2567" s="32"/>
      <c r="F2567" s="44"/>
      <c r="G2567" s="39"/>
    </row>
    <row r="2568" spans="1:7" x14ac:dyDescent="0.25">
      <c r="A2568"/>
      <c r="B2568"/>
      <c r="C2568" s="37"/>
      <c r="E2568" s="32"/>
      <c r="F2568" s="44"/>
      <c r="G2568" s="39"/>
    </row>
    <row r="2569" spans="1:7" x14ac:dyDescent="0.25">
      <c r="A2569"/>
      <c r="B2569"/>
      <c r="C2569" s="37"/>
      <c r="E2569" s="32"/>
      <c r="F2569" s="44"/>
      <c r="G2569" s="39"/>
    </row>
    <row r="2570" spans="1:7" x14ac:dyDescent="0.25">
      <c r="A2570"/>
      <c r="B2570"/>
      <c r="C2570" s="37"/>
      <c r="E2570" s="32"/>
      <c r="F2570" s="44"/>
      <c r="G2570" s="39"/>
    </row>
    <row r="2571" spans="1:7" x14ac:dyDescent="0.25">
      <c r="A2571"/>
      <c r="B2571"/>
      <c r="C2571" s="37"/>
      <c r="E2571" s="32"/>
      <c r="F2571" s="44"/>
      <c r="G2571" s="39"/>
    </row>
    <row r="2572" spans="1:7" x14ac:dyDescent="0.25">
      <c r="A2572"/>
      <c r="B2572"/>
      <c r="C2572" s="37"/>
      <c r="E2572" s="32"/>
      <c r="F2572" s="44"/>
      <c r="G2572" s="39"/>
    </row>
    <row r="2573" spans="1:7" x14ac:dyDescent="0.25">
      <c r="A2573"/>
      <c r="B2573"/>
      <c r="C2573" s="37"/>
      <c r="E2573" s="32"/>
      <c r="F2573" s="44"/>
      <c r="G2573" s="39"/>
    </row>
    <row r="2574" spans="1:7" x14ac:dyDescent="0.25">
      <c r="A2574"/>
      <c r="B2574"/>
      <c r="C2574" s="37"/>
      <c r="E2574" s="32"/>
      <c r="F2574" s="44"/>
      <c r="G2574" s="39"/>
    </row>
    <row r="2575" spans="1:7" x14ac:dyDescent="0.25">
      <c r="A2575"/>
      <c r="B2575"/>
      <c r="C2575" s="37"/>
      <c r="E2575" s="32"/>
      <c r="F2575" s="44"/>
      <c r="G2575" s="39"/>
    </row>
    <row r="2576" spans="1:7" x14ac:dyDescent="0.25">
      <c r="A2576"/>
      <c r="B2576"/>
      <c r="C2576" s="37"/>
      <c r="E2576" s="32"/>
      <c r="F2576" s="44"/>
      <c r="G2576" s="39"/>
    </row>
    <row r="2577" spans="1:7" x14ac:dyDescent="0.25">
      <c r="A2577"/>
      <c r="B2577"/>
      <c r="C2577" s="37"/>
      <c r="E2577" s="32"/>
      <c r="F2577" s="44"/>
      <c r="G2577" s="39"/>
    </row>
    <row r="2578" spans="1:7" x14ac:dyDescent="0.25">
      <c r="A2578"/>
      <c r="B2578"/>
      <c r="C2578" s="37"/>
      <c r="E2578" s="32"/>
      <c r="F2578" s="44"/>
      <c r="G2578" s="39"/>
    </row>
    <row r="2579" spans="1:7" x14ac:dyDescent="0.25">
      <c r="A2579"/>
      <c r="B2579"/>
      <c r="C2579" s="37"/>
      <c r="E2579" s="32"/>
      <c r="F2579" s="44"/>
      <c r="G2579" s="39"/>
    </row>
    <row r="2580" spans="1:7" x14ac:dyDescent="0.25">
      <c r="A2580"/>
      <c r="B2580"/>
      <c r="C2580" s="37"/>
      <c r="E2580" s="32"/>
      <c r="F2580" s="44"/>
      <c r="G2580" s="39"/>
    </row>
    <row r="2581" spans="1:7" x14ac:dyDescent="0.25">
      <c r="A2581"/>
      <c r="B2581"/>
      <c r="C2581" s="37"/>
      <c r="E2581" s="32"/>
      <c r="F2581" s="44"/>
      <c r="G2581" s="39"/>
    </row>
    <row r="2582" spans="1:7" x14ac:dyDescent="0.25">
      <c r="A2582"/>
      <c r="B2582"/>
      <c r="C2582" s="37"/>
      <c r="E2582" s="32"/>
      <c r="F2582" s="44"/>
      <c r="G2582" s="39"/>
    </row>
    <row r="2583" spans="1:7" x14ac:dyDescent="0.25">
      <c r="A2583"/>
      <c r="B2583"/>
      <c r="C2583" s="37"/>
      <c r="E2583" s="32"/>
      <c r="F2583" s="44"/>
      <c r="G2583" s="39"/>
    </row>
    <row r="2584" spans="1:7" x14ac:dyDescent="0.25">
      <c r="A2584"/>
      <c r="B2584"/>
      <c r="C2584" s="37"/>
      <c r="E2584" s="32"/>
      <c r="F2584" s="44"/>
      <c r="G2584" s="39"/>
    </row>
    <row r="2585" spans="1:7" x14ac:dyDescent="0.25">
      <c r="A2585"/>
      <c r="B2585"/>
      <c r="C2585" s="37"/>
      <c r="E2585" s="32"/>
      <c r="F2585" s="44"/>
      <c r="G2585" s="39"/>
    </row>
    <row r="2586" spans="1:7" x14ac:dyDescent="0.25">
      <c r="A2586"/>
      <c r="B2586"/>
      <c r="C2586" s="37"/>
      <c r="E2586" s="32"/>
      <c r="F2586" s="44"/>
      <c r="G2586" s="39"/>
    </row>
    <row r="2587" spans="1:7" x14ac:dyDescent="0.25">
      <c r="A2587"/>
      <c r="B2587"/>
      <c r="C2587" s="37"/>
      <c r="E2587" s="32"/>
      <c r="F2587" s="44"/>
      <c r="G2587" s="39"/>
    </row>
    <row r="2588" spans="1:7" x14ac:dyDescent="0.25">
      <c r="A2588"/>
      <c r="B2588"/>
      <c r="C2588" s="37"/>
      <c r="E2588" s="32"/>
      <c r="F2588" s="44"/>
      <c r="G2588" s="39"/>
    </row>
    <row r="2589" spans="1:7" x14ac:dyDescent="0.25">
      <c r="A2589"/>
      <c r="B2589"/>
      <c r="C2589" s="37"/>
      <c r="E2589" s="32"/>
      <c r="F2589" s="44"/>
      <c r="G2589" s="39"/>
    </row>
    <row r="2590" spans="1:7" x14ac:dyDescent="0.25">
      <c r="A2590"/>
      <c r="B2590"/>
      <c r="C2590" s="37"/>
      <c r="E2590" s="32"/>
      <c r="F2590" s="44"/>
      <c r="G2590" s="39"/>
    </row>
    <row r="2591" spans="1:7" x14ac:dyDescent="0.25">
      <c r="A2591"/>
      <c r="B2591"/>
      <c r="C2591" s="37"/>
      <c r="E2591" s="32"/>
      <c r="F2591" s="44"/>
      <c r="G2591" s="39"/>
    </row>
    <row r="2592" spans="1:7" x14ac:dyDescent="0.25">
      <c r="A2592"/>
      <c r="B2592"/>
      <c r="C2592" s="37"/>
      <c r="E2592" s="32"/>
      <c r="F2592" s="44"/>
      <c r="G2592" s="39"/>
    </row>
    <row r="2593" spans="1:7" x14ac:dyDescent="0.25">
      <c r="A2593"/>
      <c r="B2593"/>
      <c r="C2593" s="37"/>
      <c r="E2593" s="32"/>
      <c r="F2593" s="44"/>
      <c r="G2593" s="39"/>
    </row>
    <row r="2594" spans="1:7" x14ac:dyDescent="0.25">
      <c r="A2594"/>
      <c r="B2594"/>
      <c r="C2594" s="37"/>
      <c r="E2594" s="32"/>
      <c r="F2594" s="44"/>
      <c r="G2594" s="39"/>
    </row>
    <row r="2595" spans="1:7" x14ac:dyDescent="0.25">
      <c r="A2595"/>
      <c r="B2595"/>
      <c r="C2595" s="37"/>
      <c r="E2595" s="32"/>
      <c r="F2595" s="44"/>
      <c r="G2595" s="39"/>
    </row>
    <row r="2596" spans="1:7" x14ac:dyDescent="0.25">
      <c r="A2596"/>
      <c r="B2596"/>
      <c r="C2596" s="37"/>
      <c r="E2596" s="32"/>
      <c r="F2596" s="44"/>
      <c r="G2596" s="39"/>
    </row>
    <row r="2597" spans="1:7" x14ac:dyDescent="0.25">
      <c r="A2597"/>
      <c r="B2597"/>
      <c r="C2597" s="37"/>
      <c r="E2597" s="32"/>
      <c r="F2597" s="44"/>
      <c r="G2597" s="39"/>
    </row>
    <row r="2598" spans="1:7" x14ac:dyDescent="0.25">
      <c r="A2598"/>
      <c r="B2598"/>
      <c r="C2598" s="37"/>
      <c r="E2598" s="32"/>
      <c r="F2598" s="44"/>
      <c r="G2598" s="39"/>
    </row>
    <row r="2599" spans="1:7" x14ac:dyDescent="0.25">
      <c r="A2599"/>
      <c r="B2599"/>
      <c r="C2599" s="37"/>
      <c r="E2599" s="32"/>
      <c r="F2599" s="44"/>
      <c r="G2599" s="39"/>
    </row>
    <row r="2600" spans="1:7" x14ac:dyDescent="0.25">
      <c r="A2600"/>
      <c r="B2600"/>
      <c r="C2600" s="37"/>
      <c r="E2600" s="32"/>
      <c r="F2600" s="44"/>
      <c r="G2600" s="39"/>
    </row>
    <row r="2601" spans="1:7" x14ac:dyDescent="0.25">
      <c r="A2601"/>
      <c r="B2601"/>
      <c r="C2601" s="37"/>
      <c r="E2601" s="32"/>
      <c r="F2601" s="44"/>
      <c r="G2601" s="39"/>
    </row>
    <row r="2602" spans="1:7" x14ac:dyDescent="0.25">
      <c r="A2602"/>
      <c r="B2602"/>
      <c r="C2602" s="37"/>
      <c r="E2602" s="32"/>
      <c r="F2602" s="44"/>
      <c r="G2602" s="39"/>
    </row>
    <row r="2603" spans="1:7" x14ac:dyDescent="0.25">
      <c r="A2603"/>
      <c r="B2603"/>
      <c r="C2603" s="37"/>
      <c r="E2603" s="32"/>
      <c r="F2603" s="44"/>
      <c r="G2603" s="39"/>
    </row>
    <row r="2604" spans="1:7" x14ac:dyDescent="0.25">
      <c r="A2604"/>
      <c r="B2604"/>
      <c r="C2604" s="37"/>
      <c r="E2604" s="32"/>
      <c r="F2604" s="44"/>
      <c r="G2604" s="39"/>
    </row>
    <row r="2605" spans="1:7" x14ac:dyDescent="0.25">
      <c r="A2605"/>
      <c r="B2605"/>
      <c r="C2605" s="37"/>
      <c r="E2605" s="32"/>
      <c r="F2605" s="44"/>
      <c r="G2605" s="39"/>
    </row>
    <row r="2606" spans="1:7" x14ac:dyDescent="0.25">
      <c r="A2606"/>
      <c r="B2606"/>
      <c r="C2606" s="37"/>
      <c r="E2606" s="32"/>
      <c r="F2606" s="44"/>
      <c r="G2606" s="39"/>
    </row>
    <row r="2607" spans="1:7" x14ac:dyDescent="0.25">
      <c r="A2607"/>
      <c r="B2607"/>
      <c r="C2607" s="37"/>
      <c r="E2607" s="32"/>
      <c r="F2607" s="44"/>
      <c r="G2607" s="39"/>
    </row>
    <row r="2608" spans="1:7" x14ac:dyDescent="0.25">
      <c r="A2608"/>
      <c r="B2608"/>
      <c r="C2608" s="37"/>
      <c r="E2608" s="32"/>
      <c r="F2608" s="44"/>
      <c r="G2608" s="39"/>
    </row>
    <row r="2609" spans="1:7" x14ac:dyDescent="0.25">
      <c r="A2609"/>
      <c r="B2609"/>
      <c r="C2609" s="37"/>
      <c r="E2609" s="32"/>
      <c r="F2609" s="44"/>
      <c r="G2609" s="39"/>
    </row>
    <row r="2610" spans="1:7" x14ac:dyDescent="0.25">
      <c r="A2610"/>
      <c r="B2610"/>
      <c r="C2610" s="37"/>
      <c r="E2610" s="32"/>
      <c r="F2610" s="44"/>
      <c r="G2610" s="39"/>
    </row>
    <row r="2611" spans="1:7" x14ac:dyDescent="0.25">
      <c r="A2611"/>
      <c r="B2611"/>
      <c r="C2611" s="37"/>
      <c r="E2611" s="32"/>
      <c r="F2611" s="44"/>
      <c r="G2611" s="39"/>
    </row>
    <row r="2612" spans="1:7" x14ac:dyDescent="0.25">
      <c r="A2612"/>
      <c r="B2612"/>
      <c r="C2612" s="37"/>
      <c r="E2612" s="32"/>
      <c r="F2612" s="44"/>
      <c r="G2612" s="39"/>
    </row>
    <row r="2613" spans="1:7" x14ac:dyDescent="0.25">
      <c r="A2613"/>
      <c r="B2613"/>
      <c r="C2613" s="37"/>
      <c r="E2613" s="32"/>
      <c r="F2613" s="44"/>
      <c r="G2613" s="39"/>
    </row>
    <row r="2614" spans="1:7" x14ac:dyDescent="0.25">
      <c r="A2614"/>
      <c r="B2614"/>
      <c r="C2614" s="37"/>
      <c r="E2614" s="32"/>
      <c r="F2614" s="44"/>
      <c r="G2614" s="39"/>
    </row>
    <row r="2615" spans="1:7" x14ac:dyDescent="0.25">
      <c r="A2615"/>
      <c r="B2615"/>
      <c r="C2615" s="37"/>
      <c r="E2615" s="32"/>
      <c r="F2615" s="44"/>
      <c r="G2615" s="39"/>
    </row>
    <row r="2616" spans="1:7" x14ac:dyDescent="0.25">
      <c r="A2616"/>
      <c r="B2616"/>
      <c r="C2616" s="37"/>
      <c r="E2616" s="32"/>
      <c r="F2616" s="44"/>
      <c r="G2616" s="39"/>
    </row>
    <row r="2617" spans="1:7" x14ac:dyDescent="0.25">
      <c r="A2617"/>
      <c r="B2617"/>
      <c r="C2617" s="37"/>
      <c r="E2617" s="32"/>
      <c r="F2617" s="44"/>
      <c r="G2617" s="39"/>
    </row>
    <row r="2618" spans="1:7" x14ac:dyDescent="0.25">
      <c r="A2618"/>
      <c r="B2618"/>
      <c r="C2618" s="37"/>
      <c r="E2618" s="32"/>
      <c r="F2618" s="44"/>
      <c r="G2618" s="39"/>
    </row>
    <row r="2619" spans="1:7" x14ac:dyDescent="0.25">
      <c r="A2619"/>
      <c r="B2619"/>
      <c r="C2619" s="37"/>
      <c r="E2619" s="32"/>
      <c r="F2619" s="44"/>
      <c r="G2619" s="39"/>
    </row>
    <row r="2620" spans="1:7" x14ac:dyDescent="0.25">
      <c r="A2620"/>
      <c r="B2620"/>
      <c r="C2620" s="37"/>
      <c r="E2620" s="32"/>
      <c r="F2620" s="44"/>
      <c r="G2620" s="39"/>
    </row>
    <row r="2621" spans="1:7" x14ac:dyDescent="0.25">
      <c r="A2621"/>
      <c r="B2621"/>
      <c r="C2621" s="37"/>
      <c r="E2621" s="32"/>
      <c r="F2621" s="44"/>
      <c r="G2621" s="39"/>
    </row>
    <row r="2622" spans="1:7" x14ac:dyDescent="0.25">
      <c r="A2622"/>
      <c r="B2622"/>
      <c r="C2622" s="37"/>
      <c r="E2622" s="32"/>
      <c r="F2622" s="44"/>
      <c r="G2622" s="39"/>
    </row>
    <row r="2623" spans="1:7" x14ac:dyDescent="0.25">
      <c r="A2623"/>
      <c r="B2623"/>
      <c r="C2623" s="37"/>
      <c r="E2623" s="32"/>
      <c r="F2623" s="44"/>
      <c r="G2623" s="39"/>
    </row>
    <row r="2624" spans="1:7" x14ac:dyDescent="0.25">
      <c r="A2624"/>
      <c r="B2624"/>
      <c r="C2624" s="37"/>
      <c r="E2624" s="32"/>
      <c r="F2624" s="44"/>
      <c r="G2624" s="39"/>
    </row>
    <row r="2625" spans="1:7" x14ac:dyDescent="0.25">
      <c r="A2625"/>
      <c r="B2625"/>
      <c r="C2625" s="37"/>
      <c r="E2625" s="32"/>
      <c r="F2625" s="44"/>
      <c r="G2625" s="39"/>
    </row>
    <row r="2626" spans="1:7" x14ac:dyDescent="0.25">
      <c r="A2626"/>
      <c r="B2626"/>
      <c r="C2626" s="37"/>
      <c r="E2626" s="32"/>
      <c r="F2626" s="44"/>
      <c r="G2626" s="39"/>
    </row>
    <row r="2627" spans="1:7" x14ac:dyDescent="0.25">
      <c r="A2627"/>
      <c r="B2627"/>
      <c r="C2627" s="37"/>
      <c r="E2627" s="32"/>
      <c r="F2627" s="44"/>
      <c r="G2627" s="39"/>
    </row>
    <row r="2628" spans="1:7" x14ac:dyDescent="0.25">
      <c r="A2628"/>
      <c r="B2628"/>
      <c r="C2628" s="37"/>
      <c r="E2628" s="32"/>
      <c r="F2628" s="44"/>
      <c r="G2628" s="39"/>
    </row>
    <row r="2629" spans="1:7" x14ac:dyDescent="0.25">
      <c r="A2629"/>
      <c r="B2629"/>
      <c r="C2629" s="37"/>
      <c r="E2629" s="32"/>
      <c r="F2629" s="44"/>
      <c r="G2629" s="39"/>
    </row>
    <row r="2630" spans="1:7" x14ac:dyDescent="0.25">
      <c r="A2630"/>
      <c r="B2630"/>
      <c r="C2630" s="37"/>
      <c r="E2630" s="32"/>
      <c r="F2630" s="44"/>
      <c r="G2630" s="39"/>
    </row>
    <row r="2631" spans="1:7" x14ac:dyDescent="0.25">
      <c r="A2631"/>
      <c r="B2631"/>
      <c r="C2631" s="37"/>
      <c r="E2631" s="32"/>
      <c r="F2631" s="44"/>
      <c r="G2631" s="39"/>
    </row>
    <row r="2632" spans="1:7" x14ac:dyDescent="0.25">
      <c r="A2632"/>
      <c r="B2632"/>
      <c r="C2632" s="37"/>
      <c r="E2632" s="32"/>
      <c r="F2632" s="44"/>
      <c r="G2632" s="39"/>
    </row>
    <row r="2633" spans="1:7" x14ac:dyDescent="0.25">
      <c r="A2633"/>
      <c r="B2633"/>
      <c r="C2633" s="37"/>
      <c r="E2633" s="32"/>
      <c r="F2633" s="44"/>
      <c r="G2633" s="39"/>
    </row>
    <row r="2634" spans="1:7" x14ac:dyDescent="0.25">
      <c r="A2634"/>
      <c r="B2634"/>
      <c r="C2634" s="37"/>
      <c r="E2634" s="32"/>
      <c r="F2634" s="44"/>
      <c r="G2634" s="39"/>
    </row>
    <row r="2635" spans="1:7" x14ac:dyDescent="0.25">
      <c r="A2635"/>
      <c r="B2635"/>
      <c r="C2635" s="37"/>
      <c r="E2635" s="32"/>
      <c r="F2635" s="44"/>
      <c r="G2635" s="39"/>
    </row>
    <row r="2636" spans="1:7" x14ac:dyDescent="0.25">
      <c r="A2636"/>
      <c r="B2636"/>
      <c r="C2636" s="37"/>
      <c r="E2636" s="32"/>
      <c r="F2636" s="44"/>
      <c r="G2636" s="39"/>
    </row>
    <row r="2637" spans="1:7" x14ac:dyDescent="0.25">
      <c r="A2637"/>
      <c r="B2637"/>
      <c r="C2637" s="37"/>
      <c r="E2637" s="32"/>
      <c r="F2637" s="44"/>
      <c r="G2637" s="39"/>
    </row>
    <row r="2638" spans="1:7" x14ac:dyDescent="0.25">
      <c r="A2638"/>
      <c r="B2638"/>
      <c r="C2638" s="37"/>
      <c r="E2638" s="32"/>
      <c r="F2638" s="44"/>
      <c r="G2638" s="39"/>
    </row>
    <row r="2639" spans="1:7" x14ac:dyDescent="0.25">
      <c r="A2639"/>
      <c r="B2639"/>
      <c r="C2639" s="37"/>
      <c r="E2639" s="32"/>
      <c r="F2639" s="44"/>
      <c r="G2639" s="39"/>
    </row>
    <row r="2640" spans="1:7" x14ac:dyDescent="0.25">
      <c r="A2640"/>
      <c r="B2640"/>
      <c r="C2640" s="37"/>
      <c r="E2640" s="32"/>
      <c r="F2640" s="44"/>
      <c r="G2640" s="39"/>
    </row>
    <row r="2641" spans="1:7" x14ac:dyDescent="0.25">
      <c r="A2641"/>
      <c r="B2641"/>
      <c r="C2641" s="37"/>
      <c r="E2641" s="32"/>
      <c r="F2641" s="44"/>
      <c r="G2641" s="39"/>
    </row>
    <row r="2642" spans="1:7" x14ac:dyDescent="0.25">
      <c r="A2642"/>
      <c r="B2642"/>
      <c r="C2642" s="37"/>
      <c r="E2642" s="32"/>
      <c r="F2642" s="44"/>
      <c r="G2642" s="39"/>
    </row>
    <row r="2643" spans="1:7" x14ac:dyDescent="0.25">
      <c r="A2643"/>
      <c r="B2643"/>
      <c r="C2643" s="37"/>
      <c r="E2643" s="32"/>
      <c r="F2643" s="44"/>
      <c r="G2643" s="39"/>
    </row>
    <row r="2644" spans="1:7" x14ac:dyDescent="0.25">
      <c r="A2644"/>
      <c r="B2644"/>
      <c r="C2644" s="37"/>
      <c r="E2644" s="32"/>
      <c r="F2644" s="44"/>
      <c r="G2644" s="39"/>
    </row>
    <row r="2645" spans="1:7" x14ac:dyDescent="0.25">
      <c r="A2645"/>
      <c r="B2645"/>
      <c r="C2645" s="37"/>
      <c r="E2645" s="32"/>
      <c r="F2645" s="44"/>
      <c r="G2645" s="39"/>
    </row>
    <row r="2646" spans="1:7" x14ac:dyDescent="0.25">
      <c r="A2646"/>
      <c r="B2646"/>
      <c r="C2646" s="37"/>
      <c r="E2646" s="32"/>
      <c r="F2646" s="44"/>
      <c r="G2646" s="39"/>
    </row>
    <row r="2647" spans="1:7" x14ac:dyDescent="0.25">
      <c r="A2647"/>
      <c r="B2647"/>
      <c r="C2647" s="37"/>
      <c r="E2647" s="32"/>
      <c r="F2647" s="44"/>
      <c r="G2647" s="39"/>
    </row>
    <row r="2648" spans="1:7" x14ac:dyDescent="0.25">
      <c r="A2648"/>
      <c r="B2648"/>
      <c r="C2648" s="37"/>
      <c r="E2648" s="32"/>
      <c r="F2648" s="44"/>
      <c r="G2648" s="39"/>
    </row>
    <row r="2649" spans="1:7" x14ac:dyDescent="0.25">
      <c r="A2649"/>
      <c r="B2649"/>
      <c r="C2649" s="37"/>
      <c r="E2649" s="32"/>
      <c r="F2649" s="44"/>
      <c r="G2649" s="39"/>
    </row>
    <row r="2650" spans="1:7" x14ac:dyDescent="0.25">
      <c r="A2650"/>
      <c r="B2650"/>
      <c r="C2650" s="37"/>
      <c r="E2650" s="32"/>
      <c r="F2650" s="44"/>
      <c r="G2650" s="39"/>
    </row>
    <row r="2651" spans="1:7" x14ac:dyDescent="0.25">
      <c r="A2651"/>
      <c r="B2651"/>
      <c r="C2651" s="37"/>
      <c r="E2651" s="32"/>
      <c r="F2651" s="44"/>
      <c r="G2651" s="39"/>
    </row>
    <row r="2652" spans="1:7" x14ac:dyDescent="0.25">
      <c r="A2652"/>
      <c r="B2652"/>
      <c r="C2652" s="37"/>
      <c r="E2652" s="32"/>
      <c r="F2652" s="44"/>
      <c r="G2652" s="39"/>
    </row>
    <row r="2653" spans="1:7" x14ac:dyDescent="0.25">
      <c r="A2653"/>
      <c r="B2653"/>
      <c r="C2653" s="37"/>
      <c r="E2653" s="32"/>
      <c r="F2653" s="44"/>
      <c r="G2653" s="39"/>
    </row>
    <row r="2654" spans="1:7" x14ac:dyDescent="0.25">
      <c r="A2654"/>
      <c r="B2654"/>
      <c r="C2654" s="37"/>
      <c r="E2654" s="32"/>
      <c r="F2654" s="44"/>
      <c r="G2654" s="39"/>
    </row>
    <row r="2655" spans="1:7" x14ac:dyDescent="0.25">
      <c r="A2655"/>
      <c r="B2655"/>
      <c r="C2655" s="37"/>
      <c r="E2655" s="32"/>
      <c r="F2655" s="44"/>
      <c r="G2655" s="39"/>
    </row>
    <row r="2656" spans="1:7" x14ac:dyDescent="0.25">
      <c r="A2656"/>
      <c r="B2656"/>
      <c r="C2656" s="37"/>
      <c r="E2656" s="32"/>
      <c r="F2656" s="44"/>
      <c r="G2656" s="39"/>
    </row>
    <row r="2657" spans="1:7" x14ac:dyDescent="0.25">
      <c r="A2657"/>
      <c r="B2657"/>
      <c r="C2657" s="37"/>
      <c r="E2657" s="32"/>
      <c r="F2657" s="44"/>
      <c r="G2657" s="39"/>
    </row>
    <row r="2658" spans="1:7" x14ac:dyDescent="0.25">
      <c r="A2658"/>
      <c r="B2658"/>
      <c r="C2658" s="37"/>
      <c r="E2658" s="32"/>
      <c r="F2658" s="44"/>
      <c r="G2658" s="39"/>
    </row>
    <row r="2659" spans="1:7" x14ac:dyDescent="0.25">
      <c r="A2659"/>
      <c r="B2659"/>
      <c r="C2659" s="37"/>
      <c r="E2659" s="32"/>
      <c r="F2659" s="44"/>
      <c r="G2659" s="39"/>
    </row>
    <row r="2660" spans="1:7" x14ac:dyDescent="0.25">
      <c r="A2660"/>
      <c r="B2660"/>
      <c r="C2660" s="37"/>
      <c r="E2660" s="32"/>
      <c r="F2660" s="44"/>
      <c r="G2660" s="39"/>
    </row>
    <row r="2661" spans="1:7" x14ac:dyDescent="0.25">
      <c r="A2661"/>
      <c r="B2661"/>
      <c r="C2661" s="37"/>
      <c r="E2661" s="32"/>
      <c r="F2661" s="44"/>
      <c r="G2661" s="39"/>
    </row>
    <row r="2662" spans="1:7" x14ac:dyDescent="0.25">
      <c r="A2662"/>
      <c r="B2662"/>
      <c r="C2662" s="37"/>
      <c r="E2662" s="32"/>
      <c r="F2662" s="44"/>
      <c r="G2662" s="39"/>
    </row>
    <row r="2663" spans="1:7" x14ac:dyDescent="0.25">
      <c r="A2663"/>
      <c r="B2663"/>
      <c r="C2663" s="37"/>
      <c r="E2663" s="32"/>
      <c r="F2663" s="44"/>
      <c r="G2663" s="39"/>
    </row>
    <row r="2664" spans="1:7" x14ac:dyDescent="0.25">
      <c r="A2664"/>
      <c r="B2664"/>
      <c r="C2664" s="37"/>
      <c r="E2664" s="32"/>
      <c r="F2664" s="44"/>
      <c r="G2664" s="39"/>
    </row>
    <row r="2665" spans="1:7" x14ac:dyDescent="0.25">
      <c r="A2665"/>
      <c r="B2665"/>
      <c r="C2665" s="37"/>
      <c r="E2665" s="32"/>
      <c r="F2665" s="44"/>
      <c r="G2665" s="39"/>
    </row>
    <row r="2666" spans="1:7" x14ac:dyDescent="0.25">
      <c r="A2666"/>
      <c r="B2666"/>
      <c r="C2666" s="37"/>
      <c r="E2666" s="32"/>
      <c r="F2666" s="44"/>
      <c r="G2666" s="39"/>
    </row>
    <row r="2667" spans="1:7" x14ac:dyDescent="0.25">
      <c r="A2667"/>
      <c r="B2667"/>
      <c r="C2667" s="37"/>
      <c r="E2667" s="32"/>
      <c r="F2667" s="44"/>
      <c r="G2667" s="39"/>
    </row>
    <row r="2668" spans="1:7" x14ac:dyDescent="0.25">
      <c r="A2668"/>
      <c r="B2668"/>
      <c r="C2668" s="37"/>
      <c r="E2668" s="32"/>
      <c r="F2668" s="44"/>
      <c r="G2668" s="39"/>
    </row>
    <row r="2669" spans="1:7" x14ac:dyDescent="0.25">
      <c r="A2669"/>
      <c r="B2669"/>
      <c r="C2669" s="37"/>
      <c r="E2669" s="32"/>
      <c r="F2669" s="44"/>
      <c r="G2669" s="39"/>
    </row>
    <row r="2670" spans="1:7" x14ac:dyDescent="0.25">
      <c r="A2670"/>
      <c r="B2670"/>
      <c r="C2670" s="37"/>
      <c r="E2670" s="32"/>
      <c r="F2670" s="44"/>
      <c r="G2670" s="39"/>
    </row>
    <row r="2671" spans="1:7" x14ac:dyDescent="0.25">
      <c r="A2671"/>
      <c r="B2671"/>
      <c r="C2671" s="37"/>
      <c r="E2671" s="32"/>
      <c r="F2671" s="44"/>
      <c r="G2671" s="39"/>
    </row>
    <row r="2672" spans="1:7" x14ac:dyDescent="0.25">
      <c r="A2672"/>
      <c r="B2672"/>
      <c r="C2672" s="37"/>
      <c r="E2672" s="32"/>
      <c r="F2672" s="44"/>
      <c r="G2672" s="39"/>
    </row>
    <row r="2673" spans="1:7" x14ac:dyDescent="0.25">
      <c r="A2673"/>
      <c r="B2673"/>
      <c r="C2673" s="37"/>
      <c r="E2673" s="32"/>
      <c r="F2673" s="44"/>
      <c r="G2673" s="39"/>
    </row>
    <row r="2674" spans="1:7" x14ac:dyDescent="0.25">
      <c r="A2674"/>
      <c r="B2674"/>
      <c r="C2674" s="37"/>
      <c r="E2674" s="32"/>
      <c r="F2674" s="44"/>
      <c r="G2674" s="39"/>
    </row>
    <row r="2675" spans="1:7" x14ac:dyDescent="0.25">
      <c r="A2675"/>
      <c r="B2675"/>
      <c r="C2675" s="37"/>
      <c r="E2675" s="32"/>
      <c r="F2675" s="44"/>
      <c r="G2675" s="39"/>
    </row>
    <row r="2676" spans="1:7" x14ac:dyDescent="0.25">
      <c r="A2676"/>
      <c r="B2676"/>
      <c r="C2676" s="37"/>
      <c r="E2676" s="32"/>
      <c r="F2676" s="44"/>
      <c r="G2676" s="39"/>
    </row>
    <row r="2677" spans="1:7" x14ac:dyDescent="0.25">
      <c r="A2677"/>
      <c r="B2677"/>
      <c r="C2677" s="37"/>
      <c r="E2677" s="32"/>
      <c r="F2677" s="44"/>
      <c r="G2677" s="39"/>
    </row>
    <row r="2678" spans="1:7" x14ac:dyDescent="0.25">
      <c r="A2678"/>
      <c r="B2678"/>
      <c r="C2678" s="37"/>
      <c r="E2678" s="32"/>
      <c r="F2678" s="44"/>
      <c r="G2678" s="39"/>
    </row>
    <row r="2679" spans="1:7" x14ac:dyDescent="0.25">
      <c r="A2679"/>
      <c r="B2679"/>
      <c r="C2679" s="37"/>
      <c r="E2679" s="32"/>
      <c r="F2679" s="44"/>
      <c r="G2679" s="39"/>
    </row>
    <row r="2680" spans="1:7" x14ac:dyDescent="0.25">
      <c r="A2680"/>
      <c r="B2680"/>
      <c r="C2680" s="37"/>
      <c r="E2680" s="32"/>
      <c r="F2680" s="44"/>
      <c r="G2680" s="39"/>
    </row>
    <row r="2681" spans="1:7" x14ac:dyDescent="0.25">
      <c r="A2681"/>
      <c r="B2681"/>
      <c r="C2681" s="37"/>
      <c r="E2681" s="32"/>
      <c r="F2681" s="44"/>
      <c r="G2681" s="39"/>
    </row>
    <row r="2682" spans="1:7" x14ac:dyDescent="0.25">
      <c r="A2682"/>
      <c r="B2682"/>
      <c r="C2682" s="37"/>
      <c r="E2682" s="32"/>
      <c r="F2682" s="44"/>
      <c r="G2682" s="39"/>
    </row>
    <row r="2683" spans="1:7" x14ac:dyDescent="0.25">
      <c r="A2683"/>
      <c r="B2683"/>
      <c r="C2683" s="37"/>
      <c r="E2683" s="32"/>
      <c r="F2683" s="44"/>
      <c r="G2683" s="39"/>
    </row>
    <row r="2684" spans="1:7" x14ac:dyDescent="0.25">
      <c r="A2684"/>
      <c r="B2684"/>
      <c r="C2684" s="37"/>
      <c r="E2684" s="32"/>
      <c r="F2684" s="44"/>
      <c r="G2684" s="39"/>
    </row>
    <row r="2685" spans="1:7" x14ac:dyDescent="0.25">
      <c r="A2685"/>
      <c r="B2685"/>
      <c r="C2685" s="37"/>
      <c r="E2685" s="32"/>
      <c r="F2685" s="44"/>
      <c r="G2685" s="39"/>
    </row>
    <row r="2686" spans="1:7" x14ac:dyDescent="0.25">
      <c r="A2686"/>
      <c r="B2686"/>
      <c r="C2686" s="37"/>
      <c r="E2686" s="32"/>
      <c r="F2686" s="44"/>
      <c r="G2686" s="39"/>
    </row>
    <row r="2687" spans="1:7" x14ac:dyDescent="0.25">
      <c r="A2687"/>
      <c r="B2687"/>
      <c r="C2687" s="37"/>
      <c r="E2687" s="32"/>
      <c r="F2687" s="44"/>
      <c r="G2687" s="39"/>
    </row>
    <row r="2688" spans="1:7" x14ac:dyDescent="0.25">
      <c r="A2688"/>
      <c r="B2688"/>
      <c r="C2688" s="37"/>
      <c r="E2688" s="32"/>
      <c r="F2688" s="44"/>
      <c r="G2688" s="39"/>
    </row>
    <row r="2689" spans="1:7" x14ac:dyDescent="0.25">
      <c r="A2689"/>
      <c r="B2689"/>
      <c r="C2689" s="37"/>
      <c r="E2689" s="32"/>
      <c r="F2689" s="44"/>
      <c r="G2689" s="39"/>
    </row>
    <row r="2690" spans="1:7" x14ac:dyDescent="0.25">
      <c r="A2690"/>
      <c r="B2690"/>
      <c r="C2690" s="37"/>
      <c r="E2690" s="32"/>
      <c r="F2690" s="44"/>
      <c r="G2690" s="39"/>
    </row>
    <row r="2691" spans="1:7" x14ac:dyDescent="0.25">
      <c r="A2691"/>
      <c r="B2691"/>
      <c r="C2691" s="37"/>
      <c r="E2691" s="32"/>
      <c r="F2691" s="44"/>
      <c r="G2691" s="39"/>
    </row>
    <row r="2692" spans="1:7" x14ac:dyDescent="0.25">
      <c r="A2692"/>
      <c r="B2692"/>
      <c r="C2692" s="37"/>
      <c r="E2692" s="32"/>
      <c r="F2692" s="44"/>
      <c r="G2692" s="39"/>
    </row>
    <row r="2693" spans="1:7" x14ac:dyDescent="0.25">
      <c r="A2693"/>
      <c r="B2693"/>
      <c r="C2693" s="37"/>
      <c r="E2693" s="32"/>
      <c r="F2693" s="44"/>
      <c r="G2693" s="39"/>
    </row>
    <row r="2694" spans="1:7" x14ac:dyDescent="0.25">
      <c r="A2694"/>
      <c r="B2694"/>
      <c r="C2694" s="37"/>
      <c r="E2694" s="32"/>
      <c r="F2694" s="44"/>
      <c r="G2694" s="39"/>
    </row>
    <row r="2695" spans="1:7" x14ac:dyDescent="0.25">
      <c r="A2695"/>
      <c r="B2695"/>
      <c r="C2695" s="37"/>
      <c r="E2695" s="32"/>
      <c r="F2695" s="44"/>
      <c r="G2695" s="39"/>
    </row>
    <row r="2696" spans="1:7" x14ac:dyDescent="0.25">
      <c r="A2696"/>
      <c r="B2696"/>
      <c r="C2696" s="37"/>
      <c r="E2696" s="32"/>
      <c r="F2696" s="44"/>
      <c r="G2696" s="39"/>
    </row>
    <row r="2697" spans="1:7" x14ac:dyDescent="0.25">
      <c r="A2697"/>
      <c r="B2697"/>
      <c r="C2697" s="37"/>
      <c r="E2697" s="32"/>
      <c r="F2697" s="44"/>
      <c r="G2697" s="39"/>
    </row>
    <row r="2698" spans="1:7" x14ac:dyDescent="0.25">
      <c r="A2698"/>
      <c r="B2698"/>
      <c r="C2698" s="37"/>
      <c r="E2698" s="32"/>
      <c r="F2698" s="44"/>
      <c r="G2698" s="39"/>
    </row>
    <row r="2699" spans="1:7" x14ac:dyDescent="0.25">
      <c r="A2699"/>
      <c r="B2699"/>
      <c r="C2699" s="37"/>
      <c r="E2699" s="32"/>
      <c r="F2699" s="44"/>
      <c r="G2699" s="39"/>
    </row>
    <row r="2700" spans="1:7" x14ac:dyDescent="0.25">
      <c r="A2700"/>
      <c r="B2700"/>
      <c r="C2700" s="37"/>
      <c r="E2700" s="32"/>
      <c r="F2700" s="44"/>
      <c r="G2700" s="39"/>
    </row>
    <row r="2701" spans="1:7" x14ac:dyDescent="0.25">
      <c r="A2701"/>
      <c r="B2701"/>
      <c r="C2701" s="37"/>
      <c r="E2701" s="32"/>
      <c r="F2701" s="44"/>
      <c r="G2701" s="39"/>
    </row>
    <row r="2702" spans="1:7" x14ac:dyDescent="0.25">
      <c r="A2702"/>
      <c r="B2702"/>
      <c r="C2702" s="37"/>
      <c r="E2702" s="32"/>
      <c r="F2702" s="44"/>
      <c r="G2702" s="39"/>
    </row>
    <row r="2703" spans="1:7" x14ac:dyDescent="0.25">
      <c r="A2703"/>
      <c r="B2703"/>
      <c r="C2703" s="37"/>
      <c r="E2703" s="32"/>
      <c r="F2703" s="44"/>
      <c r="G2703" s="39"/>
    </row>
    <row r="2704" spans="1:7" x14ac:dyDescent="0.25">
      <c r="A2704"/>
      <c r="B2704"/>
      <c r="C2704" s="37"/>
      <c r="E2704" s="32"/>
      <c r="F2704" s="44"/>
      <c r="G2704" s="39"/>
    </row>
    <row r="2705" spans="1:7" x14ac:dyDescent="0.25">
      <c r="A2705"/>
      <c r="B2705"/>
      <c r="C2705" s="37"/>
      <c r="E2705" s="32"/>
      <c r="F2705" s="44"/>
      <c r="G2705" s="39"/>
    </row>
    <row r="2706" spans="1:7" x14ac:dyDescent="0.25">
      <c r="A2706"/>
      <c r="B2706"/>
      <c r="C2706" s="37"/>
      <c r="E2706" s="32"/>
      <c r="F2706" s="44"/>
      <c r="G2706" s="39"/>
    </row>
    <row r="2707" spans="1:7" x14ac:dyDescent="0.25">
      <c r="A2707"/>
      <c r="B2707"/>
      <c r="C2707" s="37"/>
      <c r="E2707" s="32"/>
      <c r="F2707" s="44"/>
      <c r="G2707" s="39"/>
    </row>
    <row r="2708" spans="1:7" x14ac:dyDescent="0.25">
      <c r="A2708"/>
      <c r="B2708"/>
      <c r="C2708" s="37"/>
      <c r="E2708" s="32"/>
      <c r="F2708" s="44"/>
      <c r="G2708" s="39"/>
    </row>
    <row r="2709" spans="1:7" x14ac:dyDescent="0.25">
      <c r="A2709"/>
      <c r="B2709"/>
      <c r="C2709" s="37"/>
      <c r="E2709" s="32"/>
      <c r="F2709" s="44"/>
      <c r="G2709" s="39"/>
    </row>
    <row r="2710" spans="1:7" x14ac:dyDescent="0.25">
      <c r="A2710"/>
      <c r="B2710"/>
      <c r="C2710" s="37"/>
      <c r="E2710" s="32"/>
      <c r="F2710" s="44"/>
      <c r="G2710" s="39"/>
    </row>
    <row r="2711" spans="1:7" x14ac:dyDescent="0.25">
      <c r="A2711"/>
      <c r="B2711"/>
      <c r="C2711" s="37"/>
      <c r="E2711" s="32"/>
      <c r="F2711" s="44"/>
      <c r="G2711" s="39"/>
    </row>
    <row r="2712" spans="1:7" x14ac:dyDescent="0.25">
      <c r="A2712"/>
      <c r="B2712"/>
      <c r="C2712" s="37"/>
      <c r="E2712" s="32"/>
      <c r="F2712" s="44"/>
      <c r="G2712" s="39"/>
    </row>
    <row r="2713" spans="1:7" x14ac:dyDescent="0.25">
      <c r="A2713"/>
      <c r="B2713"/>
      <c r="C2713" s="37"/>
      <c r="E2713" s="32"/>
      <c r="F2713" s="44"/>
      <c r="G2713" s="39"/>
    </row>
    <row r="2714" spans="1:7" x14ac:dyDescent="0.25">
      <c r="A2714"/>
      <c r="B2714"/>
      <c r="C2714" s="37"/>
      <c r="E2714" s="32"/>
      <c r="F2714" s="44"/>
      <c r="G2714" s="39"/>
    </row>
    <row r="2715" spans="1:7" x14ac:dyDescent="0.25">
      <c r="A2715"/>
      <c r="B2715"/>
      <c r="C2715" s="37"/>
      <c r="E2715" s="32"/>
      <c r="F2715" s="44"/>
      <c r="G2715" s="39"/>
    </row>
    <row r="2716" spans="1:7" x14ac:dyDescent="0.25">
      <c r="A2716"/>
      <c r="B2716"/>
      <c r="C2716" s="37"/>
      <c r="E2716" s="32"/>
      <c r="F2716" s="44"/>
      <c r="G2716" s="39"/>
    </row>
    <row r="2717" spans="1:7" x14ac:dyDescent="0.25">
      <c r="A2717"/>
      <c r="B2717"/>
      <c r="C2717" s="37"/>
      <c r="E2717" s="32"/>
      <c r="F2717" s="44"/>
      <c r="G2717" s="39"/>
    </row>
    <row r="2718" spans="1:7" x14ac:dyDescent="0.25">
      <c r="A2718"/>
      <c r="B2718"/>
      <c r="C2718" s="37"/>
      <c r="E2718" s="32"/>
      <c r="F2718" s="44"/>
      <c r="G2718" s="39"/>
    </row>
    <row r="2719" spans="1:7" x14ac:dyDescent="0.25">
      <c r="A2719"/>
      <c r="B2719"/>
      <c r="C2719" s="37"/>
      <c r="E2719" s="32"/>
      <c r="F2719" s="44"/>
      <c r="G2719" s="39"/>
    </row>
    <row r="2720" spans="1:7" x14ac:dyDescent="0.25">
      <c r="A2720"/>
      <c r="B2720"/>
      <c r="C2720" s="37"/>
      <c r="E2720" s="32"/>
      <c r="F2720" s="44"/>
      <c r="G2720" s="39"/>
    </row>
    <row r="2721" spans="1:7" x14ac:dyDescent="0.25">
      <c r="A2721"/>
      <c r="B2721"/>
      <c r="C2721" s="37"/>
      <c r="E2721" s="32"/>
      <c r="F2721" s="44"/>
      <c r="G2721" s="39"/>
    </row>
    <row r="2722" spans="1:7" x14ac:dyDescent="0.25">
      <c r="A2722"/>
      <c r="B2722"/>
      <c r="C2722" s="37"/>
      <c r="E2722" s="32"/>
      <c r="F2722" s="44"/>
      <c r="G2722" s="39"/>
    </row>
    <row r="2723" spans="1:7" x14ac:dyDescent="0.25">
      <c r="A2723"/>
      <c r="B2723"/>
      <c r="C2723" s="37"/>
      <c r="E2723" s="32"/>
      <c r="F2723" s="44"/>
      <c r="G2723" s="39"/>
    </row>
    <row r="2724" spans="1:7" x14ac:dyDescent="0.25">
      <c r="A2724"/>
      <c r="B2724"/>
      <c r="C2724" s="37"/>
      <c r="E2724" s="32"/>
      <c r="F2724" s="44"/>
      <c r="G2724" s="39"/>
    </row>
    <row r="2725" spans="1:7" x14ac:dyDescent="0.25">
      <c r="A2725"/>
      <c r="B2725"/>
      <c r="C2725" s="37"/>
      <c r="E2725" s="32"/>
      <c r="F2725" s="44"/>
      <c r="G2725" s="39"/>
    </row>
    <row r="2726" spans="1:7" x14ac:dyDescent="0.25">
      <c r="A2726"/>
      <c r="B2726"/>
      <c r="C2726" s="37"/>
      <c r="E2726" s="32"/>
      <c r="F2726" s="44"/>
      <c r="G2726" s="39"/>
    </row>
    <row r="2727" spans="1:7" x14ac:dyDescent="0.25">
      <c r="A2727"/>
      <c r="B2727"/>
      <c r="C2727" s="37"/>
      <c r="E2727" s="32"/>
      <c r="F2727" s="44"/>
      <c r="G2727" s="39"/>
    </row>
    <row r="2728" spans="1:7" x14ac:dyDescent="0.25">
      <c r="A2728"/>
      <c r="B2728"/>
      <c r="C2728" s="37"/>
      <c r="E2728" s="32"/>
      <c r="F2728" s="44"/>
      <c r="G2728" s="39"/>
    </row>
    <row r="2729" spans="1:7" x14ac:dyDescent="0.25">
      <c r="A2729"/>
      <c r="B2729"/>
      <c r="C2729" s="37"/>
      <c r="E2729" s="32"/>
      <c r="F2729" s="44"/>
      <c r="G2729" s="39"/>
    </row>
    <row r="2730" spans="1:7" x14ac:dyDescent="0.25">
      <c r="A2730"/>
      <c r="B2730"/>
      <c r="C2730" s="37"/>
      <c r="E2730" s="32"/>
      <c r="F2730" s="44"/>
      <c r="G2730" s="39"/>
    </row>
    <row r="2731" spans="1:7" x14ac:dyDescent="0.25">
      <c r="A2731"/>
      <c r="B2731"/>
      <c r="C2731" s="37"/>
      <c r="E2731" s="32"/>
      <c r="F2731" s="44"/>
      <c r="G2731" s="39"/>
    </row>
    <row r="2732" spans="1:7" x14ac:dyDescent="0.25">
      <c r="A2732"/>
      <c r="B2732"/>
      <c r="C2732" s="37"/>
      <c r="E2732" s="32"/>
      <c r="F2732" s="44"/>
      <c r="G2732" s="39"/>
    </row>
    <row r="2733" spans="1:7" x14ac:dyDescent="0.25">
      <c r="A2733"/>
      <c r="B2733"/>
      <c r="C2733" s="37"/>
      <c r="E2733" s="32"/>
      <c r="F2733" s="44"/>
      <c r="G2733" s="39"/>
    </row>
    <row r="2734" spans="1:7" x14ac:dyDescent="0.25">
      <c r="A2734"/>
      <c r="B2734"/>
      <c r="C2734" s="37"/>
      <c r="E2734" s="32"/>
      <c r="F2734" s="44"/>
      <c r="G2734" s="39"/>
    </row>
    <row r="2735" spans="1:7" x14ac:dyDescent="0.25">
      <c r="A2735"/>
      <c r="B2735"/>
      <c r="C2735" s="37"/>
      <c r="E2735" s="32"/>
      <c r="F2735" s="44"/>
      <c r="G2735" s="39"/>
    </row>
    <row r="2736" spans="1:7" x14ac:dyDescent="0.25">
      <c r="A2736"/>
      <c r="B2736"/>
      <c r="C2736" s="37"/>
      <c r="E2736" s="32"/>
      <c r="F2736" s="44"/>
      <c r="G2736" s="39"/>
    </row>
    <row r="2737" spans="1:7" x14ac:dyDescent="0.25">
      <c r="A2737"/>
      <c r="B2737"/>
      <c r="C2737" s="37"/>
      <c r="E2737" s="32"/>
      <c r="F2737" s="44"/>
      <c r="G2737" s="39"/>
    </row>
    <row r="2738" spans="1:7" x14ac:dyDescent="0.25">
      <c r="A2738"/>
      <c r="B2738"/>
      <c r="C2738" s="37"/>
      <c r="E2738" s="32"/>
      <c r="F2738" s="44"/>
      <c r="G2738" s="39"/>
    </row>
    <row r="2739" spans="1:7" x14ac:dyDescent="0.25">
      <c r="A2739"/>
      <c r="B2739"/>
      <c r="C2739" s="37"/>
      <c r="E2739" s="32"/>
      <c r="F2739" s="44"/>
      <c r="G2739" s="39"/>
    </row>
    <row r="2740" spans="1:7" x14ac:dyDescent="0.25">
      <c r="A2740"/>
      <c r="B2740"/>
      <c r="C2740" s="37"/>
      <c r="E2740" s="32"/>
      <c r="F2740" s="44"/>
      <c r="G2740" s="39"/>
    </row>
    <row r="2741" spans="1:7" x14ac:dyDescent="0.25">
      <c r="A2741"/>
      <c r="B2741"/>
      <c r="C2741" s="37"/>
      <c r="E2741" s="32"/>
      <c r="F2741" s="44"/>
      <c r="G2741" s="39"/>
    </row>
    <row r="2742" spans="1:7" x14ac:dyDescent="0.25">
      <c r="A2742"/>
      <c r="B2742"/>
      <c r="C2742" s="37"/>
      <c r="E2742" s="32"/>
      <c r="F2742" s="44"/>
      <c r="G2742" s="39"/>
    </row>
    <row r="2743" spans="1:7" x14ac:dyDescent="0.25">
      <c r="A2743"/>
      <c r="B2743"/>
      <c r="C2743" s="37"/>
      <c r="E2743" s="32"/>
      <c r="F2743" s="44"/>
      <c r="G2743" s="39"/>
    </row>
    <row r="2744" spans="1:7" x14ac:dyDescent="0.25">
      <c r="A2744"/>
      <c r="B2744"/>
      <c r="C2744" s="37"/>
      <c r="E2744" s="32"/>
      <c r="F2744" s="44"/>
      <c r="G2744" s="39"/>
    </row>
    <row r="2745" spans="1:7" x14ac:dyDescent="0.25">
      <c r="A2745"/>
      <c r="B2745"/>
      <c r="C2745" s="37"/>
      <c r="E2745" s="32"/>
      <c r="F2745" s="44"/>
      <c r="G2745" s="39"/>
    </row>
    <row r="2746" spans="1:7" x14ac:dyDescent="0.25">
      <c r="A2746"/>
      <c r="B2746"/>
      <c r="C2746" s="37"/>
      <c r="E2746" s="32"/>
      <c r="F2746" s="44"/>
      <c r="G2746" s="39"/>
    </row>
    <row r="2747" spans="1:7" x14ac:dyDescent="0.25">
      <c r="A2747"/>
      <c r="B2747"/>
      <c r="C2747" s="37"/>
      <c r="E2747" s="32"/>
      <c r="F2747" s="44"/>
      <c r="G2747" s="39"/>
    </row>
    <row r="2748" spans="1:7" x14ac:dyDescent="0.25">
      <c r="A2748"/>
      <c r="B2748"/>
      <c r="C2748" s="37"/>
      <c r="E2748" s="32"/>
      <c r="F2748" s="44"/>
      <c r="G2748" s="39"/>
    </row>
    <row r="2749" spans="1:7" x14ac:dyDescent="0.25">
      <c r="A2749"/>
      <c r="B2749"/>
      <c r="C2749" s="37"/>
      <c r="E2749" s="32"/>
      <c r="F2749" s="44"/>
      <c r="G2749" s="39"/>
    </row>
    <row r="2750" spans="1:7" x14ac:dyDescent="0.25">
      <c r="A2750"/>
      <c r="B2750"/>
      <c r="C2750" s="37"/>
      <c r="E2750" s="32"/>
      <c r="F2750" s="44"/>
      <c r="G2750" s="39"/>
    </row>
    <row r="2751" spans="1:7" x14ac:dyDescent="0.25">
      <c r="A2751"/>
      <c r="B2751"/>
      <c r="C2751" s="37"/>
      <c r="E2751" s="32"/>
      <c r="F2751" s="44"/>
      <c r="G2751" s="39"/>
    </row>
    <row r="2752" spans="1:7" x14ac:dyDescent="0.25">
      <c r="A2752"/>
      <c r="B2752"/>
      <c r="C2752" s="37"/>
      <c r="E2752" s="32"/>
      <c r="F2752" s="44"/>
      <c r="G2752" s="39"/>
    </row>
    <row r="2753" spans="1:7" x14ac:dyDescent="0.25">
      <c r="A2753"/>
      <c r="B2753"/>
      <c r="C2753" s="37"/>
      <c r="E2753" s="32"/>
      <c r="F2753" s="44"/>
      <c r="G2753" s="39"/>
    </row>
    <row r="2754" spans="1:7" x14ac:dyDescent="0.25">
      <c r="A2754"/>
      <c r="B2754"/>
      <c r="C2754" s="37"/>
      <c r="E2754" s="32"/>
      <c r="F2754" s="44"/>
      <c r="G2754" s="39"/>
    </row>
    <row r="2755" spans="1:7" x14ac:dyDescent="0.25">
      <c r="A2755"/>
      <c r="B2755"/>
      <c r="C2755" s="37"/>
      <c r="E2755" s="32"/>
      <c r="F2755" s="44"/>
      <c r="G2755" s="39"/>
    </row>
    <row r="2756" spans="1:7" x14ac:dyDescent="0.25">
      <c r="A2756"/>
      <c r="B2756"/>
      <c r="C2756" s="37"/>
      <c r="E2756" s="32"/>
      <c r="F2756" s="44"/>
      <c r="G2756" s="39"/>
    </row>
    <row r="2757" spans="1:7" x14ac:dyDescent="0.25">
      <c r="A2757"/>
      <c r="B2757"/>
      <c r="C2757" s="37"/>
      <c r="E2757" s="32"/>
      <c r="F2757" s="44"/>
      <c r="G2757" s="39"/>
    </row>
    <row r="2758" spans="1:7" x14ac:dyDescent="0.25">
      <c r="A2758"/>
      <c r="B2758"/>
      <c r="C2758" s="37"/>
      <c r="E2758" s="32"/>
      <c r="F2758" s="44"/>
      <c r="G2758" s="39"/>
    </row>
    <row r="2759" spans="1:7" x14ac:dyDescent="0.25">
      <c r="A2759"/>
      <c r="B2759"/>
      <c r="C2759" s="37"/>
      <c r="E2759" s="32"/>
      <c r="F2759" s="44"/>
      <c r="G2759" s="39"/>
    </row>
    <row r="2760" spans="1:7" x14ac:dyDescent="0.25">
      <c r="A2760"/>
      <c r="B2760"/>
      <c r="C2760" s="37"/>
      <c r="E2760" s="32"/>
      <c r="F2760" s="44"/>
      <c r="G2760" s="39"/>
    </row>
    <row r="2761" spans="1:7" x14ac:dyDescent="0.25">
      <c r="A2761"/>
      <c r="B2761"/>
      <c r="C2761" s="37"/>
      <c r="E2761" s="32"/>
      <c r="F2761" s="44"/>
      <c r="G2761" s="39"/>
    </row>
    <row r="2762" spans="1:7" x14ac:dyDescent="0.25">
      <c r="A2762"/>
      <c r="B2762"/>
      <c r="C2762" s="37"/>
      <c r="E2762" s="32"/>
      <c r="F2762" s="44"/>
      <c r="G2762" s="39"/>
    </row>
    <row r="2763" spans="1:7" x14ac:dyDescent="0.25">
      <c r="A2763"/>
      <c r="B2763"/>
      <c r="C2763" s="37"/>
      <c r="E2763" s="32"/>
      <c r="F2763" s="44"/>
      <c r="G2763" s="39"/>
    </row>
    <row r="2764" spans="1:7" x14ac:dyDescent="0.25">
      <c r="A2764"/>
      <c r="B2764"/>
      <c r="C2764" s="37"/>
      <c r="E2764" s="32"/>
      <c r="F2764" s="44"/>
      <c r="G2764" s="39"/>
    </row>
    <row r="2765" spans="1:7" x14ac:dyDescent="0.25">
      <c r="A2765"/>
      <c r="B2765"/>
      <c r="C2765" s="37"/>
      <c r="E2765" s="32"/>
      <c r="F2765" s="44"/>
      <c r="G2765" s="39"/>
    </row>
    <row r="2766" spans="1:7" x14ac:dyDescent="0.25">
      <c r="A2766"/>
      <c r="B2766"/>
      <c r="C2766" s="37"/>
      <c r="E2766" s="32"/>
      <c r="F2766" s="44"/>
      <c r="G2766" s="39"/>
    </row>
    <row r="2767" spans="1:7" x14ac:dyDescent="0.25">
      <c r="A2767"/>
      <c r="B2767"/>
      <c r="C2767" s="37"/>
      <c r="E2767" s="32"/>
      <c r="F2767" s="44"/>
      <c r="G2767" s="39"/>
    </row>
    <row r="2768" spans="1:7" x14ac:dyDescent="0.25">
      <c r="A2768"/>
      <c r="B2768"/>
      <c r="C2768" s="37"/>
      <c r="E2768" s="32"/>
      <c r="F2768" s="44"/>
      <c r="G2768" s="39"/>
    </row>
    <row r="2769" spans="1:7" x14ac:dyDescent="0.25">
      <c r="A2769"/>
      <c r="B2769"/>
      <c r="C2769" s="37"/>
      <c r="E2769" s="32"/>
      <c r="F2769" s="44"/>
      <c r="G2769" s="39"/>
    </row>
    <row r="2770" spans="1:7" x14ac:dyDescent="0.25">
      <c r="A2770"/>
      <c r="B2770"/>
      <c r="C2770" s="37"/>
      <c r="E2770" s="32"/>
      <c r="F2770" s="44"/>
      <c r="G2770" s="39"/>
    </row>
    <row r="2771" spans="1:7" x14ac:dyDescent="0.25">
      <c r="A2771"/>
      <c r="B2771"/>
      <c r="C2771" s="37"/>
      <c r="E2771" s="32"/>
      <c r="F2771" s="44"/>
      <c r="G2771" s="39"/>
    </row>
    <row r="2772" spans="1:7" x14ac:dyDescent="0.25">
      <c r="A2772"/>
      <c r="B2772"/>
      <c r="C2772" s="37"/>
      <c r="E2772" s="32"/>
      <c r="F2772" s="44"/>
      <c r="G2772" s="39"/>
    </row>
    <row r="2773" spans="1:7" x14ac:dyDescent="0.25">
      <c r="A2773"/>
      <c r="B2773"/>
      <c r="C2773" s="37"/>
      <c r="E2773" s="32"/>
      <c r="F2773" s="44"/>
      <c r="G2773" s="39"/>
    </row>
    <row r="2774" spans="1:7" x14ac:dyDescent="0.25">
      <c r="A2774"/>
      <c r="B2774"/>
      <c r="C2774" s="37"/>
      <c r="E2774" s="32"/>
      <c r="F2774" s="44"/>
      <c r="G2774" s="39"/>
    </row>
    <row r="2775" spans="1:7" x14ac:dyDescent="0.25">
      <c r="A2775"/>
      <c r="B2775"/>
      <c r="C2775" s="37"/>
      <c r="E2775" s="32"/>
      <c r="F2775" s="44"/>
      <c r="G2775" s="39"/>
    </row>
    <row r="2776" spans="1:7" x14ac:dyDescent="0.25">
      <c r="A2776"/>
      <c r="B2776"/>
      <c r="C2776" s="37"/>
      <c r="E2776" s="32"/>
      <c r="F2776" s="44"/>
      <c r="G2776" s="39"/>
    </row>
    <row r="2777" spans="1:7" x14ac:dyDescent="0.25">
      <c r="A2777"/>
      <c r="B2777"/>
      <c r="C2777" s="37"/>
      <c r="E2777" s="32"/>
      <c r="F2777" s="44"/>
      <c r="G2777" s="39"/>
    </row>
    <row r="2778" spans="1:7" x14ac:dyDescent="0.25">
      <c r="A2778"/>
      <c r="B2778"/>
      <c r="C2778" s="37"/>
      <c r="E2778" s="32"/>
      <c r="F2778" s="44"/>
      <c r="G2778" s="39"/>
    </row>
    <row r="2779" spans="1:7" x14ac:dyDescent="0.25">
      <c r="A2779"/>
      <c r="B2779"/>
      <c r="C2779" s="37"/>
      <c r="E2779" s="32"/>
      <c r="F2779" s="44"/>
      <c r="G2779" s="39"/>
    </row>
    <row r="2780" spans="1:7" x14ac:dyDescent="0.25">
      <c r="A2780"/>
      <c r="B2780"/>
      <c r="C2780" s="37"/>
      <c r="E2780" s="32"/>
      <c r="F2780" s="44"/>
      <c r="G2780" s="39"/>
    </row>
    <row r="2781" spans="1:7" x14ac:dyDescent="0.25">
      <c r="A2781"/>
      <c r="B2781"/>
      <c r="C2781" s="37"/>
      <c r="E2781" s="32"/>
      <c r="F2781" s="44"/>
      <c r="G2781" s="39"/>
    </row>
    <row r="2782" spans="1:7" x14ac:dyDescent="0.25">
      <c r="A2782"/>
      <c r="B2782"/>
      <c r="C2782" s="37"/>
      <c r="E2782" s="32"/>
      <c r="F2782" s="44"/>
      <c r="G2782" s="39"/>
    </row>
    <row r="2783" spans="1:7" x14ac:dyDescent="0.25">
      <c r="A2783"/>
      <c r="B2783"/>
      <c r="C2783" s="37"/>
      <c r="E2783" s="32"/>
      <c r="F2783" s="44"/>
      <c r="G2783" s="39"/>
    </row>
    <row r="2784" spans="1:7" x14ac:dyDescent="0.25">
      <c r="A2784"/>
      <c r="B2784"/>
      <c r="C2784" s="37"/>
      <c r="E2784" s="32"/>
      <c r="F2784" s="44"/>
      <c r="G2784" s="39"/>
    </row>
    <row r="2785" spans="1:7" x14ac:dyDescent="0.25">
      <c r="A2785"/>
      <c r="B2785"/>
      <c r="C2785" s="37"/>
      <c r="E2785" s="32"/>
      <c r="F2785" s="44"/>
      <c r="G2785" s="39"/>
    </row>
    <row r="2786" spans="1:7" x14ac:dyDescent="0.25">
      <c r="A2786"/>
      <c r="B2786"/>
      <c r="C2786" s="37"/>
      <c r="E2786" s="32"/>
      <c r="F2786" s="44"/>
      <c r="G2786" s="39"/>
    </row>
    <row r="2787" spans="1:7" x14ac:dyDescent="0.25">
      <c r="A2787"/>
      <c r="B2787"/>
      <c r="C2787" s="37"/>
      <c r="E2787" s="32"/>
      <c r="F2787" s="44"/>
      <c r="G2787" s="39"/>
    </row>
    <row r="2788" spans="1:7" x14ac:dyDescent="0.25">
      <c r="A2788"/>
      <c r="B2788"/>
      <c r="C2788" s="37"/>
      <c r="E2788" s="32"/>
      <c r="F2788" s="44"/>
      <c r="G2788" s="39"/>
    </row>
    <row r="2789" spans="1:7" x14ac:dyDescent="0.25">
      <c r="A2789"/>
      <c r="B2789"/>
      <c r="C2789" s="37"/>
      <c r="E2789" s="32"/>
      <c r="F2789" s="44"/>
      <c r="G2789" s="39"/>
    </row>
    <row r="2790" spans="1:7" x14ac:dyDescent="0.25">
      <c r="A2790"/>
      <c r="B2790"/>
      <c r="C2790" s="37"/>
      <c r="E2790" s="32"/>
      <c r="F2790" s="44"/>
      <c r="G2790" s="39"/>
    </row>
    <row r="2791" spans="1:7" x14ac:dyDescent="0.25">
      <c r="A2791"/>
      <c r="B2791"/>
      <c r="C2791" s="37"/>
      <c r="E2791" s="32"/>
      <c r="F2791" s="44"/>
      <c r="G2791" s="39"/>
    </row>
    <row r="2792" spans="1:7" x14ac:dyDescent="0.25">
      <c r="A2792"/>
      <c r="B2792"/>
      <c r="C2792" s="37"/>
      <c r="E2792" s="32"/>
      <c r="F2792" s="44"/>
      <c r="G2792" s="39"/>
    </row>
    <row r="2793" spans="1:7" x14ac:dyDescent="0.25">
      <c r="A2793"/>
      <c r="B2793"/>
      <c r="C2793" s="37"/>
      <c r="E2793" s="32"/>
      <c r="F2793" s="44"/>
      <c r="G2793" s="39"/>
    </row>
    <row r="2794" spans="1:7" x14ac:dyDescent="0.25">
      <c r="A2794"/>
      <c r="B2794"/>
      <c r="C2794" s="37"/>
      <c r="E2794" s="32"/>
      <c r="F2794" s="44"/>
      <c r="G2794" s="39"/>
    </row>
    <row r="2795" spans="1:7" x14ac:dyDescent="0.25">
      <c r="A2795"/>
      <c r="B2795"/>
      <c r="C2795" s="37"/>
      <c r="E2795" s="32"/>
      <c r="F2795" s="44"/>
      <c r="G2795" s="39"/>
    </row>
    <row r="2796" spans="1:7" x14ac:dyDescent="0.25">
      <c r="A2796"/>
      <c r="B2796"/>
      <c r="C2796" s="37"/>
      <c r="E2796" s="32"/>
      <c r="F2796" s="44"/>
      <c r="G2796" s="39"/>
    </row>
    <row r="2797" spans="1:7" x14ac:dyDescent="0.25">
      <c r="A2797"/>
      <c r="B2797"/>
      <c r="C2797" s="37"/>
      <c r="E2797" s="32"/>
      <c r="F2797" s="44"/>
      <c r="G2797" s="39"/>
    </row>
    <row r="2798" spans="1:7" x14ac:dyDescent="0.25">
      <c r="A2798"/>
      <c r="B2798"/>
      <c r="C2798" s="37"/>
      <c r="E2798" s="32"/>
      <c r="F2798" s="44"/>
      <c r="G2798" s="39"/>
    </row>
    <row r="2799" spans="1:7" x14ac:dyDescent="0.25">
      <c r="A2799"/>
      <c r="B2799"/>
      <c r="C2799" s="37"/>
      <c r="E2799" s="32"/>
      <c r="F2799" s="44"/>
      <c r="G2799" s="39"/>
    </row>
    <row r="2800" spans="1:7" x14ac:dyDescent="0.25">
      <c r="A2800"/>
      <c r="B2800"/>
      <c r="C2800" s="37"/>
      <c r="E2800" s="32"/>
      <c r="F2800" s="44"/>
      <c r="G2800" s="39"/>
    </row>
    <row r="2801" spans="1:7" x14ac:dyDescent="0.25">
      <c r="A2801"/>
      <c r="B2801"/>
      <c r="C2801" s="37"/>
      <c r="E2801" s="32"/>
      <c r="F2801" s="44"/>
      <c r="G2801" s="39"/>
    </row>
    <row r="2802" spans="1:7" x14ac:dyDescent="0.25">
      <c r="A2802"/>
      <c r="B2802"/>
      <c r="C2802" s="37"/>
      <c r="E2802" s="32"/>
      <c r="F2802" s="44"/>
      <c r="G2802" s="39"/>
    </row>
    <row r="2803" spans="1:7" x14ac:dyDescent="0.25">
      <c r="A2803"/>
      <c r="B2803"/>
      <c r="C2803" s="37"/>
      <c r="E2803" s="32"/>
      <c r="F2803" s="44"/>
      <c r="G2803" s="39"/>
    </row>
    <row r="2804" spans="1:7" x14ac:dyDescent="0.25">
      <c r="A2804"/>
      <c r="B2804"/>
      <c r="C2804" s="37"/>
      <c r="E2804" s="32"/>
      <c r="F2804" s="44"/>
      <c r="G2804" s="39"/>
    </row>
    <row r="2805" spans="1:7" x14ac:dyDescent="0.25">
      <c r="A2805"/>
      <c r="B2805"/>
      <c r="C2805" s="37"/>
      <c r="E2805" s="32"/>
      <c r="F2805" s="44"/>
      <c r="G2805" s="39"/>
    </row>
    <row r="2806" spans="1:7" x14ac:dyDescent="0.25">
      <c r="A2806"/>
      <c r="B2806"/>
      <c r="C2806" s="37"/>
      <c r="E2806" s="32"/>
      <c r="F2806" s="44"/>
      <c r="G2806" s="39"/>
    </row>
    <row r="2807" spans="1:7" x14ac:dyDescent="0.25">
      <c r="A2807"/>
      <c r="B2807"/>
      <c r="C2807" s="37"/>
      <c r="E2807" s="32"/>
      <c r="F2807" s="44"/>
      <c r="G2807" s="39"/>
    </row>
    <row r="2808" spans="1:7" x14ac:dyDescent="0.25">
      <c r="A2808"/>
      <c r="B2808"/>
      <c r="C2808" s="37"/>
      <c r="E2808" s="32"/>
      <c r="F2808" s="44"/>
      <c r="G2808" s="39"/>
    </row>
    <row r="2809" spans="1:7" x14ac:dyDescent="0.25">
      <c r="A2809"/>
      <c r="B2809"/>
      <c r="C2809" s="37"/>
      <c r="E2809" s="32"/>
      <c r="F2809" s="44"/>
      <c r="G2809" s="39"/>
    </row>
    <row r="2810" spans="1:7" x14ac:dyDescent="0.25">
      <c r="A2810"/>
      <c r="B2810"/>
      <c r="C2810" s="37"/>
      <c r="E2810" s="32"/>
      <c r="F2810" s="44"/>
      <c r="G2810" s="39"/>
    </row>
    <row r="2811" spans="1:7" x14ac:dyDescent="0.25">
      <c r="A2811"/>
      <c r="B2811"/>
      <c r="C2811" s="37"/>
      <c r="E2811" s="32"/>
      <c r="F2811" s="44"/>
      <c r="G2811" s="39"/>
    </row>
    <row r="2812" spans="1:7" x14ac:dyDescent="0.25">
      <c r="A2812"/>
      <c r="B2812"/>
      <c r="C2812" s="37"/>
      <c r="E2812" s="32"/>
      <c r="F2812" s="44"/>
      <c r="G2812" s="39"/>
    </row>
    <row r="2813" spans="1:7" x14ac:dyDescent="0.25">
      <c r="A2813"/>
      <c r="B2813"/>
      <c r="C2813" s="37"/>
      <c r="E2813" s="32"/>
      <c r="F2813" s="44"/>
      <c r="G2813" s="39"/>
    </row>
    <row r="2814" spans="1:7" x14ac:dyDescent="0.25">
      <c r="A2814"/>
      <c r="B2814"/>
      <c r="C2814" s="37"/>
      <c r="E2814" s="32"/>
      <c r="F2814" s="44"/>
      <c r="G2814" s="39"/>
    </row>
    <row r="2815" spans="1:7" x14ac:dyDescent="0.25">
      <c r="A2815"/>
      <c r="B2815"/>
      <c r="C2815" s="37"/>
      <c r="E2815" s="32"/>
      <c r="F2815" s="44"/>
      <c r="G2815" s="39"/>
    </row>
    <row r="2816" spans="1:7" x14ac:dyDescent="0.25">
      <c r="A2816"/>
      <c r="B2816"/>
      <c r="C2816" s="37"/>
      <c r="E2816" s="32"/>
      <c r="F2816" s="44"/>
      <c r="G2816" s="39"/>
    </row>
    <row r="2817" spans="1:7" x14ac:dyDescent="0.25">
      <c r="A2817"/>
      <c r="B2817"/>
      <c r="C2817" s="37"/>
      <c r="E2817" s="32"/>
      <c r="F2817" s="44"/>
      <c r="G2817" s="39"/>
    </row>
    <row r="2818" spans="1:7" x14ac:dyDescent="0.25">
      <c r="A2818"/>
      <c r="B2818"/>
      <c r="C2818" s="37"/>
      <c r="E2818" s="32"/>
      <c r="F2818" s="44"/>
      <c r="G2818" s="39"/>
    </row>
    <row r="2819" spans="1:7" x14ac:dyDescent="0.25">
      <c r="A2819"/>
      <c r="B2819"/>
      <c r="C2819" s="37"/>
      <c r="E2819" s="32"/>
      <c r="F2819" s="44"/>
      <c r="G2819" s="39"/>
    </row>
    <row r="2820" spans="1:7" x14ac:dyDescent="0.25">
      <c r="A2820"/>
      <c r="B2820"/>
      <c r="C2820" s="37"/>
      <c r="E2820" s="32"/>
      <c r="F2820" s="44"/>
      <c r="G2820" s="39"/>
    </row>
    <row r="2821" spans="1:7" x14ac:dyDescent="0.25">
      <c r="A2821"/>
      <c r="B2821"/>
      <c r="C2821" s="37"/>
      <c r="E2821" s="32"/>
      <c r="F2821" s="44"/>
      <c r="G2821" s="39"/>
    </row>
    <row r="2822" spans="1:7" x14ac:dyDescent="0.25">
      <c r="A2822"/>
      <c r="B2822"/>
      <c r="C2822" s="37"/>
      <c r="E2822" s="32"/>
      <c r="F2822" s="44"/>
      <c r="G2822" s="39"/>
    </row>
    <row r="2823" spans="1:7" x14ac:dyDescent="0.25">
      <c r="A2823"/>
      <c r="B2823"/>
      <c r="C2823" s="37"/>
      <c r="E2823" s="32"/>
      <c r="F2823" s="44"/>
      <c r="G2823" s="39"/>
    </row>
    <row r="2824" spans="1:7" x14ac:dyDescent="0.25">
      <c r="A2824"/>
      <c r="B2824"/>
      <c r="C2824" s="37"/>
      <c r="E2824" s="32"/>
      <c r="F2824" s="44"/>
      <c r="G2824" s="39"/>
    </row>
    <row r="2825" spans="1:7" x14ac:dyDescent="0.25">
      <c r="A2825"/>
      <c r="B2825"/>
      <c r="C2825" s="37"/>
      <c r="E2825" s="32"/>
      <c r="F2825" s="44"/>
      <c r="G2825" s="39"/>
    </row>
    <row r="2826" spans="1:7" x14ac:dyDescent="0.25">
      <c r="A2826"/>
      <c r="B2826"/>
      <c r="C2826" s="37"/>
      <c r="E2826" s="32"/>
      <c r="F2826" s="44"/>
      <c r="G2826" s="39"/>
    </row>
    <row r="2827" spans="1:7" x14ac:dyDescent="0.25">
      <c r="A2827"/>
      <c r="B2827"/>
      <c r="C2827" s="37"/>
      <c r="E2827" s="32"/>
      <c r="F2827" s="44"/>
      <c r="G2827" s="39"/>
    </row>
    <row r="2828" spans="1:7" x14ac:dyDescent="0.25">
      <c r="A2828"/>
      <c r="B2828"/>
      <c r="C2828" s="37"/>
      <c r="E2828" s="32"/>
      <c r="F2828" s="44"/>
      <c r="G2828" s="39"/>
    </row>
    <row r="2829" spans="1:7" x14ac:dyDescent="0.25">
      <c r="A2829"/>
      <c r="B2829"/>
      <c r="C2829" s="37"/>
      <c r="E2829" s="32"/>
      <c r="F2829" s="44"/>
      <c r="G2829" s="39"/>
    </row>
    <row r="2830" spans="1:7" x14ac:dyDescent="0.25">
      <c r="A2830"/>
      <c r="B2830"/>
      <c r="C2830" s="37"/>
      <c r="E2830" s="32"/>
      <c r="F2830" s="44"/>
      <c r="G2830" s="39"/>
    </row>
    <row r="2831" spans="1:7" x14ac:dyDescent="0.25">
      <c r="A2831"/>
      <c r="B2831"/>
      <c r="C2831" s="37"/>
      <c r="E2831" s="32"/>
      <c r="F2831" s="44"/>
      <c r="G2831" s="39"/>
    </row>
    <row r="2832" spans="1:7" x14ac:dyDescent="0.25">
      <c r="A2832"/>
      <c r="B2832"/>
      <c r="C2832" s="37"/>
      <c r="E2832" s="32"/>
      <c r="F2832" s="44"/>
      <c r="G2832" s="39"/>
    </row>
    <row r="2833" spans="1:7" x14ac:dyDescent="0.25">
      <c r="A2833"/>
      <c r="B2833"/>
      <c r="C2833" s="37"/>
      <c r="E2833" s="32"/>
      <c r="F2833" s="44"/>
      <c r="G2833" s="39"/>
    </row>
    <row r="2834" spans="1:7" x14ac:dyDescent="0.25">
      <c r="A2834"/>
      <c r="B2834"/>
      <c r="C2834" s="37"/>
      <c r="E2834" s="32"/>
      <c r="F2834" s="44"/>
      <c r="G2834" s="39"/>
    </row>
    <row r="2835" spans="1:7" x14ac:dyDescent="0.25">
      <c r="A2835"/>
      <c r="B2835"/>
      <c r="C2835" s="37"/>
      <c r="E2835" s="32"/>
      <c r="F2835" s="44"/>
      <c r="G2835" s="39"/>
    </row>
    <row r="2836" spans="1:7" x14ac:dyDescent="0.25">
      <c r="A2836"/>
      <c r="B2836"/>
      <c r="C2836" s="37"/>
      <c r="E2836" s="32"/>
      <c r="F2836" s="44"/>
      <c r="G2836" s="39"/>
    </row>
    <row r="2837" spans="1:7" x14ac:dyDescent="0.25">
      <c r="A2837"/>
      <c r="B2837"/>
      <c r="C2837" s="37"/>
      <c r="E2837" s="32"/>
      <c r="F2837" s="44"/>
      <c r="G2837" s="39"/>
    </row>
    <row r="2838" spans="1:7" x14ac:dyDescent="0.25">
      <c r="A2838"/>
      <c r="B2838"/>
      <c r="C2838" s="37"/>
      <c r="E2838" s="32"/>
      <c r="F2838" s="44"/>
      <c r="G2838" s="39"/>
    </row>
    <row r="2839" spans="1:7" x14ac:dyDescent="0.25">
      <c r="A2839"/>
      <c r="B2839"/>
      <c r="C2839" s="37"/>
      <c r="E2839" s="32"/>
      <c r="F2839" s="44"/>
      <c r="G2839" s="39"/>
    </row>
    <row r="2840" spans="1:7" x14ac:dyDescent="0.25">
      <c r="A2840"/>
      <c r="B2840"/>
      <c r="C2840" s="37"/>
      <c r="E2840" s="32"/>
      <c r="F2840" s="44"/>
      <c r="G2840" s="39"/>
    </row>
    <row r="2841" spans="1:7" x14ac:dyDescent="0.25">
      <c r="A2841"/>
      <c r="B2841"/>
      <c r="C2841" s="37"/>
      <c r="E2841" s="32"/>
      <c r="F2841" s="44"/>
      <c r="G2841" s="39"/>
    </row>
    <row r="2842" spans="1:7" x14ac:dyDescent="0.25">
      <c r="A2842"/>
      <c r="B2842"/>
      <c r="C2842" s="37"/>
      <c r="E2842" s="32"/>
      <c r="F2842" s="44"/>
      <c r="G2842" s="39"/>
    </row>
    <row r="2843" spans="1:7" x14ac:dyDescent="0.25">
      <c r="A2843"/>
      <c r="B2843"/>
      <c r="C2843" s="37"/>
      <c r="E2843" s="32"/>
      <c r="F2843" s="44"/>
      <c r="G2843" s="39"/>
    </row>
    <row r="2844" spans="1:7" x14ac:dyDescent="0.25">
      <c r="A2844"/>
      <c r="B2844"/>
      <c r="C2844" s="37"/>
      <c r="E2844" s="32"/>
      <c r="F2844" s="44"/>
      <c r="G2844" s="39"/>
    </row>
    <row r="2845" spans="1:7" x14ac:dyDescent="0.25">
      <c r="A2845"/>
      <c r="B2845"/>
      <c r="C2845" s="37"/>
      <c r="E2845" s="32"/>
      <c r="F2845" s="44"/>
      <c r="G2845" s="39"/>
    </row>
    <row r="2846" spans="1:7" x14ac:dyDescent="0.25">
      <c r="A2846"/>
      <c r="B2846"/>
      <c r="C2846" s="37"/>
      <c r="E2846" s="32"/>
      <c r="F2846" s="44"/>
      <c r="G2846" s="39"/>
    </row>
    <row r="2847" spans="1:7" x14ac:dyDescent="0.25">
      <c r="A2847"/>
      <c r="B2847"/>
      <c r="C2847" s="37"/>
      <c r="E2847" s="32"/>
      <c r="F2847" s="44"/>
      <c r="G2847" s="39"/>
    </row>
    <row r="2848" spans="1:7" x14ac:dyDescent="0.25">
      <c r="A2848"/>
      <c r="B2848"/>
      <c r="C2848" s="37"/>
      <c r="E2848" s="32"/>
      <c r="F2848" s="44"/>
      <c r="G2848" s="39"/>
    </row>
    <row r="2849" spans="1:7" x14ac:dyDescent="0.25">
      <c r="A2849"/>
      <c r="B2849"/>
      <c r="C2849" s="37"/>
      <c r="E2849" s="32"/>
      <c r="F2849" s="44"/>
      <c r="G2849" s="39"/>
    </row>
    <row r="2850" spans="1:7" x14ac:dyDescent="0.25">
      <c r="A2850"/>
      <c r="B2850"/>
      <c r="C2850" s="37"/>
      <c r="E2850" s="32"/>
      <c r="F2850" s="44"/>
      <c r="G2850" s="39"/>
    </row>
    <row r="2851" spans="1:7" x14ac:dyDescent="0.25">
      <c r="A2851"/>
      <c r="B2851"/>
      <c r="C2851" s="37"/>
      <c r="E2851" s="32"/>
      <c r="F2851" s="44"/>
      <c r="G2851" s="39"/>
    </row>
    <row r="2852" spans="1:7" x14ac:dyDescent="0.25">
      <c r="A2852"/>
      <c r="B2852"/>
      <c r="C2852" s="37"/>
      <c r="E2852" s="32"/>
      <c r="F2852" s="44"/>
      <c r="G2852" s="39"/>
    </row>
    <row r="2853" spans="1:7" x14ac:dyDescent="0.25">
      <c r="A2853"/>
      <c r="B2853"/>
      <c r="C2853" s="37"/>
      <c r="E2853" s="32"/>
      <c r="F2853" s="44"/>
      <c r="G2853" s="39"/>
    </row>
    <row r="2854" spans="1:7" x14ac:dyDescent="0.25">
      <c r="A2854"/>
      <c r="B2854"/>
      <c r="C2854" s="37"/>
      <c r="E2854" s="32"/>
      <c r="F2854" s="44"/>
      <c r="G2854" s="39"/>
    </row>
    <row r="2855" spans="1:7" x14ac:dyDescent="0.25">
      <c r="A2855"/>
      <c r="B2855"/>
      <c r="C2855" s="37"/>
      <c r="E2855" s="32"/>
      <c r="F2855" s="44"/>
      <c r="G2855" s="39"/>
    </row>
    <row r="2856" spans="1:7" x14ac:dyDescent="0.25">
      <c r="A2856"/>
      <c r="B2856"/>
      <c r="C2856" s="37"/>
      <c r="E2856" s="32"/>
      <c r="F2856" s="44"/>
      <c r="G2856" s="39"/>
    </row>
    <row r="2857" spans="1:7" x14ac:dyDescent="0.25">
      <c r="A2857"/>
      <c r="B2857"/>
      <c r="C2857" s="37"/>
      <c r="E2857" s="32"/>
      <c r="F2857" s="44"/>
      <c r="G2857" s="39"/>
    </row>
    <row r="2858" spans="1:7" x14ac:dyDescent="0.25">
      <c r="A2858"/>
      <c r="B2858"/>
      <c r="C2858" s="37"/>
      <c r="E2858" s="32"/>
      <c r="F2858" s="44"/>
      <c r="G2858" s="39"/>
    </row>
    <row r="2859" spans="1:7" x14ac:dyDescent="0.25">
      <c r="A2859"/>
      <c r="B2859"/>
      <c r="C2859" s="37"/>
      <c r="E2859" s="32"/>
      <c r="F2859" s="44"/>
      <c r="G2859" s="39"/>
    </row>
    <row r="2860" spans="1:7" x14ac:dyDescent="0.25">
      <c r="A2860"/>
      <c r="B2860"/>
      <c r="C2860" s="37"/>
      <c r="E2860" s="32"/>
      <c r="F2860" s="44"/>
      <c r="G2860" s="39"/>
    </row>
    <row r="2861" spans="1:7" x14ac:dyDescent="0.25">
      <c r="A2861"/>
      <c r="B2861"/>
      <c r="C2861" s="37"/>
      <c r="E2861" s="32"/>
      <c r="F2861" s="44"/>
      <c r="G2861" s="39"/>
    </row>
    <row r="2862" spans="1:7" x14ac:dyDescent="0.25">
      <c r="A2862"/>
      <c r="B2862"/>
      <c r="C2862" s="37"/>
      <c r="E2862" s="32"/>
      <c r="F2862" s="44"/>
      <c r="G2862" s="39"/>
    </row>
    <row r="2863" spans="1:7" x14ac:dyDescent="0.25">
      <c r="A2863"/>
      <c r="B2863"/>
      <c r="C2863" s="37"/>
      <c r="E2863" s="32"/>
      <c r="F2863" s="44"/>
      <c r="G2863" s="39"/>
    </row>
    <row r="2864" spans="1:7" x14ac:dyDescent="0.25">
      <c r="A2864"/>
      <c r="B2864"/>
      <c r="C2864" s="37"/>
      <c r="E2864" s="32"/>
      <c r="F2864" s="44"/>
      <c r="G2864" s="39"/>
    </row>
    <row r="2865" spans="1:7" x14ac:dyDescent="0.25">
      <c r="A2865"/>
      <c r="B2865"/>
      <c r="C2865" s="37"/>
      <c r="E2865" s="32"/>
      <c r="F2865" s="44"/>
      <c r="G2865" s="39"/>
    </row>
    <row r="2866" spans="1:7" x14ac:dyDescent="0.25">
      <c r="A2866"/>
      <c r="B2866"/>
      <c r="C2866" s="37"/>
      <c r="E2866" s="32"/>
      <c r="F2866" s="44"/>
      <c r="G2866" s="39"/>
    </row>
    <row r="2867" spans="1:7" x14ac:dyDescent="0.25">
      <c r="A2867"/>
      <c r="B2867"/>
      <c r="C2867" s="37"/>
      <c r="E2867" s="32"/>
      <c r="F2867" s="44"/>
      <c r="G2867" s="39"/>
    </row>
    <row r="2868" spans="1:7" x14ac:dyDescent="0.25">
      <c r="A2868"/>
      <c r="B2868"/>
      <c r="C2868" s="37"/>
      <c r="E2868" s="32"/>
      <c r="F2868" s="44"/>
      <c r="G2868" s="39"/>
    </row>
    <row r="2869" spans="1:7" x14ac:dyDescent="0.25">
      <c r="A2869"/>
      <c r="B2869"/>
      <c r="C2869" s="37"/>
      <c r="E2869" s="32"/>
      <c r="F2869" s="44"/>
      <c r="G2869" s="39"/>
    </row>
    <row r="2870" spans="1:7" x14ac:dyDescent="0.25">
      <c r="A2870"/>
      <c r="B2870"/>
      <c r="C2870" s="37"/>
      <c r="E2870" s="32"/>
      <c r="F2870" s="44"/>
      <c r="G2870" s="39"/>
    </row>
    <row r="2871" spans="1:7" x14ac:dyDescent="0.25">
      <c r="A2871"/>
      <c r="B2871"/>
      <c r="C2871" s="37"/>
      <c r="E2871" s="32"/>
      <c r="F2871" s="44"/>
      <c r="G2871" s="39"/>
    </row>
    <row r="2872" spans="1:7" x14ac:dyDescent="0.25">
      <c r="A2872"/>
      <c r="B2872"/>
      <c r="C2872" s="37"/>
      <c r="E2872" s="32"/>
      <c r="F2872" s="44"/>
      <c r="G2872" s="39"/>
    </row>
    <row r="2873" spans="1:7" x14ac:dyDescent="0.25">
      <c r="A2873"/>
      <c r="B2873"/>
      <c r="C2873" s="37"/>
      <c r="E2873" s="32"/>
      <c r="F2873" s="44"/>
      <c r="G2873" s="39"/>
    </row>
    <row r="2874" spans="1:7" x14ac:dyDescent="0.25">
      <c r="A2874"/>
      <c r="B2874"/>
      <c r="C2874" s="37"/>
      <c r="E2874" s="32"/>
      <c r="F2874" s="44"/>
      <c r="G2874" s="39"/>
    </row>
    <row r="2875" spans="1:7" x14ac:dyDescent="0.25">
      <c r="A2875"/>
      <c r="B2875"/>
      <c r="C2875" s="37"/>
      <c r="E2875" s="32"/>
      <c r="F2875" s="44"/>
      <c r="G2875" s="39"/>
    </row>
    <row r="2876" spans="1:7" x14ac:dyDescent="0.25">
      <c r="A2876"/>
      <c r="B2876"/>
      <c r="C2876" s="37"/>
      <c r="E2876" s="32"/>
      <c r="F2876" s="44"/>
      <c r="G2876" s="39"/>
    </row>
    <row r="2877" spans="1:7" x14ac:dyDescent="0.25">
      <c r="A2877"/>
      <c r="B2877"/>
      <c r="C2877" s="37"/>
      <c r="E2877" s="32"/>
      <c r="F2877" s="44"/>
      <c r="G2877" s="39"/>
    </row>
    <row r="2878" spans="1:7" x14ac:dyDescent="0.25">
      <c r="A2878"/>
      <c r="B2878"/>
      <c r="C2878" s="37"/>
      <c r="E2878" s="32"/>
      <c r="F2878" s="44"/>
      <c r="G2878" s="39"/>
    </row>
    <row r="2879" spans="1:7" x14ac:dyDescent="0.25">
      <c r="A2879"/>
      <c r="B2879"/>
      <c r="C2879" s="37"/>
      <c r="E2879" s="32"/>
      <c r="F2879" s="44"/>
      <c r="G2879" s="39"/>
    </row>
    <row r="2880" spans="1:7" x14ac:dyDescent="0.25">
      <c r="A2880"/>
      <c r="B2880"/>
      <c r="C2880" s="37"/>
      <c r="E2880" s="32"/>
      <c r="F2880" s="44"/>
      <c r="G2880" s="39"/>
    </row>
    <row r="2881" spans="1:7" x14ac:dyDescent="0.25">
      <c r="A2881"/>
      <c r="B2881"/>
      <c r="C2881" s="37"/>
      <c r="E2881" s="32"/>
      <c r="F2881" s="44"/>
      <c r="G2881" s="39"/>
    </row>
    <row r="2882" spans="1:7" x14ac:dyDescent="0.25">
      <c r="A2882"/>
      <c r="B2882"/>
      <c r="C2882" s="37"/>
      <c r="E2882" s="32"/>
      <c r="F2882" s="44"/>
      <c r="G2882" s="39"/>
    </row>
    <row r="2883" spans="1:7" x14ac:dyDescent="0.25">
      <c r="A2883"/>
      <c r="B2883"/>
      <c r="C2883" s="37"/>
      <c r="E2883" s="32"/>
      <c r="F2883" s="44"/>
      <c r="G2883" s="39"/>
    </row>
    <row r="2884" spans="1:7" x14ac:dyDescent="0.25">
      <c r="A2884"/>
      <c r="B2884"/>
      <c r="C2884" s="37"/>
      <c r="E2884" s="32"/>
      <c r="F2884" s="44"/>
      <c r="G2884" s="39"/>
    </row>
    <row r="2885" spans="1:7" x14ac:dyDescent="0.25">
      <c r="A2885"/>
      <c r="B2885"/>
      <c r="C2885" s="37"/>
      <c r="E2885" s="32"/>
      <c r="F2885" s="44"/>
      <c r="G2885" s="39"/>
    </row>
    <row r="2886" spans="1:7" x14ac:dyDescent="0.25">
      <c r="A2886"/>
      <c r="B2886"/>
      <c r="C2886" s="37"/>
      <c r="E2886" s="32"/>
      <c r="F2886" s="44"/>
      <c r="G2886" s="39"/>
    </row>
    <row r="2887" spans="1:7" x14ac:dyDescent="0.25">
      <c r="A2887"/>
      <c r="B2887"/>
      <c r="C2887" s="37"/>
      <c r="E2887" s="32"/>
      <c r="F2887" s="44"/>
      <c r="G2887" s="39"/>
    </row>
    <row r="2888" spans="1:7" x14ac:dyDescent="0.25">
      <c r="A2888"/>
      <c r="B2888"/>
      <c r="C2888" s="37"/>
      <c r="E2888" s="32"/>
      <c r="F2888" s="44"/>
      <c r="G2888" s="39"/>
    </row>
    <row r="2889" spans="1:7" x14ac:dyDescent="0.25">
      <c r="A2889"/>
      <c r="B2889"/>
      <c r="C2889" s="37"/>
      <c r="E2889" s="32"/>
      <c r="F2889" s="44"/>
      <c r="G2889" s="39"/>
    </row>
    <row r="2890" spans="1:7" x14ac:dyDescent="0.25">
      <c r="A2890"/>
      <c r="B2890"/>
      <c r="C2890" s="37"/>
      <c r="E2890" s="32"/>
      <c r="F2890" s="44"/>
      <c r="G2890" s="39"/>
    </row>
    <row r="2891" spans="1:7" x14ac:dyDescent="0.25">
      <c r="A2891"/>
      <c r="B2891"/>
      <c r="C2891" s="37"/>
      <c r="E2891" s="32"/>
      <c r="F2891" s="44"/>
      <c r="G2891" s="39"/>
    </row>
    <row r="2892" spans="1:7" x14ac:dyDescent="0.25">
      <c r="A2892"/>
      <c r="B2892"/>
      <c r="C2892" s="37"/>
      <c r="E2892" s="32"/>
      <c r="F2892" s="44"/>
      <c r="G2892" s="39"/>
    </row>
    <row r="2893" spans="1:7" x14ac:dyDescent="0.25">
      <c r="A2893"/>
      <c r="B2893"/>
      <c r="C2893" s="37"/>
      <c r="E2893" s="32"/>
      <c r="F2893" s="44"/>
      <c r="G2893" s="39"/>
    </row>
    <row r="2894" spans="1:7" x14ac:dyDescent="0.25">
      <c r="A2894"/>
      <c r="B2894"/>
      <c r="C2894" s="37"/>
      <c r="E2894" s="32"/>
      <c r="F2894" s="44"/>
      <c r="G2894" s="39"/>
    </row>
    <row r="2895" spans="1:7" x14ac:dyDescent="0.25">
      <c r="A2895"/>
      <c r="B2895"/>
      <c r="C2895" s="37"/>
      <c r="E2895" s="32"/>
      <c r="F2895" s="44"/>
      <c r="G2895" s="39"/>
    </row>
    <row r="2896" spans="1:7" x14ac:dyDescent="0.25">
      <c r="A2896"/>
      <c r="B2896"/>
      <c r="C2896" s="37"/>
      <c r="E2896" s="32"/>
      <c r="F2896" s="44"/>
      <c r="G2896" s="39"/>
    </row>
    <row r="2897" spans="1:7" x14ac:dyDescent="0.25">
      <c r="A2897"/>
      <c r="B2897"/>
      <c r="C2897" s="37"/>
      <c r="E2897" s="32"/>
      <c r="F2897" s="44"/>
      <c r="G2897" s="39"/>
    </row>
    <row r="2898" spans="1:7" x14ac:dyDescent="0.25">
      <c r="A2898"/>
      <c r="B2898"/>
      <c r="C2898" s="37"/>
      <c r="E2898" s="32"/>
      <c r="F2898" s="44"/>
      <c r="G2898" s="39"/>
    </row>
    <row r="2899" spans="1:7" x14ac:dyDescent="0.25">
      <c r="A2899"/>
      <c r="B2899"/>
      <c r="C2899" s="37"/>
      <c r="E2899" s="32"/>
      <c r="F2899" s="44"/>
      <c r="G2899" s="39"/>
    </row>
    <row r="2900" spans="1:7" x14ac:dyDescent="0.25">
      <c r="A2900"/>
      <c r="B2900"/>
      <c r="C2900" s="37"/>
      <c r="E2900" s="32"/>
      <c r="F2900" s="44"/>
      <c r="G2900" s="39"/>
    </row>
    <row r="2901" spans="1:7" x14ac:dyDescent="0.25">
      <c r="A2901"/>
      <c r="B2901"/>
      <c r="C2901" s="37"/>
      <c r="E2901" s="32"/>
      <c r="F2901" s="44"/>
      <c r="G2901" s="39"/>
    </row>
    <row r="2902" spans="1:7" x14ac:dyDescent="0.25">
      <c r="A2902"/>
      <c r="B2902"/>
      <c r="C2902" s="37"/>
      <c r="E2902" s="32"/>
      <c r="F2902" s="44"/>
      <c r="G2902" s="39"/>
    </row>
    <row r="2903" spans="1:7" x14ac:dyDescent="0.25">
      <c r="A2903"/>
      <c r="B2903"/>
      <c r="C2903" s="37"/>
      <c r="E2903" s="32"/>
      <c r="F2903" s="44"/>
      <c r="G2903" s="39"/>
    </row>
    <row r="2904" spans="1:7" x14ac:dyDescent="0.25">
      <c r="A2904"/>
      <c r="B2904"/>
      <c r="C2904" s="37"/>
      <c r="E2904" s="32"/>
      <c r="F2904" s="44"/>
      <c r="G2904" s="39"/>
    </row>
    <row r="2905" spans="1:7" x14ac:dyDescent="0.25">
      <c r="A2905"/>
      <c r="B2905"/>
      <c r="C2905" s="37"/>
      <c r="E2905" s="32"/>
      <c r="F2905" s="44"/>
      <c r="G2905" s="39"/>
    </row>
    <row r="2906" spans="1:7" x14ac:dyDescent="0.25">
      <c r="A2906"/>
      <c r="B2906"/>
      <c r="C2906" s="37"/>
      <c r="E2906" s="32"/>
      <c r="F2906" s="44"/>
      <c r="G2906" s="39"/>
    </row>
    <row r="2907" spans="1:7" x14ac:dyDescent="0.25">
      <c r="A2907"/>
      <c r="B2907"/>
      <c r="C2907" s="37"/>
      <c r="E2907" s="32"/>
      <c r="F2907" s="44"/>
      <c r="G2907" s="39"/>
    </row>
    <row r="2908" spans="1:7" x14ac:dyDescent="0.25">
      <c r="A2908"/>
      <c r="B2908"/>
      <c r="C2908" s="37"/>
      <c r="E2908" s="32"/>
      <c r="F2908" s="44"/>
      <c r="G2908" s="39"/>
    </row>
    <row r="2909" spans="1:7" x14ac:dyDescent="0.25">
      <c r="A2909"/>
      <c r="B2909"/>
      <c r="C2909" s="37"/>
      <c r="E2909" s="32"/>
      <c r="F2909" s="44"/>
      <c r="G2909" s="39"/>
    </row>
    <row r="2910" spans="1:7" x14ac:dyDescent="0.25">
      <c r="A2910"/>
      <c r="B2910"/>
      <c r="C2910" s="37"/>
      <c r="E2910" s="32"/>
      <c r="F2910" s="44"/>
      <c r="G2910" s="39"/>
    </row>
    <row r="2911" spans="1:7" x14ac:dyDescent="0.25">
      <c r="A2911"/>
      <c r="B2911"/>
      <c r="C2911" s="37"/>
      <c r="E2911" s="32"/>
      <c r="F2911" s="44"/>
      <c r="G2911" s="39"/>
    </row>
    <row r="2912" spans="1:7" x14ac:dyDescent="0.25">
      <c r="A2912"/>
      <c r="B2912"/>
      <c r="C2912" s="37"/>
      <c r="E2912" s="32"/>
      <c r="F2912" s="44"/>
      <c r="G2912" s="39"/>
    </row>
    <row r="2913" spans="1:7" x14ac:dyDescent="0.25">
      <c r="A2913"/>
      <c r="B2913"/>
      <c r="C2913" s="37"/>
      <c r="E2913" s="32"/>
      <c r="F2913" s="44"/>
      <c r="G2913" s="39"/>
    </row>
    <row r="2914" spans="1:7" x14ac:dyDescent="0.25">
      <c r="A2914"/>
      <c r="B2914"/>
      <c r="C2914" s="37"/>
      <c r="E2914" s="32"/>
      <c r="F2914" s="44"/>
      <c r="G2914" s="39"/>
    </row>
    <row r="2915" spans="1:7" x14ac:dyDescent="0.25">
      <c r="A2915"/>
      <c r="B2915"/>
      <c r="C2915" s="37"/>
      <c r="E2915" s="32"/>
      <c r="F2915" s="44"/>
      <c r="G2915" s="39"/>
    </row>
    <row r="2916" spans="1:7" x14ac:dyDescent="0.25">
      <c r="A2916"/>
      <c r="B2916"/>
      <c r="C2916" s="37"/>
      <c r="E2916" s="32"/>
      <c r="F2916" s="44"/>
      <c r="G2916" s="39"/>
    </row>
    <row r="2917" spans="1:7" x14ac:dyDescent="0.25">
      <c r="A2917"/>
      <c r="B2917"/>
      <c r="C2917" s="37"/>
      <c r="E2917" s="32"/>
      <c r="F2917" s="44"/>
      <c r="G2917" s="39"/>
    </row>
    <row r="2918" spans="1:7" x14ac:dyDescent="0.25">
      <c r="A2918"/>
      <c r="B2918"/>
      <c r="C2918" s="37"/>
      <c r="E2918" s="32"/>
      <c r="F2918" s="44"/>
      <c r="G2918" s="39"/>
    </row>
    <row r="2919" spans="1:7" x14ac:dyDescent="0.25">
      <c r="A2919"/>
      <c r="B2919"/>
      <c r="C2919" s="37"/>
      <c r="E2919" s="32"/>
      <c r="F2919" s="44"/>
      <c r="G2919" s="39"/>
    </row>
    <row r="2920" spans="1:7" x14ac:dyDescent="0.25">
      <c r="A2920"/>
      <c r="B2920"/>
      <c r="C2920" s="37"/>
      <c r="E2920" s="32"/>
      <c r="F2920" s="44"/>
      <c r="G2920" s="39"/>
    </row>
    <row r="2921" spans="1:7" x14ac:dyDescent="0.25">
      <c r="A2921"/>
      <c r="B2921"/>
      <c r="C2921" s="37"/>
      <c r="E2921" s="32"/>
      <c r="F2921" s="44"/>
      <c r="G2921" s="39"/>
    </row>
    <row r="2922" spans="1:7" x14ac:dyDescent="0.25">
      <c r="A2922"/>
      <c r="B2922"/>
      <c r="C2922" s="37"/>
      <c r="E2922" s="32"/>
      <c r="F2922" s="44"/>
      <c r="G2922" s="39"/>
    </row>
    <row r="2923" spans="1:7" x14ac:dyDescent="0.25">
      <c r="A2923"/>
      <c r="B2923"/>
      <c r="C2923" s="37"/>
      <c r="E2923" s="32"/>
      <c r="F2923" s="44"/>
      <c r="G2923" s="39"/>
    </row>
    <row r="2924" spans="1:7" x14ac:dyDescent="0.25">
      <c r="A2924"/>
      <c r="B2924"/>
      <c r="C2924" s="37"/>
      <c r="E2924" s="32"/>
      <c r="F2924" s="44"/>
      <c r="G2924" s="39"/>
    </row>
    <row r="2925" spans="1:7" x14ac:dyDescent="0.25">
      <c r="A2925"/>
      <c r="B2925"/>
      <c r="C2925" s="37"/>
      <c r="E2925" s="32"/>
      <c r="F2925" s="44"/>
      <c r="G2925" s="39"/>
    </row>
    <row r="2926" spans="1:7" x14ac:dyDescent="0.25">
      <c r="A2926"/>
      <c r="B2926"/>
      <c r="C2926" s="37"/>
      <c r="E2926" s="32"/>
      <c r="F2926" s="44"/>
      <c r="G2926" s="39"/>
    </row>
    <row r="2927" spans="1:7" x14ac:dyDescent="0.25">
      <c r="A2927"/>
      <c r="B2927"/>
      <c r="C2927" s="37"/>
      <c r="E2927" s="32"/>
      <c r="F2927" s="44"/>
      <c r="G2927" s="39"/>
    </row>
    <row r="2928" spans="1:7" x14ac:dyDescent="0.25">
      <c r="A2928"/>
      <c r="B2928"/>
      <c r="C2928" s="37"/>
      <c r="E2928" s="32"/>
      <c r="F2928" s="44"/>
      <c r="G2928" s="39"/>
    </row>
    <row r="2929" spans="1:7" x14ac:dyDescent="0.25">
      <c r="A2929"/>
      <c r="B2929"/>
      <c r="C2929" s="37"/>
      <c r="E2929" s="32"/>
      <c r="F2929" s="44"/>
      <c r="G2929" s="39"/>
    </row>
    <row r="2930" spans="1:7" x14ac:dyDescent="0.25">
      <c r="A2930"/>
      <c r="B2930"/>
      <c r="C2930" s="37"/>
      <c r="E2930" s="32"/>
      <c r="F2930" s="44"/>
      <c r="G2930" s="39"/>
    </row>
    <row r="2931" spans="1:7" x14ac:dyDescent="0.25">
      <c r="A2931"/>
      <c r="B2931"/>
      <c r="C2931" s="37"/>
      <c r="E2931" s="32"/>
      <c r="F2931" s="44"/>
      <c r="G2931" s="39"/>
    </row>
    <row r="2932" spans="1:7" x14ac:dyDescent="0.25">
      <c r="A2932"/>
      <c r="B2932"/>
      <c r="C2932" s="37"/>
      <c r="E2932" s="32"/>
      <c r="F2932" s="44"/>
      <c r="G2932" s="39"/>
    </row>
    <row r="2933" spans="1:7" x14ac:dyDescent="0.25">
      <c r="A2933"/>
      <c r="B2933"/>
      <c r="C2933" s="37"/>
      <c r="E2933" s="32"/>
      <c r="F2933" s="44"/>
      <c r="G2933" s="39"/>
    </row>
    <row r="2934" spans="1:7" x14ac:dyDescent="0.25">
      <c r="A2934"/>
      <c r="B2934"/>
      <c r="C2934" s="37"/>
      <c r="E2934" s="32"/>
      <c r="F2934" s="44"/>
      <c r="G2934" s="39"/>
    </row>
    <row r="2935" spans="1:7" x14ac:dyDescent="0.25">
      <c r="A2935"/>
      <c r="B2935"/>
      <c r="C2935" s="37"/>
      <c r="E2935" s="32"/>
      <c r="F2935" s="44"/>
      <c r="G2935" s="39"/>
    </row>
    <row r="2936" spans="1:7" x14ac:dyDescent="0.25">
      <c r="A2936"/>
      <c r="B2936"/>
      <c r="C2936" s="37"/>
      <c r="E2936" s="32"/>
      <c r="F2936" s="44"/>
      <c r="G2936" s="39"/>
    </row>
    <row r="2937" spans="1:7" x14ac:dyDescent="0.25">
      <c r="A2937"/>
      <c r="B2937"/>
      <c r="C2937" s="37"/>
      <c r="E2937" s="32"/>
      <c r="F2937" s="44"/>
      <c r="G2937" s="39"/>
    </row>
    <row r="2938" spans="1:7" x14ac:dyDescent="0.25">
      <c r="A2938"/>
      <c r="B2938"/>
      <c r="C2938" s="37"/>
      <c r="E2938" s="32"/>
      <c r="F2938" s="44"/>
      <c r="G2938" s="39"/>
    </row>
    <row r="2939" spans="1:7" x14ac:dyDescent="0.25">
      <c r="A2939"/>
      <c r="B2939"/>
      <c r="C2939" s="37"/>
      <c r="E2939" s="32"/>
      <c r="F2939" s="44"/>
      <c r="G2939" s="39"/>
    </row>
    <row r="2940" spans="1:7" x14ac:dyDescent="0.25">
      <c r="A2940"/>
      <c r="B2940"/>
      <c r="C2940" s="37"/>
      <c r="E2940" s="32"/>
      <c r="F2940" s="44"/>
      <c r="G2940" s="39"/>
    </row>
    <row r="2941" spans="1:7" x14ac:dyDescent="0.25">
      <c r="A2941"/>
      <c r="B2941"/>
      <c r="C2941" s="37"/>
      <c r="E2941" s="32"/>
      <c r="F2941" s="44"/>
      <c r="G2941" s="39"/>
    </row>
    <row r="2942" spans="1:7" x14ac:dyDescent="0.25">
      <c r="A2942"/>
      <c r="B2942"/>
      <c r="C2942" s="37"/>
      <c r="E2942" s="32"/>
      <c r="F2942" s="44"/>
      <c r="G2942" s="39"/>
    </row>
    <row r="2943" spans="1:7" x14ac:dyDescent="0.25">
      <c r="A2943"/>
      <c r="B2943"/>
      <c r="C2943" s="37"/>
      <c r="E2943" s="32"/>
      <c r="F2943" s="44"/>
      <c r="G2943" s="39"/>
    </row>
    <row r="2944" spans="1:7" x14ac:dyDescent="0.25">
      <c r="A2944"/>
      <c r="B2944"/>
      <c r="C2944" s="37"/>
      <c r="E2944" s="32"/>
      <c r="F2944" s="44"/>
      <c r="G2944" s="39"/>
    </row>
    <row r="2945" spans="1:7" x14ac:dyDescent="0.25">
      <c r="A2945"/>
      <c r="B2945"/>
      <c r="C2945" s="37"/>
      <c r="E2945" s="32"/>
      <c r="F2945" s="44"/>
      <c r="G2945" s="39"/>
    </row>
    <row r="2946" spans="1:7" x14ac:dyDescent="0.25">
      <c r="A2946"/>
      <c r="B2946"/>
      <c r="C2946" s="37"/>
      <c r="E2946" s="32"/>
      <c r="F2946" s="44"/>
      <c r="G2946" s="39"/>
    </row>
    <row r="2947" spans="1:7" x14ac:dyDescent="0.25">
      <c r="A2947"/>
      <c r="B2947"/>
      <c r="C2947" s="37"/>
      <c r="E2947" s="32"/>
      <c r="F2947" s="44"/>
      <c r="G2947" s="39"/>
    </row>
    <row r="2948" spans="1:7" x14ac:dyDescent="0.25">
      <c r="A2948"/>
      <c r="B2948"/>
      <c r="C2948" s="37"/>
      <c r="E2948" s="32"/>
      <c r="F2948" s="44"/>
      <c r="G2948" s="39"/>
    </row>
    <row r="2949" spans="1:7" x14ac:dyDescent="0.25">
      <c r="A2949"/>
      <c r="B2949"/>
      <c r="C2949" s="37"/>
      <c r="E2949" s="32"/>
      <c r="F2949" s="44"/>
      <c r="G2949" s="39"/>
    </row>
    <row r="2950" spans="1:7" x14ac:dyDescent="0.25">
      <c r="A2950"/>
      <c r="B2950"/>
      <c r="C2950" s="37"/>
      <c r="E2950" s="32"/>
      <c r="F2950" s="44"/>
      <c r="G2950" s="39"/>
    </row>
    <row r="2951" spans="1:7" x14ac:dyDescent="0.25">
      <c r="A2951"/>
      <c r="B2951"/>
      <c r="C2951" s="37"/>
      <c r="E2951" s="32"/>
      <c r="F2951" s="44"/>
      <c r="G2951" s="39"/>
    </row>
    <row r="2952" spans="1:7" x14ac:dyDescent="0.25">
      <c r="A2952"/>
      <c r="B2952"/>
      <c r="C2952" s="37"/>
      <c r="E2952" s="32"/>
      <c r="F2952" s="44"/>
      <c r="G2952" s="39"/>
    </row>
    <row r="2953" spans="1:7" x14ac:dyDescent="0.25">
      <c r="A2953"/>
      <c r="B2953"/>
      <c r="C2953" s="37"/>
      <c r="E2953" s="32"/>
      <c r="F2953" s="44"/>
      <c r="G2953" s="39"/>
    </row>
    <row r="2954" spans="1:7" x14ac:dyDescent="0.25">
      <c r="A2954"/>
      <c r="B2954"/>
      <c r="C2954" s="37"/>
      <c r="E2954" s="32"/>
      <c r="F2954" s="44"/>
      <c r="G2954" s="39"/>
    </row>
    <row r="2955" spans="1:7" x14ac:dyDescent="0.25">
      <c r="A2955"/>
      <c r="B2955"/>
      <c r="C2955" s="37"/>
      <c r="E2955" s="32"/>
      <c r="F2955" s="44"/>
      <c r="G2955" s="39"/>
    </row>
    <row r="2956" spans="1:7" x14ac:dyDescent="0.25">
      <c r="A2956"/>
      <c r="B2956"/>
      <c r="C2956" s="37"/>
      <c r="E2956" s="32"/>
      <c r="F2956" s="44"/>
      <c r="G2956" s="39"/>
    </row>
    <row r="2957" spans="1:7" x14ac:dyDescent="0.25">
      <c r="A2957"/>
      <c r="B2957"/>
      <c r="C2957" s="37"/>
      <c r="E2957" s="32"/>
      <c r="F2957" s="44"/>
      <c r="G2957" s="39"/>
    </row>
    <row r="2958" spans="1:7" x14ac:dyDescent="0.25">
      <c r="A2958"/>
      <c r="B2958"/>
      <c r="C2958" s="37"/>
      <c r="E2958" s="32"/>
      <c r="F2958" s="44"/>
      <c r="G2958" s="39"/>
    </row>
    <row r="2959" spans="1:7" x14ac:dyDescent="0.25">
      <c r="A2959"/>
      <c r="B2959"/>
      <c r="C2959" s="37"/>
      <c r="E2959" s="32"/>
      <c r="F2959" s="44"/>
      <c r="G2959" s="39"/>
    </row>
    <row r="2960" spans="1:7" x14ac:dyDescent="0.25">
      <c r="A2960"/>
      <c r="B2960"/>
      <c r="C2960" s="37"/>
      <c r="E2960" s="32"/>
      <c r="F2960" s="44"/>
      <c r="G2960" s="39"/>
    </row>
    <row r="2961" spans="1:7" x14ac:dyDescent="0.25">
      <c r="A2961"/>
      <c r="B2961"/>
      <c r="C2961" s="37"/>
      <c r="E2961" s="32"/>
      <c r="F2961" s="44"/>
      <c r="G2961" s="39"/>
    </row>
    <row r="2962" spans="1:7" x14ac:dyDescent="0.25">
      <c r="A2962"/>
      <c r="B2962"/>
      <c r="C2962" s="37"/>
      <c r="E2962" s="32"/>
      <c r="F2962" s="44"/>
      <c r="G2962" s="39"/>
    </row>
    <row r="2963" spans="1:7" x14ac:dyDescent="0.25">
      <c r="A2963"/>
      <c r="B2963"/>
      <c r="C2963" s="37"/>
      <c r="E2963" s="32"/>
      <c r="F2963" s="44"/>
      <c r="G2963" s="39"/>
    </row>
    <row r="2964" spans="1:7" x14ac:dyDescent="0.25">
      <c r="A2964"/>
      <c r="B2964"/>
      <c r="C2964" s="37"/>
      <c r="E2964" s="32"/>
      <c r="F2964" s="44"/>
      <c r="G2964" s="39"/>
    </row>
    <row r="2965" spans="1:7" x14ac:dyDescent="0.25">
      <c r="A2965"/>
      <c r="B2965"/>
      <c r="C2965" s="37"/>
      <c r="E2965" s="32"/>
      <c r="F2965" s="44"/>
      <c r="G2965" s="39"/>
    </row>
    <row r="2966" spans="1:7" x14ac:dyDescent="0.25">
      <c r="A2966"/>
      <c r="B2966"/>
      <c r="C2966" s="37"/>
      <c r="E2966" s="32"/>
      <c r="F2966" s="44"/>
      <c r="G2966" s="39"/>
    </row>
    <row r="2967" spans="1:7" x14ac:dyDescent="0.25">
      <c r="A2967"/>
      <c r="B2967"/>
      <c r="C2967" s="37"/>
      <c r="E2967" s="32"/>
      <c r="F2967" s="44"/>
      <c r="G2967" s="39"/>
    </row>
    <row r="2968" spans="1:7" x14ac:dyDescent="0.25">
      <c r="A2968"/>
      <c r="B2968"/>
      <c r="C2968" s="37"/>
      <c r="E2968" s="32"/>
      <c r="F2968" s="44"/>
      <c r="G2968" s="39"/>
    </row>
    <row r="2969" spans="1:7" x14ac:dyDescent="0.25">
      <c r="A2969"/>
      <c r="B2969"/>
      <c r="C2969" s="37"/>
      <c r="E2969" s="32"/>
      <c r="F2969" s="44"/>
      <c r="G2969" s="39"/>
    </row>
    <row r="2970" spans="1:7" x14ac:dyDescent="0.25">
      <c r="A2970"/>
      <c r="B2970"/>
      <c r="C2970" s="37"/>
      <c r="E2970" s="32"/>
      <c r="F2970" s="44"/>
      <c r="G2970" s="39"/>
    </row>
    <row r="2971" spans="1:7" x14ac:dyDescent="0.25">
      <c r="A2971"/>
      <c r="B2971"/>
      <c r="C2971" s="37"/>
      <c r="E2971" s="32"/>
      <c r="F2971" s="44"/>
      <c r="G2971" s="39"/>
    </row>
    <row r="2972" spans="1:7" x14ac:dyDescent="0.25">
      <c r="A2972"/>
      <c r="B2972"/>
      <c r="C2972" s="37"/>
      <c r="E2972" s="32"/>
      <c r="F2972" s="44"/>
      <c r="G2972" s="39"/>
    </row>
    <row r="2973" spans="1:7" x14ac:dyDescent="0.25">
      <c r="A2973"/>
      <c r="B2973"/>
      <c r="C2973" s="37"/>
      <c r="E2973" s="32"/>
      <c r="F2973" s="44"/>
      <c r="G2973" s="39"/>
    </row>
    <row r="2974" spans="1:7" x14ac:dyDescent="0.25">
      <c r="A2974"/>
      <c r="B2974"/>
      <c r="C2974" s="37"/>
      <c r="E2974" s="32"/>
      <c r="F2974" s="44"/>
      <c r="G2974" s="39"/>
    </row>
    <row r="2975" spans="1:7" x14ac:dyDescent="0.25">
      <c r="A2975"/>
      <c r="B2975"/>
      <c r="C2975" s="37"/>
      <c r="E2975" s="32"/>
      <c r="F2975" s="44"/>
      <c r="G2975" s="39"/>
    </row>
    <row r="2976" spans="1:7" x14ac:dyDescent="0.25">
      <c r="A2976"/>
      <c r="B2976"/>
      <c r="C2976" s="37"/>
      <c r="E2976" s="32"/>
      <c r="F2976" s="44"/>
      <c r="G2976" s="39"/>
    </row>
    <row r="2977" spans="1:7" x14ac:dyDescent="0.25">
      <c r="A2977"/>
      <c r="B2977"/>
      <c r="C2977" s="37"/>
      <c r="E2977" s="32"/>
      <c r="F2977" s="44"/>
      <c r="G2977" s="39"/>
    </row>
    <row r="2978" spans="1:7" x14ac:dyDescent="0.25">
      <c r="A2978"/>
      <c r="B2978"/>
      <c r="C2978" s="37"/>
      <c r="E2978" s="32"/>
      <c r="F2978" s="44"/>
      <c r="G2978" s="39"/>
    </row>
    <row r="2979" spans="1:7" x14ac:dyDescent="0.25">
      <c r="A2979"/>
      <c r="B2979"/>
      <c r="C2979" s="37"/>
      <c r="E2979" s="32"/>
      <c r="F2979" s="44"/>
      <c r="G2979" s="39"/>
    </row>
    <row r="2980" spans="1:7" x14ac:dyDescent="0.25">
      <c r="A2980"/>
      <c r="B2980"/>
      <c r="C2980" s="37"/>
      <c r="E2980" s="32"/>
      <c r="F2980" s="44"/>
      <c r="G2980" s="39"/>
    </row>
    <row r="2981" spans="1:7" x14ac:dyDescent="0.25">
      <c r="A2981"/>
      <c r="B2981"/>
      <c r="C2981" s="37"/>
      <c r="E2981" s="32"/>
      <c r="F2981" s="44"/>
      <c r="G2981" s="39"/>
    </row>
    <row r="2982" spans="1:7" x14ac:dyDescent="0.25">
      <c r="A2982"/>
      <c r="B2982"/>
      <c r="C2982" s="37"/>
      <c r="E2982" s="32"/>
      <c r="F2982" s="44"/>
      <c r="G2982" s="39"/>
    </row>
    <row r="2983" spans="1:7" x14ac:dyDescent="0.25">
      <c r="A2983"/>
      <c r="B2983"/>
      <c r="C2983" s="37"/>
      <c r="E2983" s="32"/>
      <c r="F2983" s="44"/>
      <c r="G2983" s="39"/>
    </row>
    <row r="2984" spans="1:7" x14ac:dyDescent="0.25">
      <c r="A2984"/>
      <c r="B2984"/>
      <c r="C2984" s="37"/>
      <c r="E2984" s="32"/>
      <c r="F2984" s="44"/>
      <c r="G2984" s="39"/>
    </row>
    <row r="2985" spans="1:7" x14ac:dyDescent="0.25">
      <c r="A2985"/>
      <c r="B2985"/>
      <c r="C2985" s="37"/>
      <c r="E2985" s="32"/>
      <c r="F2985" s="44"/>
      <c r="G2985" s="39"/>
    </row>
    <row r="2986" spans="1:7" x14ac:dyDescent="0.25">
      <c r="A2986"/>
      <c r="B2986"/>
      <c r="C2986" s="37"/>
      <c r="E2986" s="32"/>
      <c r="F2986" s="44"/>
      <c r="G2986" s="39"/>
    </row>
    <row r="2987" spans="1:7" x14ac:dyDescent="0.25">
      <c r="A2987"/>
      <c r="B2987"/>
      <c r="C2987" s="37"/>
      <c r="E2987" s="32"/>
      <c r="F2987" s="44"/>
      <c r="G2987" s="39"/>
    </row>
    <row r="2988" spans="1:7" x14ac:dyDescent="0.25">
      <c r="A2988"/>
      <c r="B2988"/>
      <c r="C2988" s="37"/>
      <c r="E2988" s="32"/>
      <c r="F2988" s="44"/>
      <c r="G2988" s="39"/>
    </row>
    <row r="2989" spans="1:7" x14ac:dyDescent="0.25">
      <c r="A2989"/>
      <c r="B2989"/>
      <c r="C2989" s="37"/>
      <c r="E2989" s="32"/>
      <c r="F2989" s="44"/>
      <c r="G2989" s="39"/>
    </row>
    <row r="2990" spans="1:7" x14ac:dyDescent="0.25">
      <c r="A2990"/>
      <c r="B2990"/>
      <c r="C2990" s="37"/>
      <c r="E2990" s="32"/>
      <c r="F2990" s="44"/>
      <c r="G2990" s="39"/>
    </row>
    <row r="2991" spans="1:7" x14ac:dyDescent="0.25">
      <c r="A2991"/>
      <c r="B2991"/>
      <c r="C2991" s="37"/>
      <c r="E2991" s="32"/>
      <c r="F2991" s="44"/>
      <c r="G2991" s="39"/>
    </row>
    <row r="2992" spans="1:7" x14ac:dyDescent="0.25">
      <c r="A2992"/>
      <c r="B2992"/>
      <c r="C2992" s="37"/>
      <c r="E2992" s="32"/>
      <c r="F2992" s="44"/>
      <c r="G2992" s="39"/>
    </row>
    <row r="2993" spans="1:7" x14ac:dyDescent="0.25">
      <c r="A2993"/>
      <c r="B2993"/>
      <c r="C2993" s="37"/>
      <c r="E2993" s="32"/>
      <c r="F2993" s="44"/>
      <c r="G2993" s="39"/>
    </row>
    <row r="2994" spans="1:7" x14ac:dyDescent="0.25">
      <c r="A2994"/>
      <c r="B2994"/>
      <c r="C2994" s="37"/>
      <c r="E2994" s="32"/>
      <c r="F2994" s="44"/>
      <c r="G2994" s="39"/>
    </row>
    <row r="2995" spans="1:7" x14ac:dyDescent="0.25">
      <c r="A2995"/>
      <c r="B2995"/>
      <c r="C2995" s="37"/>
      <c r="E2995" s="32"/>
      <c r="F2995" s="44"/>
      <c r="G2995" s="39"/>
    </row>
    <row r="2996" spans="1:7" x14ac:dyDescent="0.25">
      <c r="A2996"/>
      <c r="B2996"/>
      <c r="C2996" s="37"/>
      <c r="E2996" s="32"/>
      <c r="F2996" s="44"/>
      <c r="G2996" s="39"/>
    </row>
    <row r="2997" spans="1:7" x14ac:dyDescent="0.25">
      <c r="A2997"/>
      <c r="B2997"/>
      <c r="C2997" s="37"/>
      <c r="E2997" s="32"/>
      <c r="F2997" s="44"/>
      <c r="G2997" s="39"/>
    </row>
    <row r="2998" spans="1:7" x14ac:dyDescent="0.25">
      <c r="A2998"/>
      <c r="B2998"/>
      <c r="C2998" s="37"/>
      <c r="E2998" s="32"/>
      <c r="F2998" s="44"/>
      <c r="G2998" s="39"/>
    </row>
    <row r="2999" spans="1:7" x14ac:dyDescent="0.25">
      <c r="A2999"/>
      <c r="B2999"/>
      <c r="C2999" s="37"/>
      <c r="E2999" s="32"/>
      <c r="F2999" s="44"/>
      <c r="G2999" s="39"/>
    </row>
    <row r="3000" spans="1:7" x14ac:dyDescent="0.25">
      <c r="A3000"/>
      <c r="B3000"/>
      <c r="C3000" s="37"/>
      <c r="E3000" s="32"/>
      <c r="F3000" s="44"/>
      <c r="G3000" s="39"/>
    </row>
    <row r="3001" spans="1:7" x14ac:dyDescent="0.25">
      <c r="A3001"/>
      <c r="B3001"/>
      <c r="C3001" s="37"/>
      <c r="E3001" s="32"/>
      <c r="F3001" s="44"/>
      <c r="G3001" s="39"/>
    </row>
    <row r="3002" spans="1:7" x14ac:dyDescent="0.25">
      <c r="A3002"/>
      <c r="B3002"/>
      <c r="C3002" s="37"/>
      <c r="E3002" s="32"/>
      <c r="F3002" s="44"/>
      <c r="G3002" s="39"/>
    </row>
    <row r="3003" spans="1:7" x14ac:dyDescent="0.25">
      <c r="A3003"/>
      <c r="B3003"/>
      <c r="C3003" s="37"/>
      <c r="E3003" s="32"/>
      <c r="F3003" s="44"/>
      <c r="G3003" s="39"/>
    </row>
    <row r="3004" spans="1:7" x14ac:dyDescent="0.25">
      <c r="A3004"/>
      <c r="B3004"/>
      <c r="C3004" s="37"/>
      <c r="E3004" s="32"/>
      <c r="F3004" s="44"/>
      <c r="G3004" s="39"/>
    </row>
    <row r="3005" spans="1:7" x14ac:dyDescent="0.25">
      <c r="A3005"/>
      <c r="B3005"/>
      <c r="C3005" s="37"/>
      <c r="E3005" s="32"/>
      <c r="F3005" s="44"/>
      <c r="G3005" s="39"/>
    </row>
    <row r="3006" spans="1:7" x14ac:dyDescent="0.25">
      <c r="A3006"/>
      <c r="B3006"/>
      <c r="C3006" s="37"/>
      <c r="E3006" s="32"/>
      <c r="F3006" s="44"/>
      <c r="G3006" s="39"/>
    </row>
    <row r="3007" spans="1:7" x14ac:dyDescent="0.25">
      <c r="A3007"/>
      <c r="B3007"/>
      <c r="C3007" s="37"/>
      <c r="E3007" s="32"/>
      <c r="F3007" s="44"/>
      <c r="G3007" s="39"/>
    </row>
    <row r="3008" spans="1:7" x14ac:dyDescent="0.25">
      <c r="A3008"/>
      <c r="B3008"/>
      <c r="C3008" s="37"/>
      <c r="E3008" s="32"/>
      <c r="F3008" s="44"/>
      <c r="G3008" s="39"/>
    </row>
    <row r="3009" spans="1:7" x14ac:dyDescent="0.25">
      <c r="A3009"/>
      <c r="B3009"/>
      <c r="C3009" s="37"/>
      <c r="E3009" s="32"/>
      <c r="F3009" s="44"/>
      <c r="G3009" s="39"/>
    </row>
    <row r="3010" spans="1:7" x14ac:dyDescent="0.25">
      <c r="A3010"/>
      <c r="B3010"/>
      <c r="C3010" s="37"/>
      <c r="E3010" s="32"/>
      <c r="F3010" s="44"/>
      <c r="G3010" s="39"/>
    </row>
    <row r="3011" spans="1:7" x14ac:dyDescent="0.25">
      <c r="A3011"/>
      <c r="B3011"/>
      <c r="C3011" s="37"/>
      <c r="E3011" s="32"/>
      <c r="F3011" s="44"/>
      <c r="G3011" s="39"/>
    </row>
    <row r="3012" spans="1:7" x14ac:dyDescent="0.25">
      <c r="A3012"/>
      <c r="B3012"/>
      <c r="C3012" s="37"/>
      <c r="E3012" s="32"/>
      <c r="F3012" s="44"/>
      <c r="G3012" s="39"/>
    </row>
    <row r="3013" spans="1:7" x14ac:dyDescent="0.25">
      <c r="A3013"/>
      <c r="B3013"/>
      <c r="C3013" s="37"/>
      <c r="E3013" s="32"/>
      <c r="F3013" s="44"/>
      <c r="G3013" s="39"/>
    </row>
    <row r="3014" spans="1:7" x14ac:dyDescent="0.25">
      <c r="A3014"/>
      <c r="B3014"/>
      <c r="C3014" s="37"/>
      <c r="E3014" s="32"/>
      <c r="F3014" s="44"/>
      <c r="G3014" s="39"/>
    </row>
    <row r="3015" spans="1:7" x14ac:dyDescent="0.25">
      <c r="A3015"/>
      <c r="B3015"/>
      <c r="C3015" s="37"/>
      <c r="E3015" s="32"/>
      <c r="F3015" s="44"/>
      <c r="G3015" s="39"/>
    </row>
    <row r="3016" spans="1:7" x14ac:dyDescent="0.25">
      <c r="A3016"/>
      <c r="B3016"/>
      <c r="C3016" s="37"/>
      <c r="E3016" s="32"/>
      <c r="F3016" s="44"/>
      <c r="G3016" s="39"/>
    </row>
    <row r="3017" spans="1:7" x14ac:dyDescent="0.25">
      <c r="A3017"/>
      <c r="B3017"/>
      <c r="C3017" s="37"/>
      <c r="E3017" s="32"/>
      <c r="F3017" s="44"/>
      <c r="G3017" s="39"/>
    </row>
    <row r="3018" spans="1:7" x14ac:dyDescent="0.25">
      <c r="A3018"/>
      <c r="B3018"/>
      <c r="C3018" s="37"/>
      <c r="E3018" s="32"/>
      <c r="F3018" s="44"/>
      <c r="G3018" s="39"/>
    </row>
    <row r="3019" spans="1:7" x14ac:dyDescent="0.25">
      <c r="A3019"/>
      <c r="B3019"/>
      <c r="C3019" s="37"/>
      <c r="E3019" s="32"/>
      <c r="F3019" s="44"/>
      <c r="G3019" s="39"/>
    </row>
    <row r="3020" spans="1:7" x14ac:dyDescent="0.25">
      <c r="A3020"/>
      <c r="B3020"/>
      <c r="C3020" s="37"/>
      <c r="E3020" s="32"/>
      <c r="F3020" s="44"/>
      <c r="G3020" s="39"/>
    </row>
    <row r="3021" spans="1:7" x14ac:dyDescent="0.25">
      <c r="A3021"/>
      <c r="B3021"/>
      <c r="C3021" s="37"/>
      <c r="E3021" s="32"/>
      <c r="F3021" s="44"/>
      <c r="G3021" s="39"/>
    </row>
    <row r="3022" spans="1:7" x14ac:dyDescent="0.25">
      <c r="A3022"/>
      <c r="B3022"/>
      <c r="C3022" s="37"/>
      <c r="E3022" s="32"/>
      <c r="F3022" s="44"/>
      <c r="G3022" s="39"/>
    </row>
    <row r="3023" spans="1:7" x14ac:dyDescent="0.25">
      <c r="A3023"/>
      <c r="B3023"/>
      <c r="C3023" s="37"/>
      <c r="E3023" s="32"/>
      <c r="F3023" s="44"/>
      <c r="G3023" s="39"/>
    </row>
    <row r="3024" spans="1:7" x14ac:dyDescent="0.25">
      <c r="A3024"/>
      <c r="B3024"/>
      <c r="C3024" s="37"/>
      <c r="E3024" s="32"/>
      <c r="F3024" s="44"/>
      <c r="G3024" s="39"/>
    </row>
    <row r="3025" spans="1:7" x14ac:dyDescent="0.25">
      <c r="A3025"/>
      <c r="B3025"/>
      <c r="C3025" s="37"/>
      <c r="E3025" s="32"/>
      <c r="F3025" s="44"/>
      <c r="G3025" s="39"/>
    </row>
    <row r="3026" spans="1:7" x14ac:dyDescent="0.25">
      <c r="A3026"/>
      <c r="B3026"/>
      <c r="C3026" s="37"/>
      <c r="E3026" s="32"/>
      <c r="F3026" s="44"/>
      <c r="G3026" s="39"/>
    </row>
    <row r="3027" spans="1:7" x14ac:dyDescent="0.25">
      <c r="A3027"/>
      <c r="B3027"/>
      <c r="C3027" s="37"/>
      <c r="E3027" s="32"/>
      <c r="F3027" s="44"/>
      <c r="G3027" s="39"/>
    </row>
    <row r="3028" spans="1:7" x14ac:dyDescent="0.25">
      <c r="A3028"/>
      <c r="B3028"/>
      <c r="C3028" s="37"/>
      <c r="E3028" s="32"/>
      <c r="F3028" s="44"/>
      <c r="G3028" s="39"/>
    </row>
    <row r="3029" spans="1:7" x14ac:dyDescent="0.25">
      <c r="A3029"/>
      <c r="B3029"/>
      <c r="C3029" s="37"/>
      <c r="E3029" s="32"/>
      <c r="F3029" s="44"/>
      <c r="G3029" s="39"/>
    </row>
    <row r="3030" spans="1:7" x14ac:dyDescent="0.25">
      <c r="A3030"/>
      <c r="B3030"/>
      <c r="C3030" s="37"/>
      <c r="E3030" s="32"/>
      <c r="F3030" s="44"/>
      <c r="G3030" s="39"/>
    </row>
    <row r="3031" spans="1:7" x14ac:dyDescent="0.25">
      <c r="A3031"/>
      <c r="B3031"/>
      <c r="C3031" s="37"/>
      <c r="E3031" s="32"/>
      <c r="F3031" s="44"/>
      <c r="G3031" s="39"/>
    </row>
    <row r="3032" spans="1:7" x14ac:dyDescent="0.25">
      <c r="A3032"/>
      <c r="B3032"/>
      <c r="C3032" s="37"/>
      <c r="E3032" s="32"/>
      <c r="F3032" s="44"/>
      <c r="G3032" s="39"/>
    </row>
    <row r="3033" spans="1:7" x14ac:dyDescent="0.25">
      <c r="A3033"/>
      <c r="B3033"/>
      <c r="C3033" s="37"/>
      <c r="E3033" s="32"/>
      <c r="F3033" s="44"/>
      <c r="G3033" s="39"/>
    </row>
    <row r="3034" spans="1:7" x14ac:dyDescent="0.25">
      <c r="A3034"/>
      <c r="B3034"/>
      <c r="C3034" s="37"/>
      <c r="E3034" s="32"/>
      <c r="F3034" s="44"/>
      <c r="G3034" s="39"/>
    </row>
    <row r="3035" spans="1:7" x14ac:dyDescent="0.25">
      <c r="A3035"/>
      <c r="B3035"/>
      <c r="C3035" s="37"/>
      <c r="E3035" s="32"/>
      <c r="F3035" s="44"/>
      <c r="G3035" s="39"/>
    </row>
    <row r="3036" spans="1:7" x14ac:dyDescent="0.25">
      <c r="A3036"/>
      <c r="B3036"/>
      <c r="C3036" s="37"/>
      <c r="E3036" s="32"/>
      <c r="F3036" s="44"/>
      <c r="G3036" s="39"/>
    </row>
    <row r="3037" spans="1:7" x14ac:dyDescent="0.25">
      <c r="A3037"/>
      <c r="B3037"/>
      <c r="C3037" s="37"/>
      <c r="E3037" s="32"/>
      <c r="F3037" s="44"/>
      <c r="G3037" s="39"/>
    </row>
    <row r="3038" spans="1:7" x14ac:dyDescent="0.25">
      <c r="A3038"/>
      <c r="B3038"/>
      <c r="C3038" s="37"/>
      <c r="E3038" s="32"/>
      <c r="F3038" s="44"/>
      <c r="G3038" s="39"/>
    </row>
    <row r="3039" spans="1:7" x14ac:dyDescent="0.25">
      <c r="A3039"/>
      <c r="B3039"/>
      <c r="C3039" s="37"/>
      <c r="E3039" s="32"/>
      <c r="F3039" s="44"/>
      <c r="G3039" s="39"/>
    </row>
    <row r="3040" spans="1:7" x14ac:dyDescent="0.25">
      <c r="A3040"/>
      <c r="B3040"/>
      <c r="C3040" s="37"/>
      <c r="E3040" s="32"/>
      <c r="F3040" s="44"/>
      <c r="G3040" s="39"/>
    </row>
    <row r="3041" spans="1:7" x14ac:dyDescent="0.25">
      <c r="A3041"/>
      <c r="B3041"/>
      <c r="C3041" s="37"/>
      <c r="E3041" s="32"/>
      <c r="F3041" s="44"/>
      <c r="G3041" s="39"/>
    </row>
    <row r="3042" spans="1:7" x14ac:dyDescent="0.25">
      <c r="A3042"/>
      <c r="B3042"/>
      <c r="C3042" s="37"/>
      <c r="E3042" s="32"/>
      <c r="F3042" s="44"/>
      <c r="G3042" s="39"/>
    </row>
    <row r="3043" spans="1:7" x14ac:dyDescent="0.25">
      <c r="A3043"/>
      <c r="B3043"/>
      <c r="C3043" s="37"/>
      <c r="E3043" s="32"/>
      <c r="F3043" s="44"/>
      <c r="G3043" s="39"/>
    </row>
    <row r="3044" spans="1:7" x14ac:dyDescent="0.25">
      <c r="A3044"/>
      <c r="B3044"/>
      <c r="C3044" s="37"/>
      <c r="E3044" s="32"/>
      <c r="F3044" s="44"/>
      <c r="G3044" s="39"/>
    </row>
    <row r="3045" spans="1:7" x14ac:dyDescent="0.25">
      <c r="A3045"/>
      <c r="B3045"/>
      <c r="C3045" s="37"/>
      <c r="E3045" s="32"/>
      <c r="F3045" s="44"/>
      <c r="G3045" s="39"/>
    </row>
    <row r="3046" spans="1:7" x14ac:dyDescent="0.25">
      <c r="A3046"/>
      <c r="B3046"/>
      <c r="C3046" s="37"/>
      <c r="E3046" s="32"/>
      <c r="F3046" s="44"/>
      <c r="G3046" s="39"/>
    </row>
    <row r="3047" spans="1:7" x14ac:dyDescent="0.25">
      <c r="A3047"/>
      <c r="B3047"/>
      <c r="C3047" s="37"/>
      <c r="E3047" s="32"/>
      <c r="F3047" s="44"/>
      <c r="G3047" s="39"/>
    </row>
    <row r="3048" spans="1:7" x14ac:dyDescent="0.25">
      <c r="A3048"/>
      <c r="B3048"/>
      <c r="C3048" s="37"/>
      <c r="E3048" s="32"/>
      <c r="F3048" s="44"/>
      <c r="G3048" s="39"/>
    </row>
    <row r="3049" spans="1:7" x14ac:dyDescent="0.25">
      <c r="A3049"/>
      <c r="B3049"/>
      <c r="C3049" s="37"/>
      <c r="E3049" s="32"/>
      <c r="F3049" s="44"/>
      <c r="G3049" s="39"/>
    </row>
    <row r="3050" spans="1:7" x14ac:dyDescent="0.25">
      <c r="A3050"/>
      <c r="B3050"/>
      <c r="C3050" s="37"/>
      <c r="E3050" s="32"/>
      <c r="F3050" s="44"/>
      <c r="G3050" s="39"/>
    </row>
    <row r="3051" spans="1:7" x14ac:dyDescent="0.25">
      <c r="A3051"/>
      <c r="B3051"/>
      <c r="C3051" s="37"/>
      <c r="E3051" s="32"/>
      <c r="F3051" s="44"/>
      <c r="G3051" s="39"/>
    </row>
    <row r="3052" spans="1:7" x14ac:dyDescent="0.25">
      <c r="A3052"/>
      <c r="B3052"/>
      <c r="C3052" s="37"/>
      <c r="E3052" s="32"/>
      <c r="F3052" s="44"/>
      <c r="G3052" s="39"/>
    </row>
    <row r="3053" spans="1:7" x14ac:dyDescent="0.25">
      <c r="A3053"/>
      <c r="B3053"/>
      <c r="C3053" s="37"/>
      <c r="E3053" s="32"/>
      <c r="F3053" s="44"/>
      <c r="G3053" s="39"/>
    </row>
    <row r="3054" spans="1:7" x14ac:dyDescent="0.25">
      <c r="A3054"/>
      <c r="B3054"/>
      <c r="C3054" s="37"/>
      <c r="E3054" s="32"/>
      <c r="F3054" s="44"/>
      <c r="G3054" s="39"/>
    </row>
    <row r="3055" spans="1:7" x14ac:dyDescent="0.25">
      <c r="A3055"/>
      <c r="B3055"/>
      <c r="C3055" s="37"/>
      <c r="E3055" s="32"/>
      <c r="F3055" s="44"/>
      <c r="G3055" s="39"/>
    </row>
    <row r="3056" spans="1:7" x14ac:dyDescent="0.25">
      <c r="A3056"/>
      <c r="B3056"/>
      <c r="C3056" s="37"/>
      <c r="E3056" s="32"/>
      <c r="F3056" s="44"/>
      <c r="G3056" s="39"/>
    </row>
    <row r="3057" spans="1:7" x14ac:dyDescent="0.25">
      <c r="A3057"/>
      <c r="B3057"/>
      <c r="C3057" s="37"/>
      <c r="E3057" s="32"/>
      <c r="F3057" s="44"/>
      <c r="G3057" s="39"/>
    </row>
    <row r="3058" spans="1:7" x14ac:dyDescent="0.25">
      <c r="A3058"/>
      <c r="B3058"/>
      <c r="C3058" s="37"/>
      <c r="E3058" s="32"/>
      <c r="F3058" s="44"/>
      <c r="G3058" s="39"/>
    </row>
    <row r="3059" spans="1:7" x14ac:dyDescent="0.25">
      <c r="A3059"/>
      <c r="B3059"/>
      <c r="C3059" s="37"/>
      <c r="E3059" s="32"/>
      <c r="F3059" s="44"/>
      <c r="G3059" s="39"/>
    </row>
    <row r="3060" spans="1:7" x14ac:dyDescent="0.25">
      <c r="A3060"/>
      <c r="B3060"/>
      <c r="C3060" s="37"/>
      <c r="E3060" s="32"/>
      <c r="F3060" s="44"/>
      <c r="G3060" s="39"/>
    </row>
    <row r="3061" spans="1:7" x14ac:dyDescent="0.25">
      <c r="A3061"/>
      <c r="B3061"/>
      <c r="C3061" s="37"/>
      <c r="E3061" s="32"/>
      <c r="F3061" s="44"/>
      <c r="G3061" s="39"/>
    </row>
    <row r="3062" spans="1:7" x14ac:dyDescent="0.25">
      <c r="A3062"/>
      <c r="B3062"/>
      <c r="C3062" s="37"/>
      <c r="E3062" s="32"/>
      <c r="F3062" s="44"/>
      <c r="G3062" s="39"/>
    </row>
    <row r="3063" spans="1:7" x14ac:dyDescent="0.25">
      <c r="A3063"/>
      <c r="B3063"/>
      <c r="C3063" s="37"/>
      <c r="E3063" s="32"/>
      <c r="F3063" s="44"/>
      <c r="G3063" s="39"/>
    </row>
    <row r="3064" spans="1:7" x14ac:dyDescent="0.25">
      <c r="A3064"/>
      <c r="B3064"/>
      <c r="C3064" s="37"/>
      <c r="E3064" s="32"/>
      <c r="F3064" s="44"/>
      <c r="G3064" s="39"/>
    </row>
    <row r="3065" spans="1:7" x14ac:dyDescent="0.25">
      <c r="A3065"/>
      <c r="B3065"/>
      <c r="C3065" s="37"/>
      <c r="E3065" s="32"/>
      <c r="F3065" s="44"/>
      <c r="G3065" s="39"/>
    </row>
    <row r="3066" spans="1:7" x14ac:dyDescent="0.25">
      <c r="A3066"/>
      <c r="B3066"/>
      <c r="C3066" s="37"/>
      <c r="E3066" s="32"/>
      <c r="F3066" s="44"/>
      <c r="G3066" s="39"/>
    </row>
    <row r="3067" spans="1:7" x14ac:dyDescent="0.25">
      <c r="A3067"/>
      <c r="B3067"/>
      <c r="C3067" s="37"/>
      <c r="E3067" s="32"/>
      <c r="F3067" s="44"/>
      <c r="G3067" s="39"/>
    </row>
    <row r="3068" spans="1:7" x14ac:dyDescent="0.25">
      <c r="A3068"/>
      <c r="B3068"/>
      <c r="C3068" s="37"/>
      <c r="E3068" s="32"/>
      <c r="F3068" s="44"/>
      <c r="G3068" s="39"/>
    </row>
    <row r="3069" spans="1:7" x14ac:dyDescent="0.25">
      <c r="A3069"/>
      <c r="B3069"/>
      <c r="C3069" s="37"/>
      <c r="E3069" s="32"/>
      <c r="F3069" s="44"/>
      <c r="G3069" s="39"/>
    </row>
    <row r="3070" spans="1:7" x14ac:dyDescent="0.25">
      <c r="A3070"/>
      <c r="B3070"/>
      <c r="C3070" s="37"/>
      <c r="E3070" s="32"/>
      <c r="F3070" s="44"/>
      <c r="G3070" s="39"/>
    </row>
    <row r="3071" spans="1:7" x14ac:dyDescent="0.25">
      <c r="A3071"/>
      <c r="B3071"/>
      <c r="C3071" s="37"/>
      <c r="E3071" s="32"/>
      <c r="F3071" s="44"/>
      <c r="G3071" s="39"/>
    </row>
    <row r="3072" spans="1:7" x14ac:dyDescent="0.25">
      <c r="A3072"/>
      <c r="B3072"/>
      <c r="C3072" s="37"/>
      <c r="E3072" s="32"/>
      <c r="F3072" s="44"/>
      <c r="G3072" s="39"/>
    </row>
    <row r="3073" spans="1:7" x14ac:dyDescent="0.25">
      <c r="A3073"/>
      <c r="B3073"/>
      <c r="C3073" s="37"/>
      <c r="E3073" s="32"/>
      <c r="F3073" s="44"/>
      <c r="G3073" s="39"/>
    </row>
    <row r="3074" spans="1:7" x14ac:dyDescent="0.25">
      <c r="A3074"/>
      <c r="B3074"/>
      <c r="C3074" s="37"/>
      <c r="E3074" s="32"/>
      <c r="F3074" s="44"/>
      <c r="G3074" s="39"/>
    </row>
    <row r="3075" spans="1:7" x14ac:dyDescent="0.25">
      <c r="A3075"/>
      <c r="B3075"/>
      <c r="C3075" s="37"/>
      <c r="E3075" s="32"/>
      <c r="F3075" s="44"/>
      <c r="G3075" s="39"/>
    </row>
    <row r="3076" spans="1:7" x14ac:dyDescent="0.25">
      <c r="A3076"/>
      <c r="B3076"/>
      <c r="C3076" s="37"/>
      <c r="E3076" s="32"/>
      <c r="F3076" s="44"/>
      <c r="G3076" s="39"/>
    </row>
    <row r="3077" spans="1:7" x14ac:dyDescent="0.25">
      <c r="A3077"/>
      <c r="B3077"/>
      <c r="C3077" s="37"/>
      <c r="E3077" s="32"/>
      <c r="F3077" s="44"/>
      <c r="G3077" s="39"/>
    </row>
    <row r="3078" spans="1:7" x14ac:dyDescent="0.25">
      <c r="A3078"/>
      <c r="B3078"/>
      <c r="C3078" s="37"/>
      <c r="E3078" s="32"/>
      <c r="F3078" s="44"/>
      <c r="G3078" s="39"/>
    </row>
    <row r="3079" spans="1:7" x14ac:dyDescent="0.25">
      <c r="A3079"/>
      <c r="B3079"/>
      <c r="C3079" s="37"/>
      <c r="E3079" s="32"/>
      <c r="F3079" s="44"/>
      <c r="G3079" s="39"/>
    </row>
    <row r="3080" spans="1:7" x14ac:dyDescent="0.25">
      <c r="A3080"/>
      <c r="B3080"/>
      <c r="C3080" s="37"/>
      <c r="E3080" s="32"/>
      <c r="F3080" s="44"/>
      <c r="G3080" s="39"/>
    </row>
    <row r="3081" spans="1:7" x14ac:dyDescent="0.25">
      <c r="A3081"/>
      <c r="B3081"/>
      <c r="C3081" s="37"/>
      <c r="E3081" s="32"/>
      <c r="F3081" s="44"/>
      <c r="G3081" s="39"/>
    </row>
    <row r="3082" spans="1:7" x14ac:dyDescent="0.25">
      <c r="A3082"/>
      <c r="B3082"/>
      <c r="C3082" s="37"/>
      <c r="E3082" s="32"/>
      <c r="F3082" s="44"/>
      <c r="G3082" s="39"/>
    </row>
    <row r="3083" spans="1:7" x14ac:dyDescent="0.25">
      <c r="A3083"/>
      <c r="B3083"/>
      <c r="C3083" s="37"/>
      <c r="E3083" s="32"/>
      <c r="F3083" s="44"/>
      <c r="G3083" s="39"/>
    </row>
    <row r="3084" spans="1:7" x14ac:dyDescent="0.25">
      <c r="A3084"/>
      <c r="B3084"/>
      <c r="C3084" s="37"/>
      <c r="E3084" s="32"/>
      <c r="F3084" s="44"/>
      <c r="G3084" s="39"/>
    </row>
    <row r="3085" spans="1:7" x14ac:dyDescent="0.25">
      <c r="A3085"/>
      <c r="B3085"/>
      <c r="C3085" s="37"/>
      <c r="E3085" s="32"/>
      <c r="F3085" s="44"/>
      <c r="G3085" s="39"/>
    </row>
    <row r="3086" spans="1:7" x14ac:dyDescent="0.25">
      <c r="A3086"/>
      <c r="B3086"/>
      <c r="C3086" s="37"/>
      <c r="E3086" s="32"/>
      <c r="F3086" s="44"/>
      <c r="G3086" s="39"/>
    </row>
    <row r="3087" spans="1:7" x14ac:dyDescent="0.25">
      <c r="A3087"/>
      <c r="B3087"/>
      <c r="C3087" s="37"/>
      <c r="E3087" s="32"/>
      <c r="F3087" s="44"/>
      <c r="G3087" s="39"/>
    </row>
    <row r="3088" spans="1:7" x14ac:dyDescent="0.25">
      <c r="A3088"/>
      <c r="B3088"/>
      <c r="C3088" s="37"/>
      <c r="E3088" s="32"/>
      <c r="F3088" s="44"/>
      <c r="G3088" s="39"/>
    </row>
    <row r="3089" spans="1:7" x14ac:dyDescent="0.25">
      <c r="A3089"/>
      <c r="B3089"/>
      <c r="C3089" s="37"/>
      <c r="E3089" s="32"/>
      <c r="F3089" s="44"/>
      <c r="G3089" s="39"/>
    </row>
    <row r="3090" spans="1:7" x14ac:dyDescent="0.25">
      <c r="A3090"/>
      <c r="B3090"/>
      <c r="C3090" s="37"/>
      <c r="E3090" s="32"/>
      <c r="F3090" s="44"/>
      <c r="G3090" s="39"/>
    </row>
    <row r="3091" spans="1:7" x14ac:dyDescent="0.25">
      <c r="A3091"/>
      <c r="B3091"/>
      <c r="C3091" s="37"/>
      <c r="E3091" s="32"/>
      <c r="F3091" s="44"/>
      <c r="G3091" s="39"/>
    </row>
    <row r="3092" spans="1:7" x14ac:dyDescent="0.25">
      <c r="A3092"/>
      <c r="B3092"/>
      <c r="C3092" s="37"/>
      <c r="E3092" s="32"/>
      <c r="F3092" s="44"/>
      <c r="G3092" s="39"/>
    </row>
    <row r="3093" spans="1:7" x14ac:dyDescent="0.25">
      <c r="A3093"/>
      <c r="B3093"/>
      <c r="C3093" s="37"/>
      <c r="E3093" s="32"/>
      <c r="F3093" s="44"/>
      <c r="G3093" s="39"/>
    </row>
    <row r="3094" spans="1:7" x14ac:dyDescent="0.25">
      <c r="A3094"/>
      <c r="B3094"/>
      <c r="C3094" s="37"/>
      <c r="E3094" s="32"/>
      <c r="F3094" s="44"/>
      <c r="G3094" s="39"/>
    </row>
    <row r="3095" spans="1:7" x14ac:dyDescent="0.25">
      <c r="A3095"/>
      <c r="B3095"/>
      <c r="C3095" s="37"/>
      <c r="E3095" s="32"/>
      <c r="F3095" s="44"/>
      <c r="G3095" s="39"/>
    </row>
    <row r="3096" spans="1:7" x14ac:dyDescent="0.25">
      <c r="A3096"/>
      <c r="B3096"/>
      <c r="C3096" s="37"/>
      <c r="E3096" s="32"/>
      <c r="F3096" s="44"/>
      <c r="G3096" s="39"/>
    </row>
    <row r="3097" spans="1:7" x14ac:dyDescent="0.25">
      <c r="A3097"/>
      <c r="B3097"/>
      <c r="C3097" s="37"/>
      <c r="E3097" s="32"/>
      <c r="F3097" s="44"/>
      <c r="G3097" s="39"/>
    </row>
    <row r="3098" spans="1:7" x14ac:dyDescent="0.25">
      <c r="A3098"/>
      <c r="B3098"/>
      <c r="C3098" s="37"/>
      <c r="E3098" s="32"/>
      <c r="F3098" s="44"/>
      <c r="G3098" s="39"/>
    </row>
    <row r="3099" spans="1:7" x14ac:dyDescent="0.25">
      <c r="A3099"/>
      <c r="B3099"/>
      <c r="C3099" s="37"/>
      <c r="E3099" s="32"/>
      <c r="F3099" s="44"/>
      <c r="G3099" s="39"/>
    </row>
    <row r="3100" spans="1:7" x14ac:dyDescent="0.25">
      <c r="A3100"/>
      <c r="B3100"/>
      <c r="C3100" s="37"/>
      <c r="E3100" s="32"/>
      <c r="F3100" s="44"/>
      <c r="G3100" s="39"/>
    </row>
    <row r="3101" spans="1:7" x14ac:dyDescent="0.25">
      <c r="A3101"/>
      <c r="B3101"/>
      <c r="C3101" s="37"/>
      <c r="E3101" s="32"/>
      <c r="F3101" s="44"/>
      <c r="G3101" s="39"/>
    </row>
    <row r="3102" spans="1:7" x14ac:dyDescent="0.25">
      <c r="A3102"/>
      <c r="B3102"/>
      <c r="C3102" s="37"/>
      <c r="E3102" s="32"/>
      <c r="F3102" s="44"/>
      <c r="G3102" s="39"/>
    </row>
    <row r="3103" spans="1:7" x14ac:dyDescent="0.25">
      <c r="A3103"/>
      <c r="B3103"/>
      <c r="C3103" s="37"/>
      <c r="E3103" s="32"/>
      <c r="F3103" s="44"/>
      <c r="G3103" s="39"/>
    </row>
    <row r="3104" spans="1:7" x14ac:dyDescent="0.25">
      <c r="A3104"/>
      <c r="B3104"/>
      <c r="C3104" s="37"/>
      <c r="E3104" s="32"/>
      <c r="F3104" s="44"/>
      <c r="G3104" s="39"/>
    </row>
    <row r="3105" spans="1:7" x14ac:dyDescent="0.25">
      <c r="A3105"/>
      <c r="B3105"/>
      <c r="C3105" s="37"/>
      <c r="E3105" s="32"/>
      <c r="F3105" s="44"/>
      <c r="G3105" s="39"/>
    </row>
    <row r="3106" spans="1:7" x14ac:dyDescent="0.25">
      <c r="A3106"/>
      <c r="B3106"/>
      <c r="C3106" s="37"/>
      <c r="E3106" s="32"/>
      <c r="F3106" s="44"/>
      <c r="G3106" s="39"/>
    </row>
    <row r="3107" spans="1:7" x14ac:dyDescent="0.25">
      <c r="A3107"/>
      <c r="B3107"/>
      <c r="C3107" s="37"/>
      <c r="E3107" s="32"/>
      <c r="F3107" s="44"/>
      <c r="G3107" s="39"/>
    </row>
    <row r="3108" spans="1:7" x14ac:dyDescent="0.25">
      <c r="A3108"/>
      <c r="B3108"/>
      <c r="C3108" s="37"/>
      <c r="E3108" s="32"/>
      <c r="F3108" s="44"/>
      <c r="G3108" s="39"/>
    </row>
    <row r="3109" spans="1:7" x14ac:dyDescent="0.25">
      <c r="A3109"/>
      <c r="B3109"/>
      <c r="C3109" s="37"/>
      <c r="E3109" s="32"/>
      <c r="F3109" s="44"/>
      <c r="G3109" s="39"/>
    </row>
    <row r="3110" spans="1:7" x14ac:dyDescent="0.25">
      <c r="A3110"/>
      <c r="B3110"/>
      <c r="C3110" s="37"/>
      <c r="E3110" s="32"/>
      <c r="F3110" s="44"/>
      <c r="G3110" s="39"/>
    </row>
    <row r="3111" spans="1:7" x14ac:dyDescent="0.25">
      <c r="A3111"/>
      <c r="B3111"/>
      <c r="C3111" s="37"/>
      <c r="E3111" s="32"/>
      <c r="F3111" s="44"/>
      <c r="G3111" s="39"/>
    </row>
    <row r="3112" spans="1:7" x14ac:dyDescent="0.25">
      <c r="A3112"/>
      <c r="B3112"/>
      <c r="C3112" s="37"/>
      <c r="E3112" s="32"/>
      <c r="F3112" s="44"/>
      <c r="G3112" s="39"/>
    </row>
    <row r="3113" spans="1:7" x14ac:dyDescent="0.25">
      <c r="A3113"/>
      <c r="B3113"/>
      <c r="C3113" s="37"/>
      <c r="E3113" s="32"/>
      <c r="F3113" s="44"/>
      <c r="G3113" s="39"/>
    </row>
    <row r="3114" spans="1:7" x14ac:dyDescent="0.25">
      <c r="A3114"/>
      <c r="B3114"/>
      <c r="C3114" s="37"/>
      <c r="E3114" s="32"/>
      <c r="F3114" s="44"/>
      <c r="G3114" s="39"/>
    </row>
    <row r="3115" spans="1:7" x14ac:dyDescent="0.25">
      <c r="A3115"/>
      <c r="B3115"/>
      <c r="C3115" s="37"/>
      <c r="E3115" s="32"/>
      <c r="F3115" s="44"/>
      <c r="G3115" s="39"/>
    </row>
    <row r="3116" spans="1:7" x14ac:dyDescent="0.25">
      <c r="A3116"/>
      <c r="B3116"/>
      <c r="C3116" s="37"/>
      <c r="E3116" s="32"/>
      <c r="F3116" s="44"/>
      <c r="G3116" s="39"/>
    </row>
    <row r="3117" spans="1:7" x14ac:dyDescent="0.25">
      <c r="A3117"/>
      <c r="B3117"/>
      <c r="C3117" s="37"/>
      <c r="E3117" s="32"/>
      <c r="F3117" s="44"/>
      <c r="G3117" s="39"/>
    </row>
    <row r="3118" spans="1:7" x14ac:dyDescent="0.25">
      <c r="A3118"/>
      <c r="B3118"/>
      <c r="C3118" s="37"/>
      <c r="E3118" s="32"/>
      <c r="F3118" s="44"/>
      <c r="G3118" s="39"/>
    </row>
    <row r="3119" spans="1:7" x14ac:dyDescent="0.25">
      <c r="A3119"/>
      <c r="B3119"/>
      <c r="C3119" s="37"/>
      <c r="E3119" s="32"/>
      <c r="F3119" s="44"/>
      <c r="G3119" s="39"/>
    </row>
    <row r="3120" spans="1:7" x14ac:dyDescent="0.25">
      <c r="A3120"/>
      <c r="B3120"/>
      <c r="C3120" s="37"/>
      <c r="E3120" s="32"/>
      <c r="F3120" s="44"/>
      <c r="G3120" s="39"/>
    </row>
    <row r="3121" spans="1:7" x14ac:dyDescent="0.25">
      <c r="A3121"/>
      <c r="B3121"/>
      <c r="C3121" s="37"/>
      <c r="E3121" s="32"/>
      <c r="F3121" s="44"/>
      <c r="G3121" s="39"/>
    </row>
    <row r="3122" spans="1:7" x14ac:dyDescent="0.25">
      <c r="A3122"/>
      <c r="B3122"/>
      <c r="C3122" s="37"/>
      <c r="E3122" s="32"/>
      <c r="F3122" s="44"/>
      <c r="G3122" s="39"/>
    </row>
    <row r="3123" spans="1:7" x14ac:dyDescent="0.25">
      <c r="A3123"/>
      <c r="B3123"/>
      <c r="C3123" s="37"/>
      <c r="E3123" s="32"/>
      <c r="F3123" s="44"/>
      <c r="G3123" s="39"/>
    </row>
    <row r="3124" spans="1:7" x14ac:dyDescent="0.25">
      <c r="A3124"/>
      <c r="B3124"/>
      <c r="C3124" s="37"/>
      <c r="E3124" s="32"/>
      <c r="F3124" s="44"/>
      <c r="G3124" s="39"/>
    </row>
    <row r="3125" spans="1:7" x14ac:dyDescent="0.25">
      <c r="A3125"/>
      <c r="B3125"/>
      <c r="C3125" s="37"/>
      <c r="E3125" s="32"/>
      <c r="F3125" s="44"/>
      <c r="G3125" s="39"/>
    </row>
    <row r="3126" spans="1:7" x14ac:dyDescent="0.25">
      <c r="A3126"/>
      <c r="B3126"/>
      <c r="C3126" s="37"/>
      <c r="E3126" s="32"/>
      <c r="F3126" s="44"/>
      <c r="G3126" s="39"/>
    </row>
    <row r="3127" spans="1:7" x14ac:dyDescent="0.25">
      <c r="A3127"/>
      <c r="B3127"/>
      <c r="C3127" s="37"/>
      <c r="E3127" s="32"/>
      <c r="F3127" s="44"/>
      <c r="G3127" s="39"/>
    </row>
    <row r="3128" spans="1:7" x14ac:dyDescent="0.25">
      <c r="A3128"/>
      <c r="B3128"/>
      <c r="C3128" s="37"/>
      <c r="E3128" s="32"/>
      <c r="F3128" s="44"/>
      <c r="G3128" s="39"/>
    </row>
    <row r="3129" spans="1:7" x14ac:dyDescent="0.25">
      <c r="A3129"/>
      <c r="B3129"/>
      <c r="C3129" s="37"/>
      <c r="E3129" s="32"/>
      <c r="F3129" s="44"/>
      <c r="G3129" s="39"/>
    </row>
    <row r="3130" spans="1:7" x14ac:dyDescent="0.25">
      <c r="A3130"/>
      <c r="B3130"/>
      <c r="C3130" s="37"/>
      <c r="E3130" s="32"/>
      <c r="F3130" s="44"/>
      <c r="G3130" s="39"/>
    </row>
    <row r="3131" spans="1:7" x14ac:dyDescent="0.25">
      <c r="A3131"/>
      <c r="B3131"/>
      <c r="C3131" s="37"/>
      <c r="E3131" s="32"/>
      <c r="F3131" s="44"/>
      <c r="G3131" s="39"/>
    </row>
    <row r="3132" spans="1:7" x14ac:dyDescent="0.25">
      <c r="A3132"/>
      <c r="B3132"/>
      <c r="C3132" s="37"/>
      <c r="E3132" s="32"/>
      <c r="F3132" s="44"/>
      <c r="G3132" s="39"/>
    </row>
    <row r="3133" spans="1:7" x14ac:dyDescent="0.25">
      <c r="A3133"/>
      <c r="B3133"/>
      <c r="C3133" s="37"/>
      <c r="E3133" s="32"/>
      <c r="F3133" s="44"/>
      <c r="G3133" s="39"/>
    </row>
    <row r="3134" spans="1:7" x14ac:dyDescent="0.25">
      <c r="A3134"/>
      <c r="B3134"/>
      <c r="C3134" s="37"/>
      <c r="E3134" s="32"/>
      <c r="F3134" s="44"/>
      <c r="G3134" s="39"/>
    </row>
    <row r="3135" spans="1:7" x14ac:dyDescent="0.25">
      <c r="A3135"/>
      <c r="B3135"/>
      <c r="C3135" s="37"/>
      <c r="E3135" s="32"/>
      <c r="F3135" s="44"/>
      <c r="G3135" s="39"/>
    </row>
    <row r="3136" spans="1:7" x14ac:dyDescent="0.25">
      <c r="A3136"/>
      <c r="B3136"/>
      <c r="C3136" s="37"/>
      <c r="E3136" s="32"/>
      <c r="F3136" s="44"/>
      <c r="G3136" s="39"/>
    </row>
    <row r="3137" spans="1:7" x14ac:dyDescent="0.25">
      <c r="A3137"/>
      <c r="B3137"/>
      <c r="C3137" s="37"/>
      <c r="E3137" s="32"/>
      <c r="F3137" s="44"/>
      <c r="G3137" s="39"/>
    </row>
    <row r="3138" spans="1:7" x14ac:dyDescent="0.25">
      <c r="A3138"/>
      <c r="B3138"/>
      <c r="C3138" s="37"/>
      <c r="E3138" s="32"/>
      <c r="F3138" s="44"/>
      <c r="G3138" s="39"/>
    </row>
    <row r="3139" spans="1:7" x14ac:dyDescent="0.25">
      <c r="A3139"/>
      <c r="B3139"/>
      <c r="C3139" s="37"/>
      <c r="E3139" s="32"/>
      <c r="F3139" s="44"/>
      <c r="G3139" s="39"/>
    </row>
    <row r="3140" spans="1:7" x14ac:dyDescent="0.25">
      <c r="A3140"/>
      <c r="B3140"/>
      <c r="C3140" s="37"/>
      <c r="E3140" s="32"/>
      <c r="F3140" s="44"/>
      <c r="G3140" s="39"/>
    </row>
    <row r="3141" spans="1:7" x14ac:dyDescent="0.25">
      <c r="A3141"/>
      <c r="B3141"/>
      <c r="C3141" s="37"/>
      <c r="E3141" s="32"/>
      <c r="F3141" s="44"/>
      <c r="G3141" s="39"/>
    </row>
    <row r="3142" spans="1:7" x14ac:dyDescent="0.25">
      <c r="A3142"/>
      <c r="B3142"/>
      <c r="C3142" s="37"/>
      <c r="E3142" s="32"/>
      <c r="F3142" s="44"/>
      <c r="G3142" s="39"/>
    </row>
    <row r="3143" spans="1:7" x14ac:dyDescent="0.25">
      <c r="A3143"/>
      <c r="B3143"/>
      <c r="C3143" s="37"/>
      <c r="E3143" s="32"/>
      <c r="F3143" s="44"/>
      <c r="G3143" s="39"/>
    </row>
    <row r="3144" spans="1:7" x14ac:dyDescent="0.25">
      <c r="A3144"/>
      <c r="B3144"/>
      <c r="C3144" s="37"/>
      <c r="E3144" s="32"/>
      <c r="F3144" s="44"/>
      <c r="G3144" s="39"/>
    </row>
    <row r="3145" spans="1:7" x14ac:dyDescent="0.25">
      <c r="A3145"/>
      <c r="B3145"/>
      <c r="C3145" s="37"/>
      <c r="E3145" s="32"/>
      <c r="F3145" s="44"/>
      <c r="G3145" s="39"/>
    </row>
    <row r="3146" spans="1:7" x14ac:dyDescent="0.25">
      <c r="A3146"/>
      <c r="B3146"/>
      <c r="C3146" s="37"/>
      <c r="E3146" s="32"/>
      <c r="F3146" s="44"/>
      <c r="G3146" s="39"/>
    </row>
    <row r="3147" spans="1:7" x14ac:dyDescent="0.25">
      <c r="A3147"/>
      <c r="B3147"/>
      <c r="C3147" s="37"/>
      <c r="E3147" s="32"/>
      <c r="F3147" s="44"/>
      <c r="G3147" s="39"/>
    </row>
    <row r="3148" spans="1:7" x14ac:dyDescent="0.25">
      <c r="A3148"/>
      <c r="B3148"/>
      <c r="C3148" s="37"/>
      <c r="E3148" s="32"/>
      <c r="F3148" s="44"/>
      <c r="G3148" s="39"/>
    </row>
    <row r="3149" spans="1:7" x14ac:dyDescent="0.25">
      <c r="A3149"/>
      <c r="B3149"/>
      <c r="C3149" s="37"/>
      <c r="E3149" s="32"/>
      <c r="F3149" s="44"/>
      <c r="G3149" s="39"/>
    </row>
    <row r="3150" spans="1:7" x14ac:dyDescent="0.25">
      <c r="A3150"/>
      <c r="B3150"/>
      <c r="C3150" s="37"/>
      <c r="E3150" s="32"/>
      <c r="F3150" s="44"/>
      <c r="G3150" s="39"/>
    </row>
    <row r="3151" spans="1:7" x14ac:dyDescent="0.25">
      <c r="A3151"/>
      <c r="B3151"/>
      <c r="C3151" s="37"/>
      <c r="E3151" s="32"/>
      <c r="F3151" s="44"/>
      <c r="G3151" s="39"/>
    </row>
    <row r="3152" spans="1:7" x14ac:dyDescent="0.25">
      <c r="A3152"/>
      <c r="B3152"/>
      <c r="C3152" s="37"/>
      <c r="E3152" s="32"/>
      <c r="F3152" s="44"/>
      <c r="G3152" s="39"/>
    </row>
    <row r="3153" spans="1:7" x14ac:dyDescent="0.25">
      <c r="A3153"/>
      <c r="B3153"/>
      <c r="C3153" s="37"/>
      <c r="E3153" s="32"/>
      <c r="F3153" s="44"/>
      <c r="G3153" s="39"/>
    </row>
    <row r="3154" spans="1:7" x14ac:dyDescent="0.25">
      <c r="A3154"/>
      <c r="B3154"/>
      <c r="C3154" s="37"/>
      <c r="E3154" s="32"/>
      <c r="F3154" s="44"/>
      <c r="G3154" s="39"/>
    </row>
    <row r="3155" spans="1:7" x14ac:dyDescent="0.25">
      <c r="A3155"/>
      <c r="B3155"/>
      <c r="C3155" s="37"/>
      <c r="E3155" s="32"/>
      <c r="F3155" s="44"/>
      <c r="G3155" s="39"/>
    </row>
    <row r="3156" spans="1:7" x14ac:dyDescent="0.25">
      <c r="A3156"/>
      <c r="B3156"/>
      <c r="C3156" s="37"/>
      <c r="E3156" s="32"/>
      <c r="F3156" s="44"/>
      <c r="G3156" s="39"/>
    </row>
    <row r="3157" spans="1:7" x14ac:dyDescent="0.25">
      <c r="A3157"/>
      <c r="B3157"/>
      <c r="C3157" s="37"/>
      <c r="E3157" s="32"/>
      <c r="F3157" s="44"/>
      <c r="G3157" s="39"/>
    </row>
    <row r="3158" spans="1:7" x14ac:dyDescent="0.25">
      <c r="A3158"/>
      <c r="B3158"/>
      <c r="C3158" s="37"/>
      <c r="E3158" s="32"/>
      <c r="F3158" s="44"/>
      <c r="G3158" s="39"/>
    </row>
    <row r="3159" spans="1:7" x14ac:dyDescent="0.25">
      <c r="A3159"/>
      <c r="B3159"/>
      <c r="C3159" s="37"/>
      <c r="E3159" s="32"/>
      <c r="F3159" s="44"/>
      <c r="G3159" s="39"/>
    </row>
    <row r="3160" spans="1:7" x14ac:dyDescent="0.25">
      <c r="A3160"/>
      <c r="B3160"/>
      <c r="C3160" s="37"/>
      <c r="E3160" s="32"/>
      <c r="F3160" s="44"/>
      <c r="G3160" s="39"/>
    </row>
    <row r="3161" spans="1:7" x14ac:dyDescent="0.25">
      <c r="A3161"/>
      <c r="B3161"/>
      <c r="C3161" s="37"/>
      <c r="E3161" s="32"/>
      <c r="F3161" s="44"/>
      <c r="G3161" s="39"/>
    </row>
    <row r="3162" spans="1:7" x14ac:dyDescent="0.25">
      <c r="A3162"/>
      <c r="B3162"/>
      <c r="C3162" s="37"/>
      <c r="E3162" s="32"/>
      <c r="F3162" s="44"/>
      <c r="G3162" s="39"/>
    </row>
    <row r="3163" spans="1:7" x14ac:dyDescent="0.25">
      <c r="A3163"/>
      <c r="B3163"/>
      <c r="C3163" s="37"/>
      <c r="E3163" s="32"/>
      <c r="F3163" s="44"/>
      <c r="G3163" s="39"/>
    </row>
    <row r="3164" spans="1:7" x14ac:dyDescent="0.25">
      <c r="A3164"/>
      <c r="B3164"/>
      <c r="C3164" s="37"/>
      <c r="E3164" s="32"/>
      <c r="F3164" s="44"/>
      <c r="G3164" s="39"/>
    </row>
    <row r="3165" spans="1:7" x14ac:dyDescent="0.25">
      <c r="A3165"/>
      <c r="B3165"/>
      <c r="C3165" s="37"/>
      <c r="E3165" s="32"/>
      <c r="F3165" s="44"/>
      <c r="G3165" s="39"/>
    </row>
    <row r="3166" spans="1:7" x14ac:dyDescent="0.25">
      <c r="A3166"/>
      <c r="B3166"/>
      <c r="C3166" s="37"/>
      <c r="E3166" s="32"/>
      <c r="F3166" s="44"/>
      <c r="G3166" s="39"/>
    </row>
    <row r="3167" spans="1:7" x14ac:dyDescent="0.25">
      <c r="A3167"/>
      <c r="B3167"/>
      <c r="C3167" s="37"/>
      <c r="E3167" s="32"/>
      <c r="F3167" s="44"/>
      <c r="G3167" s="39"/>
    </row>
    <row r="3168" spans="1:7" x14ac:dyDescent="0.25">
      <c r="A3168"/>
      <c r="B3168"/>
      <c r="C3168" s="37"/>
      <c r="E3168" s="32"/>
      <c r="F3168" s="44"/>
      <c r="G3168" s="39"/>
    </row>
    <row r="3169" spans="1:7" x14ac:dyDescent="0.25">
      <c r="A3169"/>
      <c r="B3169"/>
      <c r="C3169" s="37"/>
      <c r="E3169" s="32"/>
      <c r="F3169" s="44"/>
      <c r="G3169" s="39"/>
    </row>
    <row r="3170" spans="1:7" x14ac:dyDescent="0.25">
      <c r="A3170"/>
      <c r="B3170"/>
      <c r="C3170" s="37"/>
      <c r="E3170" s="32"/>
      <c r="F3170" s="44"/>
      <c r="G3170" s="39"/>
    </row>
    <row r="3171" spans="1:7" x14ac:dyDescent="0.25">
      <c r="A3171"/>
      <c r="B3171"/>
      <c r="C3171" s="37"/>
      <c r="E3171" s="32"/>
      <c r="F3171" s="44"/>
      <c r="G3171" s="39"/>
    </row>
    <row r="3172" spans="1:7" x14ac:dyDescent="0.25">
      <c r="A3172"/>
      <c r="B3172"/>
      <c r="C3172" s="37"/>
      <c r="E3172" s="32"/>
      <c r="F3172" s="44"/>
      <c r="G3172" s="39"/>
    </row>
    <row r="3173" spans="1:7" x14ac:dyDescent="0.25">
      <c r="A3173"/>
      <c r="B3173"/>
      <c r="C3173" s="37"/>
      <c r="E3173" s="32"/>
      <c r="F3173" s="44"/>
      <c r="G3173" s="39"/>
    </row>
    <row r="3174" spans="1:7" x14ac:dyDescent="0.25">
      <c r="A3174"/>
      <c r="B3174"/>
      <c r="C3174" s="37"/>
      <c r="E3174" s="32"/>
      <c r="F3174" s="44"/>
      <c r="G3174" s="39"/>
    </row>
    <row r="3175" spans="1:7" x14ac:dyDescent="0.25">
      <c r="A3175"/>
      <c r="B3175"/>
      <c r="C3175" s="37"/>
      <c r="E3175" s="32"/>
      <c r="F3175" s="44"/>
      <c r="G3175" s="39"/>
    </row>
    <row r="3176" spans="1:7" x14ac:dyDescent="0.25">
      <c r="A3176"/>
      <c r="B3176"/>
      <c r="C3176" s="37"/>
      <c r="E3176" s="32"/>
      <c r="F3176" s="44"/>
      <c r="G3176" s="39"/>
    </row>
    <row r="3177" spans="1:7" x14ac:dyDescent="0.25">
      <c r="A3177"/>
      <c r="B3177"/>
      <c r="C3177" s="37"/>
      <c r="E3177" s="32"/>
      <c r="F3177" s="44"/>
      <c r="G3177" s="39"/>
    </row>
    <row r="3178" spans="1:7" x14ac:dyDescent="0.25">
      <c r="A3178"/>
      <c r="B3178"/>
      <c r="C3178" s="37"/>
      <c r="E3178" s="32"/>
      <c r="F3178" s="44"/>
      <c r="G3178" s="39"/>
    </row>
    <row r="3179" spans="1:7" x14ac:dyDescent="0.25">
      <c r="A3179"/>
      <c r="B3179"/>
      <c r="C3179" s="37"/>
      <c r="E3179" s="32"/>
      <c r="F3179" s="44"/>
      <c r="G3179" s="39"/>
    </row>
    <row r="3180" spans="1:7" x14ac:dyDescent="0.25">
      <c r="A3180"/>
      <c r="B3180"/>
      <c r="C3180" s="37"/>
      <c r="E3180" s="32"/>
      <c r="F3180" s="44"/>
      <c r="G3180" s="39"/>
    </row>
    <row r="3181" spans="1:7" x14ac:dyDescent="0.25">
      <c r="A3181"/>
      <c r="B3181"/>
      <c r="C3181" s="37"/>
      <c r="E3181" s="32"/>
      <c r="F3181" s="44"/>
      <c r="G3181" s="39"/>
    </row>
    <row r="3182" spans="1:7" x14ac:dyDescent="0.25">
      <c r="A3182"/>
      <c r="B3182"/>
      <c r="C3182" s="37"/>
      <c r="E3182" s="32"/>
      <c r="F3182" s="44"/>
      <c r="G3182" s="39"/>
    </row>
    <row r="3183" spans="1:7" x14ac:dyDescent="0.25">
      <c r="A3183"/>
      <c r="B3183"/>
      <c r="C3183" s="37"/>
      <c r="E3183" s="32"/>
      <c r="F3183" s="44"/>
      <c r="G3183" s="39"/>
    </row>
    <row r="3184" spans="1:7" x14ac:dyDescent="0.25">
      <c r="A3184"/>
      <c r="B3184"/>
      <c r="C3184" s="37"/>
      <c r="E3184" s="32"/>
      <c r="F3184" s="44"/>
      <c r="G3184" s="39"/>
    </row>
    <row r="3185" spans="1:7" x14ac:dyDescent="0.25">
      <c r="A3185"/>
      <c r="B3185"/>
      <c r="C3185" s="37"/>
      <c r="E3185" s="32"/>
      <c r="F3185" s="44"/>
      <c r="G3185" s="39"/>
    </row>
    <row r="3186" spans="1:7" x14ac:dyDescent="0.25">
      <c r="A3186"/>
      <c r="B3186"/>
      <c r="C3186" s="37"/>
      <c r="E3186" s="32"/>
      <c r="F3186" s="44"/>
      <c r="G3186" s="39"/>
    </row>
    <row r="3187" spans="1:7" x14ac:dyDescent="0.25">
      <c r="A3187"/>
      <c r="B3187"/>
      <c r="C3187" s="37"/>
      <c r="E3187" s="32"/>
      <c r="F3187" s="44"/>
      <c r="G3187" s="39"/>
    </row>
    <row r="3188" spans="1:7" x14ac:dyDescent="0.25">
      <c r="A3188"/>
      <c r="B3188"/>
      <c r="C3188" s="37"/>
      <c r="E3188" s="32"/>
      <c r="F3188" s="44"/>
      <c r="G3188" s="39"/>
    </row>
    <row r="3189" spans="1:7" x14ac:dyDescent="0.25">
      <c r="A3189"/>
      <c r="B3189"/>
      <c r="C3189" s="37"/>
      <c r="E3189" s="32"/>
      <c r="F3189" s="44"/>
      <c r="G3189" s="39"/>
    </row>
    <row r="3190" spans="1:7" x14ac:dyDescent="0.25">
      <c r="A3190"/>
      <c r="B3190"/>
      <c r="C3190" s="37"/>
      <c r="E3190" s="32"/>
      <c r="F3190" s="44"/>
      <c r="G3190" s="39"/>
    </row>
    <row r="3191" spans="1:7" x14ac:dyDescent="0.25">
      <c r="A3191"/>
      <c r="B3191"/>
      <c r="C3191" s="37"/>
      <c r="E3191" s="32"/>
      <c r="F3191" s="44"/>
      <c r="G3191" s="39"/>
    </row>
    <row r="3192" spans="1:7" x14ac:dyDescent="0.25">
      <c r="A3192"/>
      <c r="B3192"/>
      <c r="C3192" s="37"/>
      <c r="E3192" s="32"/>
      <c r="F3192" s="44"/>
      <c r="G3192" s="39"/>
    </row>
    <row r="3193" spans="1:7" x14ac:dyDescent="0.25">
      <c r="A3193"/>
      <c r="B3193"/>
      <c r="C3193" s="37"/>
      <c r="E3193" s="32"/>
      <c r="F3193" s="44"/>
      <c r="G3193" s="39"/>
    </row>
    <row r="3194" spans="1:7" x14ac:dyDescent="0.25">
      <c r="A3194"/>
      <c r="B3194"/>
      <c r="C3194" s="37"/>
      <c r="E3194" s="32"/>
      <c r="F3194" s="44"/>
      <c r="G3194" s="39"/>
    </row>
    <row r="3195" spans="1:7" x14ac:dyDescent="0.25">
      <c r="A3195"/>
      <c r="B3195"/>
      <c r="C3195" s="37"/>
      <c r="E3195" s="32"/>
      <c r="F3195" s="44"/>
      <c r="G3195" s="39"/>
    </row>
    <row r="3196" spans="1:7" x14ac:dyDescent="0.25">
      <c r="A3196"/>
      <c r="B3196"/>
      <c r="C3196" s="37"/>
      <c r="E3196" s="32"/>
      <c r="F3196" s="44"/>
      <c r="G3196" s="39"/>
    </row>
    <row r="3197" spans="1:7" x14ac:dyDescent="0.25">
      <c r="A3197"/>
      <c r="B3197"/>
      <c r="C3197" s="37"/>
      <c r="E3197" s="32"/>
      <c r="F3197" s="44"/>
      <c r="G3197" s="39"/>
    </row>
    <row r="3198" spans="1:7" x14ac:dyDescent="0.25">
      <c r="A3198"/>
      <c r="B3198"/>
      <c r="C3198" s="37"/>
      <c r="E3198" s="32"/>
      <c r="F3198" s="44"/>
      <c r="G3198" s="39"/>
    </row>
    <row r="3199" spans="1:7" x14ac:dyDescent="0.25">
      <c r="A3199"/>
      <c r="B3199"/>
      <c r="C3199" s="37"/>
      <c r="E3199" s="32"/>
      <c r="F3199" s="44"/>
      <c r="G3199" s="39"/>
    </row>
    <row r="3200" spans="1:7" x14ac:dyDescent="0.25">
      <c r="A3200"/>
      <c r="B3200"/>
      <c r="C3200" s="37"/>
      <c r="E3200" s="32"/>
      <c r="F3200" s="44"/>
      <c r="G3200" s="39"/>
    </row>
    <row r="3201" spans="1:7" x14ac:dyDescent="0.25">
      <c r="A3201"/>
      <c r="B3201"/>
      <c r="C3201" s="37"/>
      <c r="E3201" s="32"/>
      <c r="F3201" s="44"/>
      <c r="G3201" s="39"/>
    </row>
    <row r="3202" spans="1:7" x14ac:dyDescent="0.25">
      <c r="A3202"/>
      <c r="B3202"/>
      <c r="C3202" s="37"/>
      <c r="E3202" s="32"/>
      <c r="F3202" s="44"/>
      <c r="G3202" s="39"/>
    </row>
    <row r="3203" spans="1:7" x14ac:dyDescent="0.25">
      <c r="A3203"/>
      <c r="B3203"/>
      <c r="C3203" s="37"/>
      <c r="E3203" s="32"/>
      <c r="F3203" s="44"/>
      <c r="G3203" s="39"/>
    </row>
    <row r="3204" spans="1:7" x14ac:dyDescent="0.25">
      <c r="A3204"/>
      <c r="B3204"/>
      <c r="C3204" s="37"/>
      <c r="E3204" s="32"/>
      <c r="F3204" s="44"/>
      <c r="G3204" s="39"/>
    </row>
    <row r="3205" spans="1:7" x14ac:dyDescent="0.25">
      <c r="A3205"/>
      <c r="B3205"/>
      <c r="C3205" s="37"/>
      <c r="E3205" s="32"/>
      <c r="F3205" s="44"/>
      <c r="G3205" s="39"/>
    </row>
    <row r="3206" spans="1:7" x14ac:dyDescent="0.25">
      <c r="A3206"/>
      <c r="B3206"/>
      <c r="C3206" s="37"/>
      <c r="E3206" s="32"/>
      <c r="F3206" s="44"/>
      <c r="G3206" s="39"/>
    </row>
    <row r="3207" spans="1:7" x14ac:dyDescent="0.25">
      <c r="A3207"/>
      <c r="B3207"/>
      <c r="C3207" s="37"/>
      <c r="E3207" s="32"/>
      <c r="F3207" s="44"/>
      <c r="G3207" s="39"/>
    </row>
    <row r="3208" spans="1:7" x14ac:dyDescent="0.25">
      <c r="A3208"/>
      <c r="B3208"/>
      <c r="C3208" s="37"/>
      <c r="E3208" s="32"/>
      <c r="F3208" s="44"/>
      <c r="G3208" s="39"/>
    </row>
    <row r="3209" spans="1:7" x14ac:dyDescent="0.25">
      <c r="A3209"/>
      <c r="B3209"/>
      <c r="C3209" s="37"/>
      <c r="E3209" s="32"/>
      <c r="F3209" s="44"/>
      <c r="G3209" s="39"/>
    </row>
    <row r="3210" spans="1:7" x14ac:dyDescent="0.25">
      <c r="A3210"/>
      <c r="B3210"/>
      <c r="C3210" s="37"/>
      <c r="E3210" s="32"/>
      <c r="F3210" s="44"/>
      <c r="G3210" s="39"/>
    </row>
    <row r="3211" spans="1:7" x14ac:dyDescent="0.25">
      <c r="A3211"/>
      <c r="B3211"/>
      <c r="C3211" s="37"/>
      <c r="E3211" s="32"/>
      <c r="F3211" s="44"/>
      <c r="G3211" s="39"/>
    </row>
    <row r="3212" spans="1:7" x14ac:dyDescent="0.25">
      <c r="A3212"/>
      <c r="B3212"/>
      <c r="C3212" s="37"/>
      <c r="E3212" s="32"/>
      <c r="F3212" s="44"/>
      <c r="G3212" s="39"/>
    </row>
    <row r="3213" spans="1:7" x14ac:dyDescent="0.25">
      <c r="A3213"/>
      <c r="B3213"/>
      <c r="C3213" s="37"/>
      <c r="E3213" s="32"/>
      <c r="F3213" s="44"/>
      <c r="G3213" s="39"/>
    </row>
    <row r="3214" spans="1:7" x14ac:dyDescent="0.25">
      <c r="A3214"/>
      <c r="B3214"/>
      <c r="C3214" s="37"/>
      <c r="E3214" s="32"/>
      <c r="F3214" s="44"/>
      <c r="G3214" s="39"/>
    </row>
    <row r="3215" spans="1:7" x14ac:dyDescent="0.25">
      <c r="A3215"/>
      <c r="B3215"/>
      <c r="C3215" s="37"/>
      <c r="E3215" s="32"/>
      <c r="F3215" s="44"/>
      <c r="G3215" s="39"/>
    </row>
    <row r="3216" spans="1:7" x14ac:dyDescent="0.25">
      <c r="A3216"/>
      <c r="B3216"/>
      <c r="C3216" s="37"/>
      <c r="E3216" s="32"/>
      <c r="F3216" s="44"/>
      <c r="G3216" s="39"/>
    </row>
    <row r="3217" spans="1:7" x14ac:dyDescent="0.25">
      <c r="A3217"/>
      <c r="B3217"/>
      <c r="C3217" s="37"/>
      <c r="E3217" s="32"/>
      <c r="F3217" s="44"/>
      <c r="G3217" s="39"/>
    </row>
    <row r="3218" spans="1:7" x14ac:dyDescent="0.25">
      <c r="A3218"/>
      <c r="B3218"/>
      <c r="C3218" s="37"/>
      <c r="E3218" s="32"/>
      <c r="F3218" s="44"/>
      <c r="G3218" s="39"/>
    </row>
    <row r="3219" spans="1:7" x14ac:dyDescent="0.25">
      <c r="A3219"/>
      <c r="B3219"/>
      <c r="C3219" s="37"/>
      <c r="E3219" s="32"/>
      <c r="F3219" s="44"/>
      <c r="G3219" s="39"/>
    </row>
    <row r="3220" spans="1:7" x14ac:dyDescent="0.25">
      <c r="A3220"/>
      <c r="B3220"/>
      <c r="C3220" s="37"/>
      <c r="E3220" s="32"/>
      <c r="F3220" s="44"/>
      <c r="G3220" s="39"/>
    </row>
    <row r="3221" spans="1:7" x14ac:dyDescent="0.25">
      <c r="A3221"/>
      <c r="B3221"/>
      <c r="C3221" s="37"/>
      <c r="E3221" s="32"/>
      <c r="F3221" s="44"/>
      <c r="G3221" s="39"/>
    </row>
    <row r="3222" spans="1:7" x14ac:dyDescent="0.25">
      <c r="A3222"/>
      <c r="B3222"/>
      <c r="C3222" s="37"/>
      <c r="E3222" s="32"/>
      <c r="F3222" s="44"/>
      <c r="G3222" s="39"/>
    </row>
    <row r="3223" spans="1:7" x14ac:dyDescent="0.25">
      <c r="A3223"/>
      <c r="B3223"/>
      <c r="C3223" s="37"/>
      <c r="E3223" s="32"/>
      <c r="F3223" s="44"/>
      <c r="G3223" s="39"/>
    </row>
    <row r="3224" spans="1:7" x14ac:dyDescent="0.25">
      <c r="A3224"/>
      <c r="B3224"/>
      <c r="C3224" s="37"/>
      <c r="E3224" s="32"/>
      <c r="F3224" s="44"/>
      <c r="G3224" s="39"/>
    </row>
    <row r="3225" spans="1:7" x14ac:dyDescent="0.25">
      <c r="A3225"/>
      <c r="B3225"/>
      <c r="C3225" s="37"/>
      <c r="E3225" s="32"/>
      <c r="F3225" s="44"/>
      <c r="G3225" s="39"/>
    </row>
    <row r="3226" spans="1:7" x14ac:dyDescent="0.25">
      <c r="A3226"/>
      <c r="B3226"/>
      <c r="C3226" s="37"/>
      <c r="E3226" s="32"/>
      <c r="F3226" s="44"/>
      <c r="G3226" s="39"/>
    </row>
    <row r="3227" spans="1:7" x14ac:dyDescent="0.25">
      <c r="A3227"/>
      <c r="B3227"/>
      <c r="C3227" s="37"/>
      <c r="E3227" s="32"/>
      <c r="F3227" s="44"/>
      <c r="G3227" s="39"/>
    </row>
    <row r="3228" spans="1:7" x14ac:dyDescent="0.25">
      <c r="A3228"/>
      <c r="B3228"/>
      <c r="C3228" s="37"/>
      <c r="E3228" s="32"/>
      <c r="F3228" s="44"/>
      <c r="G3228" s="39"/>
    </row>
    <row r="3229" spans="1:7" x14ac:dyDescent="0.25">
      <c r="A3229"/>
      <c r="B3229"/>
      <c r="C3229" s="37"/>
      <c r="E3229" s="32"/>
      <c r="F3229" s="44"/>
      <c r="G3229" s="39"/>
    </row>
    <row r="3230" spans="1:7" x14ac:dyDescent="0.25">
      <c r="A3230"/>
      <c r="B3230"/>
      <c r="C3230" s="37"/>
      <c r="E3230" s="32"/>
      <c r="F3230" s="44"/>
      <c r="G3230" s="39"/>
    </row>
    <row r="3231" spans="1:7" x14ac:dyDescent="0.25">
      <c r="A3231"/>
      <c r="B3231"/>
      <c r="C3231" s="37"/>
      <c r="E3231" s="32"/>
      <c r="F3231" s="44"/>
      <c r="G3231" s="39"/>
    </row>
    <row r="3232" spans="1:7" x14ac:dyDescent="0.25">
      <c r="A3232"/>
      <c r="B3232"/>
      <c r="C3232" s="37"/>
      <c r="E3232" s="32"/>
      <c r="F3232" s="44"/>
      <c r="G3232" s="39"/>
    </row>
    <row r="3233" spans="1:7" x14ac:dyDescent="0.25">
      <c r="A3233"/>
      <c r="B3233"/>
      <c r="C3233" s="37"/>
      <c r="E3233" s="32"/>
      <c r="F3233" s="44"/>
      <c r="G3233" s="39"/>
    </row>
    <row r="3234" spans="1:7" x14ac:dyDescent="0.25">
      <c r="A3234"/>
      <c r="B3234"/>
      <c r="C3234" s="37"/>
      <c r="E3234" s="32"/>
      <c r="F3234" s="44"/>
      <c r="G3234" s="39"/>
    </row>
    <row r="3235" spans="1:7" x14ac:dyDescent="0.25">
      <c r="A3235"/>
      <c r="B3235"/>
      <c r="C3235" s="37"/>
      <c r="E3235" s="32"/>
      <c r="F3235" s="44"/>
      <c r="G3235" s="39"/>
    </row>
    <row r="3236" spans="1:7" x14ac:dyDescent="0.25">
      <c r="A3236"/>
      <c r="B3236"/>
      <c r="C3236" s="37"/>
      <c r="E3236" s="32"/>
      <c r="F3236" s="44"/>
      <c r="G3236" s="39"/>
    </row>
    <row r="3237" spans="1:7" x14ac:dyDescent="0.25">
      <c r="A3237"/>
      <c r="B3237"/>
      <c r="C3237" s="37"/>
      <c r="E3237" s="32"/>
      <c r="F3237" s="44"/>
      <c r="G3237" s="39"/>
    </row>
    <row r="3238" spans="1:7" x14ac:dyDescent="0.25">
      <c r="A3238"/>
      <c r="B3238"/>
      <c r="C3238" s="37"/>
      <c r="E3238" s="32"/>
      <c r="F3238" s="44"/>
      <c r="G3238" s="39"/>
    </row>
    <row r="3239" spans="1:7" x14ac:dyDescent="0.25">
      <c r="A3239"/>
      <c r="B3239"/>
      <c r="C3239" s="37"/>
      <c r="E3239" s="32"/>
      <c r="F3239" s="44"/>
      <c r="G3239" s="39"/>
    </row>
    <row r="3240" spans="1:7" x14ac:dyDescent="0.25">
      <c r="A3240"/>
      <c r="B3240"/>
      <c r="C3240" s="37"/>
      <c r="E3240" s="32"/>
      <c r="F3240" s="44"/>
      <c r="G3240" s="39"/>
    </row>
    <row r="3241" spans="1:7" x14ac:dyDescent="0.25">
      <c r="A3241"/>
      <c r="B3241"/>
      <c r="C3241" s="37"/>
      <c r="E3241" s="32"/>
      <c r="F3241" s="44"/>
      <c r="G3241" s="39"/>
    </row>
    <row r="3242" spans="1:7" x14ac:dyDescent="0.25">
      <c r="A3242"/>
      <c r="B3242"/>
      <c r="C3242" s="37"/>
      <c r="E3242" s="32"/>
      <c r="F3242" s="44"/>
      <c r="G3242" s="39"/>
    </row>
    <row r="3243" spans="1:7" x14ac:dyDescent="0.25">
      <c r="A3243"/>
      <c r="B3243"/>
      <c r="C3243" s="37"/>
      <c r="E3243" s="32"/>
      <c r="F3243" s="44"/>
      <c r="G3243" s="39"/>
    </row>
    <row r="3244" spans="1:7" x14ac:dyDescent="0.25">
      <c r="A3244"/>
      <c r="B3244"/>
      <c r="C3244" s="37"/>
      <c r="E3244" s="32"/>
      <c r="F3244" s="44"/>
      <c r="G3244" s="39"/>
    </row>
    <row r="3245" spans="1:7" x14ac:dyDescent="0.25">
      <c r="A3245"/>
      <c r="B3245"/>
      <c r="C3245" s="37"/>
      <c r="E3245" s="32"/>
      <c r="F3245" s="44"/>
      <c r="G3245" s="39"/>
    </row>
    <row r="3246" spans="1:7" x14ac:dyDescent="0.25">
      <c r="A3246"/>
      <c r="B3246"/>
      <c r="C3246" s="37"/>
      <c r="E3246" s="32"/>
      <c r="F3246" s="44"/>
      <c r="G3246" s="39"/>
    </row>
    <row r="3247" spans="1:7" x14ac:dyDescent="0.25">
      <c r="A3247"/>
      <c r="B3247"/>
      <c r="C3247" s="37"/>
      <c r="E3247" s="32"/>
      <c r="F3247" s="44"/>
      <c r="G3247" s="39"/>
    </row>
    <row r="3248" spans="1:7" x14ac:dyDescent="0.25">
      <c r="A3248"/>
      <c r="B3248"/>
      <c r="C3248" s="37"/>
      <c r="E3248" s="32"/>
      <c r="F3248" s="44"/>
      <c r="G3248" s="39"/>
    </row>
    <row r="3249" spans="1:7" x14ac:dyDescent="0.25">
      <c r="A3249"/>
      <c r="B3249"/>
      <c r="C3249" s="37"/>
      <c r="E3249" s="32"/>
      <c r="F3249" s="44"/>
      <c r="G3249" s="39"/>
    </row>
    <row r="3250" spans="1:7" x14ac:dyDescent="0.25">
      <c r="A3250"/>
      <c r="B3250"/>
      <c r="C3250" s="37"/>
      <c r="E3250" s="32"/>
      <c r="F3250" s="44"/>
      <c r="G3250" s="39"/>
    </row>
    <row r="3251" spans="1:7" x14ac:dyDescent="0.25">
      <c r="A3251"/>
      <c r="B3251"/>
      <c r="C3251" s="37"/>
      <c r="E3251" s="32"/>
      <c r="F3251" s="44"/>
      <c r="G3251" s="39"/>
    </row>
    <row r="3252" spans="1:7" x14ac:dyDescent="0.25">
      <c r="A3252"/>
      <c r="B3252"/>
      <c r="C3252" s="37"/>
      <c r="E3252" s="32"/>
      <c r="F3252" s="44"/>
      <c r="G3252" s="39"/>
    </row>
    <row r="3253" spans="1:7" x14ac:dyDescent="0.25">
      <c r="A3253"/>
      <c r="B3253"/>
      <c r="C3253" s="37"/>
      <c r="E3253" s="32"/>
      <c r="F3253" s="44"/>
      <c r="G3253" s="39"/>
    </row>
    <row r="3254" spans="1:7" x14ac:dyDescent="0.25">
      <c r="A3254"/>
      <c r="B3254"/>
      <c r="C3254" s="37"/>
      <c r="E3254" s="32"/>
      <c r="F3254" s="44"/>
      <c r="G3254" s="39"/>
    </row>
    <row r="3255" spans="1:7" x14ac:dyDescent="0.25">
      <c r="A3255"/>
      <c r="B3255"/>
      <c r="C3255" s="37"/>
      <c r="E3255" s="32"/>
      <c r="F3255" s="44"/>
      <c r="G3255" s="39"/>
    </row>
    <row r="3256" spans="1:7" x14ac:dyDescent="0.25">
      <c r="A3256"/>
      <c r="B3256"/>
      <c r="C3256" s="37"/>
      <c r="E3256" s="32"/>
      <c r="F3256" s="44"/>
      <c r="G3256" s="39"/>
    </row>
    <row r="3257" spans="1:7" x14ac:dyDescent="0.25">
      <c r="A3257"/>
      <c r="B3257"/>
      <c r="C3257" s="37"/>
      <c r="E3257" s="32"/>
      <c r="F3257" s="44"/>
      <c r="G3257" s="39"/>
    </row>
    <row r="3258" spans="1:7" x14ac:dyDescent="0.25">
      <c r="A3258"/>
      <c r="B3258"/>
      <c r="C3258" s="37"/>
      <c r="E3258" s="32"/>
      <c r="F3258" s="44"/>
      <c r="G3258" s="39"/>
    </row>
    <row r="3259" spans="1:7" x14ac:dyDescent="0.25">
      <c r="A3259"/>
      <c r="B3259"/>
      <c r="C3259" s="37"/>
      <c r="E3259" s="32"/>
      <c r="F3259" s="44"/>
      <c r="G3259" s="39"/>
    </row>
    <row r="3260" spans="1:7" x14ac:dyDescent="0.25">
      <c r="A3260"/>
      <c r="B3260"/>
      <c r="C3260" s="37"/>
      <c r="E3260" s="32"/>
      <c r="F3260" s="44"/>
      <c r="G3260" s="39"/>
    </row>
    <row r="3261" spans="1:7" x14ac:dyDescent="0.25">
      <c r="A3261"/>
      <c r="B3261"/>
      <c r="C3261" s="37"/>
      <c r="E3261" s="32"/>
      <c r="F3261" s="44"/>
      <c r="G3261" s="39"/>
    </row>
    <row r="3262" spans="1:7" x14ac:dyDescent="0.25">
      <c r="A3262"/>
      <c r="B3262"/>
      <c r="C3262" s="37"/>
      <c r="E3262" s="32"/>
      <c r="F3262" s="44"/>
      <c r="G3262" s="39"/>
    </row>
    <row r="3263" spans="1:7" x14ac:dyDescent="0.25">
      <c r="A3263"/>
      <c r="B3263"/>
      <c r="C3263" s="37"/>
      <c r="E3263" s="32"/>
      <c r="F3263" s="44"/>
      <c r="G3263" s="39"/>
    </row>
    <row r="3264" spans="1:7" x14ac:dyDescent="0.25">
      <c r="A3264"/>
      <c r="B3264"/>
      <c r="C3264" s="37"/>
      <c r="E3264" s="32"/>
      <c r="F3264" s="44"/>
      <c r="G3264" s="39"/>
    </row>
    <row r="3265" spans="1:7" x14ac:dyDescent="0.25">
      <c r="A3265"/>
      <c r="B3265"/>
      <c r="C3265" s="37"/>
      <c r="E3265" s="32"/>
      <c r="F3265" s="44"/>
      <c r="G3265" s="39"/>
    </row>
    <row r="3266" spans="1:7" x14ac:dyDescent="0.25">
      <c r="A3266"/>
      <c r="B3266"/>
      <c r="C3266" s="37"/>
      <c r="E3266" s="32"/>
      <c r="F3266" s="44"/>
      <c r="G3266" s="39"/>
    </row>
    <row r="3267" spans="1:7" x14ac:dyDescent="0.25">
      <c r="A3267"/>
      <c r="B3267"/>
      <c r="C3267" s="37"/>
      <c r="E3267" s="32"/>
      <c r="F3267" s="44"/>
      <c r="G3267" s="39"/>
    </row>
    <row r="3268" spans="1:7" x14ac:dyDescent="0.25">
      <c r="A3268"/>
      <c r="B3268"/>
      <c r="C3268" s="37"/>
      <c r="E3268" s="32"/>
      <c r="F3268" s="44"/>
      <c r="G3268" s="39"/>
    </row>
    <row r="3269" spans="1:7" x14ac:dyDescent="0.25">
      <c r="A3269"/>
      <c r="B3269"/>
      <c r="C3269" s="37"/>
      <c r="E3269" s="32"/>
      <c r="F3269" s="44"/>
      <c r="G3269" s="39"/>
    </row>
    <row r="3270" spans="1:7" x14ac:dyDescent="0.25">
      <c r="A3270"/>
      <c r="B3270"/>
      <c r="C3270" s="37"/>
      <c r="E3270" s="32"/>
      <c r="F3270" s="44"/>
      <c r="G3270" s="39"/>
    </row>
    <row r="3271" spans="1:7" x14ac:dyDescent="0.25">
      <c r="A3271"/>
      <c r="B3271"/>
      <c r="C3271" s="37"/>
      <c r="E3271" s="32"/>
      <c r="F3271" s="44"/>
      <c r="G3271" s="39"/>
    </row>
    <row r="3272" spans="1:7" x14ac:dyDescent="0.25">
      <c r="A3272"/>
      <c r="B3272"/>
      <c r="C3272" s="37"/>
      <c r="E3272" s="32"/>
      <c r="F3272" s="44"/>
      <c r="G3272" s="39"/>
    </row>
    <row r="3273" spans="1:7" x14ac:dyDescent="0.25">
      <c r="A3273"/>
      <c r="B3273"/>
      <c r="C3273" s="37"/>
      <c r="E3273" s="32"/>
      <c r="F3273" s="44"/>
      <c r="G3273" s="39"/>
    </row>
    <row r="3274" spans="1:7" x14ac:dyDescent="0.25">
      <c r="A3274"/>
      <c r="B3274"/>
      <c r="C3274" s="37"/>
      <c r="E3274" s="32"/>
      <c r="F3274" s="44"/>
      <c r="G3274" s="39"/>
    </row>
    <row r="3275" spans="1:7" x14ac:dyDescent="0.25">
      <c r="A3275"/>
      <c r="B3275"/>
      <c r="C3275" s="37"/>
      <c r="E3275" s="32"/>
      <c r="F3275" s="44"/>
      <c r="G3275" s="39"/>
    </row>
    <row r="3276" spans="1:7" x14ac:dyDescent="0.25">
      <c r="A3276"/>
      <c r="B3276"/>
      <c r="C3276" s="37"/>
      <c r="E3276" s="32"/>
      <c r="F3276" s="44"/>
      <c r="G3276" s="39"/>
    </row>
    <row r="3277" spans="1:7" x14ac:dyDescent="0.25">
      <c r="A3277"/>
      <c r="B3277"/>
      <c r="C3277" s="37"/>
      <c r="E3277" s="32"/>
      <c r="F3277" s="44"/>
      <c r="G3277" s="39"/>
    </row>
    <row r="3278" spans="1:7" x14ac:dyDescent="0.25">
      <c r="A3278"/>
      <c r="B3278"/>
      <c r="C3278" s="37"/>
      <c r="E3278" s="32"/>
      <c r="F3278" s="44"/>
      <c r="G3278" s="39"/>
    </row>
    <row r="3279" spans="1:7" x14ac:dyDescent="0.25">
      <c r="A3279"/>
      <c r="B3279"/>
      <c r="C3279" s="37"/>
      <c r="E3279" s="32"/>
      <c r="F3279" s="44"/>
      <c r="G3279" s="39"/>
    </row>
    <row r="3280" spans="1:7" x14ac:dyDescent="0.25">
      <c r="A3280"/>
      <c r="B3280"/>
      <c r="C3280" s="37"/>
      <c r="E3280" s="32"/>
      <c r="F3280" s="44"/>
      <c r="G3280" s="39"/>
    </row>
    <row r="3281" spans="1:7" x14ac:dyDescent="0.25">
      <c r="A3281"/>
      <c r="B3281"/>
      <c r="C3281" s="37"/>
      <c r="E3281" s="32"/>
      <c r="F3281" s="44"/>
      <c r="G3281" s="39"/>
    </row>
    <row r="3282" spans="1:7" x14ac:dyDescent="0.25">
      <c r="A3282"/>
      <c r="B3282"/>
      <c r="C3282" s="37"/>
      <c r="E3282" s="32"/>
      <c r="F3282" s="44"/>
      <c r="G3282" s="39"/>
    </row>
    <row r="3283" spans="1:7" x14ac:dyDescent="0.25">
      <c r="A3283"/>
      <c r="B3283"/>
      <c r="C3283" s="37"/>
      <c r="E3283" s="32"/>
      <c r="F3283" s="44"/>
      <c r="G3283" s="39"/>
    </row>
    <row r="3284" spans="1:7" x14ac:dyDescent="0.25">
      <c r="A3284"/>
      <c r="B3284"/>
      <c r="C3284" s="37"/>
      <c r="E3284" s="32"/>
      <c r="F3284" s="44"/>
      <c r="G3284" s="39"/>
    </row>
    <row r="3285" spans="1:7" x14ac:dyDescent="0.25">
      <c r="A3285"/>
      <c r="B3285"/>
      <c r="C3285" s="37"/>
      <c r="E3285" s="32"/>
      <c r="F3285" s="44"/>
      <c r="G3285" s="39"/>
    </row>
    <row r="3286" spans="1:7" x14ac:dyDescent="0.25">
      <c r="A3286"/>
      <c r="B3286"/>
      <c r="C3286" s="37"/>
      <c r="E3286" s="32"/>
      <c r="F3286" s="44"/>
      <c r="G3286" s="39"/>
    </row>
    <row r="3287" spans="1:7" x14ac:dyDescent="0.25">
      <c r="A3287"/>
      <c r="B3287"/>
      <c r="C3287" s="37"/>
      <c r="E3287" s="32"/>
      <c r="F3287" s="44"/>
      <c r="G3287" s="39"/>
    </row>
    <row r="3288" spans="1:7" x14ac:dyDescent="0.25">
      <c r="A3288"/>
      <c r="B3288"/>
      <c r="C3288" s="37"/>
      <c r="E3288" s="32"/>
      <c r="F3288" s="44"/>
      <c r="G3288" s="39"/>
    </row>
    <row r="3289" spans="1:7" x14ac:dyDescent="0.25">
      <c r="A3289"/>
      <c r="B3289"/>
      <c r="C3289" s="37"/>
      <c r="E3289" s="32"/>
      <c r="F3289" s="44"/>
      <c r="G3289" s="39"/>
    </row>
    <row r="3290" spans="1:7" x14ac:dyDescent="0.25">
      <c r="A3290"/>
      <c r="B3290"/>
      <c r="C3290" s="37"/>
      <c r="E3290" s="32"/>
      <c r="F3290" s="44"/>
      <c r="G3290" s="39"/>
    </row>
    <row r="3291" spans="1:7" x14ac:dyDescent="0.25">
      <c r="A3291"/>
      <c r="B3291"/>
      <c r="C3291" s="37"/>
      <c r="E3291" s="32"/>
      <c r="F3291" s="44"/>
      <c r="G3291" s="39"/>
    </row>
    <row r="3292" spans="1:7" x14ac:dyDescent="0.25">
      <c r="A3292"/>
      <c r="B3292"/>
      <c r="C3292" s="37"/>
      <c r="E3292" s="32"/>
      <c r="F3292" s="44"/>
      <c r="G3292" s="39"/>
    </row>
    <row r="3293" spans="1:7" x14ac:dyDescent="0.25">
      <c r="A3293"/>
      <c r="B3293"/>
      <c r="C3293" s="37"/>
      <c r="E3293" s="32"/>
      <c r="F3293" s="44"/>
      <c r="G3293" s="39"/>
    </row>
    <row r="3294" spans="1:7" x14ac:dyDescent="0.25">
      <c r="A3294"/>
      <c r="B3294"/>
      <c r="C3294" s="37"/>
      <c r="E3294" s="32"/>
      <c r="F3294" s="44"/>
      <c r="G3294" s="39"/>
    </row>
    <row r="3295" spans="1:7" x14ac:dyDescent="0.25">
      <c r="A3295"/>
      <c r="B3295"/>
      <c r="C3295" s="37"/>
      <c r="E3295" s="32"/>
      <c r="F3295" s="44"/>
      <c r="G3295" s="39"/>
    </row>
    <row r="3296" spans="1:7" x14ac:dyDescent="0.25">
      <c r="A3296"/>
      <c r="B3296"/>
      <c r="C3296" s="37"/>
      <c r="E3296" s="32"/>
      <c r="F3296" s="44"/>
      <c r="G3296" s="39"/>
    </row>
    <row r="3297" spans="1:7" x14ac:dyDescent="0.25">
      <c r="A3297"/>
      <c r="B3297"/>
      <c r="C3297" s="37"/>
      <c r="E3297" s="32"/>
      <c r="F3297" s="44"/>
      <c r="G3297" s="39"/>
    </row>
    <row r="3298" spans="1:7" x14ac:dyDescent="0.25">
      <c r="A3298"/>
      <c r="B3298"/>
      <c r="C3298" s="37"/>
      <c r="E3298" s="32"/>
      <c r="F3298" s="44"/>
      <c r="G3298" s="39"/>
    </row>
    <row r="3299" spans="1:7" x14ac:dyDescent="0.25">
      <c r="A3299"/>
      <c r="B3299"/>
      <c r="C3299" s="37"/>
      <c r="E3299" s="32"/>
      <c r="F3299" s="44"/>
      <c r="G3299" s="39"/>
    </row>
    <row r="3300" spans="1:7" x14ac:dyDescent="0.25">
      <c r="A3300"/>
      <c r="B3300"/>
      <c r="C3300" s="37"/>
      <c r="E3300" s="32"/>
      <c r="F3300" s="44"/>
      <c r="G3300" s="39"/>
    </row>
    <row r="3301" spans="1:7" x14ac:dyDescent="0.25">
      <c r="A3301"/>
      <c r="B3301"/>
      <c r="C3301" s="37"/>
      <c r="E3301" s="32"/>
      <c r="F3301" s="44"/>
      <c r="G3301" s="39"/>
    </row>
    <row r="3302" spans="1:7" x14ac:dyDescent="0.25">
      <c r="A3302"/>
      <c r="B3302"/>
      <c r="C3302" s="37"/>
      <c r="E3302" s="32"/>
      <c r="F3302" s="44"/>
      <c r="G3302" s="39"/>
    </row>
    <row r="3303" spans="1:7" x14ac:dyDescent="0.25">
      <c r="A3303"/>
      <c r="B3303"/>
      <c r="C3303" s="37"/>
      <c r="E3303" s="32"/>
      <c r="F3303" s="44"/>
      <c r="G3303" s="39"/>
    </row>
    <row r="3304" spans="1:7" x14ac:dyDescent="0.25">
      <c r="A3304"/>
      <c r="B3304"/>
      <c r="C3304" s="37"/>
      <c r="E3304" s="32"/>
      <c r="F3304" s="44"/>
      <c r="G3304" s="39"/>
    </row>
    <row r="3305" spans="1:7" x14ac:dyDescent="0.25">
      <c r="A3305"/>
      <c r="B3305"/>
      <c r="C3305" s="37"/>
      <c r="E3305" s="32"/>
      <c r="F3305" s="44"/>
      <c r="G3305" s="39"/>
    </row>
    <row r="3306" spans="1:7" x14ac:dyDescent="0.25">
      <c r="A3306"/>
      <c r="B3306"/>
      <c r="C3306" s="37"/>
      <c r="E3306" s="32"/>
      <c r="F3306" s="44"/>
      <c r="G3306" s="39"/>
    </row>
    <row r="3307" spans="1:7" x14ac:dyDescent="0.25">
      <c r="A3307"/>
      <c r="B3307"/>
      <c r="C3307" s="37"/>
      <c r="E3307" s="32"/>
      <c r="F3307" s="44"/>
      <c r="G3307" s="39"/>
    </row>
    <row r="3308" spans="1:7" x14ac:dyDescent="0.25">
      <c r="A3308"/>
      <c r="B3308"/>
      <c r="C3308" s="37"/>
      <c r="E3308" s="32"/>
      <c r="F3308" s="44"/>
      <c r="G3308" s="39"/>
    </row>
    <row r="3309" spans="1:7" x14ac:dyDescent="0.25">
      <c r="A3309"/>
      <c r="B3309"/>
      <c r="C3309" s="37"/>
      <c r="E3309" s="32"/>
      <c r="F3309" s="44"/>
      <c r="G3309" s="39"/>
    </row>
    <row r="3310" spans="1:7" x14ac:dyDescent="0.25">
      <c r="A3310"/>
      <c r="B3310"/>
      <c r="C3310" s="37"/>
      <c r="E3310" s="32"/>
      <c r="F3310" s="44"/>
      <c r="G3310" s="39"/>
    </row>
    <row r="3311" spans="1:7" x14ac:dyDescent="0.25">
      <c r="A3311"/>
      <c r="B3311"/>
      <c r="C3311" s="37"/>
      <c r="E3311" s="32"/>
      <c r="F3311" s="44"/>
      <c r="G3311" s="39"/>
    </row>
    <row r="3312" spans="1:7" x14ac:dyDescent="0.25">
      <c r="A3312"/>
      <c r="B3312"/>
      <c r="C3312" s="37"/>
      <c r="E3312" s="32"/>
      <c r="F3312" s="44"/>
      <c r="G3312" s="39"/>
    </row>
    <row r="3313" spans="1:7" x14ac:dyDescent="0.25">
      <c r="A3313"/>
      <c r="B3313"/>
      <c r="C3313" s="37"/>
      <c r="E3313" s="32"/>
      <c r="F3313" s="44"/>
      <c r="G3313" s="39"/>
    </row>
    <row r="3314" spans="1:7" x14ac:dyDescent="0.25">
      <c r="A3314"/>
      <c r="B3314"/>
      <c r="C3314" s="37"/>
      <c r="E3314" s="32"/>
      <c r="F3314" s="44"/>
      <c r="G3314" s="39"/>
    </row>
    <row r="3315" spans="1:7" x14ac:dyDescent="0.25">
      <c r="A3315"/>
      <c r="B3315"/>
      <c r="C3315" s="37"/>
      <c r="E3315" s="32"/>
      <c r="F3315" s="44"/>
      <c r="G3315" s="39"/>
    </row>
    <row r="3316" spans="1:7" x14ac:dyDescent="0.25">
      <c r="A3316"/>
      <c r="B3316"/>
      <c r="C3316" s="37"/>
      <c r="E3316" s="32"/>
      <c r="F3316" s="44"/>
      <c r="G3316" s="39"/>
    </row>
    <row r="3317" spans="1:7" x14ac:dyDescent="0.25">
      <c r="A3317"/>
      <c r="B3317"/>
      <c r="C3317" s="37"/>
      <c r="E3317" s="32"/>
      <c r="F3317" s="44"/>
      <c r="G3317" s="39"/>
    </row>
    <row r="3318" spans="1:7" x14ac:dyDescent="0.25">
      <c r="A3318"/>
      <c r="B3318"/>
      <c r="C3318" s="37"/>
      <c r="E3318" s="32"/>
      <c r="F3318" s="44"/>
      <c r="G3318" s="39"/>
    </row>
    <row r="3319" spans="1:7" x14ac:dyDescent="0.25">
      <c r="A3319"/>
      <c r="B3319"/>
      <c r="C3319" s="37"/>
      <c r="E3319" s="32"/>
      <c r="F3319" s="44"/>
      <c r="G3319" s="39"/>
    </row>
    <row r="3320" spans="1:7" x14ac:dyDescent="0.25">
      <c r="A3320"/>
      <c r="B3320"/>
      <c r="C3320" s="37"/>
      <c r="E3320" s="32"/>
      <c r="F3320" s="44"/>
      <c r="G3320" s="39"/>
    </row>
    <row r="3321" spans="1:7" x14ac:dyDescent="0.25">
      <c r="A3321"/>
      <c r="B3321"/>
      <c r="C3321" s="37"/>
      <c r="E3321" s="32"/>
      <c r="F3321" s="44"/>
      <c r="G3321" s="39"/>
    </row>
    <row r="3322" spans="1:7" x14ac:dyDescent="0.25">
      <c r="A3322"/>
      <c r="B3322"/>
      <c r="C3322" s="37"/>
      <c r="E3322" s="32"/>
      <c r="F3322" s="44"/>
      <c r="G3322" s="39"/>
    </row>
    <row r="3323" spans="1:7" x14ac:dyDescent="0.25">
      <c r="A3323"/>
      <c r="B3323"/>
      <c r="C3323" s="37"/>
      <c r="E3323" s="32"/>
      <c r="F3323" s="44"/>
      <c r="G3323" s="39"/>
    </row>
    <row r="3324" spans="1:7" x14ac:dyDescent="0.25">
      <c r="A3324"/>
      <c r="B3324"/>
      <c r="C3324" s="37"/>
      <c r="E3324" s="32"/>
      <c r="F3324" s="44"/>
      <c r="G3324" s="39"/>
    </row>
    <row r="3325" spans="1:7" x14ac:dyDescent="0.25">
      <c r="A3325"/>
      <c r="B3325"/>
      <c r="C3325" s="37"/>
      <c r="E3325" s="32"/>
      <c r="F3325" s="44"/>
      <c r="G3325" s="39"/>
    </row>
    <row r="3326" spans="1:7" x14ac:dyDescent="0.25">
      <c r="A3326"/>
      <c r="B3326"/>
      <c r="C3326" s="37"/>
      <c r="E3326" s="32"/>
      <c r="F3326" s="44"/>
      <c r="G3326" s="39"/>
    </row>
    <row r="3327" spans="1:7" x14ac:dyDescent="0.25">
      <c r="A3327"/>
      <c r="B3327"/>
      <c r="C3327" s="37"/>
      <c r="E3327" s="32"/>
      <c r="F3327" s="44"/>
      <c r="G3327" s="39"/>
    </row>
    <row r="3328" spans="1:7" x14ac:dyDescent="0.25">
      <c r="A3328"/>
      <c r="B3328"/>
      <c r="C3328" s="37"/>
      <c r="E3328" s="32"/>
      <c r="F3328" s="44"/>
      <c r="G3328" s="39"/>
    </row>
    <row r="3329" spans="1:7" x14ac:dyDescent="0.25">
      <c r="A3329"/>
      <c r="B3329"/>
      <c r="C3329" s="37"/>
      <c r="E3329" s="32"/>
      <c r="F3329" s="44"/>
      <c r="G3329" s="39"/>
    </row>
    <row r="3330" spans="1:7" x14ac:dyDescent="0.25">
      <c r="A3330"/>
      <c r="B3330"/>
      <c r="C3330" s="37"/>
      <c r="E3330" s="32"/>
      <c r="F3330" s="44"/>
      <c r="G3330" s="39"/>
    </row>
    <row r="3331" spans="1:7" x14ac:dyDescent="0.25">
      <c r="A3331"/>
      <c r="B3331"/>
      <c r="C3331" s="37"/>
      <c r="E3331" s="32"/>
      <c r="F3331" s="44"/>
      <c r="G3331" s="39"/>
    </row>
    <row r="3332" spans="1:7" x14ac:dyDescent="0.25">
      <c r="A3332"/>
      <c r="B3332"/>
      <c r="C3332" s="37"/>
      <c r="E3332" s="32"/>
      <c r="F3332" s="44"/>
      <c r="G3332" s="39"/>
    </row>
    <row r="3333" spans="1:7" x14ac:dyDescent="0.25">
      <c r="A3333"/>
      <c r="B3333"/>
      <c r="C3333" s="37"/>
      <c r="E3333" s="32"/>
      <c r="F3333" s="44"/>
      <c r="G3333" s="39"/>
    </row>
    <row r="3334" spans="1:7" x14ac:dyDescent="0.25">
      <c r="A3334"/>
      <c r="B3334"/>
      <c r="C3334" s="37"/>
      <c r="E3334" s="32"/>
      <c r="F3334" s="44"/>
      <c r="G3334" s="39"/>
    </row>
    <row r="3335" spans="1:7" x14ac:dyDescent="0.25">
      <c r="A3335"/>
      <c r="B3335"/>
      <c r="C3335" s="37"/>
      <c r="E3335" s="32"/>
      <c r="F3335" s="44"/>
      <c r="G3335" s="39"/>
    </row>
    <row r="3336" spans="1:7" x14ac:dyDescent="0.25">
      <c r="A3336"/>
      <c r="B3336"/>
      <c r="C3336" s="37"/>
      <c r="E3336" s="32"/>
      <c r="F3336" s="44"/>
      <c r="G3336" s="39"/>
    </row>
    <row r="3337" spans="1:7" x14ac:dyDescent="0.25">
      <c r="A3337"/>
      <c r="B3337"/>
      <c r="C3337" s="37"/>
      <c r="E3337" s="32"/>
      <c r="F3337" s="44"/>
      <c r="G3337" s="39"/>
    </row>
    <row r="3338" spans="1:7" x14ac:dyDescent="0.25">
      <c r="A3338"/>
      <c r="B3338"/>
      <c r="C3338" s="37"/>
      <c r="E3338" s="32"/>
      <c r="F3338" s="44"/>
      <c r="G3338" s="39"/>
    </row>
    <row r="3339" spans="1:7" x14ac:dyDescent="0.25">
      <c r="A3339"/>
      <c r="B3339"/>
      <c r="C3339" s="37"/>
      <c r="E3339" s="32"/>
      <c r="F3339" s="44"/>
      <c r="G3339" s="39"/>
    </row>
    <row r="3340" spans="1:7" x14ac:dyDescent="0.25">
      <c r="A3340"/>
      <c r="B3340"/>
      <c r="C3340" s="37"/>
      <c r="E3340" s="32"/>
      <c r="F3340" s="44"/>
      <c r="G3340" s="39"/>
    </row>
    <row r="3341" spans="1:7" x14ac:dyDescent="0.25">
      <c r="A3341"/>
      <c r="B3341"/>
      <c r="C3341" s="37"/>
      <c r="E3341" s="32"/>
      <c r="F3341" s="44"/>
      <c r="G3341" s="39"/>
    </row>
    <row r="3342" spans="1:7" x14ac:dyDescent="0.25">
      <c r="A3342"/>
      <c r="B3342"/>
      <c r="C3342" s="37"/>
      <c r="E3342" s="32"/>
      <c r="F3342" s="44"/>
      <c r="G3342" s="39"/>
    </row>
    <row r="3343" spans="1:7" x14ac:dyDescent="0.25">
      <c r="A3343"/>
      <c r="B3343"/>
      <c r="C3343" s="37"/>
      <c r="E3343" s="32"/>
      <c r="F3343" s="44"/>
      <c r="G3343" s="39"/>
    </row>
    <row r="3344" spans="1:7" x14ac:dyDescent="0.25">
      <c r="A3344"/>
      <c r="B3344"/>
      <c r="C3344" s="37"/>
      <c r="E3344" s="32"/>
      <c r="F3344" s="44"/>
      <c r="G3344" s="39"/>
    </row>
    <row r="3345" spans="1:7" x14ac:dyDescent="0.25">
      <c r="A3345"/>
      <c r="B3345"/>
      <c r="C3345" s="37"/>
      <c r="E3345" s="32"/>
      <c r="F3345" s="44"/>
      <c r="G3345" s="39"/>
    </row>
    <row r="3346" spans="1:7" x14ac:dyDescent="0.25">
      <c r="A3346"/>
      <c r="B3346"/>
      <c r="C3346" s="37"/>
      <c r="E3346" s="32"/>
      <c r="F3346" s="44"/>
      <c r="G3346" s="39"/>
    </row>
    <row r="3347" spans="1:7" x14ac:dyDescent="0.25">
      <c r="A3347"/>
      <c r="B3347"/>
      <c r="C3347" s="37"/>
      <c r="E3347" s="32"/>
      <c r="F3347" s="44"/>
      <c r="G3347" s="39"/>
    </row>
    <row r="3348" spans="1:7" x14ac:dyDescent="0.25">
      <c r="A3348"/>
      <c r="B3348"/>
      <c r="C3348" s="37"/>
      <c r="E3348" s="32"/>
      <c r="F3348" s="44"/>
      <c r="G3348" s="39"/>
    </row>
    <row r="3349" spans="1:7" x14ac:dyDescent="0.25">
      <c r="A3349"/>
      <c r="B3349"/>
      <c r="C3349" s="37"/>
      <c r="E3349" s="32"/>
      <c r="F3349" s="44"/>
      <c r="G3349" s="39"/>
    </row>
    <row r="3350" spans="1:7" x14ac:dyDescent="0.25">
      <c r="A3350"/>
      <c r="B3350"/>
      <c r="C3350" s="37"/>
      <c r="E3350" s="32"/>
      <c r="F3350" s="44"/>
      <c r="G3350" s="39"/>
    </row>
    <row r="3351" spans="1:7" x14ac:dyDescent="0.25">
      <c r="A3351"/>
      <c r="B3351"/>
      <c r="C3351" s="37"/>
      <c r="E3351" s="32"/>
      <c r="F3351" s="44"/>
      <c r="G3351" s="39"/>
    </row>
    <row r="3352" spans="1:7" x14ac:dyDescent="0.25">
      <c r="A3352"/>
      <c r="B3352"/>
      <c r="C3352" s="37"/>
      <c r="E3352" s="32"/>
      <c r="F3352" s="44"/>
      <c r="G3352" s="39"/>
    </row>
    <row r="3353" spans="1:7" x14ac:dyDescent="0.25">
      <c r="A3353"/>
      <c r="B3353"/>
      <c r="C3353" s="37"/>
      <c r="E3353" s="32"/>
      <c r="F3353" s="44"/>
      <c r="G3353" s="39"/>
    </row>
    <row r="3354" spans="1:7" x14ac:dyDescent="0.25">
      <c r="A3354"/>
      <c r="B3354"/>
      <c r="C3354" s="37"/>
      <c r="E3354" s="32"/>
      <c r="F3354" s="44"/>
      <c r="G3354" s="39"/>
    </row>
    <row r="3355" spans="1:7" x14ac:dyDescent="0.25">
      <c r="A3355"/>
      <c r="B3355"/>
      <c r="C3355" s="37"/>
      <c r="E3355" s="32"/>
      <c r="F3355" s="44"/>
      <c r="G3355" s="39"/>
    </row>
    <row r="3356" spans="1:7" x14ac:dyDescent="0.25">
      <c r="A3356"/>
      <c r="B3356"/>
      <c r="C3356" s="37"/>
      <c r="E3356" s="32"/>
      <c r="F3356" s="44"/>
      <c r="G3356" s="39"/>
    </row>
    <row r="3357" spans="1:7" x14ac:dyDescent="0.25">
      <c r="A3357"/>
      <c r="B3357"/>
      <c r="C3357" s="37"/>
      <c r="E3357" s="32"/>
      <c r="F3357" s="44"/>
      <c r="G3357" s="39"/>
    </row>
    <row r="3358" spans="1:7" x14ac:dyDescent="0.25">
      <c r="A3358"/>
      <c r="B3358"/>
      <c r="C3358" s="37"/>
      <c r="E3358" s="32"/>
      <c r="F3358" s="44"/>
      <c r="G3358" s="39"/>
    </row>
    <row r="3359" spans="1:7" x14ac:dyDescent="0.25">
      <c r="A3359"/>
      <c r="B3359"/>
      <c r="C3359" s="37"/>
      <c r="E3359" s="32"/>
      <c r="F3359" s="44"/>
      <c r="G3359" s="39"/>
    </row>
    <row r="3360" spans="1:7" x14ac:dyDescent="0.25">
      <c r="A3360"/>
      <c r="B3360"/>
      <c r="C3360" s="37"/>
      <c r="E3360" s="32"/>
      <c r="F3360" s="44"/>
      <c r="G3360" s="39"/>
    </row>
    <row r="3361" spans="1:7" x14ac:dyDescent="0.25">
      <c r="A3361"/>
      <c r="B3361"/>
      <c r="C3361" s="37"/>
      <c r="E3361" s="32"/>
      <c r="F3361" s="44"/>
      <c r="G3361" s="39"/>
    </row>
    <row r="3362" spans="1:7" x14ac:dyDescent="0.25">
      <c r="A3362"/>
      <c r="B3362"/>
      <c r="C3362" s="37"/>
      <c r="E3362" s="32"/>
      <c r="F3362" s="44"/>
      <c r="G3362" s="39"/>
    </row>
    <row r="3363" spans="1:7" x14ac:dyDescent="0.25">
      <c r="A3363"/>
      <c r="B3363"/>
      <c r="C3363" s="37"/>
      <c r="E3363" s="32"/>
      <c r="F3363" s="44"/>
      <c r="G3363" s="39"/>
    </row>
    <row r="3364" spans="1:7" x14ac:dyDescent="0.25">
      <c r="A3364"/>
      <c r="B3364"/>
      <c r="C3364" s="37"/>
      <c r="E3364" s="32"/>
      <c r="F3364" s="44"/>
      <c r="G3364" s="39"/>
    </row>
    <row r="3365" spans="1:7" x14ac:dyDescent="0.25">
      <c r="A3365"/>
      <c r="B3365"/>
      <c r="C3365" s="37"/>
      <c r="E3365" s="32"/>
      <c r="F3365" s="44"/>
      <c r="G3365" s="39"/>
    </row>
    <row r="3366" spans="1:7" x14ac:dyDescent="0.25">
      <c r="A3366"/>
      <c r="B3366"/>
      <c r="C3366" s="37"/>
      <c r="E3366" s="32"/>
      <c r="F3366" s="44"/>
      <c r="G3366" s="39"/>
    </row>
    <row r="3367" spans="1:7" x14ac:dyDescent="0.25">
      <c r="A3367"/>
      <c r="B3367"/>
      <c r="C3367" s="37"/>
      <c r="E3367" s="32"/>
      <c r="F3367" s="44"/>
      <c r="G3367" s="39"/>
    </row>
    <row r="3368" spans="1:7" x14ac:dyDescent="0.25">
      <c r="A3368"/>
      <c r="B3368"/>
      <c r="C3368" s="37"/>
      <c r="E3368" s="32"/>
      <c r="F3368" s="44"/>
      <c r="G3368" s="39"/>
    </row>
    <row r="3369" spans="1:7" x14ac:dyDescent="0.25">
      <c r="A3369"/>
      <c r="B3369"/>
      <c r="C3369" s="37"/>
      <c r="E3369" s="32"/>
      <c r="F3369" s="44"/>
      <c r="G3369" s="39"/>
    </row>
    <row r="3370" spans="1:7" x14ac:dyDescent="0.25">
      <c r="A3370"/>
      <c r="B3370"/>
      <c r="C3370" s="37"/>
      <c r="E3370" s="32"/>
      <c r="F3370" s="44"/>
      <c r="G3370" s="39"/>
    </row>
    <row r="3371" spans="1:7" x14ac:dyDescent="0.25">
      <c r="A3371"/>
      <c r="B3371"/>
      <c r="C3371" s="37"/>
      <c r="E3371" s="32"/>
      <c r="F3371" s="44"/>
      <c r="G3371" s="39"/>
    </row>
    <row r="3372" spans="1:7" x14ac:dyDescent="0.25">
      <c r="A3372"/>
      <c r="B3372"/>
      <c r="C3372" s="37"/>
      <c r="E3372" s="32"/>
      <c r="F3372" s="44"/>
      <c r="G3372" s="39"/>
    </row>
    <row r="3373" spans="1:7" x14ac:dyDescent="0.25">
      <c r="A3373"/>
      <c r="B3373"/>
      <c r="C3373" s="37"/>
      <c r="E3373" s="32"/>
      <c r="F3373" s="44"/>
      <c r="G3373" s="39"/>
    </row>
    <row r="3374" spans="1:7" x14ac:dyDescent="0.25">
      <c r="A3374"/>
      <c r="B3374"/>
      <c r="C3374" s="37"/>
      <c r="E3374" s="32"/>
      <c r="F3374" s="44"/>
      <c r="G3374" s="39"/>
    </row>
    <row r="3375" spans="1:7" x14ac:dyDescent="0.25">
      <c r="A3375"/>
      <c r="B3375"/>
      <c r="C3375" s="37"/>
      <c r="E3375" s="32"/>
      <c r="F3375" s="44"/>
      <c r="G3375" s="39"/>
    </row>
    <row r="3376" spans="1:7" x14ac:dyDescent="0.25">
      <c r="A3376"/>
      <c r="B3376"/>
      <c r="C3376" s="37"/>
      <c r="E3376" s="32"/>
      <c r="F3376" s="44"/>
      <c r="G3376" s="39"/>
    </row>
    <row r="3377" spans="1:7" x14ac:dyDescent="0.25">
      <c r="A3377"/>
      <c r="B3377"/>
      <c r="C3377" s="37"/>
      <c r="E3377" s="32"/>
      <c r="F3377" s="44"/>
      <c r="G3377" s="39"/>
    </row>
    <row r="3378" spans="1:7" x14ac:dyDescent="0.25">
      <c r="A3378"/>
      <c r="B3378"/>
      <c r="C3378" s="37"/>
      <c r="E3378" s="32"/>
      <c r="F3378" s="44"/>
      <c r="G3378" s="39"/>
    </row>
    <row r="3379" spans="1:7" x14ac:dyDescent="0.25">
      <c r="A3379"/>
      <c r="B3379"/>
      <c r="C3379" s="37"/>
      <c r="E3379" s="32"/>
      <c r="F3379" s="44"/>
      <c r="G3379" s="39"/>
    </row>
    <row r="3380" spans="1:7" x14ac:dyDescent="0.25">
      <c r="A3380"/>
      <c r="B3380"/>
      <c r="C3380" s="37"/>
      <c r="E3380" s="32"/>
      <c r="F3380" s="44"/>
      <c r="G3380" s="39"/>
    </row>
    <row r="3381" spans="1:7" x14ac:dyDescent="0.25">
      <c r="A3381"/>
      <c r="B3381"/>
      <c r="C3381" s="37"/>
      <c r="E3381" s="32"/>
      <c r="F3381" s="44"/>
      <c r="G3381" s="39"/>
    </row>
    <row r="3382" spans="1:7" x14ac:dyDescent="0.25">
      <c r="A3382"/>
      <c r="B3382"/>
      <c r="C3382" s="37"/>
      <c r="E3382" s="32"/>
      <c r="F3382" s="44"/>
      <c r="G3382" s="39"/>
    </row>
    <row r="3383" spans="1:7" x14ac:dyDescent="0.25">
      <c r="A3383"/>
      <c r="B3383"/>
      <c r="C3383" s="37"/>
      <c r="E3383" s="32"/>
      <c r="F3383" s="44"/>
      <c r="G3383" s="39"/>
    </row>
    <row r="3384" spans="1:7" x14ac:dyDescent="0.25">
      <c r="A3384"/>
      <c r="B3384"/>
      <c r="C3384" s="37"/>
      <c r="E3384" s="32"/>
      <c r="F3384" s="44"/>
      <c r="G3384" s="39"/>
    </row>
    <row r="3385" spans="1:7" x14ac:dyDescent="0.25">
      <c r="A3385"/>
      <c r="B3385"/>
      <c r="C3385" s="37"/>
      <c r="E3385" s="32"/>
      <c r="F3385" s="44"/>
      <c r="G3385" s="39"/>
    </row>
    <row r="3386" spans="1:7" x14ac:dyDescent="0.25">
      <c r="A3386"/>
      <c r="B3386"/>
      <c r="C3386" s="37"/>
      <c r="E3386" s="32"/>
      <c r="F3386" s="44"/>
      <c r="G3386" s="39"/>
    </row>
    <row r="3387" spans="1:7" x14ac:dyDescent="0.25">
      <c r="A3387"/>
      <c r="B3387"/>
      <c r="C3387" s="37"/>
      <c r="E3387" s="32"/>
      <c r="F3387" s="44"/>
      <c r="G3387" s="39"/>
    </row>
    <row r="3388" spans="1:7" x14ac:dyDescent="0.25">
      <c r="A3388"/>
      <c r="B3388"/>
      <c r="C3388" s="37"/>
      <c r="E3388" s="32"/>
      <c r="F3388" s="44"/>
      <c r="G3388" s="39"/>
    </row>
    <row r="3389" spans="1:7" x14ac:dyDescent="0.25">
      <c r="A3389"/>
      <c r="B3389"/>
      <c r="C3389" s="37"/>
      <c r="E3389" s="32"/>
      <c r="F3389" s="44"/>
      <c r="G3389" s="39"/>
    </row>
    <row r="3390" spans="1:7" x14ac:dyDescent="0.25">
      <c r="A3390"/>
      <c r="B3390"/>
      <c r="C3390" s="37"/>
      <c r="E3390" s="32"/>
      <c r="F3390" s="44"/>
      <c r="G3390" s="39"/>
    </row>
    <row r="3391" spans="1:7" x14ac:dyDescent="0.25">
      <c r="A3391"/>
      <c r="B3391"/>
      <c r="C3391" s="37"/>
      <c r="E3391" s="32"/>
      <c r="F3391" s="44"/>
      <c r="G3391" s="39"/>
    </row>
    <row r="3392" spans="1:7" x14ac:dyDescent="0.25">
      <c r="A3392"/>
      <c r="B3392"/>
      <c r="C3392" s="37"/>
      <c r="E3392" s="32"/>
      <c r="F3392" s="44"/>
      <c r="G3392" s="39"/>
    </row>
    <row r="3393" spans="1:7" x14ac:dyDescent="0.25">
      <c r="A3393"/>
      <c r="B3393"/>
      <c r="C3393" s="37"/>
      <c r="E3393" s="32"/>
      <c r="F3393" s="44"/>
      <c r="G3393" s="39"/>
    </row>
    <row r="3394" spans="1:7" x14ac:dyDescent="0.25">
      <c r="A3394"/>
      <c r="B3394"/>
      <c r="C3394" s="37"/>
      <c r="E3394" s="32"/>
      <c r="F3394" s="44"/>
      <c r="G3394" s="39"/>
    </row>
    <row r="3395" spans="1:7" x14ac:dyDescent="0.25">
      <c r="A3395"/>
      <c r="B3395"/>
      <c r="C3395" s="37"/>
      <c r="E3395" s="32"/>
      <c r="F3395" s="44"/>
      <c r="G3395" s="39"/>
    </row>
    <row r="3396" spans="1:7" x14ac:dyDescent="0.25">
      <c r="A3396"/>
      <c r="B3396"/>
      <c r="C3396" s="37"/>
      <c r="E3396" s="32"/>
      <c r="F3396" s="44"/>
      <c r="G3396" s="39"/>
    </row>
    <row r="3397" spans="1:7" x14ac:dyDescent="0.25">
      <c r="A3397"/>
      <c r="B3397"/>
      <c r="C3397" s="37"/>
      <c r="E3397" s="32"/>
      <c r="F3397" s="44"/>
      <c r="G3397" s="39"/>
    </row>
    <row r="3398" spans="1:7" x14ac:dyDescent="0.25">
      <c r="A3398"/>
      <c r="B3398"/>
      <c r="C3398" s="37"/>
      <c r="E3398" s="32"/>
      <c r="F3398" s="44"/>
      <c r="G3398" s="39"/>
    </row>
    <row r="3399" spans="1:7" x14ac:dyDescent="0.25">
      <c r="A3399"/>
      <c r="B3399"/>
      <c r="C3399" s="37"/>
      <c r="E3399" s="32"/>
      <c r="F3399" s="44"/>
      <c r="G3399" s="39"/>
    </row>
    <row r="3400" spans="1:7" x14ac:dyDescent="0.25">
      <c r="A3400"/>
      <c r="B3400"/>
      <c r="C3400" s="37"/>
      <c r="E3400" s="32"/>
      <c r="F3400" s="44"/>
      <c r="G3400" s="39"/>
    </row>
    <row r="3401" spans="1:7" x14ac:dyDescent="0.25">
      <c r="A3401"/>
      <c r="B3401"/>
      <c r="C3401" s="37"/>
      <c r="E3401" s="32"/>
      <c r="F3401" s="44"/>
      <c r="G3401" s="39"/>
    </row>
    <row r="3402" spans="1:7" x14ac:dyDescent="0.25">
      <c r="A3402"/>
      <c r="B3402"/>
      <c r="C3402" s="37"/>
      <c r="E3402" s="32"/>
      <c r="F3402" s="44"/>
      <c r="G3402" s="39"/>
    </row>
    <row r="3403" spans="1:7" x14ac:dyDescent="0.25">
      <c r="A3403"/>
      <c r="B3403"/>
      <c r="C3403" s="37"/>
      <c r="E3403" s="32"/>
      <c r="F3403" s="44"/>
      <c r="G3403" s="39"/>
    </row>
    <row r="3404" spans="1:7" x14ac:dyDescent="0.25">
      <c r="A3404"/>
      <c r="B3404"/>
      <c r="C3404" s="37"/>
      <c r="E3404" s="32"/>
      <c r="F3404" s="44"/>
      <c r="G3404" s="39"/>
    </row>
    <row r="3405" spans="1:7" x14ac:dyDescent="0.25">
      <c r="A3405"/>
      <c r="B3405"/>
      <c r="C3405" s="37"/>
      <c r="E3405" s="32"/>
      <c r="F3405" s="44"/>
      <c r="G3405" s="39"/>
    </row>
    <row r="3406" spans="1:7" x14ac:dyDescent="0.25">
      <c r="A3406"/>
      <c r="B3406"/>
      <c r="C3406" s="37"/>
      <c r="E3406" s="32"/>
      <c r="F3406" s="44"/>
      <c r="G3406" s="39"/>
    </row>
    <row r="3407" spans="1:7" x14ac:dyDescent="0.25">
      <c r="A3407"/>
      <c r="B3407"/>
      <c r="C3407" s="37"/>
      <c r="E3407" s="32"/>
      <c r="F3407" s="44"/>
      <c r="G3407" s="39"/>
    </row>
    <row r="3408" spans="1:7" x14ac:dyDescent="0.25">
      <c r="A3408"/>
      <c r="B3408"/>
      <c r="C3408" s="37"/>
      <c r="E3408" s="32"/>
      <c r="F3408" s="44"/>
      <c r="G3408" s="39"/>
    </row>
    <row r="3409" spans="1:7" x14ac:dyDescent="0.25">
      <c r="A3409"/>
      <c r="B3409"/>
      <c r="C3409" s="37"/>
      <c r="E3409" s="32"/>
      <c r="F3409" s="44"/>
      <c r="G3409" s="39"/>
    </row>
    <row r="3410" spans="1:7" x14ac:dyDescent="0.25">
      <c r="A3410"/>
      <c r="B3410"/>
      <c r="C3410" s="37"/>
      <c r="E3410" s="32"/>
      <c r="F3410" s="44"/>
      <c r="G3410" s="39"/>
    </row>
    <row r="3411" spans="1:7" x14ac:dyDescent="0.25">
      <c r="A3411"/>
      <c r="B3411"/>
      <c r="C3411" s="37"/>
      <c r="E3411" s="32"/>
      <c r="F3411" s="44"/>
      <c r="G3411" s="39"/>
    </row>
    <row r="3412" spans="1:7" x14ac:dyDescent="0.25">
      <c r="A3412"/>
      <c r="B3412"/>
      <c r="C3412" s="37"/>
      <c r="E3412" s="32"/>
      <c r="F3412" s="44"/>
      <c r="G3412" s="39"/>
    </row>
    <row r="3413" spans="1:7" x14ac:dyDescent="0.25">
      <c r="A3413"/>
      <c r="B3413"/>
      <c r="C3413" s="37"/>
      <c r="E3413" s="32"/>
      <c r="F3413" s="44"/>
      <c r="G3413" s="39"/>
    </row>
    <row r="3414" spans="1:7" x14ac:dyDescent="0.25">
      <c r="A3414"/>
      <c r="B3414"/>
      <c r="C3414" s="37"/>
      <c r="E3414" s="32"/>
      <c r="F3414" s="44"/>
      <c r="G3414" s="39"/>
    </row>
    <row r="3415" spans="1:7" x14ac:dyDescent="0.25">
      <c r="A3415"/>
      <c r="B3415"/>
      <c r="C3415" s="37"/>
      <c r="E3415" s="32"/>
      <c r="F3415" s="44"/>
      <c r="G3415" s="39"/>
    </row>
    <row r="3416" spans="1:7" x14ac:dyDescent="0.25">
      <c r="A3416"/>
      <c r="B3416"/>
      <c r="C3416" s="37"/>
      <c r="E3416" s="32"/>
      <c r="F3416" s="44"/>
      <c r="G3416" s="39"/>
    </row>
    <row r="3417" spans="1:7" x14ac:dyDescent="0.25">
      <c r="A3417"/>
      <c r="B3417"/>
      <c r="C3417" s="37"/>
      <c r="E3417" s="32"/>
      <c r="F3417" s="44"/>
      <c r="G3417" s="39"/>
    </row>
    <row r="3418" spans="1:7" x14ac:dyDescent="0.25">
      <c r="A3418"/>
      <c r="B3418"/>
      <c r="C3418" s="37"/>
      <c r="E3418" s="32"/>
      <c r="F3418" s="44"/>
      <c r="G3418" s="39"/>
    </row>
    <row r="3419" spans="1:7" x14ac:dyDescent="0.25">
      <c r="A3419"/>
      <c r="B3419"/>
      <c r="C3419" s="37"/>
      <c r="E3419" s="32"/>
      <c r="F3419" s="44"/>
      <c r="G3419" s="39"/>
    </row>
    <row r="3420" spans="1:7" x14ac:dyDescent="0.25">
      <c r="A3420"/>
      <c r="B3420"/>
      <c r="C3420" s="37"/>
      <c r="E3420" s="32"/>
      <c r="F3420" s="44"/>
      <c r="G3420" s="39"/>
    </row>
    <row r="3421" spans="1:7" x14ac:dyDescent="0.25">
      <c r="A3421"/>
      <c r="B3421"/>
      <c r="C3421" s="37"/>
      <c r="E3421" s="32"/>
      <c r="F3421" s="44"/>
      <c r="G3421" s="39"/>
    </row>
    <row r="3422" spans="1:7" x14ac:dyDescent="0.25">
      <c r="A3422"/>
      <c r="B3422"/>
      <c r="C3422" s="37"/>
      <c r="E3422" s="32"/>
      <c r="F3422" s="44"/>
      <c r="G3422" s="39"/>
    </row>
    <row r="3423" spans="1:7" x14ac:dyDescent="0.25">
      <c r="A3423"/>
      <c r="B3423"/>
      <c r="C3423" s="37"/>
      <c r="E3423" s="32"/>
      <c r="F3423" s="44"/>
      <c r="G3423" s="39"/>
    </row>
    <row r="3424" spans="1:7" x14ac:dyDescent="0.25">
      <c r="A3424"/>
      <c r="B3424"/>
      <c r="C3424" s="37"/>
      <c r="E3424" s="32"/>
      <c r="F3424" s="44"/>
      <c r="G3424" s="39"/>
    </row>
    <row r="3425" spans="1:7" x14ac:dyDescent="0.25">
      <c r="A3425"/>
      <c r="B3425"/>
      <c r="C3425" s="37"/>
      <c r="E3425" s="32"/>
      <c r="F3425" s="44"/>
      <c r="G3425" s="39"/>
    </row>
    <row r="3426" spans="1:7" x14ac:dyDescent="0.25">
      <c r="A3426"/>
      <c r="B3426"/>
      <c r="C3426" s="37"/>
      <c r="E3426" s="32"/>
      <c r="F3426" s="44"/>
      <c r="G3426" s="39"/>
    </row>
    <row r="3427" spans="1:7" x14ac:dyDescent="0.25">
      <c r="A3427"/>
      <c r="B3427"/>
      <c r="C3427" s="37"/>
      <c r="E3427" s="32"/>
      <c r="F3427" s="44"/>
      <c r="G3427" s="39"/>
    </row>
    <row r="3428" spans="1:7" x14ac:dyDescent="0.25">
      <c r="A3428"/>
      <c r="B3428"/>
      <c r="C3428" s="37"/>
      <c r="E3428" s="32"/>
      <c r="F3428" s="44"/>
      <c r="G3428" s="39"/>
    </row>
    <row r="3429" spans="1:7" x14ac:dyDescent="0.25">
      <c r="A3429"/>
      <c r="B3429"/>
      <c r="C3429" s="37"/>
      <c r="E3429" s="32"/>
      <c r="F3429" s="44"/>
      <c r="G3429" s="39"/>
    </row>
    <row r="3430" spans="1:7" x14ac:dyDescent="0.25">
      <c r="A3430"/>
      <c r="B3430"/>
      <c r="C3430" s="37"/>
      <c r="E3430" s="32"/>
      <c r="F3430" s="44"/>
      <c r="G3430" s="39"/>
    </row>
    <row r="3431" spans="1:7" x14ac:dyDescent="0.25">
      <c r="A3431"/>
      <c r="B3431"/>
      <c r="C3431" s="37"/>
      <c r="E3431" s="32"/>
      <c r="F3431" s="44"/>
      <c r="G3431" s="39"/>
    </row>
    <row r="3432" spans="1:7" x14ac:dyDescent="0.25">
      <c r="A3432"/>
      <c r="B3432"/>
      <c r="C3432" s="37"/>
      <c r="E3432" s="32"/>
      <c r="F3432" s="44"/>
      <c r="G3432" s="39"/>
    </row>
    <row r="3433" spans="1:7" x14ac:dyDescent="0.25">
      <c r="A3433"/>
      <c r="B3433"/>
      <c r="C3433" s="37"/>
      <c r="E3433" s="32"/>
      <c r="F3433" s="44"/>
      <c r="G3433" s="39"/>
    </row>
    <row r="3434" spans="1:7" x14ac:dyDescent="0.25">
      <c r="A3434"/>
      <c r="B3434"/>
      <c r="C3434" s="37"/>
      <c r="E3434" s="32"/>
      <c r="F3434" s="44"/>
      <c r="G3434" s="39"/>
    </row>
    <row r="3435" spans="1:7" x14ac:dyDescent="0.25">
      <c r="A3435"/>
      <c r="B3435"/>
      <c r="C3435" s="37"/>
      <c r="E3435" s="32"/>
      <c r="F3435" s="44"/>
      <c r="G3435" s="39"/>
    </row>
    <row r="3436" spans="1:7" x14ac:dyDescent="0.25">
      <c r="A3436"/>
      <c r="B3436"/>
      <c r="C3436" s="37"/>
      <c r="E3436" s="32"/>
      <c r="F3436" s="44"/>
      <c r="G3436" s="39"/>
    </row>
    <row r="3437" spans="1:7" x14ac:dyDescent="0.25">
      <c r="A3437"/>
      <c r="B3437"/>
      <c r="C3437" s="37"/>
      <c r="E3437" s="32"/>
      <c r="F3437" s="44"/>
      <c r="G3437" s="39"/>
    </row>
    <row r="3438" spans="1:7" x14ac:dyDescent="0.25">
      <c r="A3438"/>
      <c r="B3438"/>
      <c r="C3438" s="37"/>
      <c r="E3438" s="32"/>
      <c r="F3438" s="44"/>
      <c r="G3438" s="39"/>
    </row>
    <row r="3439" spans="1:7" x14ac:dyDescent="0.25">
      <c r="A3439"/>
      <c r="B3439"/>
      <c r="C3439" s="37"/>
      <c r="E3439" s="32"/>
      <c r="F3439" s="44"/>
      <c r="G3439" s="39"/>
    </row>
    <row r="3440" spans="1:7" x14ac:dyDescent="0.25">
      <c r="A3440"/>
      <c r="B3440"/>
      <c r="C3440" s="37"/>
      <c r="E3440" s="32"/>
      <c r="F3440" s="44"/>
      <c r="G3440" s="39"/>
    </row>
    <row r="3441" spans="1:7" x14ac:dyDescent="0.25">
      <c r="A3441"/>
      <c r="B3441"/>
      <c r="C3441" s="37"/>
      <c r="E3441" s="32"/>
      <c r="F3441" s="44"/>
      <c r="G3441" s="39"/>
    </row>
    <row r="3442" spans="1:7" x14ac:dyDescent="0.25">
      <c r="A3442"/>
      <c r="B3442"/>
      <c r="C3442" s="37"/>
      <c r="E3442" s="32"/>
      <c r="F3442" s="44"/>
      <c r="G3442" s="39"/>
    </row>
    <row r="3443" spans="1:7" x14ac:dyDescent="0.25">
      <c r="A3443"/>
      <c r="B3443"/>
      <c r="C3443" s="37"/>
      <c r="E3443" s="32"/>
      <c r="F3443" s="44"/>
      <c r="G3443" s="39"/>
    </row>
    <row r="3444" spans="1:7" x14ac:dyDescent="0.25">
      <c r="A3444"/>
      <c r="B3444"/>
      <c r="C3444" s="37"/>
      <c r="E3444" s="32"/>
      <c r="F3444" s="44"/>
      <c r="G3444" s="39"/>
    </row>
    <row r="3445" spans="1:7" x14ac:dyDescent="0.25">
      <c r="A3445"/>
      <c r="B3445"/>
      <c r="C3445" s="37"/>
      <c r="E3445" s="32"/>
      <c r="F3445" s="44"/>
      <c r="G3445" s="39"/>
    </row>
    <row r="3446" spans="1:7" x14ac:dyDescent="0.25">
      <c r="A3446"/>
      <c r="B3446"/>
      <c r="C3446" s="37"/>
      <c r="E3446" s="32"/>
      <c r="F3446" s="44"/>
      <c r="G3446" s="39"/>
    </row>
    <row r="3447" spans="1:7" x14ac:dyDescent="0.25">
      <c r="A3447"/>
      <c r="B3447"/>
      <c r="C3447" s="37"/>
      <c r="E3447" s="32"/>
      <c r="F3447" s="44"/>
      <c r="G3447" s="39"/>
    </row>
    <row r="3448" spans="1:7" x14ac:dyDescent="0.25">
      <c r="A3448"/>
      <c r="B3448"/>
      <c r="C3448" s="37"/>
      <c r="E3448" s="32"/>
      <c r="F3448" s="44"/>
      <c r="G3448" s="39"/>
    </row>
    <row r="3449" spans="1:7" x14ac:dyDescent="0.25">
      <c r="A3449"/>
      <c r="B3449"/>
      <c r="C3449" s="37"/>
      <c r="E3449" s="32"/>
      <c r="F3449" s="44"/>
      <c r="G3449" s="39"/>
    </row>
    <row r="3450" spans="1:7" x14ac:dyDescent="0.25">
      <c r="A3450"/>
      <c r="B3450"/>
      <c r="C3450" s="37"/>
      <c r="E3450" s="32"/>
      <c r="F3450" s="44"/>
      <c r="G3450" s="39"/>
    </row>
    <row r="3451" spans="1:7" x14ac:dyDescent="0.25">
      <c r="A3451"/>
      <c r="B3451"/>
      <c r="C3451" s="37"/>
      <c r="E3451" s="32"/>
      <c r="F3451" s="44"/>
      <c r="G3451" s="39"/>
    </row>
    <row r="3452" spans="1:7" x14ac:dyDescent="0.25">
      <c r="A3452"/>
      <c r="B3452"/>
      <c r="C3452" s="37"/>
      <c r="E3452" s="32"/>
      <c r="F3452" s="44"/>
      <c r="G3452" s="39"/>
    </row>
    <row r="3453" spans="1:7" x14ac:dyDescent="0.25">
      <c r="A3453"/>
      <c r="B3453"/>
      <c r="C3453" s="37"/>
      <c r="E3453" s="32"/>
      <c r="F3453" s="44"/>
      <c r="G3453" s="39"/>
    </row>
    <row r="3454" spans="1:7" x14ac:dyDescent="0.25">
      <c r="A3454"/>
      <c r="B3454"/>
      <c r="C3454" s="37"/>
      <c r="E3454" s="32"/>
      <c r="F3454" s="44"/>
      <c r="G3454" s="39"/>
    </row>
    <row r="3455" spans="1:7" x14ac:dyDescent="0.25">
      <c r="A3455"/>
      <c r="B3455"/>
      <c r="C3455" s="37"/>
      <c r="E3455" s="32"/>
      <c r="F3455" s="44"/>
      <c r="G3455" s="39"/>
    </row>
    <row r="3456" spans="1:7" x14ac:dyDescent="0.25">
      <c r="A3456"/>
      <c r="B3456"/>
      <c r="C3456" s="37"/>
      <c r="E3456" s="32"/>
      <c r="F3456" s="44"/>
      <c r="G3456" s="39"/>
    </row>
    <row r="3457" spans="1:7" x14ac:dyDescent="0.25">
      <c r="A3457"/>
      <c r="B3457"/>
      <c r="C3457" s="37"/>
      <c r="E3457" s="32"/>
      <c r="F3457" s="44"/>
      <c r="G3457" s="39"/>
    </row>
    <row r="3458" spans="1:7" x14ac:dyDescent="0.25">
      <c r="A3458"/>
      <c r="B3458"/>
      <c r="C3458" s="37"/>
      <c r="E3458" s="32"/>
      <c r="F3458" s="44"/>
      <c r="G3458" s="39"/>
    </row>
    <row r="3459" spans="1:7" x14ac:dyDescent="0.25">
      <c r="A3459"/>
      <c r="B3459"/>
      <c r="C3459" s="37"/>
      <c r="E3459" s="32"/>
      <c r="F3459" s="44"/>
      <c r="G3459" s="39"/>
    </row>
    <row r="3460" spans="1:7" x14ac:dyDescent="0.25">
      <c r="A3460"/>
      <c r="B3460"/>
      <c r="C3460" s="37"/>
      <c r="E3460" s="32"/>
      <c r="F3460" s="44"/>
      <c r="G3460" s="39"/>
    </row>
    <row r="3461" spans="1:7" x14ac:dyDescent="0.25">
      <c r="A3461"/>
      <c r="B3461"/>
      <c r="C3461" s="37"/>
      <c r="E3461" s="32"/>
      <c r="F3461" s="44"/>
      <c r="G3461" s="39"/>
    </row>
    <row r="3462" spans="1:7" x14ac:dyDescent="0.25">
      <c r="A3462"/>
      <c r="B3462"/>
      <c r="C3462" s="37"/>
      <c r="E3462" s="32"/>
      <c r="F3462" s="44"/>
      <c r="G3462" s="39"/>
    </row>
    <row r="3463" spans="1:7" x14ac:dyDescent="0.25">
      <c r="A3463"/>
      <c r="B3463"/>
      <c r="C3463" s="37"/>
      <c r="E3463" s="32"/>
      <c r="F3463" s="44"/>
      <c r="G3463" s="39"/>
    </row>
    <row r="3464" spans="1:7" x14ac:dyDescent="0.25">
      <c r="A3464"/>
      <c r="B3464"/>
      <c r="C3464" s="37"/>
      <c r="E3464" s="32"/>
      <c r="F3464" s="44"/>
      <c r="G3464" s="39"/>
    </row>
    <row r="3465" spans="1:7" x14ac:dyDescent="0.25">
      <c r="A3465"/>
      <c r="B3465"/>
      <c r="C3465" s="37"/>
      <c r="E3465" s="32"/>
      <c r="F3465" s="44"/>
      <c r="G3465" s="39"/>
    </row>
    <row r="3466" spans="1:7" x14ac:dyDescent="0.25">
      <c r="A3466"/>
      <c r="B3466"/>
      <c r="C3466" s="37"/>
      <c r="E3466" s="32"/>
      <c r="F3466" s="44"/>
      <c r="G3466" s="39"/>
    </row>
    <row r="3467" spans="1:7" x14ac:dyDescent="0.25">
      <c r="A3467"/>
      <c r="B3467"/>
      <c r="C3467" s="37"/>
      <c r="E3467" s="32"/>
      <c r="F3467" s="44"/>
      <c r="G3467" s="39"/>
    </row>
    <row r="3468" spans="1:7" x14ac:dyDescent="0.25">
      <c r="A3468"/>
      <c r="B3468"/>
      <c r="C3468" s="37"/>
      <c r="E3468" s="32"/>
      <c r="F3468" s="44"/>
      <c r="G3468" s="39"/>
    </row>
    <row r="3469" spans="1:7" x14ac:dyDescent="0.25">
      <c r="A3469"/>
      <c r="B3469"/>
      <c r="C3469" s="37"/>
      <c r="E3469" s="32"/>
      <c r="F3469" s="44"/>
      <c r="G3469" s="39"/>
    </row>
    <row r="3470" spans="1:7" x14ac:dyDescent="0.25">
      <c r="A3470"/>
      <c r="B3470"/>
      <c r="C3470" s="37"/>
      <c r="E3470" s="32"/>
      <c r="F3470" s="44"/>
      <c r="G3470" s="39"/>
    </row>
    <row r="3471" spans="1:7" x14ac:dyDescent="0.25">
      <c r="A3471"/>
      <c r="B3471"/>
      <c r="C3471" s="37"/>
      <c r="E3471" s="32"/>
      <c r="F3471" s="44"/>
      <c r="G3471" s="39"/>
    </row>
    <row r="3472" spans="1:7" x14ac:dyDescent="0.25">
      <c r="A3472"/>
      <c r="B3472"/>
      <c r="C3472" s="37"/>
      <c r="E3472" s="32"/>
      <c r="F3472" s="44"/>
      <c r="G3472" s="39"/>
    </row>
    <row r="3473" spans="1:7" x14ac:dyDescent="0.25">
      <c r="A3473"/>
      <c r="B3473"/>
      <c r="C3473" s="37"/>
      <c r="E3473" s="32"/>
      <c r="F3473" s="44"/>
      <c r="G3473" s="39"/>
    </row>
    <row r="3474" spans="1:7" x14ac:dyDescent="0.25">
      <c r="A3474"/>
      <c r="B3474"/>
      <c r="C3474" s="37"/>
      <c r="E3474" s="32"/>
      <c r="F3474" s="44"/>
      <c r="G3474" s="39"/>
    </row>
    <row r="3475" spans="1:7" x14ac:dyDescent="0.25">
      <c r="A3475"/>
      <c r="B3475"/>
      <c r="C3475" s="37"/>
      <c r="E3475" s="32"/>
      <c r="F3475" s="44"/>
      <c r="G3475" s="39"/>
    </row>
    <row r="3476" spans="1:7" x14ac:dyDescent="0.25">
      <c r="A3476"/>
      <c r="B3476"/>
      <c r="C3476" s="37"/>
      <c r="E3476" s="32"/>
      <c r="F3476" s="44"/>
      <c r="G3476" s="39"/>
    </row>
    <row r="3477" spans="1:7" x14ac:dyDescent="0.25">
      <c r="A3477"/>
      <c r="B3477"/>
      <c r="C3477" s="37"/>
      <c r="E3477" s="32"/>
      <c r="F3477" s="44"/>
      <c r="G3477" s="39"/>
    </row>
    <row r="3478" spans="1:7" x14ac:dyDescent="0.25">
      <c r="A3478"/>
      <c r="B3478"/>
      <c r="C3478" s="37"/>
      <c r="E3478" s="32"/>
      <c r="F3478" s="44"/>
      <c r="G3478" s="39"/>
    </row>
    <row r="3479" spans="1:7" x14ac:dyDescent="0.25">
      <c r="A3479"/>
      <c r="B3479"/>
      <c r="C3479" s="37"/>
      <c r="E3479" s="32"/>
      <c r="F3479" s="44"/>
      <c r="G3479" s="39"/>
    </row>
    <row r="3480" spans="1:7" x14ac:dyDescent="0.25">
      <c r="A3480"/>
      <c r="B3480"/>
      <c r="C3480" s="37"/>
      <c r="E3480" s="32"/>
      <c r="F3480" s="44"/>
      <c r="G3480" s="39"/>
    </row>
    <row r="3481" spans="1:7" x14ac:dyDescent="0.25">
      <c r="A3481"/>
      <c r="B3481"/>
      <c r="C3481" s="37"/>
      <c r="E3481" s="32"/>
      <c r="F3481" s="44"/>
      <c r="G3481" s="39"/>
    </row>
    <row r="3482" spans="1:7" x14ac:dyDescent="0.25">
      <c r="A3482"/>
      <c r="B3482"/>
      <c r="C3482" s="37"/>
      <c r="E3482" s="32"/>
      <c r="F3482" s="44"/>
      <c r="G3482" s="39"/>
    </row>
    <row r="3483" spans="1:7" x14ac:dyDescent="0.25">
      <c r="A3483"/>
      <c r="B3483"/>
      <c r="C3483" s="37"/>
      <c r="E3483" s="32"/>
      <c r="F3483" s="44"/>
      <c r="G3483" s="39"/>
    </row>
    <row r="3484" spans="1:7" x14ac:dyDescent="0.25">
      <c r="A3484"/>
      <c r="B3484"/>
      <c r="C3484" s="37"/>
      <c r="E3484" s="32"/>
      <c r="F3484" s="44"/>
      <c r="G3484" s="39"/>
    </row>
    <row r="3485" spans="1:7" x14ac:dyDescent="0.25">
      <c r="A3485"/>
      <c r="B3485"/>
      <c r="C3485" s="37"/>
      <c r="E3485" s="32"/>
      <c r="F3485" s="44"/>
      <c r="G3485" s="39"/>
    </row>
    <row r="3486" spans="1:7" x14ac:dyDescent="0.25">
      <c r="A3486"/>
      <c r="B3486"/>
      <c r="C3486" s="37"/>
      <c r="E3486" s="32"/>
      <c r="F3486" s="44"/>
      <c r="G3486" s="39"/>
    </row>
    <row r="3487" spans="1:7" x14ac:dyDescent="0.25">
      <c r="A3487"/>
      <c r="B3487"/>
      <c r="C3487" s="37"/>
      <c r="E3487" s="32"/>
      <c r="F3487" s="44"/>
      <c r="G3487" s="39"/>
    </row>
    <row r="3488" spans="1:7" x14ac:dyDescent="0.25">
      <c r="A3488"/>
      <c r="B3488"/>
      <c r="C3488" s="37"/>
      <c r="E3488" s="32"/>
      <c r="F3488" s="44"/>
      <c r="G3488" s="39"/>
    </row>
    <row r="3489" spans="1:7" x14ac:dyDescent="0.25">
      <c r="A3489"/>
      <c r="B3489"/>
      <c r="C3489" s="37"/>
      <c r="E3489" s="32"/>
      <c r="F3489" s="44"/>
      <c r="G3489" s="39"/>
    </row>
    <row r="3490" spans="1:7" x14ac:dyDescent="0.25">
      <c r="A3490"/>
      <c r="B3490"/>
      <c r="C3490" s="37"/>
      <c r="E3490" s="32"/>
      <c r="F3490" s="44"/>
      <c r="G3490" s="39"/>
    </row>
    <row r="3491" spans="1:7" x14ac:dyDescent="0.25">
      <c r="A3491"/>
      <c r="B3491"/>
      <c r="C3491" s="37"/>
      <c r="E3491" s="32"/>
      <c r="F3491" s="44"/>
      <c r="G3491" s="39"/>
    </row>
    <row r="3492" spans="1:7" x14ac:dyDescent="0.25">
      <c r="A3492"/>
      <c r="B3492"/>
      <c r="C3492" s="37"/>
      <c r="E3492" s="32"/>
      <c r="F3492" s="44"/>
      <c r="G3492" s="39"/>
    </row>
    <row r="3493" spans="1:7" x14ac:dyDescent="0.25">
      <c r="A3493"/>
      <c r="B3493"/>
      <c r="C3493" s="37"/>
      <c r="E3493" s="32"/>
      <c r="F3493" s="44"/>
      <c r="G3493" s="39"/>
    </row>
    <row r="3494" spans="1:7" x14ac:dyDescent="0.25">
      <c r="A3494"/>
      <c r="B3494"/>
      <c r="C3494" s="37"/>
      <c r="E3494" s="32"/>
      <c r="F3494" s="44"/>
      <c r="G3494" s="39"/>
    </row>
    <row r="3495" spans="1:7" x14ac:dyDescent="0.25">
      <c r="A3495"/>
      <c r="B3495"/>
      <c r="C3495" s="37"/>
      <c r="E3495" s="32"/>
      <c r="F3495" s="44"/>
      <c r="G3495" s="39"/>
    </row>
    <row r="3496" spans="1:7" x14ac:dyDescent="0.25">
      <c r="A3496"/>
      <c r="B3496"/>
      <c r="C3496" s="37"/>
      <c r="E3496" s="32"/>
      <c r="F3496" s="44"/>
      <c r="G3496" s="39"/>
    </row>
    <row r="3497" spans="1:7" x14ac:dyDescent="0.25">
      <c r="A3497"/>
      <c r="B3497"/>
      <c r="C3497" s="37"/>
      <c r="E3497" s="32"/>
      <c r="F3497" s="44"/>
      <c r="G3497" s="39"/>
    </row>
    <row r="3498" spans="1:7" x14ac:dyDescent="0.25">
      <c r="A3498"/>
      <c r="B3498"/>
      <c r="C3498" s="37"/>
      <c r="E3498" s="32"/>
      <c r="F3498" s="44"/>
      <c r="G3498" s="39"/>
    </row>
    <row r="3499" spans="1:7" x14ac:dyDescent="0.25">
      <c r="A3499"/>
      <c r="B3499"/>
      <c r="C3499" s="37"/>
      <c r="E3499" s="32"/>
      <c r="F3499" s="44"/>
      <c r="G3499" s="39"/>
    </row>
    <row r="3500" spans="1:7" x14ac:dyDescent="0.25">
      <c r="A3500"/>
      <c r="B3500"/>
      <c r="C3500" s="37"/>
      <c r="E3500" s="32"/>
      <c r="F3500" s="44"/>
      <c r="G3500" s="39"/>
    </row>
    <row r="3501" spans="1:7" x14ac:dyDescent="0.25">
      <c r="A3501"/>
      <c r="B3501"/>
      <c r="C3501" s="37"/>
      <c r="E3501" s="32"/>
      <c r="F3501" s="44"/>
      <c r="G3501" s="39"/>
    </row>
    <row r="3502" spans="1:7" x14ac:dyDescent="0.25">
      <c r="A3502"/>
      <c r="B3502"/>
      <c r="C3502" s="37"/>
      <c r="E3502" s="32"/>
      <c r="F3502" s="44"/>
      <c r="G3502" s="39"/>
    </row>
    <row r="3503" spans="1:7" x14ac:dyDescent="0.25">
      <c r="A3503"/>
      <c r="B3503"/>
      <c r="C3503" s="37"/>
      <c r="E3503" s="32"/>
      <c r="F3503" s="44"/>
      <c r="G3503" s="39"/>
    </row>
    <row r="3504" spans="1:7" x14ac:dyDescent="0.25">
      <c r="A3504"/>
      <c r="B3504"/>
      <c r="C3504" s="37"/>
      <c r="E3504" s="32"/>
      <c r="F3504" s="44"/>
      <c r="G3504" s="39"/>
    </row>
    <row r="3505" spans="1:7" x14ac:dyDescent="0.25">
      <c r="A3505"/>
      <c r="B3505"/>
      <c r="C3505" s="37"/>
      <c r="E3505" s="32"/>
      <c r="F3505" s="44"/>
      <c r="G3505" s="39"/>
    </row>
    <row r="3506" spans="1:7" x14ac:dyDescent="0.25">
      <c r="A3506"/>
      <c r="B3506"/>
      <c r="C3506" s="37"/>
      <c r="E3506" s="32"/>
      <c r="F3506" s="44"/>
      <c r="G3506" s="39"/>
    </row>
    <row r="3507" spans="1:7" x14ac:dyDescent="0.25">
      <c r="A3507"/>
      <c r="B3507"/>
      <c r="C3507" s="37"/>
      <c r="E3507" s="32"/>
      <c r="F3507" s="44"/>
      <c r="G3507" s="39"/>
    </row>
    <row r="3508" spans="1:7" x14ac:dyDescent="0.25">
      <c r="A3508"/>
      <c r="B3508"/>
      <c r="C3508" s="37"/>
      <c r="E3508" s="32"/>
      <c r="F3508" s="44"/>
      <c r="G3508" s="39"/>
    </row>
    <row r="3509" spans="1:7" x14ac:dyDescent="0.25">
      <c r="A3509"/>
      <c r="B3509"/>
      <c r="C3509" s="37"/>
      <c r="E3509" s="32"/>
      <c r="F3509" s="44"/>
      <c r="G3509" s="39"/>
    </row>
    <row r="3510" spans="1:7" x14ac:dyDescent="0.25">
      <c r="A3510"/>
      <c r="B3510"/>
      <c r="C3510" s="37"/>
      <c r="E3510" s="32"/>
      <c r="F3510" s="44"/>
      <c r="G3510" s="39"/>
    </row>
    <row r="3511" spans="1:7" x14ac:dyDescent="0.25">
      <c r="A3511"/>
      <c r="B3511"/>
      <c r="C3511" s="37"/>
      <c r="E3511" s="32"/>
      <c r="F3511" s="44"/>
      <c r="G3511" s="39"/>
    </row>
    <row r="3512" spans="1:7" x14ac:dyDescent="0.25">
      <c r="A3512"/>
      <c r="B3512"/>
      <c r="C3512" s="37"/>
      <c r="E3512" s="32"/>
      <c r="F3512" s="44"/>
      <c r="G3512" s="39"/>
    </row>
    <row r="3513" spans="1:7" x14ac:dyDescent="0.25">
      <c r="A3513"/>
      <c r="B3513"/>
      <c r="C3513" s="37"/>
      <c r="E3513" s="32"/>
      <c r="F3513" s="44"/>
      <c r="G3513" s="39"/>
    </row>
    <row r="3514" spans="1:7" x14ac:dyDescent="0.25">
      <c r="A3514"/>
      <c r="B3514"/>
      <c r="C3514" s="37"/>
      <c r="E3514" s="32"/>
      <c r="F3514" s="44"/>
      <c r="G3514" s="39"/>
    </row>
    <row r="3515" spans="1:7" x14ac:dyDescent="0.25">
      <c r="A3515"/>
      <c r="B3515"/>
      <c r="C3515" s="37"/>
      <c r="E3515" s="32"/>
      <c r="F3515" s="44"/>
      <c r="G3515" s="39"/>
    </row>
    <row r="3516" spans="1:7" x14ac:dyDescent="0.25">
      <c r="A3516"/>
      <c r="B3516"/>
      <c r="C3516" s="37"/>
      <c r="E3516" s="32"/>
      <c r="F3516" s="44"/>
      <c r="G3516" s="39"/>
    </row>
    <row r="3517" spans="1:7" x14ac:dyDescent="0.25">
      <c r="A3517"/>
      <c r="B3517"/>
      <c r="C3517" s="37"/>
      <c r="E3517" s="32"/>
      <c r="F3517" s="44"/>
      <c r="G3517" s="39"/>
    </row>
    <row r="3518" spans="1:7" x14ac:dyDescent="0.25">
      <c r="A3518"/>
      <c r="B3518"/>
      <c r="C3518" s="37"/>
      <c r="E3518" s="32"/>
      <c r="F3518" s="44"/>
      <c r="G3518" s="39"/>
    </row>
    <row r="3519" spans="1:7" x14ac:dyDescent="0.25">
      <c r="A3519"/>
      <c r="B3519"/>
      <c r="C3519" s="37"/>
      <c r="E3519" s="32"/>
      <c r="F3519" s="44"/>
      <c r="G3519" s="39"/>
    </row>
    <row r="3520" spans="1:7" x14ac:dyDescent="0.25">
      <c r="A3520"/>
      <c r="B3520"/>
      <c r="C3520" s="37"/>
      <c r="E3520" s="32"/>
      <c r="F3520" s="44"/>
      <c r="G3520" s="39"/>
    </row>
    <row r="3521" spans="1:7" x14ac:dyDescent="0.25">
      <c r="A3521"/>
      <c r="B3521"/>
      <c r="C3521" s="37"/>
      <c r="E3521" s="32"/>
      <c r="F3521" s="44"/>
      <c r="G3521" s="39"/>
    </row>
    <row r="3522" spans="1:7" x14ac:dyDescent="0.25">
      <c r="A3522"/>
      <c r="B3522"/>
      <c r="C3522" s="37"/>
      <c r="E3522" s="32"/>
      <c r="F3522" s="44"/>
      <c r="G3522" s="39"/>
    </row>
    <row r="3523" spans="1:7" x14ac:dyDescent="0.25">
      <c r="A3523"/>
      <c r="B3523"/>
      <c r="C3523" s="37"/>
      <c r="E3523" s="32"/>
      <c r="F3523" s="44"/>
      <c r="G3523" s="39"/>
    </row>
    <row r="3524" spans="1:7" x14ac:dyDescent="0.25">
      <c r="A3524"/>
      <c r="B3524"/>
      <c r="C3524" s="37"/>
      <c r="E3524" s="32"/>
      <c r="F3524" s="44"/>
      <c r="G3524" s="39"/>
    </row>
    <row r="3525" spans="1:7" x14ac:dyDescent="0.25">
      <c r="A3525"/>
      <c r="B3525"/>
      <c r="C3525" s="37"/>
      <c r="E3525" s="32"/>
      <c r="F3525" s="44"/>
      <c r="G3525" s="39"/>
    </row>
    <row r="3526" spans="1:7" x14ac:dyDescent="0.25">
      <c r="A3526"/>
      <c r="B3526"/>
      <c r="C3526" s="37"/>
      <c r="E3526" s="32"/>
      <c r="F3526" s="44"/>
      <c r="G3526" s="39"/>
    </row>
    <row r="3527" spans="1:7" x14ac:dyDescent="0.25">
      <c r="A3527"/>
      <c r="B3527"/>
      <c r="C3527" s="37"/>
      <c r="E3527" s="32"/>
      <c r="F3527" s="44"/>
      <c r="G3527" s="39"/>
    </row>
    <row r="3528" spans="1:7" x14ac:dyDescent="0.25">
      <c r="A3528"/>
      <c r="B3528"/>
      <c r="C3528" s="37"/>
      <c r="E3528" s="32"/>
      <c r="F3528" s="44"/>
      <c r="G3528" s="39"/>
    </row>
    <row r="3529" spans="1:7" x14ac:dyDescent="0.25">
      <c r="A3529"/>
      <c r="B3529"/>
      <c r="C3529" s="37"/>
      <c r="E3529" s="32"/>
      <c r="F3529" s="44"/>
      <c r="G3529" s="39"/>
    </row>
    <row r="3530" spans="1:7" x14ac:dyDescent="0.25">
      <c r="A3530"/>
      <c r="B3530"/>
      <c r="C3530" s="37"/>
      <c r="E3530" s="32"/>
      <c r="F3530" s="44"/>
      <c r="G3530" s="39"/>
    </row>
    <row r="3531" spans="1:7" x14ac:dyDescent="0.25">
      <c r="A3531"/>
      <c r="B3531"/>
      <c r="C3531" s="37"/>
      <c r="E3531" s="32"/>
      <c r="F3531" s="44"/>
      <c r="G3531" s="39"/>
    </row>
    <row r="3532" spans="1:7" x14ac:dyDescent="0.25">
      <c r="A3532"/>
      <c r="B3532"/>
      <c r="C3532" s="37"/>
      <c r="E3532" s="32"/>
      <c r="F3532" s="44"/>
      <c r="G3532" s="39"/>
    </row>
    <row r="3533" spans="1:7" x14ac:dyDescent="0.25">
      <c r="A3533"/>
      <c r="B3533"/>
      <c r="C3533" s="37"/>
      <c r="E3533" s="32"/>
      <c r="F3533" s="44"/>
      <c r="G3533" s="39"/>
    </row>
    <row r="3534" spans="1:7" x14ac:dyDescent="0.25">
      <c r="A3534"/>
      <c r="B3534"/>
      <c r="C3534" s="37"/>
      <c r="E3534" s="32"/>
      <c r="F3534" s="44"/>
      <c r="G3534" s="39"/>
    </row>
    <row r="3535" spans="1:7" x14ac:dyDescent="0.25">
      <c r="A3535"/>
      <c r="B3535"/>
      <c r="C3535" s="37"/>
      <c r="E3535" s="32"/>
      <c r="F3535" s="44"/>
      <c r="G3535" s="39"/>
    </row>
    <row r="3536" spans="1:7" x14ac:dyDescent="0.25">
      <c r="A3536"/>
      <c r="B3536"/>
      <c r="C3536" s="37"/>
      <c r="E3536" s="32"/>
      <c r="F3536" s="44"/>
      <c r="G3536" s="39"/>
    </row>
    <row r="3537" spans="1:7" x14ac:dyDescent="0.25">
      <c r="A3537"/>
      <c r="B3537"/>
      <c r="C3537" s="37"/>
      <c r="E3537" s="32"/>
      <c r="F3537" s="44"/>
      <c r="G3537" s="39"/>
    </row>
    <row r="3538" spans="1:7" x14ac:dyDescent="0.25">
      <c r="A3538"/>
      <c r="B3538"/>
      <c r="C3538" s="37"/>
      <c r="E3538" s="32"/>
      <c r="F3538" s="44"/>
      <c r="G3538" s="39"/>
    </row>
    <row r="3539" spans="1:7" x14ac:dyDescent="0.25">
      <c r="A3539"/>
      <c r="B3539"/>
      <c r="C3539" s="37"/>
      <c r="E3539" s="32"/>
      <c r="F3539" s="44"/>
      <c r="G3539" s="39"/>
    </row>
    <row r="3540" spans="1:7" x14ac:dyDescent="0.25">
      <c r="A3540"/>
      <c r="B3540"/>
      <c r="C3540" s="37"/>
      <c r="E3540" s="32"/>
      <c r="F3540" s="44"/>
      <c r="G3540" s="39"/>
    </row>
    <row r="3541" spans="1:7" x14ac:dyDescent="0.25">
      <c r="A3541"/>
      <c r="B3541"/>
      <c r="C3541" s="37"/>
      <c r="E3541" s="32"/>
      <c r="F3541" s="44"/>
      <c r="G3541" s="39"/>
    </row>
    <row r="3542" spans="1:7" x14ac:dyDescent="0.25">
      <c r="A3542"/>
      <c r="B3542"/>
      <c r="C3542" s="37"/>
      <c r="E3542" s="32"/>
      <c r="F3542" s="44"/>
      <c r="G3542" s="39"/>
    </row>
    <row r="3543" spans="1:7" x14ac:dyDescent="0.25">
      <c r="A3543"/>
      <c r="B3543"/>
      <c r="C3543" s="37"/>
      <c r="E3543" s="32"/>
      <c r="F3543" s="44"/>
      <c r="G3543" s="39"/>
    </row>
    <row r="3544" spans="1:7" x14ac:dyDescent="0.25">
      <c r="A3544"/>
      <c r="B3544"/>
      <c r="C3544" s="37"/>
      <c r="E3544" s="32"/>
      <c r="F3544" s="44"/>
      <c r="G3544" s="39"/>
    </row>
    <row r="3545" spans="1:7" x14ac:dyDescent="0.25">
      <c r="A3545"/>
      <c r="B3545"/>
      <c r="C3545" s="37"/>
      <c r="E3545" s="32"/>
      <c r="F3545" s="44"/>
      <c r="G3545" s="39"/>
    </row>
    <row r="3546" spans="1:7" x14ac:dyDescent="0.25">
      <c r="A3546"/>
      <c r="B3546"/>
      <c r="C3546" s="37"/>
      <c r="E3546" s="32"/>
      <c r="F3546" s="44"/>
      <c r="G3546" s="39"/>
    </row>
    <row r="3547" spans="1:7" x14ac:dyDescent="0.25">
      <c r="A3547"/>
      <c r="B3547"/>
      <c r="C3547" s="37"/>
      <c r="E3547" s="32"/>
      <c r="F3547" s="44"/>
      <c r="G3547" s="39"/>
    </row>
    <row r="3548" spans="1:7" x14ac:dyDescent="0.25">
      <c r="A3548"/>
      <c r="B3548"/>
      <c r="C3548" s="37"/>
      <c r="E3548" s="32"/>
      <c r="F3548" s="44"/>
      <c r="G3548" s="39"/>
    </row>
    <row r="3549" spans="1:7" x14ac:dyDescent="0.25">
      <c r="A3549"/>
      <c r="B3549"/>
      <c r="C3549" s="37"/>
      <c r="E3549" s="32"/>
      <c r="F3549" s="44"/>
      <c r="G3549" s="39"/>
    </row>
    <row r="3550" spans="1:7" x14ac:dyDescent="0.25">
      <c r="A3550"/>
      <c r="B3550"/>
      <c r="C3550" s="37"/>
      <c r="E3550" s="32"/>
      <c r="F3550" s="44"/>
      <c r="G3550" s="39"/>
    </row>
    <row r="3551" spans="1:7" x14ac:dyDescent="0.25">
      <c r="A3551"/>
      <c r="B3551"/>
      <c r="C3551" s="37"/>
      <c r="E3551" s="32"/>
      <c r="F3551" s="44"/>
      <c r="G3551" s="39"/>
    </row>
    <row r="3552" spans="1:7" x14ac:dyDescent="0.25">
      <c r="A3552"/>
      <c r="B3552"/>
      <c r="C3552" s="37"/>
      <c r="E3552" s="32"/>
      <c r="F3552" s="44"/>
      <c r="G3552" s="39"/>
    </row>
    <row r="3553" spans="1:7" x14ac:dyDescent="0.25">
      <c r="A3553"/>
      <c r="B3553"/>
      <c r="C3553" s="37"/>
      <c r="E3553" s="32"/>
      <c r="F3553" s="44"/>
      <c r="G3553" s="39"/>
    </row>
    <row r="3554" spans="1:7" x14ac:dyDescent="0.25">
      <c r="A3554"/>
      <c r="B3554"/>
      <c r="C3554" s="37"/>
      <c r="E3554" s="32"/>
      <c r="F3554" s="44"/>
      <c r="G3554" s="39"/>
    </row>
    <row r="3555" spans="1:7" x14ac:dyDescent="0.25">
      <c r="A3555"/>
      <c r="B3555"/>
      <c r="C3555" s="37"/>
      <c r="E3555" s="32"/>
      <c r="F3555" s="44"/>
      <c r="G3555" s="39"/>
    </row>
    <row r="3556" spans="1:7" x14ac:dyDescent="0.25">
      <c r="A3556"/>
      <c r="B3556"/>
      <c r="C3556" s="37"/>
      <c r="E3556" s="32"/>
      <c r="F3556" s="44"/>
      <c r="G3556" s="39"/>
    </row>
    <row r="3557" spans="1:7" x14ac:dyDescent="0.25">
      <c r="A3557"/>
      <c r="B3557"/>
      <c r="C3557" s="37"/>
      <c r="E3557" s="32"/>
      <c r="F3557" s="44"/>
      <c r="G3557" s="39"/>
    </row>
    <row r="3558" spans="1:7" x14ac:dyDescent="0.25">
      <c r="A3558"/>
      <c r="B3558"/>
      <c r="C3558" s="37"/>
      <c r="E3558" s="32"/>
      <c r="F3558" s="44"/>
      <c r="G3558" s="39"/>
    </row>
    <row r="3559" spans="1:7" x14ac:dyDescent="0.25">
      <c r="A3559"/>
      <c r="B3559"/>
      <c r="C3559" s="37"/>
      <c r="E3559" s="32"/>
      <c r="F3559" s="44"/>
      <c r="G3559" s="39"/>
    </row>
    <row r="3560" spans="1:7" x14ac:dyDescent="0.25">
      <c r="A3560"/>
      <c r="B3560"/>
      <c r="C3560" s="37"/>
      <c r="E3560" s="32"/>
      <c r="F3560" s="44"/>
      <c r="G3560" s="39"/>
    </row>
    <row r="3561" spans="1:7" x14ac:dyDescent="0.25">
      <c r="A3561"/>
      <c r="B3561"/>
      <c r="C3561" s="37"/>
      <c r="E3561" s="32"/>
      <c r="F3561" s="44"/>
      <c r="G3561" s="39"/>
    </row>
    <row r="3562" spans="1:7" x14ac:dyDescent="0.25">
      <c r="A3562"/>
      <c r="B3562"/>
      <c r="C3562" s="37"/>
      <c r="E3562" s="32"/>
      <c r="F3562" s="44"/>
      <c r="G3562" s="39"/>
    </row>
    <row r="3563" spans="1:7" x14ac:dyDescent="0.25">
      <c r="A3563"/>
      <c r="B3563"/>
      <c r="C3563" s="37"/>
      <c r="E3563" s="32"/>
      <c r="F3563" s="44"/>
      <c r="G3563" s="39"/>
    </row>
    <row r="3564" spans="1:7" x14ac:dyDescent="0.25">
      <c r="A3564"/>
      <c r="B3564"/>
      <c r="C3564" s="37"/>
      <c r="E3564" s="32"/>
      <c r="F3564" s="44"/>
      <c r="G3564" s="39"/>
    </row>
    <row r="3565" spans="1:7" x14ac:dyDescent="0.25">
      <c r="A3565"/>
      <c r="B3565"/>
      <c r="C3565" s="37"/>
      <c r="E3565" s="32"/>
      <c r="F3565" s="44"/>
      <c r="G3565" s="39"/>
    </row>
    <row r="3566" spans="1:7" x14ac:dyDescent="0.25">
      <c r="A3566"/>
      <c r="B3566"/>
      <c r="C3566" s="37"/>
      <c r="E3566" s="32"/>
      <c r="F3566" s="44"/>
      <c r="G3566" s="39"/>
    </row>
    <row r="3567" spans="1:7" x14ac:dyDescent="0.25">
      <c r="A3567"/>
      <c r="B3567"/>
      <c r="C3567" s="37"/>
      <c r="E3567" s="32"/>
      <c r="F3567" s="44"/>
      <c r="G3567" s="39"/>
    </row>
    <row r="3568" spans="1:7" x14ac:dyDescent="0.25">
      <c r="A3568"/>
      <c r="B3568"/>
      <c r="C3568" s="37"/>
      <c r="E3568" s="32"/>
      <c r="F3568" s="44"/>
      <c r="G3568" s="39"/>
    </row>
    <row r="3569" spans="1:7" x14ac:dyDescent="0.25">
      <c r="A3569"/>
      <c r="B3569"/>
      <c r="C3569" s="37"/>
      <c r="E3569" s="32"/>
      <c r="F3569" s="44"/>
      <c r="G3569" s="39"/>
    </row>
    <row r="3570" spans="1:7" x14ac:dyDescent="0.25">
      <c r="A3570"/>
      <c r="B3570"/>
      <c r="C3570" s="37"/>
      <c r="E3570" s="32"/>
      <c r="F3570" s="44"/>
      <c r="G3570" s="39"/>
    </row>
    <row r="3571" spans="1:7" x14ac:dyDescent="0.25">
      <c r="A3571"/>
      <c r="B3571"/>
      <c r="C3571" s="37"/>
      <c r="E3571" s="32"/>
      <c r="F3571" s="44"/>
      <c r="G3571" s="39"/>
    </row>
    <row r="3572" spans="1:7" x14ac:dyDescent="0.25">
      <c r="A3572"/>
      <c r="B3572"/>
      <c r="C3572" s="37"/>
      <c r="E3572" s="32"/>
      <c r="F3572" s="44"/>
      <c r="G3572" s="39"/>
    </row>
    <row r="3573" spans="1:7" x14ac:dyDescent="0.25">
      <c r="A3573"/>
      <c r="B3573"/>
      <c r="C3573" s="37"/>
      <c r="E3573" s="32"/>
      <c r="F3573" s="44"/>
      <c r="G3573" s="39"/>
    </row>
    <row r="3574" spans="1:7" x14ac:dyDescent="0.25">
      <c r="A3574"/>
      <c r="B3574"/>
      <c r="C3574" s="37"/>
      <c r="E3574" s="32"/>
      <c r="F3574" s="44"/>
      <c r="G3574" s="39"/>
    </row>
    <row r="3575" spans="1:7" x14ac:dyDescent="0.25">
      <c r="A3575"/>
      <c r="B3575"/>
      <c r="C3575" s="37"/>
      <c r="E3575" s="32"/>
      <c r="F3575" s="44"/>
      <c r="G3575" s="39"/>
    </row>
    <row r="3576" spans="1:7" x14ac:dyDescent="0.25">
      <c r="A3576"/>
      <c r="B3576"/>
      <c r="C3576" s="37"/>
      <c r="E3576" s="32"/>
      <c r="F3576" s="44"/>
      <c r="G3576" s="39"/>
    </row>
    <row r="3577" spans="1:7" x14ac:dyDescent="0.25">
      <c r="A3577"/>
      <c r="B3577"/>
      <c r="C3577" s="37"/>
      <c r="E3577" s="32"/>
      <c r="F3577" s="44"/>
      <c r="G3577" s="39"/>
    </row>
    <row r="3578" spans="1:7" x14ac:dyDescent="0.25">
      <c r="A3578"/>
      <c r="B3578"/>
      <c r="C3578" s="37"/>
      <c r="E3578" s="32"/>
      <c r="F3578" s="44"/>
      <c r="G3578" s="39"/>
    </row>
    <row r="3579" spans="1:7" x14ac:dyDescent="0.25">
      <c r="A3579"/>
      <c r="B3579"/>
      <c r="C3579" s="37"/>
      <c r="E3579" s="32"/>
      <c r="F3579" s="44"/>
      <c r="G3579" s="39"/>
    </row>
    <row r="3580" spans="1:7" x14ac:dyDescent="0.25">
      <c r="A3580"/>
      <c r="B3580"/>
      <c r="C3580" s="37"/>
      <c r="E3580" s="32"/>
      <c r="F3580" s="44"/>
      <c r="G3580" s="39"/>
    </row>
    <row r="3581" spans="1:7" x14ac:dyDescent="0.25">
      <c r="A3581"/>
      <c r="B3581"/>
      <c r="C3581" s="37"/>
      <c r="E3581" s="32"/>
      <c r="F3581" s="44"/>
      <c r="G3581" s="39"/>
    </row>
    <row r="3582" spans="1:7" x14ac:dyDescent="0.25">
      <c r="A3582"/>
      <c r="B3582"/>
      <c r="C3582" s="37"/>
      <c r="E3582" s="32"/>
      <c r="F3582" s="44"/>
      <c r="G3582" s="39"/>
    </row>
    <row r="3583" spans="1:7" x14ac:dyDescent="0.25">
      <c r="A3583"/>
      <c r="B3583"/>
      <c r="C3583" s="37"/>
      <c r="E3583" s="32"/>
      <c r="F3583" s="44"/>
      <c r="G3583" s="39"/>
    </row>
    <row r="3584" spans="1:7" x14ac:dyDescent="0.25">
      <c r="A3584"/>
      <c r="B3584"/>
      <c r="C3584" s="37"/>
      <c r="E3584" s="32"/>
      <c r="F3584" s="44"/>
      <c r="G3584" s="39"/>
    </row>
    <row r="3585" spans="1:7" x14ac:dyDescent="0.25">
      <c r="A3585"/>
      <c r="B3585"/>
      <c r="C3585" s="37"/>
      <c r="E3585" s="32"/>
      <c r="F3585" s="44"/>
      <c r="G3585" s="39"/>
    </row>
    <row r="3586" spans="1:7" x14ac:dyDescent="0.25">
      <c r="A3586"/>
      <c r="B3586"/>
      <c r="C3586" s="37"/>
      <c r="E3586" s="32"/>
      <c r="F3586" s="44"/>
      <c r="G3586" s="39"/>
    </row>
    <row r="3587" spans="1:7" x14ac:dyDescent="0.25">
      <c r="A3587"/>
      <c r="B3587"/>
      <c r="C3587" s="37"/>
      <c r="E3587" s="32"/>
      <c r="F3587" s="44"/>
      <c r="G3587" s="39"/>
    </row>
    <row r="3588" spans="1:7" x14ac:dyDescent="0.25">
      <c r="A3588"/>
      <c r="B3588"/>
      <c r="C3588" s="37"/>
      <c r="E3588" s="32"/>
      <c r="F3588" s="44"/>
      <c r="G3588" s="39"/>
    </row>
    <row r="3589" spans="1:7" x14ac:dyDescent="0.25">
      <c r="A3589"/>
      <c r="B3589"/>
      <c r="C3589" s="37"/>
      <c r="E3589" s="32"/>
      <c r="F3589" s="44"/>
      <c r="G3589" s="39"/>
    </row>
    <row r="3590" spans="1:7" x14ac:dyDescent="0.25">
      <c r="A3590"/>
      <c r="B3590"/>
      <c r="C3590" s="37"/>
      <c r="E3590" s="32"/>
      <c r="F3590" s="44"/>
      <c r="G3590" s="39"/>
    </row>
    <row r="3591" spans="1:7" x14ac:dyDescent="0.25">
      <c r="A3591"/>
      <c r="B3591"/>
      <c r="C3591" s="37"/>
      <c r="E3591" s="32"/>
      <c r="F3591" s="44"/>
      <c r="G3591" s="39"/>
    </row>
    <row r="3592" spans="1:7" x14ac:dyDescent="0.25">
      <c r="A3592"/>
      <c r="B3592"/>
      <c r="C3592" s="37"/>
      <c r="E3592" s="32"/>
      <c r="F3592" s="44"/>
      <c r="G3592" s="39"/>
    </row>
    <row r="3593" spans="1:7" x14ac:dyDescent="0.25">
      <c r="A3593"/>
      <c r="B3593"/>
      <c r="C3593" s="37"/>
      <c r="E3593" s="32"/>
      <c r="F3593" s="44"/>
      <c r="G3593" s="39"/>
    </row>
    <row r="3594" spans="1:7" x14ac:dyDescent="0.25">
      <c r="A3594"/>
      <c r="B3594"/>
      <c r="C3594" s="37"/>
      <c r="E3594" s="32"/>
      <c r="F3594" s="44"/>
      <c r="G3594" s="39"/>
    </row>
    <row r="3595" spans="1:7" x14ac:dyDescent="0.25">
      <c r="A3595"/>
      <c r="B3595"/>
      <c r="C3595" s="37"/>
      <c r="E3595" s="32"/>
      <c r="F3595" s="44"/>
      <c r="G3595" s="39"/>
    </row>
    <row r="3596" spans="1:7" x14ac:dyDescent="0.25">
      <c r="A3596"/>
      <c r="B3596"/>
      <c r="C3596" s="37"/>
      <c r="E3596" s="32"/>
      <c r="F3596" s="44"/>
      <c r="G3596" s="39"/>
    </row>
    <row r="3597" spans="1:7" x14ac:dyDescent="0.25">
      <c r="A3597"/>
      <c r="B3597"/>
      <c r="C3597" s="37"/>
      <c r="E3597" s="32"/>
      <c r="F3597" s="44"/>
      <c r="G3597" s="39"/>
    </row>
    <row r="3598" spans="1:7" x14ac:dyDescent="0.25">
      <c r="A3598"/>
      <c r="B3598"/>
      <c r="C3598" s="37"/>
      <c r="E3598" s="32"/>
      <c r="F3598" s="44"/>
      <c r="G3598" s="39"/>
    </row>
    <row r="3599" spans="1:7" x14ac:dyDescent="0.25">
      <c r="A3599"/>
      <c r="B3599"/>
      <c r="C3599" s="37"/>
      <c r="E3599" s="32"/>
      <c r="F3599" s="44"/>
      <c r="G3599" s="39"/>
    </row>
    <row r="3600" spans="1:7" x14ac:dyDescent="0.25">
      <c r="A3600"/>
      <c r="B3600"/>
      <c r="C3600" s="37"/>
      <c r="E3600" s="32"/>
      <c r="F3600" s="44"/>
      <c r="G3600" s="39"/>
    </row>
    <row r="3601" spans="1:7" x14ac:dyDescent="0.25">
      <c r="A3601"/>
      <c r="B3601"/>
      <c r="C3601" s="37"/>
      <c r="E3601" s="32"/>
      <c r="F3601" s="44"/>
      <c r="G3601" s="39"/>
    </row>
    <row r="3602" spans="1:7" x14ac:dyDescent="0.25">
      <c r="A3602"/>
      <c r="B3602"/>
      <c r="C3602" s="37"/>
      <c r="E3602" s="32"/>
      <c r="F3602" s="44"/>
      <c r="G3602" s="39"/>
    </row>
    <row r="3603" spans="1:7" x14ac:dyDescent="0.25">
      <c r="A3603"/>
      <c r="B3603"/>
      <c r="C3603" s="37"/>
      <c r="E3603" s="32"/>
      <c r="F3603" s="44"/>
      <c r="G3603" s="39"/>
    </row>
    <row r="3604" spans="1:7" x14ac:dyDescent="0.25">
      <c r="A3604"/>
      <c r="B3604"/>
      <c r="C3604" s="37"/>
      <c r="E3604" s="32"/>
      <c r="F3604" s="44"/>
      <c r="G3604" s="39"/>
    </row>
    <row r="3605" spans="1:7" x14ac:dyDescent="0.25">
      <c r="A3605"/>
      <c r="B3605"/>
      <c r="C3605" s="37"/>
      <c r="E3605" s="32"/>
      <c r="F3605" s="44"/>
      <c r="G3605" s="39"/>
    </row>
    <row r="3606" spans="1:7" x14ac:dyDescent="0.25">
      <c r="A3606"/>
      <c r="B3606"/>
      <c r="C3606" s="37"/>
      <c r="E3606" s="32"/>
      <c r="F3606" s="44"/>
      <c r="G3606" s="39"/>
    </row>
    <row r="3607" spans="1:7" x14ac:dyDescent="0.25">
      <c r="A3607"/>
      <c r="B3607"/>
      <c r="C3607" s="37"/>
      <c r="E3607" s="32"/>
      <c r="F3607" s="44"/>
      <c r="G3607" s="39"/>
    </row>
    <row r="3608" spans="1:7" x14ac:dyDescent="0.25">
      <c r="A3608"/>
      <c r="B3608"/>
      <c r="C3608" s="37"/>
      <c r="E3608" s="32"/>
      <c r="F3608" s="44"/>
      <c r="G3608" s="39"/>
    </row>
    <row r="3609" spans="1:7" x14ac:dyDescent="0.25">
      <c r="A3609"/>
      <c r="B3609"/>
      <c r="C3609" s="37"/>
      <c r="E3609" s="32"/>
      <c r="F3609" s="44"/>
      <c r="G3609" s="39"/>
    </row>
    <row r="3610" spans="1:7" x14ac:dyDescent="0.25">
      <c r="A3610"/>
      <c r="B3610"/>
      <c r="C3610" s="37"/>
      <c r="E3610" s="32"/>
      <c r="F3610" s="44"/>
      <c r="G3610" s="39"/>
    </row>
    <row r="3611" spans="1:7" x14ac:dyDescent="0.25">
      <c r="A3611"/>
      <c r="B3611"/>
      <c r="C3611" s="37"/>
      <c r="E3611" s="32"/>
      <c r="F3611" s="44"/>
      <c r="G3611" s="39"/>
    </row>
    <row r="3612" spans="1:7" x14ac:dyDescent="0.25">
      <c r="A3612"/>
      <c r="B3612"/>
      <c r="C3612" s="37"/>
      <c r="E3612" s="32"/>
      <c r="F3612" s="44"/>
      <c r="G3612" s="39"/>
    </row>
    <row r="3613" spans="1:7" x14ac:dyDescent="0.25">
      <c r="A3613"/>
      <c r="B3613"/>
      <c r="C3613" s="37"/>
      <c r="E3613" s="32"/>
      <c r="F3613" s="44"/>
      <c r="G3613" s="39"/>
    </row>
    <row r="3614" spans="1:7" x14ac:dyDescent="0.25">
      <c r="A3614"/>
      <c r="B3614"/>
      <c r="C3614" s="37"/>
      <c r="E3614" s="32"/>
      <c r="F3614" s="44"/>
      <c r="G3614" s="39"/>
    </row>
    <row r="3615" spans="1:7" x14ac:dyDescent="0.25">
      <c r="A3615"/>
      <c r="B3615"/>
      <c r="C3615" s="37"/>
      <c r="E3615" s="32"/>
      <c r="F3615" s="44"/>
      <c r="G3615" s="39"/>
    </row>
    <row r="3616" spans="1:7" x14ac:dyDescent="0.25">
      <c r="A3616"/>
      <c r="B3616"/>
      <c r="C3616" s="37"/>
      <c r="E3616" s="32"/>
      <c r="F3616" s="44"/>
      <c r="G3616" s="39"/>
    </row>
    <row r="3617" spans="1:7" x14ac:dyDescent="0.25">
      <c r="A3617"/>
      <c r="B3617"/>
      <c r="C3617" s="37"/>
      <c r="E3617" s="32"/>
      <c r="F3617" s="44"/>
      <c r="G3617" s="39"/>
    </row>
    <row r="3618" spans="1:7" x14ac:dyDescent="0.25">
      <c r="A3618"/>
      <c r="B3618"/>
      <c r="C3618" s="37"/>
      <c r="E3618" s="32"/>
      <c r="F3618" s="44"/>
      <c r="G3618" s="39"/>
    </row>
    <row r="3619" spans="1:7" x14ac:dyDescent="0.25">
      <c r="A3619"/>
      <c r="B3619"/>
      <c r="C3619" s="37"/>
      <c r="E3619" s="32"/>
      <c r="F3619" s="44"/>
      <c r="G3619" s="39"/>
    </row>
    <row r="3620" spans="1:7" x14ac:dyDescent="0.25">
      <c r="A3620"/>
      <c r="B3620"/>
      <c r="C3620" s="37"/>
      <c r="E3620" s="32"/>
      <c r="F3620" s="44"/>
      <c r="G3620" s="39"/>
    </row>
    <row r="3621" spans="1:7" x14ac:dyDescent="0.25">
      <c r="A3621"/>
      <c r="B3621"/>
      <c r="C3621" s="37"/>
      <c r="E3621" s="32"/>
      <c r="F3621" s="44"/>
      <c r="G3621" s="39"/>
    </row>
    <row r="3622" spans="1:7" x14ac:dyDescent="0.25">
      <c r="A3622"/>
      <c r="B3622"/>
      <c r="C3622" s="37"/>
      <c r="E3622" s="32"/>
      <c r="F3622" s="44"/>
      <c r="G3622" s="39"/>
    </row>
    <row r="3623" spans="1:7" x14ac:dyDescent="0.25">
      <c r="A3623"/>
      <c r="B3623"/>
      <c r="C3623" s="37"/>
      <c r="E3623" s="32"/>
      <c r="F3623" s="44"/>
      <c r="G3623" s="39"/>
    </row>
    <row r="3624" spans="1:7" x14ac:dyDescent="0.25">
      <c r="A3624"/>
      <c r="B3624"/>
      <c r="C3624" s="37"/>
      <c r="E3624" s="32"/>
      <c r="F3624" s="44"/>
      <c r="G3624" s="39"/>
    </row>
    <row r="3625" spans="1:7" x14ac:dyDescent="0.25">
      <c r="A3625"/>
      <c r="B3625"/>
      <c r="C3625" s="37"/>
      <c r="E3625" s="32"/>
      <c r="F3625" s="44"/>
      <c r="G3625" s="39"/>
    </row>
    <row r="3626" spans="1:7" x14ac:dyDescent="0.25">
      <c r="A3626"/>
      <c r="B3626"/>
      <c r="C3626" s="37"/>
      <c r="E3626" s="32"/>
      <c r="F3626" s="44"/>
      <c r="G3626" s="39"/>
    </row>
    <row r="3627" spans="1:7" x14ac:dyDescent="0.25">
      <c r="A3627"/>
      <c r="B3627"/>
      <c r="C3627" s="37"/>
      <c r="E3627" s="32"/>
      <c r="F3627" s="44"/>
      <c r="G3627" s="39"/>
    </row>
    <row r="3628" spans="1:7" x14ac:dyDescent="0.25">
      <c r="A3628"/>
      <c r="B3628"/>
      <c r="C3628" s="37"/>
      <c r="E3628" s="32"/>
      <c r="F3628" s="44"/>
      <c r="G3628" s="39"/>
    </row>
    <row r="3629" spans="1:7" x14ac:dyDescent="0.25">
      <c r="A3629"/>
      <c r="B3629"/>
      <c r="C3629" s="37"/>
      <c r="E3629" s="32"/>
      <c r="F3629" s="44"/>
      <c r="G3629" s="39"/>
    </row>
    <row r="3630" spans="1:7" x14ac:dyDescent="0.25">
      <c r="A3630"/>
      <c r="B3630"/>
      <c r="C3630" s="37"/>
      <c r="E3630" s="32"/>
      <c r="F3630" s="44"/>
      <c r="G3630" s="39"/>
    </row>
    <row r="3631" spans="1:7" x14ac:dyDescent="0.25">
      <c r="A3631"/>
      <c r="B3631"/>
      <c r="C3631" s="37"/>
      <c r="E3631" s="32"/>
      <c r="F3631" s="44"/>
      <c r="G3631" s="39"/>
    </row>
    <row r="3632" spans="1:7" x14ac:dyDescent="0.25">
      <c r="A3632"/>
      <c r="B3632"/>
      <c r="C3632" s="37"/>
      <c r="E3632" s="32"/>
      <c r="F3632" s="44"/>
      <c r="G3632" s="39"/>
    </row>
    <row r="3633" spans="1:7" x14ac:dyDescent="0.25">
      <c r="A3633"/>
      <c r="B3633"/>
      <c r="C3633" s="37"/>
      <c r="E3633" s="32"/>
      <c r="F3633" s="44"/>
      <c r="G3633" s="39"/>
    </row>
    <row r="3634" spans="1:7" x14ac:dyDescent="0.25">
      <c r="A3634"/>
      <c r="B3634"/>
      <c r="C3634" s="37"/>
      <c r="E3634" s="32"/>
      <c r="F3634" s="44"/>
      <c r="G3634" s="39"/>
    </row>
    <row r="3635" spans="1:7" x14ac:dyDescent="0.25">
      <c r="A3635"/>
      <c r="B3635"/>
      <c r="C3635" s="37"/>
      <c r="E3635" s="32"/>
      <c r="F3635" s="44"/>
      <c r="G3635" s="39"/>
    </row>
    <row r="3636" spans="1:7" x14ac:dyDescent="0.25">
      <c r="A3636"/>
      <c r="B3636"/>
      <c r="C3636" s="37"/>
      <c r="E3636" s="32"/>
      <c r="F3636" s="44"/>
      <c r="G3636" s="39"/>
    </row>
    <row r="3637" spans="1:7" x14ac:dyDescent="0.25">
      <c r="A3637"/>
      <c r="B3637"/>
      <c r="C3637" s="37"/>
      <c r="E3637" s="32"/>
      <c r="F3637" s="44"/>
      <c r="G3637" s="39"/>
    </row>
    <row r="3638" spans="1:7" x14ac:dyDescent="0.25">
      <c r="A3638"/>
      <c r="B3638"/>
      <c r="C3638" s="37"/>
      <c r="E3638" s="32"/>
      <c r="F3638" s="44"/>
      <c r="G3638" s="39"/>
    </row>
    <row r="3639" spans="1:7" x14ac:dyDescent="0.25">
      <c r="A3639"/>
      <c r="B3639"/>
      <c r="C3639" s="37"/>
      <c r="E3639" s="32"/>
      <c r="F3639" s="44"/>
      <c r="G3639" s="39"/>
    </row>
    <row r="3640" spans="1:7" x14ac:dyDescent="0.25">
      <c r="A3640"/>
      <c r="B3640"/>
      <c r="C3640" s="37"/>
      <c r="E3640" s="32"/>
      <c r="F3640" s="44"/>
      <c r="G3640" s="39"/>
    </row>
    <row r="3641" spans="1:7" x14ac:dyDescent="0.25">
      <c r="A3641"/>
      <c r="B3641"/>
      <c r="C3641" s="37"/>
      <c r="E3641" s="32"/>
      <c r="F3641" s="44"/>
      <c r="G3641" s="39"/>
    </row>
    <row r="3642" spans="1:7" x14ac:dyDescent="0.25">
      <c r="A3642"/>
      <c r="B3642"/>
      <c r="C3642" s="37"/>
      <c r="E3642" s="32"/>
      <c r="F3642" s="44"/>
      <c r="G3642" s="39"/>
    </row>
    <row r="3643" spans="1:7" x14ac:dyDescent="0.25">
      <c r="A3643"/>
      <c r="B3643"/>
      <c r="C3643" s="37"/>
      <c r="E3643" s="32"/>
      <c r="F3643" s="44"/>
      <c r="G3643" s="39"/>
    </row>
    <row r="3644" spans="1:7" x14ac:dyDescent="0.25">
      <c r="A3644"/>
      <c r="B3644"/>
      <c r="C3644" s="37"/>
      <c r="E3644" s="32"/>
      <c r="F3644" s="44"/>
      <c r="G3644" s="39"/>
    </row>
    <row r="3645" spans="1:7" x14ac:dyDescent="0.25">
      <c r="A3645"/>
      <c r="B3645"/>
      <c r="C3645" s="37"/>
      <c r="E3645" s="32"/>
      <c r="F3645" s="44"/>
      <c r="G3645" s="39"/>
    </row>
    <row r="3646" spans="1:7" x14ac:dyDescent="0.25">
      <c r="A3646"/>
      <c r="B3646"/>
      <c r="C3646" s="37"/>
      <c r="E3646" s="32"/>
      <c r="F3646" s="44"/>
      <c r="G3646" s="39"/>
    </row>
    <row r="3647" spans="1:7" x14ac:dyDescent="0.25">
      <c r="A3647"/>
      <c r="B3647"/>
      <c r="C3647" s="37"/>
      <c r="E3647" s="32"/>
      <c r="F3647" s="44"/>
      <c r="G3647" s="39"/>
    </row>
    <row r="3648" spans="1:7" x14ac:dyDescent="0.25">
      <c r="A3648"/>
      <c r="B3648"/>
      <c r="C3648" s="37"/>
      <c r="E3648" s="32"/>
      <c r="F3648" s="44"/>
      <c r="G3648" s="39"/>
    </row>
    <row r="3649" spans="1:7" x14ac:dyDescent="0.25">
      <c r="A3649"/>
      <c r="B3649"/>
      <c r="C3649" s="37"/>
      <c r="E3649" s="32"/>
      <c r="F3649" s="44"/>
      <c r="G3649" s="39"/>
    </row>
    <row r="3650" spans="1:7" x14ac:dyDescent="0.25">
      <c r="A3650"/>
      <c r="B3650"/>
      <c r="C3650" s="37"/>
      <c r="E3650" s="32"/>
      <c r="F3650" s="44"/>
      <c r="G3650" s="39"/>
    </row>
    <row r="3651" spans="1:7" x14ac:dyDescent="0.25">
      <c r="A3651"/>
      <c r="B3651"/>
      <c r="C3651" s="37"/>
      <c r="E3651" s="32"/>
      <c r="F3651" s="44"/>
      <c r="G3651" s="39"/>
    </row>
    <row r="3652" spans="1:7" x14ac:dyDescent="0.25">
      <c r="A3652"/>
      <c r="B3652"/>
      <c r="C3652" s="37"/>
      <c r="E3652" s="32"/>
      <c r="F3652" s="44"/>
      <c r="G3652" s="39"/>
    </row>
    <row r="3653" spans="1:7" x14ac:dyDescent="0.25">
      <c r="A3653"/>
      <c r="B3653"/>
      <c r="C3653" s="37"/>
      <c r="E3653" s="32"/>
      <c r="F3653" s="44"/>
      <c r="G3653" s="39"/>
    </row>
    <row r="3654" spans="1:7" x14ac:dyDescent="0.25">
      <c r="A3654"/>
      <c r="B3654"/>
      <c r="C3654" s="37"/>
      <c r="E3654" s="32"/>
      <c r="F3654" s="44"/>
      <c r="G3654" s="39"/>
    </row>
    <row r="3655" spans="1:7" x14ac:dyDescent="0.25">
      <c r="A3655"/>
      <c r="B3655"/>
      <c r="C3655" s="37"/>
      <c r="E3655" s="32"/>
      <c r="F3655" s="44"/>
      <c r="G3655" s="39"/>
    </row>
    <row r="3656" spans="1:7" x14ac:dyDescent="0.25">
      <c r="A3656"/>
      <c r="B3656"/>
      <c r="C3656" s="37"/>
      <c r="E3656" s="32"/>
      <c r="F3656" s="44"/>
      <c r="G3656" s="39"/>
    </row>
    <row r="3657" spans="1:7" x14ac:dyDescent="0.25">
      <c r="A3657"/>
      <c r="B3657"/>
      <c r="C3657" s="37"/>
      <c r="E3657" s="32"/>
      <c r="F3657" s="44"/>
      <c r="G3657" s="39"/>
    </row>
    <row r="3658" spans="1:7" x14ac:dyDescent="0.25">
      <c r="A3658"/>
      <c r="B3658"/>
      <c r="C3658" s="37"/>
      <c r="E3658" s="32"/>
      <c r="F3658" s="44"/>
      <c r="G3658" s="39"/>
    </row>
    <row r="3659" spans="1:7" x14ac:dyDescent="0.25">
      <c r="A3659"/>
      <c r="B3659"/>
      <c r="C3659" s="37"/>
      <c r="E3659" s="32"/>
      <c r="F3659" s="44"/>
      <c r="G3659" s="39"/>
    </row>
    <row r="3660" spans="1:7" x14ac:dyDescent="0.25">
      <c r="A3660"/>
      <c r="B3660"/>
      <c r="C3660" s="37"/>
      <c r="E3660" s="32"/>
      <c r="F3660" s="44"/>
      <c r="G3660" s="39"/>
    </row>
    <row r="3661" spans="1:7" x14ac:dyDescent="0.25">
      <c r="A3661"/>
      <c r="B3661"/>
      <c r="C3661" s="37"/>
      <c r="E3661" s="32"/>
      <c r="F3661" s="44"/>
      <c r="G3661" s="39"/>
    </row>
    <row r="3662" spans="1:7" x14ac:dyDescent="0.25">
      <c r="A3662"/>
      <c r="B3662"/>
      <c r="C3662" s="37"/>
      <c r="E3662" s="32"/>
      <c r="F3662" s="44"/>
      <c r="G3662" s="39"/>
    </row>
    <row r="3663" spans="1:7" x14ac:dyDescent="0.25">
      <c r="A3663"/>
      <c r="B3663"/>
      <c r="C3663" s="37"/>
      <c r="E3663" s="32"/>
      <c r="F3663" s="44"/>
      <c r="G3663" s="39"/>
    </row>
    <row r="3664" spans="1:7" x14ac:dyDescent="0.25">
      <c r="A3664"/>
      <c r="B3664"/>
      <c r="C3664" s="37"/>
      <c r="E3664" s="32"/>
      <c r="F3664" s="44"/>
      <c r="G3664" s="39"/>
    </row>
    <row r="3665" spans="1:7" x14ac:dyDescent="0.25">
      <c r="A3665"/>
      <c r="B3665"/>
      <c r="C3665" s="37"/>
      <c r="E3665" s="32"/>
      <c r="F3665" s="44"/>
      <c r="G3665" s="39"/>
    </row>
    <row r="3666" spans="1:7" x14ac:dyDescent="0.25">
      <c r="A3666"/>
      <c r="B3666"/>
      <c r="C3666" s="37"/>
      <c r="E3666" s="32"/>
      <c r="F3666" s="44"/>
      <c r="G3666" s="39"/>
    </row>
    <row r="3667" spans="1:7" x14ac:dyDescent="0.25">
      <c r="A3667"/>
      <c r="B3667"/>
      <c r="C3667" s="37"/>
      <c r="E3667" s="32"/>
      <c r="F3667" s="44"/>
      <c r="G3667" s="39"/>
    </row>
    <row r="3668" spans="1:7" x14ac:dyDescent="0.25">
      <c r="A3668"/>
      <c r="B3668"/>
      <c r="C3668" s="37"/>
      <c r="E3668" s="32"/>
      <c r="F3668" s="44"/>
      <c r="G3668" s="39"/>
    </row>
    <row r="3669" spans="1:7" x14ac:dyDescent="0.25">
      <c r="A3669"/>
      <c r="B3669"/>
      <c r="C3669" s="37"/>
      <c r="E3669" s="32"/>
      <c r="F3669" s="44"/>
      <c r="G3669" s="39"/>
    </row>
    <row r="3670" spans="1:7" x14ac:dyDescent="0.25">
      <c r="A3670"/>
      <c r="B3670"/>
      <c r="C3670" s="37"/>
      <c r="E3670" s="32"/>
      <c r="F3670" s="44"/>
      <c r="G3670" s="39"/>
    </row>
    <row r="3671" spans="1:7" x14ac:dyDescent="0.25">
      <c r="A3671"/>
      <c r="B3671"/>
      <c r="C3671" s="37"/>
      <c r="E3671" s="32"/>
      <c r="F3671" s="44"/>
      <c r="G3671" s="39"/>
    </row>
    <row r="3672" spans="1:7" x14ac:dyDescent="0.25">
      <c r="A3672"/>
      <c r="B3672"/>
      <c r="C3672" s="37"/>
      <c r="E3672" s="32"/>
      <c r="F3672" s="44"/>
      <c r="G3672" s="39"/>
    </row>
    <row r="3673" spans="1:7" x14ac:dyDescent="0.25">
      <c r="A3673"/>
      <c r="B3673"/>
      <c r="C3673" s="37"/>
      <c r="E3673" s="32"/>
      <c r="F3673" s="44"/>
      <c r="G3673" s="39"/>
    </row>
    <row r="3674" spans="1:7" x14ac:dyDescent="0.25">
      <c r="A3674"/>
      <c r="B3674"/>
      <c r="C3674" s="37"/>
      <c r="E3674" s="32"/>
      <c r="F3674" s="44"/>
      <c r="G3674" s="39"/>
    </row>
    <row r="3675" spans="1:7" x14ac:dyDescent="0.25">
      <c r="A3675"/>
      <c r="B3675"/>
      <c r="C3675" s="37"/>
      <c r="E3675" s="32"/>
      <c r="F3675" s="44"/>
      <c r="G3675" s="39"/>
    </row>
    <row r="3676" spans="1:7" x14ac:dyDescent="0.25">
      <c r="A3676"/>
      <c r="B3676"/>
      <c r="C3676" s="37"/>
      <c r="E3676" s="32"/>
      <c r="F3676" s="44"/>
      <c r="G3676" s="39"/>
    </row>
    <row r="3677" spans="1:7" x14ac:dyDescent="0.25">
      <c r="A3677"/>
      <c r="B3677"/>
      <c r="C3677" s="37"/>
      <c r="E3677" s="32"/>
      <c r="F3677" s="44"/>
      <c r="G3677" s="39"/>
    </row>
    <row r="3678" spans="1:7" x14ac:dyDescent="0.25">
      <c r="A3678"/>
      <c r="B3678"/>
      <c r="C3678" s="37"/>
      <c r="E3678" s="32"/>
      <c r="F3678" s="44"/>
      <c r="G3678" s="39"/>
    </row>
    <row r="3679" spans="1:7" x14ac:dyDescent="0.25">
      <c r="A3679"/>
      <c r="B3679"/>
      <c r="C3679" s="37"/>
      <c r="E3679" s="32"/>
      <c r="F3679" s="44"/>
      <c r="G3679" s="39"/>
    </row>
    <row r="3680" spans="1:7" x14ac:dyDescent="0.25">
      <c r="A3680"/>
      <c r="B3680"/>
      <c r="C3680" s="37"/>
      <c r="E3680" s="32"/>
      <c r="F3680" s="44"/>
      <c r="G3680" s="39"/>
    </row>
    <row r="3681" spans="1:7" x14ac:dyDescent="0.25">
      <c r="A3681"/>
      <c r="B3681"/>
      <c r="C3681" s="37"/>
      <c r="E3681" s="32"/>
      <c r="F3681" s="44"/>
      <c r="G3681" s="39"/>
    </row>
    <row r="3682" spans="1:7" x14ac:dyDescent="0.25">
      <c r="A3682"/>
      <c r="B3682"/>
      <c r="C3682" s="37"/>
      <c r="E3682" s="32"/>
      <c r="F3682" s="44"/>
      <c r="G3682" s="39"/>
    </row>
    <row r="3683" spans="1:7" x14ac:dyDescent="0.25">
      <c r="A3683"/>
      <c r="B3683"/>
      <c r="C3683" s="37"/>
      <c r="E3683" s="32"/>
      <c r="F3683" s="44"/>
      <c r="G3683" s="39"/>
    </row>
    <row r="3684" spans="1:7" x14ac:dyDescent="0.25">
      <c r="A3684"/>
      <c r="B3684"/>
      <c r="C3684" s="37"/>
      <c r="E3684" s="32"/>
      <c r="F3684" s="44"/>
      <c r="G3684" s="39"/>
    </row>
    <row r="3685" spans="1:7" x14ac:dyDescent="0.25">
      <c r="A3685"/>
      <c r="B3685"/>
      <c r="C3685" s="37"/>
      <c r="E3685" s="32"/>
      <c r="F3685" s="44"/>
      <c r="G3685" s="39"/>
    </row>
    <row r="3686" spans="1:7" x14ac:dyDescent="0.25">
      <c r="A3686"/>
      <c r="B3686"/>
      <c r="C3686" s="37"/>
      <c r="E3686" s="32"/>
      <c r="F3686" s="44"/>
      <c r="G3686" s="39"/>
    </row>
    <row r="3687" spans="1:7" x14ac:dyDescent="0.25">
      <c r="A3687"/>
      <c r="B3687"/>
      <c r="C3687" s="37"/>
      <c r="E3687" s="32"/>
      <c r="F3687" s="44"/>
      <c r="G3687" s="39"/>
    </row>
    <row r="3688" spans="1:7" x14ac:dyDescent="0.25">
      <c r="A3688"/>
      <c r="B3688"/>
      <c r="C3688" s="37"/>
      <c r="E3688" s="32"/>
      <c r="F3688" s="44"/>
      <c r="G3688" s="39"/>
    </row>
    <row r="3689" spans="1:7" x14ac:dyDescent="0.25">
      <c r="A3689"/>
      <c r="B3689"/>
      <c r="C3689" s="37"/>
      <c r="E3689" s="32"/>
      <c r="F3689" s="44"/>
      <c r="G3689" s="39"/>
    </row>
    <row r="3690" spans="1:7" x14ac:dyDescent="0.25">
      <c r="A3690"/>
      <c r="B3690"/>
      <c r="C3690" s="37"/>
      <c r="E3690" s="32"/>
      <c r="F3690" s="44"/>
      <c r="G3690" s="39"/>
    </row>
    <row r="3691" spans="1:7" x14ac:dyDescent="0.25">
      <c r="A3691"/>
      <c r="B3691"/>
      <c r="C3691" s="37"/>
      <c r="E3691" s="32"/>
      <c r="F3691" s="44"/>
      <c r="G3691" s="39"/>
    </row>
    <row r="3692" spans="1:7" x14ac:dyDescent="0.25">
      <c r="A3692"/>
      <c r="B3692"/>
      <c r="C3692" s="37"/>
      <c r="E3692" s="32"/>
      <c r="F3692" s="44"/>
      <c r="G3692" s="39"/>
    </row>
    <row r="3693" spans="1:7" x14ac:dyDescent="0.25">
      <c r="A3693"/>
      <c r="B3693"/>
      <c r="C3693" s="37"/>
      <c r="E3693" s="32"/>
      <c r="F3693" s="44"/>
      <c r="G3693" s="39"/>
    </row>
    <row r="3694" spans="1:7" x14ac:dyDescent="0.25">
      <c r="A3694"/>
      <c r="B3694"/>
      <c r="C3694" s="37"/>
      <c r="E3694" s="32"/>
      <c r="F3694" s="44"/>
      <c r="G3694" s="39"/>
    </row>
    <row r="3695" spans="1:7" x14ac:dyDescent="0.25">
      <c r="A3695"/>
      <c r="B3695"/>
      <c r="C3695" s="37"/>
      <c r="E3695" s="32"/>
      <c r="F3695" s="44"/>
      <c r="G3695" s="39"/>
    </row>
    <row r="3696" spans="1:7" x14ac:dyDescent="0.25">
      <c r="A3696"/>
      <c r="B3696"/>
      <c r="C3696" s="37"/>
      <c r="E3696" s="32"/>
      <c r="F3696" s="44"/>
      <c r="G3696" s="39"/>
    </row>
    <row r="3697" spans="1:7" x14ac:dyDescent="0.25">
      <c r="A3697"/>
      <c r="B3697"/>
      <c r="C3697" s="37"/>
      <c r="E3697" s="32"/>
      <c r="F3697" s="44"/>
      <c r="G3697" s="39"/>
    </row>
    <row r="3698" spans="1:7" x14ac:dyDescent="0.25">
      <c r="A3698"/>
      <c r="B3698"/>
      <c r="C3698" s="37"/>
      <c r="E3698" s="32"/>
      <c r="F3698" s="44"/>
      <c r="G3698" s="39"/>
    </row>
    <row r="3699" spans="1:7" x14ac:dyDescent="0.25">
      <c r="A3699"/>
      <c r="B3699"/>
      <c r="C3699" s="37"/>
      <c r="E3699" s="32"/>
      <c r="F3699" s="44"/>
      <c r="G3699" s="39"/>
    </row>
    <row r="3700" spans="1:7" x14ac:dyDescent="0.25">
      <c r="A3700"/>
      <c r="B3700"/>
      <c r="C3700" s="37"/>
      <c r="E3700" s="32"/>
      <c r="F3700" s="44"/>
      <c r="G3700" s="39"/>
    </row>
    <row r="3701" spans="1:7" x14ac:dyDescent="0.25">
      <c r="A3701"/>
      <c r="B3701"/>
      <c r="C3701" s="37"/>
      <c r="E3701" s="32"/>
      <c r="F3701" s="44"/>
      <c r="G3701" s="39"/>
    </row>
    <row r="3702" spans="1:7" x14ac:dyDescent="0.25">
      <c r="A3702"/>
      <c r="B3702"/>
      <c r="C3702" s="37"/>
      <c r="E3702" s="32"/>
      <c r="F3702" s="44"/>
      <c r="G3702" s="39"/>
    </row>
    <row r="3703" spans="1:7" x14ac:dyDescent="0.25">
      <c r="A3703"/>
      <c r="B3703"/>
      <c r="C3703" s="37"/>
      <c r="E3703" s="32"/>
      <c r="F3703" s="44"/>
      <c r="G3703" s="39"/>
    </row>
    <row r="3704" spans="1:7" x14ac:dyDescent="0.25">
      <c r="A3704"/>
      <c r="B3704"/>
      <c r="C3704" s="37"/>
      <c r="E3704" s="32"/>
      <c r="F3704" s="44"/>
      <c r="G3704" s="39"/>
    </row>
    <row r="3705" spans="1:7" x14ac:dyDescent="0.25">
      <c r="A3705"/>
      <c r="B3705"/>
      <c r="C3705" s="37"/>
      <c r="E3705" s="32"/>
      <c r="F3705" s="44"/>
      <c r="G3705" s="39"/>
    </row>
    <row r="3706" spans="1:7" x14ac:dyDescent="0.25">
      <c r="A3706"/>
      <c r="B3706"/>
      <c r="C3706" s="37"/>
      <c r="E3706" s="32"/>
      <c r="F3706" s="44"/>
      <c r="G3706" s="39"/>
    </row>
    <row r="3707" spans="1:7" x14ac:dyDescent="0.25">
      <c r="A3707"/>
      <c r="B3707"/>
      <c r="C3707" s="37"/>
      <c r="E3707" s="32"/>
      <c r="F3707" s="44"/>
      <c r="G3707" s="39"/>
    </row>
    <row r="3708" spans="1:7" x14ac:dyDescent="0.25">
      <c r="A3708"/>
      <c r="B3708"/>
      <c r="C3708" s="37"/>
      <c r="E3708" s="32"/>
      <c r="F3708" s="44"/>
      <c r="G3708" s="39"/>
    </row>
    <row r="3709" spans="1:7" x14ac:dyDescent="0.25">
      <c r="A3709"/>
      <c r="B3709"/>
      <c r="C3709" s="37"/>
      <c r="E3709" s="32"/>
      <c r="F3709" s="44"/>
      <c r="G3709" s="39"/>
    </row>
    <row r="3710" spans="1:7" x14ac:dyDescent="0.25">
      <c r="A3710"/>
      <c r="B3710"/>
      <c r="C3710" s="37"/>
      <c r="E3710" s="32"/>
      <c r="F3710" s="44"/>
      <c r="G3710" s="39"/>
    </row>
    <row r="3711" spans="1:7" x14ac:dyDescent="0.25">
      <c r="A3711"/>
      <c r="B3711"/>
      <c r="C3711" s="37"/>
      <c r="E3711" s="32"/>
      <c r="F3711" s="44"/>
      <c r="G3711" s="39"/>
    </row>
    <row r="3712" spans="1:7" x14ac:dyDescent="0.25">
      <c r="A3712"/>
      <c r="B3712"/>
      <c r="C3712" s="37"/>
      <c r="E3712" s="32"/>
      <c r="F3712" s="44"/>
      <c r="G3712" s="39"/>
    </row>
    <row r="3713" spans="1:7" x14ac:dyDescent="0.25">
      <c r="A3713"/>
      <c r="B3713"/>
      <c r="C3713" s="37"/>
      <c r="E3713" s="32"/>
      <c r="F3713" s="44"/>
      <c r="G3713" s="39"/>
    </row>
    <row r="3714" spans="1:7" x14ac:dyDescent="0.25">
      <c r="A3714"/>
      <c r="B3714"/>
      <c r="C3714" s="37"/>
      <c r="E3714" s="32"/>
      <c r="F3714" s="44"/>
      <c r="G3714" s="39"/>
    </row>
    <row r="3715" spans="1:7" x14ac:dyDescent="0.25">
      <c r="A3715"/>
      <c r="B3715"/>
      <c r="C3715" s="37"/>
      <c r="E3715" s="32"/>
      <c r="F3715" s="44"/>
      <c r="G3715" s="39"/>
    </row>
    <row r="3716" spans="1:7" x14ac:dyDescent="0.25">
      <c r="A3716"/>
      <c r="B3716"/>
      <c r="C3716" s="37"/>
      <c r="E3716" s="32"/>
      <c r="F3716" s="44"/>
      <c r="G3716" s="39"/>
    </row>
    <row r="3717" spans="1:7" x14ac:dyDescent="0.25">
      <c r="A3717"/>
      <c r="B3717"/>
      <c r="C3717" s="37"/>
      <c r="E3717" s="32"/>
      <c r="F3717" s="44"/>
      <c r="G3717" s="39"/>
    </row>
    <row r="3718" spans="1:7" x14ac:dyDescent="0.25">
      <c r="A3718"/>
      <c r="B3718"/>
      <c r="C3718" s="37"/>
      <c r="E3718" s="32"/>
      <c r="F3718" s="44"/>
      <c r="G3718" s="39"/>
    </row>
    <row r="3719" spans="1:7" x14ac:dyDescent="0.25">
      <c r="A3719"/>
      <c r="B3719"/>
      <c r="C3719" s="37"/>
      <c r="E3719" s="32"/>
      <c r="F3719" s="44"/>
      <c r="G3719" s="39"/>
    </row>
    <row r="3720" spans="1:7" x14ac:dyDescent="0.25">
      <c r="A3720"/>
      <c r="B3720"/>
      <c r="C3720" s="37"/>
      <c r="E3720" s="32"/>
      <c r="F3720" s="44"/>
      <c r="G3720" s="39"/>
    </row>
    <row r="3721" spans="1:7" x14ac:dyDescent="0.25">
      <c r="A3721"/>
      <c r="B3721"/>
      <c r="C3721" s="37"/>
      <c r="E3721" s="32"/>
      <c r="F3721" s="44"/>
      <c r="G3721" s="39"/>
    </row>
    <row r="3722" spans="1:7" x14ac:dyDescent="0.25">
      <c r="A3722"/>
      <c r="B3722"/>
      <c r="C3722" s="37"/>
      <c r="E3722" s="32"/>
      <c r="F3722" s="44"/>
      <c r="G3722" s="39"/>
    </row>
    <row r="3723" spans="1:7" x14ac:dyDescent="0.25">
      <c r="A3723"/>
      <c r="B3723"/>
      <c r="C3723" s="37"/>
      <c r="E3723" s="32"/>
      <c r="F3723" s="44"/>
      <c r="G3723" s="39"/>
    </row>
    <row r="3724" spans="1:7" x14ac:dyDescent="0.25">
      <c r="A3724"/>
      <c r="B3724"/>
      <c r="C3724" s="37"/>
      <c r="E3724" s="32"/>
      <c r="F3724" s="44"/>
      <c r="G3724" s="39"/>
    </row>
    <row r="3725" spans="1:7" x14ac:dyDescent="0.25">
      <c r="A3725"/>
      <c r="B3725"/>
      <c r="C3725" s="37"/>
      <c r="E3725" s="32"/>
      <c r="F3725" s="44"/>
      <c r="G3725" s="39"/>
    </row>
    <row r="3726" spans="1:7" x14ac:dyDescent="0.25">
      <c r="A3726"/>
      <c r="B3726"/>
      <c r="C3726" s="37"/>
      <c r="E3726" s="32"/>
      <c r="F3726" s="44"/>
      <c r="G3726" s="39"/>
    </row>
    <row r="3727" spans="1:7" x14ac:dyDescent="0.25">
      <c r="A3727"/>
      <c r="B3727"/>
      <c r="C3727" s="37"/>
      <c r="E3727" s="32"/>
      <c r="F3727" s="44"/>
      <c r="G3727" s="39"/>
    </row>
    <row r="3728" spans="1:7" x14ac:dyDescent="0.25">
      <c r="A3728"/>
      <c r="B3728"/>
      <c r="C3728" s="37"/>
      <c r="E3728" s="32"/>
      <c r="F3728" s="44"/>
      <c r="G3728" s="39"/>
    </row>
    <row r="3729" spans="1:7" x14ac:dyDescent="0.25">
      <c r="A3729"/>
      <c r="B3729"/>
      <c r="C3729" s="37"/>
      <c r="E3729" s="32"/>
      <c r="F3729" s="44"/>
      <c r="G3729" s="39"/>
    </row>
    <row r="3730" spans="1:7" x14ac:dyDescent="0.25">
      <c r="A3730"/>
      <c r="B3730"/>
      <c r="C3730" s="37"/>
      <c r="E3730" s="32"/>
      <c r="F3730" s="44"/>
      <c r="G3730" s="39"/>
    </row>
    <row r="3731" spans="1:7" x14ac:dyDescent="0.25">
      <c r="A3731"/>
      <c r="B3731"/>
      <c r="C3731" s="37"/>
      <c r="E3731" s="32"/>
      <c r="F3731" s="44"/>
      <c r="G3731" s="39"/>
    </row>
    <row r="3732" spans="1:7" x14ac:dyDescent="0.25">
      <c r="A3732"/>
      <c r="B3732"/>
      <c r="C3732" s="37"/>
      <c r="E3732" s="32"/>
      <c r="F3732" s="44"/>
      <c r="G3732" s="39"/>
    </row>
    <row r="3733" spans="1:7" x14ac:dyDescent="0.25">
      <c r="A3733"/>
      <c r="B3733"/>
      <c r="C3733" s="37"/>
      <c r="E3733" s="32"/>
      <c r="F3733" s="44"/>
      <c r="G3733" s="39"/>
    </row>
    <row r="3734" spans="1:7" x14ac:dyDescent="0.25">
      <c r="A3734"/>
      <c r="B3734"/>
      <c r="C3734" s="37"/>
      <c r="E3734" s="32"/>
      <c r="F3734" s="44"/>
      <c r="G3734" s="39"/>
    </row>
    <row r="3735" spans="1:7" x14ac:dyDescent="0.25">
      <c r="A3735"/>
      <c r="B3735"/>
      <c r="C3735" s="37"/>
      <c r="E3735" s="32"/>
      <c r="F3735" s="44"/>
      <c r="G3735" s="39"/>
    </row>
    <row r="3736" spans="1:7" x14ac:dyDescent="0.25">
      <c r="A3736"/>
      <c r="B3736"/>
      <c r="C3736" s="37"/>
      <c r="E3736" s="32"/>
      <c r="F3736" s="44"/>
      <c r="G3736" s="39"/>
    </row>
    <row r="3737" spans="1:7" x14ac:dyDescent="0.25">
      <c r="A3737"/>
      <c r="B3737"/>
      <c r="C3737" s="37"/>
      <c r="E3737" s="32"/>
      <c r="F3737" s="44"/>
      <c r="G3737" s="39"/>
    </row>
    <row r="3738" spans="1:7" x14ac:dyDescent="0.25">
      <c r="A3738"/>
      <c r="B3738"/>
      <c r="C3738" s="37"/>
      <c r="E3738" s="32"/>
      <c r="F3738" s="44"/>
      <c r="G3738" s="39"/>
    </row>
    <row r="3739" spans="1:7" x14ac:dyDescent="0.25">
      <c r="A3739"/>
      <c r="B3739"/>
      <c r="C3739" s="37"/>
      <c r="E3739" s="32"/>
      <c r="F3739" s="44"/>
      <c r="G3739" s="39"/>
    </row>
    <row r="3740" spans="1:7" x14ac:dyDescent="0.25">
      <c r="A3740"/>
      <c r="B3740"/>
      <c r="C3740" s="37"/>
      <c r="E3740" s="32"/>
      <c r="F3740" s="44"/>
      <c r="G3740" s="39"/>
    </row>
    <row r="3741" spans="1:7" x14ac:dyDescent="0.25">
      <c r="A3741"/>
      <c r="B3741"/>
      <c r="C3741" s="37"/>
      <c r="E3741" s="32"/>
      <c r="F3741" s="44"/>
      <c r="G3741" s="39"/>
    </row>
    <row r="3742" spans="1:7" x14ac:dyDescent="0.25">
      <c r="A3742"/>
      <c r="B3742"/>
      <c r="C3742" s="37"/>
      <c r="E3742" s="32"/>
      <c r="F3742" s="44"/>
      <c r="G3742" s="39"/>
    </row>
    <row r="3743" spans="1:7" x14ac:dyDescent="0.25">
      <c r="A3743"/>
      <c r="B3743"/>
      <c r="C3743" s="37"/>
      <c r="E3743" s="32"/>
      <c r="F3743" s="44"/>
      <c r="G3743" s="39"/>
    </row>
    <row r="3744" spans="1:7" x14ac:dyDescent="0.25">
      <c r="A3744"/>
      <c r="B3744"/>
      <c r="C3744" s="37"/>
      <c r="E3744" s="32"/>
      <c r="F3744" s="44"/>
      <c r="G3744" s="39"/>
    </row>
    <row r="3745" spans="1:7" x14ac:dyDescent="0.25">
      <c r="A3745"/>
      <c r="B3745"/>
      <c r="C3745" s="37"/>
      <c r="E3745" s="32"/>
      <c r="F3745" s="44"/>
      <c r="G3745" s="39"/>
    </row>
    <row r="3746" spans="1:7" x14ac:dyDescent="0.25">
      <c r="A3746"/>
      <c r="B3746"/>
      <c r="C3746" s="37"/>
      <c r="E3746" s="32"/>
      <c r="F3746" s="44"/>
      <c r="G3746" s="39"/>
    </row>
    <row r="3747" spans="1:7" x14ac:dyDescent="0.25">
      <c r="A3747"/>
      <c r="B3747"/>
      <c r="C3747" s="37"/>
      <c r="E3747" s="32"/>
      <c r="F3747" s="44"/>
      <c r="G3747" s="39"/>
    </row>
    <row r="3748" spans="1:7" x14ac:dyDescent="0.25">
      <c r="A3748"/>
      <c r="B3748"/>
      <c r="C3748" s="37"/>
      <c r="E3748" s="32"/>
      <c r="F3748" s="44"/>
      <c r="G3748" s="39"/>
    </row>
    <row r="3749" spans="1:7" x14ac:dyDescent="0.25">
      <c r="A3749"/>
      <c r="B3749"/>
      <c r="C3749" s="37"/>
      <c r="E3749" s="32"/>
      <c r="F3749" s="44"/>
      <c r="G3749" s="39"/>
    </row>
    <row r="3750" spans="1:7" x14ac:dyDescent="0.25">
      <c r="A3750"/>
      <c r="B3750"/>
      <c r="C3750" s="37"/>
      <c r="E3750" s="32"/>
      <c r="F3750" s="44"/>
      <c r="G3750" s="39"/>
    </row>
    <row r="3751" spans="1:7" x14ac:dyDescent="0.25">
      <c r="A3751"/>
      <c r="B3751"/>
      <c r="C3751" s="37"/>
      <c r="E3751" s="32"/>
      <c r="F3751" s="44"/>
      <c r="G3751" s="39"/>
    </row>
    <row r="3752" spans="1:7" x14ac:dyDescent="0.25">
      <c r="A3752"/>
      <c r="B3752"/>
      <c r="C3752" s="37"/>
      <c r="E3752" s="32"/>
      <c r="F3752" s="44"/>
      <c r="G3752" s="39"/>
    </row>
    <row r="3753" spans="1:7" x14ac:dyDescent="0.25">
      <c r="A3753"/>
      <c r="B3753"/>
      <c r="C3753" s="37"/>
      <c r="E3753" s="32"/>
      <c r="F3753" s="44"/>
      <c r="G3753" s="39"/>
    </row>
    <row r="3754" spans="1:7" x14ac:dyDescent="0.25">
      <c r="A3754"/>
      <c r="B3754"/>
      <c r="C3754" s="37"/>
      <c r="E3754" s="32"/>
      <c r="F3754" s="44"/>
      <c r="G3754" s="39"/>
    </row>
    <row r="3755" spans="1:7" x14ac:dyDescent="0.25">
      <c r="A3755"/>
      <c r="B3755"/>
      <c r="C3755" s="37"/>
      <c r="E3755" s="32"/>
      <c r="F3755" s="44"/>
      <c r="G3755" s="39"/>
    </row>
    <row r="3756" spans="1:7" x14ac:dyDescent="0.25">
      <c r="A3756"/>
      <c r="B3756"/>
      <c r="C3756" s="37"/>
      <c r="E3756" s="32"/>
      <c r="F3756" s="44"/>
      <c r="G3756" s="39"/>
    </row>
    <row r="3757" spans="1:7" x14ac:dyDescent="0.25">
      <c r="A3757"/>
      <c r="B3757"/>
      <c r="C3757" s="37"/>
      <c r="E3757" s="32"/>
      <c r="F3757" s="44"/>
      <c r="G3757" s="39"/>
    </row>
    <row r="3758" spans="1:7" x14ac:dyDescent="0.25">
      <c r="A3758"/>
      <c r="B3758"/>
      <c r="C3758" s="37"/>
      <c r="E3758" s="32"/>
      <c r="F3758" s="44"/>
      <c r="G3758" s="39"/>
    </row>
    <row r="3759" spans="1:7" x14ac:dyDescent="0.25">
      <c r="A3759"/>
      <c r="B3759"/>
      <c r="C3759" s="37"/>
      <c r="E3759" s="32"/>
      <c r="F3759" s="44"/>
      <c r="G3759" s="39"/>
    </row>
    <row r="3760" spans="1:7" x14ac:dyDescent="0.25">
      <c r="A3760"/>
      <c r="B3760"/>
      <c r="C3760" s="37"/>
      <c r="E3760" s="32"/>
      <c r="F3760" s="44"/>
      <c r="G3760" s="39"/>
    </row>
    <row r="3761" spans="1:7" x14ac:dyDescent="0.25">
      <c r="A3761"/>
      <c r="B3761"/>
      <c r="C3761" s="37"/>
      <c r="E3761" s="32"/>
      <c r="F3761" s="44"/>
      <c r="G3761" s="39"/>
    </row>
    <row r="3762" spans="1:7" x14ac:dyDescent="0.25">
      <c r="A3762"/>
      <c r="B3762"/>
      <c r="C3762" s="37"/>
      <c r="E3762" s="32"/>
      <c r="F3762" s="44"/>
      <c r="G3762" s="39"/>
    </row>
    <row r="3763" spans="1:7" x14ac:dyDescent="0.25">
      <c r="A3763"/>
      <c r="B3763"/>
      <c r="C3763" s="37"/>
      <c r="E3763" s="32"/>
      <c r="F3763" s="44"/>
      <c r="G3763" s="39"/>
    </row>
    <row r="3764" spans="1:7" x14ac:dyDescent="0.25">
      <c r="A3764"/>
      <c r="B3764"/>
      <c r="C3764" s="37"/>
      <c r="E3764" s="32"/>
      <c r="F3764" s="44"/>
      <c r="G3764" s="39"/>
    </row>
    <row r="3765" spans="1:7" x14ac:dyDescent="0.25">
      <c r="A3765"/>
      <c r="B3765"/>
      <c r="C3765" s="37"/>
      <c r="E3765" s="32"/>
      <c r="F3765" s="44"/>
      <c r="G3765" s="39"/>
    </row>
    <row r="3766" spans="1:7" x14ac:dyDescent="0.25">
      <c r="A3766"/>
      <c r="B3766"/>
      <c r="C3766" s="37"/>
      <c r="E3766" s="32"/>
      <c r="F3766" s="44"/>
      <c r="G3766" s="39"/>
    </row>
    <row r="3767" spans="1:7" x14ac:dyDescent="0.25">
      <c r="A3767"/>
      <c r="B3767"/>
      <c r="C3767" s="37"/>
      <c r="E3767" s="32"/>
      <c r="F3767" s="44"/>
      <c r="G3767" s="39"/>
    </row>
    <row r="3768" spans="1:7" x14ac:dyDescent="0.25">
      <c r="A3768"/>
      <c r="B3768"/>
      <c r="C3768" s="37"/>
      <c r="E3768" s="32"/>
      <c r="F3768" s="44"/>
      <c r="G3768" s="39"/>
    </row>
    <row r="3769" spans="1:7" x14ac:dyDescent="0.25">
      <c r="A3769"/>
      <c r="B3769"/>
      <c r="C3769" s="37"/>
      <c r="E3769" s="32"/>
      <c r="F3769" s="44"/>
      <c r="G3769" s="39"/>
    </row>
    <row r="3770" spans="1:7" x14ac:dyDescent="0.25">
      <c r="A3770"/>
      <c r="B3770"/>
      <c r="C3770" s="37"/>
      <c r="E3770" s="32"/>
      <c r="F3770" s="44"/>
      <c r="G3770" s="39"/>
    </row>
    <row r="3771" spans="1:7" x14ac:dyDescent="0.25">
      <c r="A3771"/>
      <c r="B3771"/>
      <c r="C3771" s="37"/>
      <c r="E3771" s="32"/>
      <c r="F3771" s="44"/>
      <c r="G3771" s="39"/>
    </row>
    <row r="3772" spans="1:7" x14ac:dyDescent="0.25">
      <c r="A3772"/>
      <c r="B3772"/>
      <c r="C3772" s="37"/>
      <c r="E3772" s="32"/>
      <c r="F3772" s="44"/>
      <c r="G3772" s="39"/>
    </row>
    <row r="3773" spans="1:7" x14ac:dyDescent="0.25">
      <c r="A3773"/>
      <c r="B3773"/>
      <c r="C3773" s="37"/>
      <c r="E3773" s="32"/>
      <c r="F3773" s="44"/>
      <c r="G3773" s="39"/>
    </row>
    <row r="3774" spans="1:7" x14ac:dyDescent="0.25">
      <c r="A3774"/>
      <c r="B3774"/>
      <c r="C3774" s="37"/>
      <c r="E3774" s="32"/>
      <c r="F3774" s="44"/>
      <c r="G3774" s="39"/>
    </row>
    <row r="3775" spans="1:7" x14ac:dyDescent="0.25">
      <c r="A3775"/>
      <c r="B3775"/>
      <c r="C3775" s="37"/>
      <c r="E3775" s="32"/>
      <c r="F3775" s="44"/>
      <c r="G3775" s="39"/>
    </row>
    <row r="3776" spans="1:7" x14ac:dyDescent="0.25">
      <c r="A3776"/>
      <c r="B3776"/>
      <c r="C3776" s="37"/>
      <c r="E3776" s="32"/>
      <c r="F3776" s="44"/>
      <c r="G3776" s="39"/>
    </row>
    <row r="3777" spans="1:7" x14ac:dyDescent="0.25">
      <c r="A3777"/>
      <c r="B3777"/>
      <c r="C3777" s="37"/>
      <c r="E3777" s="32"/>
      <c r="F3777" s="44"/>
      <c r="G3777" s="39"/>
    </row>
    <row r="3778" spans="1:7" x14ac:dyDescent="0.25">
      <c r="A3778"/>
      <c r="B3778"/>
      <c r="C3778" s="37"/>
      <c r="E3778" s="32"/>
      <c r="F3778" s="44"/>
      <c r="G3778" s="39"/>
    </row>
    <row r="3779" spans="1:7" x14ac:dyDescent="0.25">
      <c r="A3779"/>
      <c r="B3779"/>
      <c r="C3779" s="37"/>
      <c r="E3779" s="32"/>
      <c r="F3779" s="44"/>
      <c r="G3779" s="39"/>
    </row>
    <row r="3780" spans="1:7" x14ac:dyDescent="0.25">
      <c r="A3780"/>
      <c r="B3780"/>
      <c r="C3780" s="37"/>
      <c r="E3780" s="32"/>
      <c r="F3780" s="44"/>
      <c r="G3780" s="39"/>
    </row>
    <row r="3781" spans="1:7" x14ac:dyDescent="0.25">
      <c r="A3781"/>
      <c r="B3781"/>
      <c r="C3781" s="37"/>
      <c r="E3781" s="32"/>
      <c r="F3781" s="44"/>
      <c r="G3781" s="39"/>
    </row>
    <row r="3782" spans="1:7" x14ac:dyDescent="0.25">
      <c r="A3782"/>
      <c r="B3782"/>
      <c r="C3782" s="37"/>
      <c r="E3782" s="32"/>
      <c r="F3782" s="44"/>
      <c r="G3782" s="39"/>
    </row>
    <row r="3783" spans="1:7" x14ac:dyDescent="0.25">
      <c r="A3783"/>
      <c r="B3783"/>
      <c r="C3783" s="37"/>
      <c r="E3783" s="32"/>
      <c r="F3783" s="44"/>
      <c r="G3783" s="39"/>
    </row>
    <row r="3784" spans="1:7" x14ac:dyDescent="0.25">
      <c r="A3784"/>
      <c r="B3784"/>
      <c r="C3784" s="37"/>
      <c r="E3784" s="32"/>
      <c r="F3784" s="44"/>
      <c r="G3784" s="39"/>
    </row>
    <row r="3785" spans="1:7" x14ac:dyDescent="0.25">
      <c r="A3785"/>
      <c r="B3785"/>
      <c r="C3785" s="37"/>
      <c r="E3785" s="32"/>
      <c r="F3785" s="44"/>
      <c r="G3785" s="39"/>
    </row>
    <row r="3786" spans="1:7" x14ac:dyDescent="0.25">
      <c r="A3786"/>
      <c r="B3786"/>
      <c r="C3786" s="37"/>
      <c r="E3786" s="32"/>
      <c r="F3786" s="44"/>
      <c r="G3786" s="39"/>
    </row>
    <row r="3787" spans="1:7" x14ac:dyDescent="0.25">
      <c r="A3787"/>
      <c r="B3787"/>
      <c r="C3787" s="37"/>
      <c r="E3787" s="32"/>
      <c r="F3787" s="44"/>
      <c r="G3787" s="39"/>
    </row>
    <row r="3788" spans="1:7" x14ac:dyDescent="0.25">
      <c r="A3788"/>
      <c r="B3788"/>
      <c r="C3788" s="37"/>
      <c r="E3788" s="32"/>
      <c r="F3788" s="44"/>
      <c r="G3788" s="39"/>
    </row>
    <row r="3789" spans="1:7" x14ac:dyDescent="0.25">
      <c r="A3789"/>
      <c r="B3789"/>
      <c r="C3789" s="37"/>
      <c r="E3789" s="32"/>
      <c r="F3789" s="44"/>
      <c r="G3789" s="39"/>
    </row>
    <row r="3790" spans="1:7" x14ac:dyDescent="0.25">
      <c r="A3790"/>
      <c r="B3790"/>
      <c r="C3790" s="37"/>
      <c r="E3790" s="32"/>
      <c r="F3790" s="44"/>
      <c r="G3790" s="39"/>
    </row>
    <row r="3791" spans="1:7" x14ac:dyDescent="0.25">
      <c r="A3791"/>
      <c r="B3791"/>
      <c r="C3791" s="37"/>
      <c r="E3791" s="32"/>
      <c r="F3791" s="44"/>
      <c r="G3791" s="39"/>
    </row>
    <row r="3792" spans="1:7" x14ac:dyDescent="0.25">
      <c r="A3792"/>
      <c r="B3792"/>
      <c r="C3792" s="37"/>
      <c r="E3792" s="32"/>
      <c r="F3792" s="44"/>
      <c r="G3792" s="39"/>
    </row>
    <row r="3793" spans="1:7" x14ac:dyDescent="0.25">
      <c r="A3793"/>
      <c r="B3793"/>
      <c r="C3793" s="37"/>
      <c r="E3793" s="32"/>
      <c r="F3793" s="44"/>
      <c r="G3793" s="39"/>
    </row>
    <row r="3794" spans="1:7" x14ac:dyDescent="0.25">
      <c r="A3794"/>
      <c r="B3794"/>
      <c r="C3794" s="37"/>
      <c r="E3794" s="32"/>
      <c r="F3794" s="44"/>
      <c r="G3794" s="39"/>
    </row>
    <row r="3795" spans="1:7" x14ac:dyDescent="0.25">
      <c r="A3795"/>
      <c r="B3795"/>
      <c r="C3795" s="37"/>
      <c r="E3795" s="32"/>
      <c r="F3795" s="44"/>
      <c r="G3795" s="39"/>
    </row>
    <row r="3796" spans="1:7" x14ac:dyDescent="0.25">
      <c r="A3796"/>
      <c r="B3796"/>
      <c r="C3796" s="37"/>
      <c r="E3796" s="32"/>
      <c r="F3796" s="44"/>
      <c r="G3796" s="39"/>
    </row>
    <row r="3797" spans="1:7" x14ac:dyDescent="0.25">
      <c r="A3797"/>
      <c r="B3797"/>
      <c r="C3797" s="37"/>
      <c r="E3797" s="32"/>
      <c r="F3797" s="44"/>
      <c r="G3797" s="39"/>
    </row>
    <row r="3798" spans="1:7" x14ac:dyDescent="0.25">
      <c r="A3798"/>
      <c r="B3798"/>
      <c r="C3798" s="37"/>
      <c r="E3798" s="32"/>
      <c r="F3798" s="44"/>
      <c r="G3798" s="39"/>
    </row>
    <row r="3799" spans="1:7" x14ac:dyDescent="0.25">
      <c r="A3799"/>
      <c r="B3799"/>
      <c r="C3799" s="37"/>
      <c r="E3799" s="32"/>
      <c r="F3799" s="44"/>
      <c r="G3799" s="39"/>
    </row>
    <row r="3800" spans="1:7" x14ac:dyDescent="0.25">
      <c r="A3800"/>
      <c r="B3800"/>
      <c r="C3800" s="37"/>
      <c r="E3800" s="32"/>
      <c r="F3800" s="44"/>
      <c r="G3800" s="39"/>
    </row>
    <row r="3801" spans="1:7" x14ac:dyDescent="0.25">
      <c r="A3801"/>
      <c r="B3801"/>
      <c r="C3801" s="37"/>
      <c r="E3801" s="32"/>
      <c r="F3801" s="44"/>
      <c r="G3801" s="39"/>
    </row>
    <row r="3802" spans="1:7" x14ac:dyDescent="0.25">
      <c r="A3802"/>
      <c r="B3802"/>
      <c r="C3802" s="37"/>
      <c r="E3802" s="32"/>
      <c r="F3802" s="44"/>
      <c r="G3802" s="39"/>
    </row>
    <row r="3803" spans="1:7" x14ac:dyDescent="0.25">
      <c r="A3803"/>
      <c r="B3803"/>
      <c r="C3803" s="37"/>
      <c r="E3803" s="32"/>
      <c r="F3803" s="44"/>
      <c r="G3803" s="39"/>
    </row>
    <row r="3804" spans="1:7" x14ac:dyDescent="0.25">
      <c r="A3804"/>
      <c r="B3804"/>
      <c r="C3804" s="37"/>
      <c r="E3804" s="32"/>
      <c r="F3804" s="44"/>
      <c r="G3804" s="39"/>
    </row>
    <row r="3805" spans="1:7" x14ac:dyDescent="0.25">
      <c r="A3805"/>
      <c r="B3805"/>
      <c r="C3805" s="37"/>
      <c r="E3805" s="32"/>
      <c r="F3805" s="44"/>
      <c r="G3805" s="39"/>
    </row>
    <row r="3806" spans="1:7" x14ac:dyDescent="0.25">
      <c r="A3806"/>
      <c r="B3806"/>
      <c r="C3806" s="37"/>
      <c r="E3806" s="32"/>
      <c r="F3806" s="44"/>
      <c r="G3806" s="39"/>
    </row>
    <row r="3807" spans="1:7" x14ac:dyDescent="0.25">
      <c r="A3807"/>
      <c r="B3807"/>
      <c r="C3807" s="37"/>
      <c r="E3807" s="32"/>
      <c r="F3807" s="44"/>
      <c r="G3807" s="39"/>
    </row>
    <row r="3808" spans="1:7" x14ac:dyDescent="0.25">
      <c r="A3808"/>
      <c r="B3808"/>
      <c r="C3808" s="37"/>
      <c r="E3808" s="32"/>
      <c r="F3808" s="44"/>
      <c r="G3808" s="39"/>
    </row>
    <row r="3809" spans="1:7" x14ac:dyDescent="0.25">
      <c r="A3809"/>
      <c r="B3809"/>
      <c r="C3809" s="37"/>
      <c r="E3809" s="32"/>
      <c r="F3809" s="44"/>
      <c r="G3809" s="39"/>
    </row>
    <row r="3810" spans="1:7" x14ac:dyDescent="0.25">
      <c r="A3810"/>
      <c r="B3810"/>
      <c r="C3810" s="37"/>
      <c r="E3810" s="32"/>
      <c r="F3810" s="44"/>
      <c r="G3810" s="39"/>
    </row>
    <row r="3811" spans="1:7" x14ac:dyDescent="0.25">
      <c r="A3811"/>
      <c r="B3811"/>
      <c r="C3811" s="37"/>
      <c r="E3811" s="32"/>
      <c r="F3811" s="44"/>
      <c r="G3811" s="39"/>
    </row>
    <row r="3812" spans="1:7" x14ac:dyDescent="0.25">
      <c r="A3812"/>
      <c r="B3812"/>
      <c r="C3812" s="37"/>
      <c r="E3812" s="32"/>
      <c r="F3812" s="44"/>
      <c r="G3812" s="39"/>
    </row>
    <row r="3813" spans="1:7" x14ac:dyDescent="0.25">
      <c r="A3813"/>
      <c r="B3813"/>
      <c r="C3813" s="37"/>
      <c r="E3813" s="32"/>
      <c r="F3813" s="44"/>
      <c r="G3813" s="39"/>
    </row>
    <row r="3814" spans="1:7" x14ac:dyDescent="0.25">
      <c r="A3814"/>
      <c r="B3814"/>
      <c r="C3814" s="37"/>
      <c r="E3814" s="32"/>
      <c r="F3814" s="44"/>
      <c r="G3814" s="39"/>
    </row>
    <row r="3815" spans="1:7" x14ac:dyDescent="0.25">
      <c r="A3815"/>
      <c r="B3815"/>
      <c r="C3815" s="37"/>
      <c r="E3815" s="32"/>
      <c r="F3815" s="44"/>
      <c r="G3815" s="39"/>
    </row>
    <row r="3816" spans="1:7" x14ac:dyDescent="0.25">
      <c r="A3816"/>
      <c r="B3816"/>
      <c r="C3816" s="37"/>
      <c r="E3816" s="32"/>
      <c r="F3816" s="44"/>
      <c r="G3816" s="39"/>
    </row>
    <row r="3817" spans="1:7" x14ac:dyDescent="0.25">
      <c r="A3817"/>
      <c r="B3817"/>
      <c r="C3817" s="37"/>
      <c r="E3817" s="32"/>
      <c r="F3817" s="44"/>
      <c r="G3817" s="39"/>
    </row>
    <row r="3818" spans="1:7" x14ac:dyDescent="0.25">
      <c r="A3818"/>
      <c r="B3818"/>
      <c r="C3818" s="37"/>
      <c r="E3818" s="32"/>
      <c r="F3818" s="44"/>
      <c r="G3818" s="39"/>
    </row>
    <row r="3819" spans="1:7" x14ac:dyDescent="0.25">
      <c r="A3819"/>
      <c r="B3819"/>
      <c r="C3819" s="37"/>
      <c r="E3819" s="32"/>
      <c r="F3819" s="44"/>
      <c r="G3819" s="39"/>
    </row>
    <row r="3820" spans="1:7" x14ac:dyDescent="0.25">
      <c r="A3820"/>
      <c r="B3820"/>
      <c r="C3820" s="37"/>
      <c r="E3820" s="32"/>
      <c r="F3820" s="44"/>
      <c r="G3820" s="39"/>
    </row>
    <row r="3821" spans="1:7" x14ac:dyDescent="0.25">
      <c r="A3821"/>
      <c r="B3821"/>
      <c r="C3821" s="37"/>
      <c r="E3821" s="32"/>
      <c r="F3821" s="44"/>
      <c r="G3821" s="39"/>
    </row>
    <row r="3822" spans="1:7" x14ac:dyDescent="0.25">
      <c r="A3822"/>
      <c r="B3822"/>
      <c r="C3822" s="37"/>
      <c r="E3822" s="32"/>
      <c r="F3822" s="44"/>
      <c r="G3822" s="39"/>
    </row>
    <row r="3823" spans="1:7" x14ac:dyDescent="0.25">
      <c r="A3823"/>
      <c r="B3823"/>
      <c r="C3823" s="37"/>
      <c r="E3823" s="32"/>
      <c r="F3823" s="44"/>
      <c r="G3823" s="39"/>
    </row>
    <row r="3824" spans="1:7" x14ac:dyDescent="0.25">
      <c r="A3824"/>
      <c r="B3824"/>
      <c r="C3824" s="37"/>
      <c r="E3824" s="32"/>
      <c r="F3824" s="44"/>
      <c r="G3824" s="39"/>
    </row>
    <row r="3825" spans="1:7" x14ac:dyDescent="0.25">
      <c r="A3825"/>
      <c r="B3825"/>
      <c r="C3825" s="37"/>
      <c r="E3825" s="32"/>
      <c r="F3825" s="44"/>
      <c r="G3825" s="39"/>
    </row>
    <row r="3826" spans="1:7" x14ac:dyDescent="0.25">
      <c r="A3826"/>
      <c r="B3826"/>
      <c r="C3826" s="37"/>
      <c r="E3826" s="32"/>
      <c r="F3826" s="44"/>
      <c r="G3826" s="39"/>
    </row>
    <row r="3827" spans="1:7" x14ac:dyDescent="0.25">
      <c r="A3827"/>
      <c r="B3827"/>
      <c r="C3827" s="37"/>
      <c r="E3827" s="32"/>
      <c r="F3827" s="44"/>
      <c r="G3827" s="39"/>
    </row>
    <row r="3828" spans="1:7" x14ac:dyDescent="0.25">
      <c r="A3828"/>
      <c r="B3828"/>
      <c r="C3828" s="37"/>
      <c r="E3828" s="32"/>
      <c r="F3828" s="44"/>
      <c r="G3828" s="39"/>
    </row>
    <row r="3829" spans="1:7" x14ac:dyDescent="0.25">
      <c r="A3829"/>
      <c r="B3829"/>
      <c r="C3829" s="37"/>
      <c r="E3829" s="32"/>
      <c r="F3829" s="44"/>
      <c r="G3829" s="39"/>
    </row>
    <row r="3830" spans="1:7" x14ac:dyDescent="0.25">
      <c r="A3830"/>
      <c r="B3830"/>
      <c r="C3830" s="37"/>
      <c r="E3830" s="32"/>
      <c r="F3830" s="44"/>
      <c r="G3830" s="39"/>
    </row>
    <row r="3831" spans="1:7" x14ac:dyDescent="0.25">
      <c r="A3831"/>
      <c r="B3831"/>
      <c r="C3831" s="37"/>
      <c r="E3831" s="32"/>
      <c r="F3831" s="44"/>
      <c r="G3831" s="39"/>
    </row>
    <row r="3832" spans="1:7" x14ac:dyDescent="0.25">
      <c r="A3832"/>
      <c r="B3832"/>
      <c r="C3832" s="37"/>
      <c r="E3832" s="32"/>
      <c r="F3832" s="44"/>
      <c r="G3832" s="39"/>
    </row>
    <row r="3833" spans="1:7" x14ac:dyDescent="0.25">
      <c r="A3833"/>
      <c r="B3833"/>
      <c r="C3833" s="37"/>
      <c r="E3833" s="32"/>
      <c r="F3833" s="44"/>
      <c r="G3833" s="39"/>
    </row>
    <row r="3834" spans="1:7" x14ac:dyDescent="0.25">
      <c r="A3834"/>
      <c r="B3834"/>
      <c r="C3834" s="37"/>
      <c r="E3834" s="32"/>
      <c r="F3834" s="44"/>
      <c r="G3834" s="39"/>
    </row>
    <row r="3835" spans="1:7" x14ac:dyDescent="0.25">
      <c r="A3835"/>
      <c r="B3835"/>
      <c r="C3835" s="37"/>
      <c r="E3835" s="32"/>
      <c r="F3835" s="44"/>
      <c r="G3835" s="39"/>
    </row>
    <row r="3836" spans="1:7" x14ac:dyDescent="0.25">
      <c r="A3836"/>
      <c r="B3836"/>
      <c r="C3836" s="37"/>
      <c r="E3836" s="32"/>
      <c r="F3836" s="44"/>
      <c r="G3836" s="39"/>
    </row>
    <row r="3837" spans="1:7" x14ac:dyDescent="0.25">
      <c r="A3837"/>
      <c r="B3837"/>
      <c r="C3837" s="37"/>
      <c r="E3837" s="32"/>
      <c r="F3837" s="44"/>
      <c r="G3837" s="39"/>
    </row>
    <row r="3838" spans="1:7" x14ac:dyDescent="0.25">
      <c r="A3838"/>
      <c r="B3838"/>
      <c r="C3838" s="37"/>
      <c r="E3838" s="32"/>
      <c r="F3838" s="44"/>
      <c r="G3838" s="39"/>
    </row>
    <row r="3839" spans="1:7" x14ac:dyDescent="0.25">
      <c r="A3839"/>
      <c r="B3839"/>
      <c r="C3839" s="37"/>
      <c r="E3839" s="32"/>
      <c r="F3839" s="44"/>
      <c r="G3839" s="39"/>
    </row>
    <row r="3840" spans="1:7" x14ac:dyDescent="0.25">
      <c r="A3840"/>
      <c r="B3840"/>
      <c r="C3840" s="37"/>
      <c r="E3840" s="32"/>
      <c r="F3840" s="44"/>
      <c r="G3840" s="39"/>
    </row>
    <row r="3841" spans="1:7" x14ac:dyDescent="0.25">
      <c r="A3841"/>
      <c r="B3841"/>
      <c r="C3841" s="37"/>
      <c r="E3841" s="32"/>
      <c r="F3841" s="44"/>
      <c r="G3841" s="39"/>
    </row>
    <row r="3842" spans="1:7" x14ac:dyDescent="0.25">
      <c r="A3842"/>
      <c r="B3842"/>
      <c r="C3842" s="37"/>
      <c r="E3842" s="32"/>
      <c r="F3842" s="44"/>
      <c r="G3842" s="39"/>
    </row>
    <row r="3843" spans="1:7" x14ac:dyDescent="0.25">
      <c r="A3843"/>
      <c r="B3843"/>
      <c r="C3843" s="37"/>
      <c r="E3843" s="32"/>
      <c r="F3843" s="44"/>
      <c r="G3843" s="39"/>
    </row>
    <row r="3844" spans="1:7" x14ac:dyDescent="0.25">
      <c r="A3844"/>
      <c r="B3844"/>
      <c r="C3844" s="37"/>
      <c r="E3844" s="32"/>
      <c r="F3844" s="44"/>
      <c r="G3844" s="39"/>
    </row>
    <row r="3845" spans="1:7" x14ac:dyDescent="0.25">
      <c r="A3845"/>
      <c r="B3845"/>
      <c r="C3845" s="37"/>
      <c r="E3845" s="32"/>
      <c r="F3845" s="44"/>
      <c r="G3845" s="39"/>
    </row>
    <row r="3846" spans="1:7" x14ac:dyDescent="0.25">
      <c r="A3846"/>
      <c r="B3846"/>
      <c r="C3846" s="37"/>
      <c r="E3846" s="32"/>
      <c r="F3846" s="44"/>
      <c r="G3846" s="39"/>
    </row>
    <row r="3847" spans="1:7" x14ac:dyDescent="0.25">
      <c r="A3847"/>
      <c r="B3847"/>
      <c r="C3847" s="37"/>
      <c r="E3847" s="32"/>
      <c r="F3847" s="44"/>
      <c r="G3847" s="39"/>
    </row>
    <row r="3848" spans="1:7" x14ac:dyDescent="0.25">
      <c r="A3848"/>
      <c r="B3848"/>
      <c r="C3848" s="37"/>
      <c r="E3848" s="32"/>
      <c r="F3848" s="44"/>
      <c r="G3848" s="39"/>
    </row>
    <row r="3849" spans="1:7" x14ac:dyDescent="0.25">
      <c r="A3849"/>
      <c r="B3849"/>
      <c r="C3849" s="37"/>
      <c r="E3849" s="32"/>
      <c r="F3849" s="44"/>
      <c r="G3849" s="39"/>
    </row>
    <row r="3850" spans="1:7" x14ac:dyDescent="0.25">
      <c r="A3850"/>
      <c r="B3850"/>
      <c r="C3850" s="37"/>
      <c r="E3850" s="32"/>
      <c r="F3850" s="44"/>
      <c r="G3850" s="39"/>
    </row>
    <row r="3851" spans="1:7" x14ac:dyDescent="0.25">
      <c r="A3851"/>
      <c r="B3851"/>
      <c r="C3851" s="37"/>
      <c r="E3851" s="32"/>
      <c r="F3851" s="44"/>
      <c r="G3851" s="39"/>
    </row>
    <row r="3852" spans="1:7" x14ac:dyDescent="0.25">
      <c r="A3852"/>
      <c r="B3852"/>
      <c r="C3852" s="37"/>
      <c r="E3852" s="32"/>
      <c r="F3852" s="44"/>
      <c r="G3852" s="39"/>
    </row>
    <row r="3853" spans="1:7" x14ac:dyDescent="0.25">
      <c r="A3853"/>
      <c r="B3853"/>
      <c r="C3853" s="37"/>
      <c r="E3853" s="32"/>
      <c r="F3853" s="44"/>
      <c r="G3853" s="39"/>
    </row>
    <row r="3854" spans="1:7" x14ac:dyDescent="0.25">
      <c r="A3854"/>
      <c r="B3854"/>
      <c r="C3854" s="37"/>
      <c r="E3854" s="32"/>
      <c r="F3854" s="44"/>
      <c r="G3854" s="39"/>
    </row>
    <row r="3855" spans="1:7" x14ac:dyDescent="0.25">
      <c r="A3855"/>
      <c r="B3855"/>
      <c r="C3855" s="37"/>
      <c r="E3855" s="32"/>
      <c r="F3855" s="44"/>
      <c r="G3855" s="39"/>
    </row>
    <row r="3856" spans="1:7" x14ac:dyDescent="0.25">
      <c r="A3856"/>
      <c r="B3856"/>
      <c r="C3856" s="37"/>
      <c r="E3856" s="32"/>
      <c r="F3856" s="44"/>
      <c r="G3856" s="39"/>
    </row>
    <row r="3857" spans="1:7" x14ac:dyDescent="0.25">
      <c r="A3857"/>
      <c r="B3857"/>
      <c r="C3857" s="37"/>
      <c r="E3857" s="32"/>
      <c r="F3857" s="44"/>
      <c r="G3857" s="39"/>
    </row>
    <row r="3858" spans="1:7" x14ac:dyDescent="0.25">
      <c r="A3858"/>
      <c r="B3858"/>
      <c r="C3858" s="37"/>
      <c r="E3858" s="32"/>
      <c r="F3858" s="44"/>
      <c r="G3858" s="39"/>
    </row>
    <row r="3859" spans="1:7" x14ac:dyDescent="0.25">
      <c r="A3859"/>
      <c r="B3859"/>
      <c r="C3859" s="37"/>
      <c r="E3859" s="32"/>
      <c r="F3859" s="44"/>
      <c r="G3859" s="39"/>
    </row>
    <row r="3860" spans="1:7" x14ac:dyDescent="0.25">
      <c r="A3860"/>
      <c r="B3860"/>
      <c r="C3860" s="37"/>
      <c r="E3860" s="32"/>
      <c r="F3860" s="44"/>
      <c r="G3860" s="39"/>
    </row>
    <row r="3861" spans="1:7" x14ac:dyDescent="0.25">
      <c r="A3861"/>
      <c r="B3861"/>
      <c r="C3861" s="37"/>
      <c r="E3861" s="32"/>
      <c r="F3861" s="44"/>
      <c r="G3861" s="39"/>
    </row>
    <row r="3862" spans="1:7" x14ac:dyDescent="0.25">
      <c r="A3862"/>
      <c r="B3862"/>
      <c r="C3862" s="37"/>
      <c r="E3862" s="32"/>
      <c r="F3862" s="44"/>
      <c r="G3862" s="39"/>
    </row>
    <row r="3863" spans="1:7" x14ac:dyDescent="0.25">
      <c r="A3863"/>
      <c r="B3863"/>
      <c r="C3863" s="37"/>
      <c r="E3863" s="32"/>
      <c r="F3863" s="44"/>
      <c r="G3863" s="39"/>
    </row>
    <row r="3864" spans="1:7" x14ac:dyDescent="0.25">
      <c r="A3864"/>
      <c r="B3864"/>
      <c r="C3864" s="37"/>
      <c r="E3864" s="32"/>
      <c r="F3864" s="44"/>
      <c r="G3864" s="39"/>
    </row>
    <row r="3865" spans="1:7" x14ac:dyDescent="0.25">
      <c r="A3865"/>
      <c r="B3865"/>
      <c r="C3865" s="37"/>
      <c r="E3865" s="32"/>
      <c r="F3865" s="44"/>
      <c r="G3865" s="39"/>
    </row>
    <row r="3866" spans="1:7" x14ac:dyDescent="0.25">
      <c r="A3866"/>
      <c r="B3866"/>
      <c r="C3866" s="37"/>
      <c r="E3866" s="32"/>
      <c r="F3866" s="44"/>
      <c r="G3866" s="39"/>
    </row>
    <row r="3867" spans="1:7" x14ac:dyDescent="0.25">
      <c r="A3867"/>
      <c r="B3867"/>
      <c r="C3867" s="37"/>
      <c r="E3867" s="32"/>
      <c r="F3867" s="44"/>
      <c r="G3867" s="39"/>
    </row>
    <row r="3868" spans="1:7" x14ac:dyDescent="0.25">
      <c r="A3868"/>
      <c r="B3868"/>
      <c r="C3868" s="37"/>
      <c r="E3868" s="32"/>
      <c r="F3868" s="44"/>
      <c r="G3868" s="39"/>
    </row>
    <row r="3869" spans="1:7" x14ac:dyDescent="0.25">
      <c r="A3869"/>
      <c r="B3869"/>
      <c r="C3869" s="37"/>
      <c r="E3869" s="32"/>
      <c r="F3869" s="44"/>
      <c r="G3869" s="39"/>
    </row>
    <row r="3870" spans="1:7" x14ac:dyDescent="0.25">
      <c r="A3870"/>
      <c r="B3870"/>
      <c r="C3870" s="37"/>
      <c r="E3870" s="32"/>
      <c r="F3870" s="44"/>
      <c r="G3870" s="39"/>
    </row>
    <row r="3871" spans="1:7" x14ac:dyDescent="0.25">
      <c r="A3871"/>
      <c r="B3871"/>
      <c r="C3871" s="37"/>
      <c r="E3871" s="32"/>
      <c r="F3871" s="44"/>
      <c r="G3871" s="39"/>
    </row>
    <row r="3872" spans="1:7" x14ac:dyDescent="0.25">
      <c r="A3872"/>
      <c r="B3872"/>
      <c r="C3872" s="37"/>
      <c r="E3872" s="32"/>
      <c r="F3872" s="44"/>
      <c r="G3872" s="39"/>
    </row>
    <row r="3873" spans="1:7" x14ac:dyDescent="0.25">
      <c r="A3873"/>
      <c r="B3873"/>
      <c r="C3873" s="37"/>
      <c r="E3873" s="32"/>
      <c r="F3873" s="44"/>
      <c r="G3873" s="39"/>
    </row>
    <row r="3874" spans="1:7" x14ac:dyDescent="0.25">
      <c r="A3874"/>
      <c r="B3874"/>
      <c r="C3874" s="37"/>
      <c r="E3874" s="32"/>
      <c r="F3874" s="44"/>
      <c r="G3874" s="39"/>
    </row>
    <row r="3875" spans="1:7" x14ac:dyDescent="0.25">
      <c r="A3875"/>
      <c r="B3875"/>
      <c r="C3875" s="37"/>
      <c r="E3875" s="32"/>
      <c r="F3875" s="44"/>
      <c r="G3875" s="39"/>
    </row>
    <row r="3876" spans="1:7" x14ac:dyDescent="0.25">
      <c r="A3876"/>
      <c r="B3876"/>
      <c r="C3876" s="37"/>
      <c r="E3876" s="32"/>
      <c r="F3876" s="44"/>
      <c r="G3876" s="39"/>
    </row>
    <row r="3877" spans="1:7" x14ac:dyDescent="0.25">
      <c r="A3877"/>
      <c r="B3877"/>
      <c r="C3877" s="37"/>
      <c r="E3877" s="32"/>
      <c r="F3877" s="44"/>
      <c r="G3877" s="39"/>
    </row>
    <row r="3878" spans="1:7" x14ac:dyDescent="0.25">
      <c r="A3878"/>
      <c r="B3878"/>
      <c r="C3878" s="37"/>
      <c r="E3878" s="32"/>
      <c r="F3878" s="44"/>
      <c r="G3878" s="39"/>
    </row>
    <row r="3879" spans="1:7" x14ac:dyDescent="0.25">
      <c r="A3879"/>
      <c r="B3879"/>
      <c r="C3879" s="37"/>
      <c r="E3879" s="32"/>
      <c r="F3879" s="44"/>
      <c r="G3879" s="39"/>
    </row>
    <row r="3880" spans="1:7" x14ac:dyDescent="0.25">
      <c r="A3880"/>
      <c r="B3880"/>
      <c r="C3880" s="37"/>
      <c r="E3880" s="32"/>
      <c r="F3880" s="44"/>
      <c r="G3880" s="39"/>
    </row>
    <row r="3881" spans="1:7" x14ac:dyDescent="0.25">
      <c r="A3881"/>
      <c r="B3881"/>
      <c r="C3881" s="37"/>
      <c r="E3881" s="32"/>
      <c r="F3881" s="44"/>
      <c r="G3881" s="39"/>
    </row>
    <row r="3882" spans="1:7" x14ac:dyDescent="0.25">
      <c r="A3882"/>
      <c r="B3882"/>
      <c r="C3882" s="37"/>
      <c r="E3882" s="32"/>
      <c r="F3882" s="44"/>
      <c r="G3882" s="39"/>
    </row>
    <row r="3883" spans="1:7" x14ac:dyDescent="0.25">
      <c r="A3883"/>
      <c r="B3883"/>
      <c r="C3883" s="37"/>
      <c r="E3883" s="32"/>
      <c r="F3883" s="44"/>
      <c r="G3883" s="39"/>
    </row>
    <row r="3884" spans="1:7" x14ac:dyDescent="0.25">
      <c r="A3884"/>
      <c r="B3884"/>
      <c r="C3884" s="37"/>
      <c r="E3884" s="32"/>
      <c r="F3884" s="44"/>
      <c r="G3884" s="39"/>
    </row>
    <row r="3885" spans="1:7" x14ac:dyDescent="0.25">
      <c r="A3885"/>
      <c r="B3885"/>
      <c r="C3885" s="37"/>
      <c r="E3885" s="32"/>
      <c r="F3885" s="44"/>
      <c r="G3885" s="39"/>
    </row>
    <row r="3886" spans="1:7" x14ac:dyDescent="0.25">
      <c r="A3886"/>
      <c r="B3886"/>
      <c r="C3886" s="37"/>
      <c r="E3886" s="32"/>
      <c r="F3886" s="44"/>
      <c r="G3886" s="39"/>
    </row>
    <row r="3887" spans="1:7" x14ac:dyDescent="0.25">
      <c r="A3887"/>
      <c r="B3887"/>
      <c r="C3887" s="37"/>
      <c r="E3887" s="32"/>
      <c r="F3887" s="44"/>
      <c r="G3887" s="39"/>
    </row>
    <row r="3888" spans="1:7" x14ac:dyDescent="0.25">
      <c r="A3888"/>
      <c r="B3888"/>
      <c r="C3888" s="37"/>
      <c r="E3888" s="32"/>
      <c r="F3888" s="44"/>
      <c r="G3888" s="39"/>
    </row>
    <row r="3889" spans="1:7" x14ac:dyDescent="0.25">
      <c r="A3889"/>
      <c r="B3889"/>
      <c r="C3889" s="37"/>
      <c r="E3889" s="32"/>
      <c r="F3889" s="44"/>
      <c r="G3889" s="39"/>
    </row>
    <row r="3890" spans="1:7" x14ac:dyDescent="0.25">
      <c r="A3890"/>
      <c r="B3890"/>
      <c r="C3890" s="37"/>
      <c r="E3890" s="32"/>
      <c r="F3890" s="44"/>
      <c r="G3890" s="39"/>
    </row>
    <row r="3891" spans="1:7" x14ac:dyDescent="0.25">
      <c r="A3891"/>
      <c r="B3891"/>
      <c r="C3891" s="37"/>
      <c r="E3891" s="32"/>
      <c r="F3891" s="44"/>
      <c r="G3891" s="39"/>
    </row>
    <row r="3892" spans="1:7" x14ac:dyDescent="0.25">
      <c r="A3892"/>
      <c r="B3892"/>
      <c r="C3892" s="37"/>
      <c r="E3892" s="32"/>
      <c r="F3892" s="44"/>
      <c r="G3892" s="39"/>
    </row>
    <row r="3893" spans="1:7" x14ac:dyDescent="0.25">
      <c r="A3893"/>
      <c r="B3893"/>
      <c r="C3893" s="37"/>
      <c r="E3893" s="32"/>
      <c r="F3893" s="44"/>
      <c r="G3893" s="39"/>
    </row>
    <row r="3894" spans="1:7" x14ac:dyDescent="0.25">
      <c r="A3894"/>
      <c r="B3894"/>
      <c r="C3894" s="37"/>
      <c r="E3894" s="32"/>
      <c r="F3894" s="44"/>
      <c r="G3894" s="39"/>
    </row>
    <row r="3895" spans="1:7" x14ac:dyDescent="0.25">
      <c r="A3895"/>
      <c r="B3895"/>
      <c r="C3895" s="37"/>
      <c r="E3895" s="32"/>
      <c r="F3895" s="44"/>
      <c r="G3895" s="39"/>
    </row>
    <row r="3896" spans="1:7" x14ac:dyDescent="0.25">
      <c r="A3896"/>
      <c r="B3896"/>
      <c r="C3896" s="37"/>
      <c r="E3896" s="32"/>
      <c r="F3896" s="44"/>
      <c r="G3896" s="39"/>
    </row>
    <row r="3897" spans="1:7" x14ac:dyDescent="0.25">
      <c r="A3897"/>
      <c r="B3897"/>
      <c r="C3897" s="37"/>
      <c r="E3897" s="32"/>
      <c r="F3897" s="44"/>
      <c r="G3897" s="39"/>
    </row>
    <row r="3898" spans="1:7" x14ac:dyDescent="0.25">
      <c r="A3898"/>
      <c r="B3898"/>
      <c r="C3898" s="37"/>
      <c r="E3898" s="32"/>
      <c r="F3898" s="44"/>
      <c r="G3898" s="39"/>
    </row>
    <row r="3899" spans="1:7" x14ac:dyDescent="0.25">
      <c r="A3899"/>
      <c r="B3899"/>
      <c r="C3899" s="37"/>
      <c r="E3899" s="32"/>
      <c r="F3899" s="44"/>
      <c r="G3899" s="39"/>
    </row>
    <row r="3900" spans="1:7" x14ac:dyDescent="0.25">
      <c r="A3900"/>
      <c r="B3900"/>
      <c r="C3900" s="37"/>
      <c r="E3900" s="32"/>
      <c r="F3900" s="44"/>
      <c r="G3900" s="39"/>
    </row>
    <row r="3901" spans="1:7" x14ac:dyDescent="0.25">
      <c r="A3901"/>
      <c r="B3901"/>
      <c r="C3901" s="37"/>
      <c r="E3901" s="32"/>
      <c r="F3901" s="44"/>
      <c r="G3901" s="39"/>
    </row>
    <row r="3902" spans="1:7" x14ac:dyDescent="0.25">
      <c r="A3902"/>
      <c r="B3902"/>
      <c r="C3902" s="37"/>
      <c r="E3902" s="32"/>
      <c r="F3902" s="44"/>
      <c r="G3902" s="39"/>
    </row>
    <row r="3903" spans="1:7" x14ac:dyDescent="0.25">
      <c r="A3903"/>
      <c r="B3903"/>
      <c r="C3903" s="37"/>
      <c r="E3903" s="32"/>
      <c r="F3903" s="44"/>
      <c r="G3903" s="39"/>
    </row>
    <row r="3904" spans="1:7" x14ac:dyDescent="0.25">
      <c r="A3904"/>
      <c r="B3904"/>
      <c r="C3904" s="37"/>
      <c r="E3904" s="32"/>
      <c r="F3904" s="44"/>
      <c r="G3904" s="39"/>
    </row>
    <row r="3905" spans="1:7" x14ac:dyDescent="0.25">
      <c r="A3905"/>
      <c r="B3905"/>
      <c r="C3905" s="37"/>
      <c r="E3905" s="32"/>
      <c r="F3905" s="44"/>
      <c r="G3905" s="39"/>
    </row>
    <row r="3906" spans="1:7" x14ac:dyDescent="0.25">
      <c r="A3906"/>
      <c r="B3906"/>
      <c r="C3906" s="37"/>
      <c r="E3906" s="32"/>
      <c r="F3906" s="44"/>
      <c r="G3906" s="39"/>
    </row>
    <row r="3907" spans="1:7" x14ac:dyDescent="0.25">
      <c r="A3907"/>
      <c r="B3907"/>
      <c r="C3907" s="37"/>
      <c r="E3907" s="32"/>
      <c r="F3907" s="44"/>
      <c r="G3907" s="39"/>
    </row>
    <row r="3908" spans="1:7" x14ac:dyDescent="0.25">
      <c r="A3908"/>
      <c r="B3908"/>
      <c r="C3908" s="37"/>
      <c r="E3908" s="32"/>
      <c r="F3908" s="44"/>
      <c r="G3908" s="39"/>
    </row>
    <row r="3909" spans="1:7" x14ac:dyDescent="0.25">
      <c r="A3909"/>
      <c r="B3909"/>
      <c r="C3909" s="37"/>
      <c r="E3909" s="32"/>
      <c r="F3909" s="44"/>
      <c r="G3909" s="39"/>
    </row>
    <row r="3910" spans="1:7" x14ac:dyDescent="0.25">
      <c r="A3910"/>
      <c r="B3910"/>
      <c r="C3910" s="37"/>
      <c r="E3910" s="32"/>
      <c r="F3910" s="44"/>
      <c r="G3910" s="39"/>
    </row>
    <row r="3911" spans="1:7" x14ac:dyDescent="0.25">
      <c r="A3911"/>
      <c r="B3911"/>
      <c r="C3911" s="37"/>
      <c r="E3911" s="32"/>
      <c r="F3911" s="44"/>
      <c r="G3911" s="39"/>
    </row>
    <row r="3912" spans="1:7" x14ac:dyDescent="0.25">
      <c r="A3912"/>
      <c r="B3912"/>
      <c r="C3912" s="37"/>
      <c r="E3912" s="32"/>
      <c r="F3912" s="44"/>
      <c r="G3912" s="39"/>
    </row>
    <row r="3913" spans="1:7" x14ac:dyDescent="0.25">
      <c r="A3913"/>
      <c r="B3913"/>
      <c r="C3913" s="37"/>
      <c r="E3913" s="32"/>
      <c r="F3913" s="44"/>
      <c r="G3913" s="39"/>
    </row>
    <row r="3914" spans="1:7" x14ac:dyDescent="0.25">
      <c r="A3914"/>
      <c r="B3914"/>
      <c r="C3914" s="37"/>
      <c r="E3914" s="32"/>
      <c r="F3914" s="44"/>
      <c r="G3914" s="39"/>
    </row>
    <row r="3915" spans="1:7" x14ac:dyDescent="0.25">
      <c r="A3915"/>
      <c r="B3915"/>
      <c r="C3915" s="37"/>
      <c r="E3915" s="32"/>
      <c r="F3915" s="44"/>
      <c r="G3915" s="39"/>
    </row>
    <row r="3916" spans="1:7" x14ac:dyDescent="0.25">
      <c r="A3916"/>
      <c r="B3916"/>
      <c r="C3916" s="37"/>
      <c r="E3916" s="32"/>
      <c r="F3916" s="44"/>
      <c r="G3916" s="39"/>
    </row>
    <row r="3917" spans="1:7" x14ac:dyDescent="0.25">
      <c r="A3917"/>
      <c r="B3917"/>
      <c r="C3917" s="37"/>
      <c r="E3917" s="32"/>
      <c r="F3917" s="44"/>
      <c r="G3917" s="39"/>
    </row>
    <row r="3918" spans="1:7" x14ac:dyDescent="0.25">
      <c r="A3918"/>
      <c r="B3918"/>
      <c r="C3918" s="37"/>
      <c r="E3918" s="32"/>
      <c r="F3918" s="44"/>
      <c r="G3918" s="39"/>
    </row>
    <row r="3919" spans="1:7" x14ac:dyDescent="0.25">
      <c r="A3919"/>
      <c r="B3919"/>
      <c r="C3919" s="37"/>
      <c r="E3919" s="32"/>
      <c r="F3919" s="44"/>
      <c r="G3919" s="39"/>
    </row>
    <row r="3920" spans="1:7" x14ac:dyDescent="0.25">
      <c r="A3920"/>
      <c r="B3920"/>
      <c r="C3920" s="37"/>
      <c r="E3920" s="32"/>
      <c r="F3920" s="44"/>
      <c r="G3920" s="39"/>
    </row>
    <row r="3921" spans="1:7" x14ac:dyDescent="0.25">
      <c r="A3921"/>
      <c r="B3921"/>
      <c r="C3921" s="37"/>
      <c r="E3921" s="32"/>
      <c r="F3921" s="44"/>
      <c r="G3921" s="39"/>
    </row>
    <row r="3922" spans="1:7" x14ac:dyDescent="0.25">
      <c r="A3922"/>
      <c r="B3922"/>
      <c r="C3922" s="37"/>
      <c r="E3922" s="32"/>
      <c r="F3922" s="44"/>
      <c r="G3922" s="39"/>
    </row>
    <row r="3923" spans="1:7" x14ac:dyDescent="0.25">
      <c r="A3923"/>
      <c r="B3923"/>
      <c r="C3923" s="37"/>
      <c r="E3923" s="32"/>
      <c r="F3923" s="44"/>
      <c r="G3923" s="39"/>
    </row>
    <row r="3924" spans="1:7" x14ac:dyDescent="0.25">
      <c r="A3924"/>
      <c r="B3924"/>
      <c r="C3924" s="37"/>
      <c r="E3924" s="32"/>
      <c r="F3924" s="44"/>
      <c r="G3924" s="39"/>
    </row>
    <row r="3925" spans="1:7" x14ac:dyDescent="0.25">
      <c r="A3925"/>
      <c r="B3925"/>
      <c r="C3925" s="37"/>
      <c r="E3925" s="32"/>
      <c r="F3925" s="44"/>
      <c r="G3925" s="39"/>
    </row>
    <row r="3926" spans="1:7" x14ac:dyDescent="0.25">
      <c r="A3926"/>
      <c r="B3926"/>
      <c r="C3926" s="37"/>
      <c r="E3926" s="32"/>
      <c r="F3926" s="44"/>
      <c r="G3926" s="39"/>
    </row>
    <row r="3927" spans="1:7" x14ac:dyDescent="0.25">
      <c r="A3927"/>
      <c r="B3927"/>
      <c r="C3927" s="37"/>
      <c r="E3927" s="32"/>
      <c r="F3927" s="44"/>
      <c r="G3927" s="39"/>
    </row>
    <row r="3928" spans="1:7" x14ac:dyDescent="0.25">
      <c r="A3928"/>
      <c r="B3928"/>
      <c r="C3928" s="37"/>
      <c r="E3928" s="32"/>
      <c r="F3928" s="44"/>
      <c r="G3928" s="39"/>
    </row>
    <row r="3929" spans="1:7" x14ac:dyDescent="0.25">
      <c r="A3929"/>
      <c r="B3929"/>
      <c r="C3929" s="37"/>
      <c r="E3929" s="32"/>
      <c r="F3929" s="44"/>
      <c r="G3929" s="39"/>
    </row>
    <row r="3930" spans="1:7" x14ac:dyDescent="0.25">
      <c r="A3930"/>
      <c r="B3930"/>
      <c r="C3930" s="37"/>
      <c r="E3930" s="32"/>
      <c r="F3930" s="44"/>
      <c r="G3930" s="39"/>
    </row>
    <row r="3931" spans="1:7" x14ac:dyDescent="0.25">
      <c r="A3931"/>
      <c r="B3931"/>
      <c r="C3931" s="37"/>
      <c r="E3931" s="32"/>
      <c r="F3931" s="44"/>
      <c r="G3931" s="39"/>
    </row>
    <row r="3932" spans="1:7" x14ac:dyDescent="0.25">
      <c r="A3932"/>
      <c r="B3932"/>
      <c r="C3932" s="37"/>
      <c r="E3932" s="32"/>
      <c r="F3932" s="44"/>
      <c r="G3932" s="39"/>
    </row>
    <row r="3933" spans="1:7" x14ac:dyDescent="0.25">
      <c r="A3933"/>
      <c r="B3933"/>
      <c r="C3933" s="37"/>
      <c r="E3933" s="32"/>
      <c r="F3933" s="44"/>
      <c r="G3933" s="39"/>
    </row>
    <row r="3934" spans="1:7" x14ac:dyDescent="0.25">
      <c r="A3934"/>
      <c r="B3934"/>
      <c r="C3934" s="37"/>
      <c r="E3934" s="32"/>
      <c r="F3934" s="44"/>
      <c r="G3934" s="39"/>
    </row>
    <row r="3935" spans="1:7" x14ac:dyDescent="0.25">
      <c r="A3935"/>
      <c r="B3935"/>
      <c r="C3935" s="37"/>
      <c r="E3935" s="32"/>
      <c r="F3935" s="44"/>
      <c r="G3935" s="39"/>
    </row>
    <row r="3936" spans="1:7" x14ac:dyDescent="0.25">
      <c r="A3936"/>
      <c r="B3936"/>
      <c r="C3936" s="37"/>
      <c r="E3936" s="32"/>
      <c r="F3936" s="44"/>
      <c r="G3936" s="39"/>
    </row>
    <row r="3937" spans="1:7" x14ac:dyDescent="0.25">
      <c r="A3937"/>
      <c r="B3937"/>
      <c r="C3937" s="37"/>
      <c r="E3937" s="32"/>
      <c r="F3937" s="44"/>
      <c r="G3937" s="39"/>
    </row>
    <row r="3938" spans="1:7" x14ac:dyDescent="0.25">
      <c r="A3938"/>
      <c r="B3938"/>
      <c r="C3938" s="37"/>
      <c r="E3938" s="32"/>
      <c r="F3938" s="44"/>
      <c r="G3938" s="39"/>
    </row>
    <row r="3939" spans="1:7" x14ac:dyDescent="0.25">
      <c r="A3939"/>
      <c r="B3939"/>
      <c r="C3939" s="37"/>
      <c r="E3939" s="32"/>
      <c r="F3939" s="44"/>
      <c r="G3939" s="39"/>
    </row>
    <row r="3940" spans="1:7" x14ac:dyDescent="0.25">
      <c r="A3940"/>
      <c r="B3940"/>
      <c r="C3940" s="37"/>
      <c r="E3940" s="32"/>
      <c r="F3940" s="44"/>
      <c r="G3940" s="39"/>
    </row>
    <row r="3941" spans="1:7" x14ac:dyDescent="0.25">
      <c r="A3941"/>
      <c r="B3941"/>
      <c r="C3941" s="37"/>
      <c r="E3941" s="32"/>
      <c r="F3941" s="44"/>
      <c r="G3941" s="39"/>
    </row>
    <row r="3942" spans="1:7" x14ac:dyDescent="0.25">
      <c r="A3942"/>
      <c r="B3942"/>
      <c r="C3942" s="37"/>
      <c r="E3942" s="32"/>
      <c r="F3942" s="44"/>
      <c r="G3942" s="39"/>
    </row>
    <row r="3943" spans="1:7" x14ac:dyDescent="0.25">
      <c r="A3943"/>
      <c r="B3943"/>
      <c r="C3943" s="37"/>
      <c r="E3943" s="32"/>
      <c r="F3943" s="44"/>
      <c r="G3943" s="39"/>
    </row>
    <row r="3944" spans="1:7" x14ac:dyDescent="0.25">
      <c r="A3944"/>
      <c r="B3944"/>
      <c r="C3944" s="37"/>
      <c r="E3944" s="32"/>
      <c r="F3944" s="44"/>
      <c r="G3944" s="39"/>
    </row>
    <row r="3945" spans="1:7" x14ac:dyDescent="0.25">
      <c r="A3945"/>
      <c r="B3945"/>
      <c r="C3945" s="37"/>
      <c r="E3945" s="32"/>
      <c r="F3945" s="44"/>
      <c r="G3945" s="39"/>
    </row>
    <row r="3946" spans="1:7" x14ac:dyDescent="0.25">
      <c r="A3946"/>
      <c r="B3946"/>
      <c r="C3946" s="37"/>
      <c r="E3946" s="32"/>
      <c r="F3946" s="44"/>
      <c r="G3946" s="39"/>
    </row>
    <row r="3947" spans="1:7" x14ac:dyDescent="0.25">
      <c r="A3947"/>
      <c r="B3947"/>
      <c r="C3947" s="37"/>
      <c r="E3947" s="32"/>
      <c r="F3947" s="44"/>
      <c r="G3947" s="39"/>
    </row>
    <row r="3948" spans="1:7" x14ac:dyDescent="0.25">
      <c r="A3948"/>
      <c r="B3948"/>
      <c r="C3948" s="37"/>
      <c r="E3948" s="32"/>
      <c r="F3948" s="44"/>
      <c r="G3948" s="39"/>
    </row>
    <row r="3949" spans="1:7" x14ac:dyDescent="0.25">
      <c r="A3949"/>
      <c r="B3949"/>
      <c r="C3949" s="37"/>
      <c r="E3949" s="32"/>
      <c r="F3949" s="44"/>
      <c r="G3949" s="39"/>
    </row>
    <row r="3950" spans="1:7" x14ac:dyDescent="0.25">
      <c r="A3950"/>
      <c r="B3950"/>
      <c r="C3950" s="37"/>
      <c r="E3950" s="32"/>
      <c r="F3950" s="44"/>
      <c r="G3950" s="39"/>
    </row>
    <row r="3951" spans="1:7" x14ac:dyDescent="0.25">
      <c r="A3951"/>
      <c r="B3951"/>
      <c r="C3951" s="37"/>
      <c r="E3951" s="32"/>
      <c r="F3951" s="44"/>
      <c r="G3951" s="39"/>
    </row>
    <row r="3952" spans="1:7" x14ac:dyDescent="0.25">
      <c r="A3952"/>
      <c r="B3952"/>
      <c r="C3952" s="37"/>
      <c r="E3952" s="32"/>
      <c r="F3952" s="44"/>
      <c r="G3952" s="39"/>
    </row>
    <row r="3953" spans="1:7" x14ac:dyDescent="0.25">
      <c r="A3953"/>
      <c r="B3953"/>
      <c r="C3953" s="37"/>
      <c r="E3953" s="32"/>
      <c r="F3953" s="44"/>
      <c r="G3953" s="39"/>
    </row>
    <row r="3954" spans="1:7" x14ac:dyDescent="0.25">
      <c r="A3954"/>
      <c r="B3954"/>
      <c r="C3954" s="37"/>
      <c r="E3954" s="32"/>
      <c r="F3954" s="44"/>
      <c r="G3954" s="39"/>
    </row>
    <row r="3955" spans="1:7" x14ac:dyDescent="0.25">
      <c r="A3955"/>
      <c r="B3955"/>
      <c r="C3955" s="37"/>
      <c r="E3955" s="32"/>
      <c r="F3955" s="44"/>
      <c r="G3955" s="39"/>
    </row>
    <row r="3956" spans="1:7" x14ac:dyDescent="0.25">
      <c r="A3956"/>
      <c r="B3956"/>
      <c r="C3956" s="37"/>
      <c r="E3956" s="32"/>
      <c r="F3956" s="44"/>
      <c r="G3956" s="39"/>
    </row>
    <row r="3957" spans="1:7" x14ac:dyDescent="0.25">
      <c r="A3957"/>
      <c r="B3957"/>
      <c r="C3957" s="37"/>
      <c r="E3957" s="32"/>
      <c r="F3957" s="44"/>
      <c r="G3957" s="39"/>
    </row>
    <row r="3958" spans="1:7" x14ac:dyDescent="0.25">
      <c r="A3958"/>
      <c r="B3958"/>
      <c r="C3958" s="37"/>
      <c r="E3958" s="32"/>
      <c r="F3958" s="44"/>
      <c r="G3958" s="39"/>
    </row>
    <row r="3959" spans="1:7" x14ac:dyDescent="0.25">
      <c r="A3959"/>
      <c r="B3959"/>
      <c r="C3959" s="37"/>
      <c r="E3959" s="32"/>
      <c r="F3959" s="44"/>
      <c r="G3959" s="39"/>
    </row>
    <row r="3960" spans="1:7" x14ac:dyDescent="0.25">
      <c r="A3960"/>
      <c r="B3960"/>
      <c r="C3960" s="37"/>
      <c r="E3960" s="32"/>
      <c r="F3960" s="44"/>
      <c r="G3960" s="39"/>
    </row>
    <row r="3961" spans="1:7" x14ac:dyDescent="0.25">
      <c r="A3961"/>
      <c r="B3961"/>
      <c r="C3961" s="37"/>
      <c r="E3961" s="32"/>
      <c r="F3961" s="44"/>
      <c r="G3961" s="39"/>
    </row>
    <row r="3962" spans="1:7" x14ac:dyDescent="0.25">
      <c r="A3962"/>
      <c r="B3962"/>
      <c r="C3962" s="37"/>
      <c r="E3962" s="32"/>
      <c r="F3962" s="44"/>
      <c r="G3962" s="39"/>
    </row>
    <row r="3963" spans="1:7" x14ac:dyDescent="0.25">
      <c r="A3963"/>
      <c r="B3963"/>
      <c r="C3963" s="37"/>
      <c r="E3963" s="32"/>
      <c r="F3963" s="44"/>
      <c r="G3963" s="39"/>
    </row>
    <row r="3964" spans="1:7" x14ac:dyDescent="0.25">
      <c r="A3964"/>
      <c r="B3964"/>
      <c r="C3964" s="37"/>
      <c r="E3964" s="32"/>
      <c r="F3964" s="44"/>
      <c r="G3964" s="39"/>
    </row>
    <row r="3965" spans="1:7" x14ac:dyDescent="0.25">
      <c r="A3965"/>
      <c r="B3965"/>
      <c r="C3965" s="37"/>
      <c r="E3965" s="32"/>
      <c r="F3965" s="44"/>
      <c r="G3965" s="39"/>
    </row>
    <row r="3966" spans="1:7" x14ac:dyDescent="0.25">
      <c r="A3966"/>
      <c r="B3966"/>
      <c r="C3966" s="37"/>
      <c r="E3966" s="32"/>
      <c r="F3966" s="44"/>
      <c r="G3966" s="39"/>
    </row>
    <row r="3967" spans="1:7" x14ac:dyDescent="0.25">
      <c r="A3967"/>
      <c r="B3967"/>
      <c r="C3967" s="37"/>
      <c r="E3967" s="32"/>
      <c r="F3967" s="44"/>
      <c r="G3967" s="39"/>
    </row>
    <row r="3968" spans="1:7" x14ac:dyDescent="0.25">
      <c r="A3968"/>
      <c r="B3968"/>
      <c r="C3968" s="37"/>
      <c r="E3968" s="32"/>
      <c r="F3968" s="44"/>
      <c r="G3968" s="39"/>
    </row>
    <row r="3969" spans="1:7" x14ac:dyDescent="0.25">
      <c r="A3969"/>
      <c r="B3969"/>
      <c r="C3969" s="37"/>
      <c r="E3969" s="32"/>
      <c r="F3969" s="44"/>
      <c r="G3969" s="39"/>
    </row>
    <row r="3970" spans="1:7" x14ac:dyDescent="0.25">
      <c r="A3970"/>
      <c r="B3970"/>
      <c r="C3970" s="37"/>
      <c r="E3970" s="32"/>
      <c r="F3970" s="44"/>
      <c r="G3970" s="39"/>
    </row>
    <row r="3971" spans="1:7" x14ac:dyDescent="0.25">
      <c r="A3971"/>
      <c r="B3971"/>
      <c r="C3971" s="37"/>
      <c r="E3971" s="32"/>
      <c r="F3971" s="44"/>
      <c r="G3971" s="39"/>
    </row>
    <row r="3972" spans="1:7" x14ac:dyDescent="0.25">
      <c r="A3972"/>
      <c r="B3972"/>
      <c r="C3972" s="37"/>
      <c r="E3972" s="32"/>
      <c r="F3972" s="44"/>
      <c r="G3972" s="39"/>
    </row>
    <row r="3973" spans="1:7" x14ac:dyDescent="0.25">
      <c r="A3973"/>
      <c r="B3973"/>
      <c r="C3973" s="37"/>
      <c r="E3973" s="32"/>
      <c r="F3973" s="44"/>
      <c r="G3973" s="39"/>
    </row>
    <row r="3974" spans="1:7" x14ac:dyDescent="0.25">
      <c r="A3974"/>
      <c r="B3974"/>
      <c r="C3974" s="37"/>
      <c r="E3974" s="32"/>
      <c r="F3974" s="44"/>
      <c r="G3974" s="39"/>
    </row>
    <row r="3975" spans="1:7" x14ac:dyDescent="0.25">
      <c r="A3975"/>
      <c r="B3975"/>
      <c r="C3975" s="37"/>
      <c r="E3975" s="32"/>
      <c r="F3975" s="44"/>
      <c r="G3975" s="39"/>
    </row>
    <row r="3976" spans="1:7" x14ac:dyDescent="0.25">
      <c r="A3976"/>
      <c r="B3976"/>
      <c r="C3976" s="37"/>
      <c r="E3976" s="32"/>
      <c r="F3976" s="44"/>
      <c r="G3976" s="39"/>
    </row>
    <row r="3977" spans="1:7" x14ac:dyDescent="0.25">
      <c r="A3977"/>
      <c r="B3977"/>
      <c r="C3977" s="37"/>
      <c r="E3977" s="32"/>
      <c r="F3977" s="44"/>
      <c r="G3977" s="39"/>
    </row>
    <row r="3978" spans="1:7" x14ac:dyDescent="0.25">
      <c r="A3978"/>
      <c r="B3978"/>
      <c r="C3978" s="37"/>
      <c r="E3978" s="32"/>
      <c r="F3978" s="44"/>
      <c r="G3978" s="39"/>
    </row>
    <row r="3979" spans="1:7" x14ac:dyDescent="0.25">
      <c r="A3979"/>
      <c r="B3979"/>
      <c r="C3979" s="37"/>
      <c r="E3979" s="32"/>
      <c r="F3979" s="44"/>
      <c r="G3979" s="39"/>
    </row>
    <row r="3980" spans="1:7" x14ac:dyDescent="0.25">
      <c r="A3980"/>
      <c r="B3980"/>
      <c r="C3980" s="37"/>
      <c r="E3980" s="32"/>
      <c r="F3980" s="44"/>
      <c r="G3980" s="39"/>
    </row>
    <row r="3981" spans="1:7" x14ac:dyDescent="0.25">
      <c r="A3981"/>
      <c r="B3981"/>
      <c r="C3981" s="37"/>
      <c r="E3981" s="32"/>
      <c r="F3981" s="44"/>
      <c r="G3981" s="39"/>
    </row>
    <row r="3982" spans="1:7" x14ac:dyDescent="0.25">
      <c r="A3982"/>
      <c r="B3982"/>
      <c r="C3982" s="37"/>
      <c r="E3982" s="32"/>
      <c r="F3982" s="44"/>
      <c r="G3982" s="39"/>
    </row>
    <row r="3983" spans="1:7" x14ac:dyDescent="0.25">
      <c r="A3983"/>
      <c r="B3983"/>
      <c r="C3983" s="37"/>
      <c r="E3983" s="32"/>
      <c r="F3983" s="44"/>
      <c r="G3983" s="39"/>
    </row>
    <row r="3984" spans="1:7" x14ac:dyDescent="0.25">
      <c r="A3984"/>
      <c r="B3984"/>
      <c r="C3984" s="37"/>
      <c r="E3984" s="32"/>
      <c r="F3984" s="44"/>
      <c r="G3984" s="39"/>
    </row>
    <row r="3985" spans="1:7" x14ac:dyDescent="0.25">
      <c r="A3985"/>
      <c r="B3985"/>
      <c r="C3985" s="37"/>
      <c r="E3985" s="32"/>
      <c r="F3985" s="44"/>
      <c r="G3985" s="39"/>
    </row>
    <row r="3986" spans="1:7" x14ac:dyDescent="0.25">
      <c r="A3986"/>
      <c r="B3986"/>
      <c r="C3986" s="37"/>
      <c r="E3986" s="32"/>
      <c r="F3986" s="44"/>
      <c r="G3986" s="39"/>
    </row>
    <row r="3987" spans="1:7" x14ac:dyDescent="0.25">
      <c r="A3987"/>
      <c r="B3987"/>
      <c r="C3987" s="37"/>
      <c r="E3987" s="32"/>
      <c r="F3987" s="44"/>
      <c r="G3987" s="39"/>
    </row>
    <row r="3988" spans="1:7" x14ac:dyDescent="0.25">
      <c r="A3988"/>
      <c r="B3988"/>
      <c r="C3988" s="37"/>
      <c r="E3988" s="32"/>
      <c r="F3988" s="44"/>
      <c r="G3988" s="39"/>
    </row>
    <row r="3989" spans="1:7" x14ac:dyDescent="0.25">
      <c r="A3989"/>
      <c r="B3989"/>
      <c r="C3989" s="37"/>
      <c r="E3989" s="32"/>
      <c r="F3989" s="44"/>
      <c r="G3989" s="39"/>
    </row>
    <row r="3990" spans="1:7" x14ac:dyDescent="0.25">
      <c r="A3990"/>
      <c r="B3990"/>
      <c r="C3990" s="37"/>
      <c r="E3990" s="32"/>
      <c r="F3990" s="44"/>
      <c r="G3990" s="39"/>
    </row>
    <row r="3991" spans="1:7" x14ac:dyDescent="0.25">
      <c r="A3991"/>
      <c r="B3991"/>
      <c r="C3991" s="37"/>
      <c r="E3991" s="32"/>
      <c r="F3991" s="44"/>
      <c r="G3991" s="39"/>
    </row>
    <row r="3992" spans="1:7" x14ac:dyDescent="0.25">
      <c r="A3992"/>
      <c r="B3992"/>
      <c r="C3992" s="37"/>
      <c r="E3992" s="32"/>
      <c r="F3992" s="44"/>
      <c r="G3992" s="39"/>
    </row>
    <row r="3993" spans="1:7" x14ac:dyDescent="0.25">
      <c r="A3993"/>
      <c r="B3993"/>
      <c r="C3993" s="37"/>
      <c r="E3993" s="32"/>
      <c r="F3993" s="44"/>
      <c r="G3993" s="39"/>
    </row>
    <row r="3994" spans="1:7" x14ac:dyDescent="0.25">
      <c r="A3994"/>
      <c r="B3994"/>
      <c r="C3994" s="37"/>
      <c r="E3994" s="32"/>
      <c r="F3994" s="44"/>
      <c r="G3994" s="39"/>
    </row>
    <row r="3995" spans="1:7" x14ac:dyDescent="0.25">
      <c r="A3995"/>
      <c r="B3995"/>
      <c r="C3995" s="37"/>
      <c r="E3995" s="32"/>
      <c r="F3995" s="44"/>
      <c r="G3995" s="39"/>
    </row>
    <row r="3996" spans="1:7" x14ac:dyDescent="0.25">
      <c r="A3996"/>
      <c r="B3996"/>
      <c r="C3996" s="37"/>
      <c r="E3996" s="32"/>
      <c r="F3996" s="44"/>
      <c r="G3996" s="39"/>
    </row>
    <row r="3997" spans="1:7" x14ac:dyDescent="0.25">
      <c r="A3997"/>
      <c r="B3997"/>
      <c r="C3997" s="37"/>
      <c r="E3997" s="32"/>
      <c r="F3997" s="44"/>
      <c r="G3997" s="39"/>
    </row>
    <row r="3998" spans="1:7" x14ac:dyDescent="0.25">
      <c r="A3998"/>
      <c r="B3998"/>
      <c r="C3998" s="37"/>
      <c r="E3998" s="32"/>
      <c r="F3998" s="44"/>
      <c r="G3998" s="39"/>
    </row>
    <row r="3999" spans="1:7" x14ac:dyDescent="0.25">
      <c r="A3999"/>
      <c r="B3999"/>
      <c r="C3999" s="37"/>
      <c r="E3999" s="32"/>
      <c r="F3999" s="44"/>
      <c r="G3999" s="39"/>
    </row>
    <row r="4000" spans="1:7" x14ac:dyDescent="0.25">
      <c r="A4000"/>
      <c r="B4000"/>
      <c r="C4000" s="37"/>
      <c r="E4000" s="32"/>
      <c r="F4000" s="44"/>
      <c r="G4000" s="39"/>
    </row>
    <row r="4001" spans="1:7" x14ac:dyDescent="0.25">
      <c r="A4001"/>
      <c r="B4001"/>
      <c r="C4001" s="37"/>
      <c r="E4001" s="32"/>
      <c r="F4001" s="44"/>
      <c r="G4001" s="39"/>
    </row>
    <row r="4002" spans="1:7" x14ac:dyDescent="0.25">
      <c r="A4002"/>
      <c r="B4002"/>
      <c r="C4002" s="37"/>
      <c r="E4002" s="32"/>
      <c r="F4002" s="44"/>
      <c r="G4002" s="39"/>
    </row>
    <row r="4003" spans="1:7" x14ac:dyDescent="0.25">
      <c r="A4003"/>
      <c r="B4003"/>
      <c r="C4003" s="37"/>
      <c r="E4003" s="32"/>
      <c r="F4003" s="44"/>
      <c r="G4003" s="39"/>
    </row>
    <row r="4004" spans="1:7" x14ac:dyDescent="0.25">
      <c r="A4004"/>
      <c r="B4004"/>
      <c r="C4004" s="37"/>
      <c r="E4004" s="32"/>
      <c r="F4004" s="44"/>
      <c r="G4004" s="39"/>
    </row>
    <row r="4005" spans="1:7" x14ac:dyDescent="0.25">
      <c r="A4005"/>
      <c r="B4005"/>
      <c r="C4005" s="37"/>
      <c r="E4005" s="32"/>
      <c r="F4005" s="44"/>
      <c r="G4005" s="39"/>
    </row>
    <row r="4006" spans="1:7" x14ac:dyDescent="0.25">
      <c r="A4006"/>
      <c r="B4006"/>
      <c r="C4006" s="37"/>
      <c r="E4006" s="32"/>
      <c r="F4006" s="44"/>
      <c r="G4006" s="39"/>
    </row>
    <row r="4007" spans="1:7" x14ac:dyDescent="0.25">
      <c r="A4007"/>
      <c r="B4007"/>
      <c r="C4007" s="37"/>
      <c r="E4007" s="32"/>
      <c r="F4007" s="44"/>
      <c r="G4007" s="39"/>
    </row>
    <row r="4008" spans="1:7" x14ac:dyDescent="0.25">
      <c r="A4008"/>
      <c r="B4008"/>
      <c r="C4008" s="37"/>
      <c r="E4008" s="32"/>
      <c r="F4008" s="44"/>
      <c r="G4008" s="39"/>
    </row>
    <row r="4009" spans="1:7" x14ac:dyDescent="0.25">
      <c r="A4009"/>
      <c r="B4009"/>
      <c r="C4009" s="37"/>
      <c r="E4009" s="32"/>
      <c r="F4009" s="44"/>
      <c r="G4009" s="39"/>
    </row>
    <row r="4010" spans="1:7" x14ac:dyDescent="0.25">
      <c r="A4010"/>
      <c r="B4010"/>
      <c r="C4010" s="37"/>
      <c r="E4010" s="32"/>
      <c r="F4010" s="44"/>
      <c r="G4010" s="39"/>
    </row>
    <row r="4011" spans="1:7" x14ac:dyDescent="0.25">
      <c r="A4011"/>
      <c r="B4011"/>
      <c r="C4011" s="37"/>
      <c r="E4011" s="32"/>
      <c r="F4011" s="44"/>
      <c r="G4011" s="39"/>
    </row>
    <row r="4012" spans="1:7" x14ac:dyDescent="0.25">
      <c r="A4012"/>
      <c r="B4012"/>
      <c r="C4012" s="37"/>
      <c r="E4012" s="32"/>
      <c r="F4012" s="44"/>
      <c r="G4012" s="39"/>
    </row>
    <row r="4013" spans="1:7" x14ac:dyDescent="0.25">
      <c r="A4013"/>
      <c r="B4013"/>
      <c r="C4013" s="37"/>
      <c r="E4013" s="32"/>
      <c r="F4013" s="44"/>
      <c r="G4013" s="39"/>
    </row>
    <row r="4014" spans="1:7" x14ac:dyDescent="0.25">
      <c r="A4014"/>
      <c r="B4014"/>
      <c r="C4014" s="37"/>
      <c r="E4014" s="32"/>
      <c r="F4014" s="44"/>
      <c r="G4014" s="39"/>
    </row>
    <row r="4015" spans="1:7" x14ac:dyDescent="0.25">
      <c r="A4015"/>
      <c r="B4015"/>
      <c r="C4015" s="37"/>
      <c r="E4015" s="32"/>
      <c r="F4015" s="44"/>
      <c r="G4015" s="39"/>
    </row>
    <row r="4016" spans="1:7" x14ac:dyDescent="0.25">
      <c r="A4016"/>
      <c r="B4016"/>
      <c r="C4016" s="37"/>
      <c r="E4016" s="32"/>
      <c r="F4016" s="44"/>
      <c r="G4016" s="39"/>
    </row>
    <row r="4017" spans="1:7" x14ac:dyDescent="0.25">
      <c r="A4017"/>
      <c r="B4017"/>
      <c r="C4017" s="37"/>
      <c r="E4017" s="32"/>
      <c r="F4017" s="44"/>
      <c r="G4017" s="39"/>
    </row>
    <row r="4018" spans="1:7" x14ac:dyDescent="0.25">
      <c r="A4018"/>
      <c r="B4018"/>
      <c r="C4018" s="37"/>
      <c r="E4018" s="32"/>
      <c r="F4018" s="44"/>
      <c r="G4018" s="39"/>
    </row>
    <row r="4019" spans="1:7" x14ac:dyDescent="0.25">
      <c r="A4019"/>
      <c r="B4019"/>
      <c r="C4019" s="37"/>
      <c r="E4019" s="32"/>
      <c r="F4019" s="44"/>
      <c r="G4019" s="39"/>
    </row>
    <row r="4020" spans="1:7" x14ac:dyDescent="0.25">
      <c r="A4020"/>
      <c r="B4020"/>
      <c r="C4020" s="37"/>
      <c r="E4020" s="32"/>
      <c r="F4020" s="44"/>
      <c r="G4020" s="39"/>
    </row>
    <row r="4021" spans="1:7" x14ac:dyDescent="0.25">
      <c r="A4021"/>
      <c r="B4021"/>
      <c r="C4021" s="37"/>
      <c r="E4021" s="32"/>
      <c r="F4021" s="44"/>
      <c r="G4021" s="39"/>
    </row>
    <row r="4022" spans="1:7" x14ac:dyDescent="0.25">
      <c r="A4022"/>
      <c r="B4022"/>
      <c r="C4022" s="37"/>
      <c r="E4022" s="32"/>
      <c r="F4022" s="44"/>
      <c r="G4022" s="39"/>
    </row>
    <row r="4023" spans="1:7" x14ac:dyDescent="0.25">
      <c r="A4023"/>
      <c r="B4023"/>
      <c r="C4023" s="37"/>
      <c r="E4023" s="32"/>
      <c r="F4023" s="44"/>
      <c r="G4023" s="39"/>
    </row>
    <row r="4024" spans="1:7" x14ac:dyDescent="0.25">
      <c r="A4024"/>
      <c r="B4024"/>
      <c r="C4024" s="37"/>
      <c r="E4024" s="32"/>
      <c r="F4024" s="44"/>
      <c r="G4024" s="39"/>
    </row>
    <row r="4025" spans="1:7" x14ac:dyDescent="0.25">
      <c r="A4025"/>
      <c r="B4025"/>
      <c r="C4025" s="37"/>
      <c r="E4025" s="32"/>
      <c r="F4025" s="44"/>
      <c r="G4025" s="39"/>
    </row>
    <row r="4026" spans="1:7" x14ac:dyDescent="0.25">
      <c r="A4026"/>
      <c r="B4026"/>
      <c r="C4026" s="37"/>
      <c r="E4026" s="32"/>
      <c r="F4026" s="44"/>
      <c r="G4026" s="39"/>
    </row>
    <row r="4027" spans="1:7" x14ac:dyDescent="0.25">
      <c r="A4027"/>
      <c r="B4027"/>
      <c r="C4027" s="37"/>
      <c r="E4027" s="32"/>
      <c r="F4027" s="44"/>
      <c r="G4027" s="39"/>
    </row>
    <row r="4028" spans="1:7" x14ac:dyDescent="0.25">
      <c r="A4028"/>
      <c r="B4028"/>
      <c r="C4028" s="37"/>
      <c r="E4028" s="32"/>
      <c r="F4028" s="44"/>
      <c r="G4028" s="39"/>
    </row>
    <row r="4029" spans="1:7" x14ac:dyDescent="0.25">
      <c r="A4029"/>
      <c r="B4029"/>
      <c r="C4029" s="37"/>
      <c r="E4029" s="32"/>
      <c r="F4029" s="44"/>
      <c r="G4029" s="39"/>
    </row>
    <row r="4030" spans="1:7" x14ac:dyDescent="0.25">
      <c r="A4030"/>
      <c r="B4030"/>
      <c r="C4030" s="37"/>
      <c r="E4030" s="32"/>
      <c r="F4030" s="44"/>
      <c r="G4030" s="39"/>
    </row>
    <row r="4031" spans="1:7" x14ac:dyDescent="0.25">
      <c r="A4031"/>
      <c r="B4031"/>
      <c r="C4031" s="37"/>
      <c r="E4031" s="32"/>
      <c r="F4031" s="44"/>
      <c r="G4031" s="39"/>
    </row>
    <row r="4032" spans="1:7" x14ac:dyDescent="0.25">
      <c r="A4032"/>
      <c r="B4032"/>
      <c r="C4032" s="37"/>
      <c r="E4032" s="32"/>
      <c r="F4032" s="44"/>
      <c r="G4032" s="39"/>
    </row>
    <row r="4033" spans="1:7" x14ac:dyDescent="0.25">
      <c r="A4033"/>
      <c r="B4033"/>
      <c r="C4033" s="37"/>
      <c r="E4033" s="32"/>
      <c r="F4033" s="44"/>
      <c r="G4033" s="39"/>
    </row>
    <row r="4034" spans="1:7" x14ac:dyDescent="0.25">
      <c r="A4034"/>
      <c r="B4034"/>
      <c r="C4034" s="37"/>
      <c r="E4034" s="32"/>
      <c r="F4034" s="44"/>
      <c r="G4034" s="39"/>
    </row>
    <row r="4035" spans="1:7" x14ac:dyDescent="0.25">
      <c r="A4035"/>
      <c r="B4035"/>
      <c r="C4035" s="37"/>
      <c r="E4035" s="32"/>
      <c r="F4035" s="44"/>
      <c r="G4035" s="39"/>
    </row>
    <row r="4036" spans="1:7" x14ac:dyDescent="0.25">
      <c r="A4036"/>
      <c r="B4036"/>
      <c r="C4036" s="37"/>
      <c r="E4036" s="32"/>
      <c r="F4036" s="44"/>
      <c r="G4036" s="39"/>
    </row>
    <row r="4037" spans="1:7" x14ac:dyDescent="0.25">
      <c r="A4037"/>
      <c r="B4037"/>
      <c r="C4037" s="37"/>
      <c r="E4037" s="32"/>
      <c r="F4037" s="44"/>
      <c r="G4037" s="39"/>
    </row>
    <row r="4038" spans="1:7" x14ac:dyDescent="0.25">
      <c r="A4038"/>
      <c r="B4038"/>
      <c r="C4038" s="37"/>
      <c r="E4038" s="32"/>
      <c r="F4038" s="44"/>
      <c r="G4038" s="39"/>
    </row>
    <row r="4039" spans="1:7" x14ac:dyDescent="0.25">
      <c r="A4039"/>
      <c r="B4039"/>
      <c r="C4039" s="37"/>
      <c r="E4039" s="32"/>
      <c r="F4039" s="44"/>
      <c r="G4039" s="39"/>
    </row>
    <row r="4040" spans="1:7" x14ac:dyDescent="0.25">
      <c r="A4040"/>
      <c r="B4040"/>
      <c r="C4040" s="37"/>
      <c r="E4040" s="32"/>
      <c r="F4040" s="44"/>
      <c r="G4040" s="39"/>
    </row>
    <row r="4041" spans="1:7" x14ac:dyDescent="0.25">
      <c r="A4041"/>
      <c r="B4041"/>
      <c r="C4041" s="37"/>
      <c r="E4041" s="32"/>
      <c r="F4041" s="44"/>
      <c r="G4041" s="39"/>
    </row>
    <row r="4042" spans="1:7" x14ac:dyDescent="0.25">
      <c r="A4042"/>
      <c r="B4042"/>
      <c r="C4042" s="37"/>
      <c r="E4042" s="32"/>
      <c r="F4042" s="44"/>
      <c r="G4042" s="39"/>
    </row>
    <row r="4043" spans="1:7" x14ac:dyDescent="0.25">
      <c r="A4043"/>
      <c r="B4043"/>
      <c r="C4043" s="37"/>
      <c r="E4043" s="32"/>
      <c r="F4043" s="44"/>
      <c r="G4043" s="39"/>
    </row>
    <row r="4044" spans="1:7" x14ac:dyDescent="0.25">
      <c r="A4044"/>
      <c r="B4044"/>
      <c r="C4044" s="37"/>
      <c r="E4044" s="32"/>
      <c r="F4044" s="44"/>
      <c r="G4044" s="39"/>
    </row>
    <row r="4045" spans="1:7" x14ac:dyDescent="0.25">
      <c r="A4045"/>
      <c r="B4045"/>
      <c r="C4045" s="37"/>
      <c r="E4045" s="32"/>
      <c r="F4045" s="44"/>
      <c r="G4045" s="39"/>
    </row>
    <row r="4046" spans="1:7" x14ac:dyDescent="0.25">
      <c r="A4046"/>
      <c r="B4046"/>
      <c r="C4046" s="37"/>
      <c r="E4046" s="32"/>
      <c r="F4046" s="44"/>
      <c r="G4046" s="39"/>
    </row>
    <row r="4047" spans="1:7" x14ac:dyDescent="0.25">
      <c r="A4047"/>
      <c r="B4047"/>
      <c r="C4047" s="37"/>
      <c r="E4047" s="32"/>
      <c r="F4047" s="44"/>
      <c r="G4047" s="39"/>
    </row>
    <row r="4048" spans="1:7" x14ac:dyDescent="0.25">
      <c r="A4048"/>
      <c r="B4048"/>
      <c r="C4048" s="37"/>
      <c r="E4048" s="32"/>
      <c r="F4048" s="44"/>
      <c r="G4048" s="39"/>
    </row>
    <row r="4049" spans="1:7" x14ac:dyDescent="0.25">
      <c r="A4049"/>
      <c r="B4049"/>
      <c r="C4049" s="37"/>
      <c r="E4049" s="32"/>
      <c r="F4049" s="44"/>
      <c r="G4049" s="39"/>
    </row>
    <row r="4050" spans="1:7" x14ac:dyDescent="0.25">
      <c r="A4050"/>
      <c r="B4050"/>
      <c r="C4050" s="37"/>
      <c r="E4050" s="32"/>
      <c r="F4050" s="44"/>
      <c r="G4050" s="39"/>
    </row>
    <row r="4051" spans="1:7" x14ac:dyDescent="0.25">
      <c r="A4051"/>
      <c r="B4051"/>
      <c r="C4051" s="37"/>
      <c r="E4051" s="32"/>
      <c r="F4051" s="44"/>
      <c r="G4051" s="39"/>
    </row>
    <row r="4052" spans="1:7" x14ac:dyDescent="0.25">
      <c r="A4052"/>
      <c r="B4052"/>
      <c r="C4052" s="37"/>
      <c r="E4052" s="32"/>
      <c r="F4052" s="44"/>
      <c r="G4052" s="39"/>
    </row>
    <row r="4053" spans="1:7" x14ac:dyDescent="0.25">
      <c r="A4053"/>
      <c r="B4053"/>
      <c r="C4053" s="37"/>
      <c r="E4053" s="32"/>
      <c r="F4053" s="44"/>
      <c r="G4053" s="39"/>
    </row>
    <row r="4054" spans="1:7" x14ac:dyDescent="0.25">
      <c r="A4054"/>
      <c r="B4054"/>
      <c r="C4054" s="37"/>
      <c r="E4054" s="32"/>
      <c r="F4054" s="44"/>
      <c r="G4054" s="39"/>
    </row>
    <row r="4055" spans="1:7" x14ac:dyDescent="0.25">
      <c r="A4055"/>
      <c r="B4055"/>
      <c r="C4055" s="37"/>
      <c r="E4055" s="32"/>
      <c r="F4055" s="44"/>
      <c r="G4055" s="39"/>
    </row>
    <row r="4056" spans="1:7" x14ac:dyDescent="0.25">
      <c r="A4056"/>
      <c r="B4056"/>
      <c r="C4056" s="37"/>
      <c r="E4056" s="32"/>
      <c r="F4056" s="44"/>
      <c r="G4056" s="39"/>
    </row>
    <row r="4057" spans="1:7" x14ac:dyDescent="0.25">
      <c r="A4057"/>
      <c r="B4057"/>
      <c r="C4057" s="37"/>
      <c r="E4057" s="32"/>
      <c r="F4057" s="44"/>
      <c r="G4057" s="39"/>
    </row>
    <row r="4058" spans="1:7" x14ac:dyDescent="0.25">
      <c r="A4058"/>
      <c r="B4058"/>
      <c r="C4058" s="37"/>
      <c r="E4058" s="32"/>
      <c r="F4058" s="44"/>
      <c r="G4058" s="39"/>
    </row>
    <row r="4059" spans="1:7" x14ac:dyDescent="0.25">
      <c r="A4059"/>
      <c r="B4059"/>
      <c r="C4059" s="37"/>
      <c r="E4059" s="32"/>
      <c r="F4059" s="44"/>
      <c r="G4059" s="39"/>
    </row>
    <row r="4060" spans="1:7" x14ac:dyDescent="0.25">
      <c r="A4060"/>
      <c r="B4060"/>
      <c r="C4060" s="37"/>
      <c r="E4060" s="32"/>
      <c r="F4060" s="44"/>
      <c r="G4060" s="39"/>
    </row>
    <row r="4061" spans="1:7" x14ac:dyDescent="0.25">
      <c r="A4061"/>
      <c r="B4061"/>
      <c r="C4061" s="37"/>
      <c r="E4061" s="32"/>
      <c r="F4061" s="44"/>
      <c r="G4061" s="39"/>
    </row>
    <row r="4062" spans="1:7" x14ac:dyDescent="0.25">
      <c r="A4062"/>
      <c r="B4062"/>
      <c r="C4062" s="37"/>
      <c r="E4062" s="32"/>
      <c r="F4062" s="44"/>
      <c r="G4062" s="39"/>
    </row>
    <row r="4063" spans="1:7" x14ac:dyDescent="0.25">
      <c r="A4063"/>
      <c r="B4063"/>
      <c r="C4063" s="37"/>
      <c r="E4063" s="32"/>
      <c r="F4063" s="44"/>
      <c r="G4063" s="39"/>
    </row>
    <row r="4064" spans="1:7" x14ac:dyDescent="0.25">
      <c r="A4064"/>
      <c r="B4064"/>
      <c r="C4064" s="37"/>
      <c r="E4064" s="32"/>
      <c r="F4064" s="44"/>
      <c r="G4064" s="39"/>
    </row>
    <row r="4065" spans="1:7" x14ac:dyDescent="0.25">
      <c r="A4065"/>
      <c r="B4065"/>
      <c r="C4065" s="37"/>
      <c r="E4065" s="32"/>
      <c r="F4065" s="44"/>
      <c r="G4065" s="39"/>
    </row>
    <row r="4066" spans="1:7" x14ac:dyDescent="0.25">
      <c r="A4066"/>
      <c r="B4066"/>
      <c r="C4066" s="37"/>
      <c r="E4066" s="32"/>
      <c r="F4066" s="44"/>
      <c r="G4066" s="39"/>
    </row>
    <row r="4067" spans="1:7" x14ac:dyDescent="0.25">
      <c r="A4067"/>
      <c r="B4067"/>
      <c r="C4067" s="37"/>
      <c r="E4067" s="32"/>
      <c r="F4067" s="44"/>
      <c r="G4067" s="39"/>
    </row>
    <row r="4068" spans="1:7" x14ac:dyDescent="0.25">
      <c r="A4068"/>
      <c r="B4068"/>
      <c r="C4068" s="37"/>
      <c r="E4068" s="32"/>
      <c r="F4068" s="44"/>
      <c r="G4068" s="39"/>
    </row>
    <row r="4069" spans="1:7" x14ac:dyDescent="0.25">
      <c r="A4069"/>
      <c r="B4069"/>
      <c r="C4069" s="37"/>
      <c r="E4069" s="32"/>
      <c r="F4069" s="44"/>
      <c r="G4069" s="39"/>
    </row>
    <row r="4070" spans="1:7" x14ac:dyDescent="0.25">
      <c r="A4070"/>
      <c r="B4070"/>
      <c r="C4070" s="37"/>
      <c r="E4070" s="32"/>
      <c r="F4070" s="44"/>
      <c r="G4070" s="39"/>
    </row>
    <row r="4071" spans="1:7" x14ac:dyDescent="0.25">
      <c r="A4071"/>
      <c r="B4071"/>
      <c r="C4071" s="37"/>
      <c r="E4071" s="32"/>
      <c r="F4071" s="44"/>
      <c r="G4071" s="39"/>
    </row>
    <row r="4072" spans="1:7" x14ac:dyDescent="0.25">
      <c r="A4072"/>
      <c r="B4072"/>
      <c r="C4072" s="37"/>
      <c r="E4072" s="32"/>
      <c r="F4072" s="44"/>
      <c r="G4072" s="39"/>
    </row>
    <row r="4073" spans="1:7" x14ac:dyDescent="0.25">
      <c r="A4073"/>
      <c r="B4073"/>
      <c r="C4073" s="37"/>
      <c r="E4073" s="32"/>
      <c r="F4073" s="44"/>
      <c r="G4073" s="39"/>
    </row>
    <row r="4074" spans="1:7" x14ac:dyDescent="0.25">
      <c r="A4074"/>
      <c r="B4074"/>
      <c r="C4074" s="37"/>
      <c r="E4074" s="32"/>
      <c r="F4074" s="44"/>
      <c r="G4074" s="39"/>
    </row>
    <row r="4075" spans="1:7" x14ac:dyDescent="0.25">
      <c r="A4075"/>
      <c r="B4075"/>
      <c r="C4075" s="37"/>
      <c r="E4075" s="32"/>
      <c r="F4075" s="44"/>
      <c r="G4075" s="39"/>
    </row>
    <row r="4076" spans="1:7" x14ac:dyDescent="0.25">
      <c r="A4076"/>
      <c r="B4076"/>
      <c r="C4076" s="37"/>
      <c r="E4076" s="32"/>
      <c r="F4076" s="44"/>
      <c r="G4076" s="39"/>
    </row>
    <row r="4077" spans="1:7" x14ac:dyDescent="0.25">
      <c r="A4077"/>
      <c r="B4077"/>
      <c r="C4077" s="37"/>
      <c r="E4077" s="32"/>
      <c r="F4077" s="44"/>
      <c r="G4077" s="39"/>
    </row>
    <row r="4078" spans="1:7" x14ac:dyDescent="0.25">
      <c r="A4078"/>
      <c r="B4078"/>
      <c r="C4078" s="37"/>
      <c r="E4078" s="32"/>
      <c r="F4078" s="44"/>
      <c r="G4078" s="39"/>
    </row>
    <row r="4079" spans="1:7" x14ac:dyDescent="0.25">
      <c r="A4079"/>
      <c r="B4079"/>
      <c r="C4079" s="37"/>
      <c r="E4079" s="32"/>
      <c r="F4079" s="44"/>
      <c r="G4079" s="39"/>
    </row>
    <row r="4080" spans="1:7" x14ac:dyDescent="0.25">
      <c r="A4080"/>
      <c r="B4080"/>
      <c r="C4080" s="37"/>
      <c r="E4080" s="32"/>
      <c r="F4080" s="44"/>
      <c r="G4080" s="39"/>
    </row>
    <row r="4081" spans="1:7" x14ac:dyDescent="0.25">
      <c r="A4081"/>
      <c r="B4081"/>
      <c r="C4081" s="37"/>
      <c r="E4081" s="32"/>
      <c r="F4081" s="44"/>
      <c r="G4081" s="39"/>
    </row>
    <row r="4082" spans="1:7" x14ac:dyDescent="0.25">
      <c r="A4082"/>
      <c r="B4082"/>
      <c r="C4082" s="37"/>
      <c r="E4082" s="32"/>
      <c r="F4082" s="44"/>
      <c r="G4082" s="39"/>
    </row>
    <row r="4083" spans="1:7" x14ac:dyDescent="0.25">
      <c r="A4083"/>
      <c r="B4083"/>
      <c r="C4083" s="37"/>
      <c r="E4083" s="32"/>
      <c r="F4083" s="44"/>
      <c r="G4083" s="39"/>
    </row>
    <row r="4084" spans="1:7" x14ac:dyDescent="0.25">
      <c r="A4084"/>
      <c r="B4084"/>
      <c r="C4084" s="37"/>
      <c r="E4084" s="32"/>
      <c r="F4084" s="44"/>
      <c r="G4084" s="39"/>
    </row>
    <row r="4085" spans="1:7" x14ac:dyDescent="0.25">
      <c r="A4085"/>
      <c r="B4085"/>
      <c r="C4085" s="37"/>
      <c r="E4085" s="32"/>
      <c r="F4085" s="44"/>
      <c r="G4085" s="39"/>
    </row>
    <row r="4086" spans="1:7" x14ac:dyDescent="0.25">
      <c r="A4086"/>
      <c r="B4086"/>
      <c r="C4086" s="37"/>
      <c r="E4086" s="32"/>
      <c r="F4086" s="44"/>
      <c r="G4086" s="39"/>
    </row>
    <row r="4087" spans="1:7" x14ac:dyDescent="0.25">
      <c r="A4087"/>
      <c r="B4087"/>
      <c r="C4087" s="37"/>
      <c r="E4087" s="32"/>
      <c r="F4087" s="44"/>
      <c r="G4087" s="39"/>
    </row>
    <row r="4088" spans="1:7" x14ac:dyDescent="0.25">
      <c r="A4088"/>
      <c r="B4088"/>
      <c r="C4088" s="37"/>
      <c r="E4088" s="32"/>
      <c r="F4088" s="44"/>
      <c r="G4088" s="39"/>
    </row>
    <row r="4089" spans="1:7" x14ac:dyDescent="0.25">
      <c r="A4089"/>
      <c r="B4089"/>
      <c r="C4089" s="37"/>
      <c r="E4089" s="32"/>
      <c r="F4089" s="44"/>
      <c r="G4089" s="39"/>
    </row>
    <row r="4090" spans="1:7" x14ac:dyDescent="0.25">
      <c r="A4090"/>
      <c r="B4090"/>
      <c r="C4090" s="37"/>
      <c r="E4090" s="32"/>
      <c r="F4090" s="44"/>
      <c r="G4090" s="39"/>
    </row>
    <row r="4091" spans="1:7" x14ac:dyDescent="0.25">
      <c r="A4091"/>
      <c r="B4091"/>
      <c r="C4091" s="37"/>
      <c r="E4091" s="32"/>
      <c r="F4091" s="44"/>
      <c r="G4091" s="39"/>
    </row>
    <row r="4092" spans="1:7" x14ac:dyDescent="0.25">
      <c r="A4092"/>
      <c r="B4092"/>
      <c r="C4092" s="37"/>
      <c r="E4092" s="32"/>
      <c r="F4092" s="44"/>
      <c r="G4092" s="39"/>
    </row>
    <row r="4093" spans="1:7" x14ac:dyDescent="0.25">
      <c r="A4093"/>
      <c r="B4093"/>
      <c r="C4093" s="37"/>
      <c r="E4093" s="32"/>
      <c r="F4093" s="44"/>
      <c r="G4093" s="39"/>
    </row>
    <row r="4094" spans="1:7" x14ac:dyDescent="0.25">
      <c r="A4094"/>
      <c r="B4094"/>
      <c r="C4094" s="37"/>
      <c r="E4094" s="32"/>
      <c r="F4094" s="44"/>
      <c r="G4094" s="39"/>
    </row>
    <row r="4095" spans="1:7" x14ac:dyDescent="0.25">
      <c r="A4095"/>
      <c r="B4095"/>
      <c r="C4095" s="37"/>
      <c r="E4095" s="32"/>
      <c r="F4095" s="44"/>
      <c r="G4095" s="39"/>
    </row>
    <row r="4096" spans="1:7" x14ac:dyDescent="0.25">
      <c r="A4096"/>
      <c r="B4096"/>
      <c r="C4096" s="37"/>
      <c r="E4096" s="32"/>
      <c r="F4096" s="44"/>
      <c r="G4096" s="39"/>
    </row>
    <row r="4097" spans="1:7" x14ac:dyDescent="0.25">
      <c r="A4097"/>
      <c r="B4097"/>
      <c r="C4097" s="37"/>
      <c r="E4097" s="32"/>
      <c r="F4097" s="44"/>
      <c r="G4097" s="39"/>
    </row>
    <row r="4098" spans="1:7" x14ac:dyDescent="0.25">
      <c r="A4098"/>
      <c r="B4098"/>
      <c r="C4098" s="37"/>
      <c r="E4098" s="32"/>
      <c r="F4098" s="44"/>
      <c r="G4098" s="39"/>
    </row>
    <row r="4099" spans="1:7" x14ac:dyDescent="0.25">
      <c r="A4099"/>
      <c r="B4099"/>
      <c r="C4099" s="37"/>
      <c r="E4099" s="32"/>
      <c r="F4099" s="44"/>
      <c r="G4099" s="39"/>
    </row>
    <row r="4100" spans="1:7" x14ac:dyDescent="0.25">
      <c r="A4100"/>
      <c r="B4100"/>
      <c r="C4100" s="37"/>
      <c r="E4100" s="32"/>
      <c r="F4100" s="44"/>
      <c r="G4100" s="39"/>
    </row>
    <row r="4101" spans="1:7" x14ac:dyDescent="0.25">
      <c r="A4101"/>
      <c r="B4101"/>
      <c r="C4101" s="37"/>
      <c r="E4101" s="32"/>
      <c r="F4101" s="44"/>
      <c r="G4101" s="39"/>
    </row>
    <row r="4102" spans="1:7" x14ac:dyDescent="0.25">
      <c r="A4102"/>
      <c r="B4102"/>
      <c r="C4102" s="37"/>
      <c r="E4102" s="32"/>
      <c r="F4102" s="44"/>
      <c r="G4102" s="39"/>
    </row>
    <row r="4103" spans="1:7" x14ac:dyDescent="0.25">
      <c r="A4103"/>
      <c r="B4103"/>
      <c r="C4103" s="37"/>
      <c r="E4103" s="32"/>
      <c r="F4103" s="44"/>
      <c r="G4103" s="39"/>
    </row>
    <row r="4104" spans="1:7" x14ac:dyDescent="0.25">
      <c r="A4104"/>
      <c r="B4104"/>
      <c r="C4104" s="37"/>
      <c r="E4104" s="32"/>
      <c r="F4104" s="44"/>
      <c r="G4104" s="39"/>
    </row>
    <row r="4105" spans="1:7" x14ac:dyDescent="0.25">
      <c r="A4105"/>
      <c r="B4105"/>
      <c r="C4105" s="37"/>
      <c r="E4105" s="32"/>
      <c r="F4105" s="44"/>
      <c r="G4105" s="39"/>
    </row>
    <row r="4106" spans="1:7" x14ac:dyDescent="0.25">
      <c r="A4106"/>
      <c r="B4106"/>
      <c r="C4106" s="37"/>
      <c r="E4106" s="32"/>
      <c r="F4106" s="44"/>
      <c r="G4106" s="39"/>
    </row>
    <row r="4107" spans="1:7" x14ac:dyDescent="0.25">
      <c r="A4107"/>
      <c r="B4107"/>
      <c r="C4107" s="37"/>
      <c r="E4107" s="32"/>
      <c r="F4107" s="44"/>
      <c r="G4107" s="39"/>
    </row>
    <row r="4108" spans="1:7" x14ac:dyDescent="0.25">
      <c r="A4108"/>
      <c r="B4108"/>
      <c r="C4108" s="37"/>
      <c r="E4108" s="32"/>
      <c r="F4108" s="44"/>
      <c r="G4108" s="39"/>
    </row>
    <row r="4109" spans="1:7" x14ac:dyDescent="0.25">
      <c r="A4109"/>
      <c r="B4109"/>
      <c r="C4109" s="37"/>
      <c r="E4109" s="32"/>
      <c r="F4109" s="44"/>
      <c r="G4109" s="39"/>
    </row>
    <row r="4110" spans="1:7" x14ac:dyDescent="0.25">
      <c r="A4110"/>
      <c r="B4110"/>
      <c r="C4110" s="37"/>
      <c r="E4110" s="32"/>
      <c r="F4110" s="44"/>
      <c r="G4110" s="39"/>
    </row>
    <row r="4111" spans="1:7" x14ac:dyDescent="0.25">
      <c r="A4111"/>
      <c r="B4111"/>
      <c r="C4111" s="37"/>
      <c r="E4111" s="32"/>
      <c r="F4111" s="44"/>
      <c r="G4111" s="39"/>
    </row>
    <row r="4112" spans="1:7" x14ac:dyDescent="0.25">
      <c r="A4112"/>
      <c r="B4112"/>
      <c r="C4112" s="37"/>
      <c r="E4112" s="32"/>
      <c r="F4112" s="44"/>
      <c r="G4112" s="39"/>
    </row>
    <row r="4113" spans="1:7" x14ac:dyDescent="0.25">
      <c r="A4113"/>
      <c r="B4113"/>
      <c r="C4113" s="37"/>
      <c r="E4113" s="32"/>
      <c r="F4113" s="44"/>
      <c r="G4113" s="39"/>
    </row>
    <row r="4114" spans="1:7" x14ac:dyDescent="0.25">
      <c r="A4114"/>
      <c r="B4114"/>
      <c r="C4114" s="37"/>
      <c r="E4114" s="32"/>
      <c r="F4114" s="44"/>
      <c r="G4114" s="39"/>
    </row>
    <row r="4115" spans="1:7" x14ac:dyDescent="0.25">
      <c r="A4115"/>
      <c r="B4115"/>
      <c r="C4115" s="37"/>
      <c r="E4115" s="32"/>
      <c r="F4115" s="44"/>
      <c r="G4115" s="39"/>
    </row>
    <row r="4116" spans="1:7" x14ac:dyDescent="0.25">
      <c r="A4116"/>
      <c r="B4116"/>
      <c r="C4116" s="37"/>
      <c r="E4116" s="32"/>
      <c r="F4116" s="44"/>
      <c r="G4116" s="39"/>
    </row>
    <row r="4117" spans="1:7" x14ac:dyDescent="0.25">
      <c r="A4117"/>
      <c r="B4117"/>
      <c r="C4117" s="37"/>
      <c r="E4117" s="32"/>
      <c r="F4117" s="44"/>
      <c r="G4117" s="39"/>
    </row>
    <row r="4118" spans="1:7" x14ac:dyDescent="0.25">
      <c r="A4118"/>
      <c r="B4118"/>
      <c r="C4118" s="37"/>
      <c r="E4118" s="32"/>
      <c r="F4118" s="44"/>
      <c r="G4118" s="39"/>
    </row>
    <row r="4119" spans="1:7" x14ac:dyDescent="0.25">
      <c r="A4119"/>
      <c r="B4119"/>
      <c r="C4119" s="37"/>
      <c r="E4119" s="32"/>
      <c r="F4119" s="44"/>
      <c r="G4119" s="39"/>
    </row>
    <row r="4120" spans="1:7" x14ac:dyDescent="0.25">
      <c r="A4120"/>
      <c r="B4120"/>
      <c r="C4120" s="37"/>
      <c r="E4120" s="32"/>
      <c r="F4120" s="44"/>
      <c r="G4120" s="39"/>
    </row>
    <row r="4121" spans="1:7" x14ac:dyDescent="0.25">
      <c r="A4121"/>
      <c r="B4121"/>
      <c r="C4121" s="37"/>
      <c r="E4121" s="32"/>
      <c r="F4121" s="44"/>
      <c r="G4121" s="39"/>
    </row>
    <row r="4122" spans="1:7" x14ac:dyDescent="0.25">
      <c r="A4122"/>
      <c r="B4122"/>
      <c r="C4122" s="37"/>
      <c r="E4122" s="32"/>
      <c r="F4122" s="44"/>
      <c r="G4122" s="39"/>
    </row>
    <row r="4123" spans="1:7" x14ac:dyDescent="0.25">
      <c r="A4123"/>
      <c r="B4123"/>
      <c r="C4123" s="37"/>
      <c r="E4123" s="32"/>
      <c r="F4123" s="44"/>
      <c r="G4123" s="39"/>
    </row>
    <row r="4124" spans="1:7" x14ac:dyDescent="0.25">
      <c r="A4124"/>
      <c r="B4124"/>
      <c r="C4124" s="37"/>
      <c r="E4124" s="32"/>
      <c r="F4124" s="44"/>
      <c r="G4124" s="39"/>
    </row>
    <row r="4125" spans="1:7" x14ac:dyDescent="0.25">
      <c r="A4125"/>
      <c r="B4125"/>
      <c r="C4125" s="37"/>
      <c r="E4125" s="32"/>
      <c r="F4125" s="44"/>
      <c r="G4125" s="39"/>
    </row>
    <row r="4126" spans="1:7" x14ac:dyDescent="0.25">
      <c r="A4126"/>
      <c r="B4126"/>
      <c r="C4126" s="37"/>
      <c r="E4126" s="32"/>
      <c r="F4126" s="44"/>
      <c r="G4126" s="39"/>
    </row>
    <row r="4127" spans="1:7" x14ac:dyDescent="0.25">
      <c r="A4127"/>
      <c r="B4127"/>
      <c r="C4127" s="37"/>
      <c r="E4127" s="32"/>
      <c r="F4127" s="44"/>
      <c r="G4127" s="39"/>
    </row>
    <row r="4128" spans="1:7" x14ac:dyDescent="0.25">
      <c r="A4128"/>
      <c r="B4128"/>
      <c r="C4128" s="37"/>
      <c r="E4128" s="32"/>
      <c r="F4128" s="44"/>
      <c r="G4128" s="39"/>
    </row>
    <row r="4129" spans="1:7" x14ac:dyDescent="0.25">
      <c r="A4129"/>
      <c r="B4129"/>
      <c r="C4129" s="37"/>
      <c r="E4129" s="32"/>
      <c r="F4129" s="44"/>
      <c r="G4129" s="39"/>
    </row>
    <row r="4130" spans="1:7" x14ac:dyDescent="0.25">
      <c r="A4130"/>
      <c r="B4130"/>
      <c r="C4130" s="37"/>
      <c r="E4130" s="32"/>
      <c r="F4130" s="44"/>
      <c r="G4130" s="39"/>
    </row>
    <row r="4131" spans="1:7" x14ac:dyDescent="0.25">
      <c r="A4131"/>
      <c r="B4131"/>
      <c r="C4131" s="37"/>
      <c r="E4131" s="32"/>
      <c r="F4131" s="44"/>
      <c r="G4131" s="39"/>
    </row>
    <row r="4132" spans="1:7" x14ac:dyDescent="0.25">
      <c r="A4132"/>
      <c r="B4132"/>
      <c r="C4132" s="37"/>
      <c r="E4132" s="32"/>
      <c r="F4132" s="44"/>
      <c r="G4132" s="39"/>
    </row>
    <row r="4133" spans="1:7" x14ac:dyDescent="0.25">
      <c r="A4133"/>
      <c r="B4133"/>
      <c r="C4133" s="37"/>
      <c r="E4133" s="32"/>
      <c r="F4133" s="44"/>
      <c r="G4133" s="39"/>
    </row>
    <row r="4134" spans="1:7" x14ac:dyDescent="0.25">
      <c r="A4134"/>
      <c r="B4134"/>
      <c r="C4134" s="37"/>
      <c r="E4134" s="32"/>
      <c r="F4134" s="44"/>
      <c r="G4134" s="39"/>
    </row>
    <row r="4135" spans="1:7" x14ac:dyDescent="0.25">
      <c r="A4135"/>
      <c r="B4135"/>
      <c r="C4135" s="37"/>
      <c r="E4135" s="32"/>
      <c r="F4135" s="44"/>
      <c r="G4135" s="39"/>
    </row>
    <row r="4136" spans="1:7" x14ac:dyDescent="0.25">
      <c r="A4136"/>
      <c r="B4136"/>
      <c r="C4136" s="37"/>
      <c r="E4136" s="32"/>
      <c r="F4136" s="44"/>
      <c r="G4136" s="39"/>
    </row>
    <row r="4137" spans="1:7" x14ac:dyDescent="0.25">
      <c r="A4137"/>
      <c r="B4137"/>
      <c r="C4137" s="37"/>
      <c r="E4137" s="32"/>
      <c r="F4137" s="44"/>
      <c r="G4137" s="39"/>
    </row>
    <row r="4138" spans="1:7" x14ac:dyDescent="0.25">
      <c r="A4138"/>
      <c r="B4138"/>
      <c r="C4138" s="37"/>
      <c r="E4138" s="32"/>
      <c r="F4138" s="44"/>
      <c r="G4138" s="39"/>
    </row>
    <row r="4139" spans="1:7" x14ac:dyDescent="0.25">
      <c r="A4139"/>
      <c r="B4139"/>
      <c r="C4139" s="37"/>
      <c r="E4139" s="32"/>
      <c r="F4139" s="44"/>
      <c r="G4139" s="39"/>
    </row>
    <row r="4140" spans="1:7" x14ac:dyDescent="0.25">
      <c r="A4140"/>
      <c r="B4140"/>
      <c r="C4140" s="37"/>
      <c r="E4140" s="32"/>
      <c r="F4140" s="44"/>
      <c r="G4140" s="39"/>
    </row>
    <row r="4141" spans="1:7" x14ac:dyDescent="0.25">
      <c r="A4141"/>
      <c r="B4141"/>
      <c r="C4141" s="37"/>
      <c r="E4141" s="32"/>
      <c r="F4141" s="44"/>
      <c r="G4141" s="39"/>
    </row>
    <row r="4142" spans="1:7" x14ac:dyDescent="0.25">
      <c r="A4142"/>
      <c r="B4142"/>
      <c r="C4142" s="37"/>
      <c r="E4142" s="32"/>
      <c r="F4142" s="44"/>
      <c r="G4142" s="39"/>
    </row>
    <row r="4143" spans="1:7" x14ac:dyDescent="0.25">
      <c r="A4143"/>
      <c r="B4143"/>
      <c r="C4143" s="37"/>
      <c r="E4143" s="32"/>
      <c r="F4143" s="44"/>
      <c r="G4143" s="39"/>
    </row>
    <row r="4144" spans="1:7" x14ac:dyDescent="0.25">
      <c r="A4144"/>
      <c r="B4144"/>
      <c r="C4144" s="37"/>
      <c r="E4144" s="32"/>
      <c r="F4144" s="44"/>
      <c r="G4144" s="39"/>
    </row>
    <row r="4145" spans="1:7" x14ac:dyDescent="0.25">
      <c r="A4145"/>
      <c r="B4145"/>
      <c r="C4145" s="37"/>
      <c r="E4145" s="32"/>
      <c r="F4145" s="44"/>
      <c r="G4145" s="39"/>
    </row>
    <row r="4146" spans="1:7" x14ac:dyDescent="0.25">
      <c r="A4146"/>
      <c r="B4146"/>
      <c r="C4146" s="37"/>
      <c r="E4146" s="32"/>
      <c r="F4146" s="44"/>
      <c r="G4146" s="39"/>
    </row>
    <row r="4147" spans="1:7" x14ac:dyDescent="0.25">
      <c r="A4147"/>
      <c r="B4147"/>
      <c r="C4147" s="37"/>
      <c r="E4147" s="32"/>
      <c r="F4147" s="44"/>
      <c r="G4147" s="39"/>
    </row>
    <row r="4148" spans="1:7" x14ac:dyDescent="0.25">
      <c r="A4148"/>
      <c r="B4148"/>
      <c r="C4148" s="37"/>
      <c r="E4148" s="32"/>
      <c r="F4148" s="44"/>
      <c r="G4148" s="39"/>
    </row>
    <row r="4149" spans="1:7" x14ac:dyDescent="0.25">
      <c r="A4149"/>
      <c r="B4149"/>
      <c r="C4149" s="37"/>
      <c r="E4149" s="32"/>
      <c r="F4149" s="44"/>
      <c r="G4149" s="39"/>
    </row>
    <row r="4150" spans="1:7" x14ac:dyDescent="0.25">
      <c r="A4150"/>
      <c r="B4150"/>
      <c r="C4150" s="37"/>
      <c r="E4150" s="32"/>
      <c r="F4150" s="44"/>
      <c r="G4150" s="39"/>
    </row>
    <row r="4151" spans="1:7" x14ac:dyDescent="0.25">
      <c r="A4151"/>
      <c r="B4151"/>
      <c r="C4151" s="37"/>
      <c r="E4151" s="32"/>
      <c r="F4151" s="44"/>
      <c r="G4151" s="39"/>
    </row>
    <row r="4152" spans="1:7" x14ac:dyDescent="0.25">
      <c r="A4152"/>
      <c r="B4152"/>
      <c r="C4152" s="37"/>
      <c r="E4152" s="32"/>
      <c r="F4152" s="44"/>
      <c r="G4152" s="39"/>
    </row>
    <row r="4153" spans="1:7" x14ac:dyDescent="0.25">
      <c r="A4153"/>
      <c r="B4153"/>
      <c r="C4153" s="37"/>
      <c r="E4153" s="32"/>
      <c r="F4153" s="44"/>
      <c r="G4153" s="39"/>
    </row>
    <row r="4154" spans="1:7" x14ac:dyDescent="0.25">
      <c r="A4154"/>
      <c r="B4154"/>
      <c r="C4154" s="37"/>
      <c r="E4154" s="32"/>
      <c r="F4154" s="44"/>
      <c r="G4154" s="39"/>
    </row>
    <row r="4155" spans="1:7" x14ac:dyDescent="0.25">
      <c r="A4155"/>
      <c r="B4155"/>
      <c r="C4155" s="37"/>
      <c r="E4155" s="32"/>
      <c r="F4155" s="44"/>
      <c r="G4155" s="39"/>
    </row>
    <row r="4156" spans="1:7" x14ac:dyDescent="0.25">
      <c r="A4156"/>
      <c r="B4156"/>
      <c r="C4156" s="37"/>
      <c r="E4156" s="32"/>
      <c r="F4156" s="44"/>
      <c r="G4156" s="39"/>
    </row>
    <row r="4157" spans="1:7" x14ac:dyDescent="0.25">
      <c r="A4157"/>
      <c r="B4157"/>
      <c r="C4157" s="37"/>
      <c r="E4157" s="32"/>
      <c r="F4157" s="44"/>
      <c r="G4157" s="39"/>
    </row>
    <row r="4158" spans="1:7" x14ac:dyDescent="0.25">
      <c r="A4158"/>
      <c r="B4158"/>
      <c r="C4158" s="37"/>
      <c r="E4158" s="32"/>
      <c r="F4158" s="44"/>
      <c r="G4158" s="39"/>
    </row>
    <row r="4159" spans="1:7" x14ac:dyDescent="0.25">
      <c r="A4159"/>
      <c r="B4159"/>
      <c r="C4159" s="37"/>
      <c r="E4159" s="32"/>
      <c r="F4159" s="44"/>
      <c r="G4159" s="39"/>
    </row>
    <row r="4160" spans="1:7" x14ac:dyDescent="0.25">
      <c r="A4160"/>
      <c r="B4160"/>
      <c r="C4160" s="37"/>
      <c r="E4160" s="32"/>
      <c r="F4160" s="44"/>
      <c r="G4160" s="39"/>
    </row>
    <row r="4161" spans="1:7" x14ac:dyDescent="0.25">
      <c r="A4161"/>
      <c r="B4161"/>
      <c r="C4161" s="37"/>
      <c r="E4161" s="32"/>
      <c r="F4161" s="44"/>
      <c r="G4161" s="39"/>
    </row>
    <row r="4162" spans="1:7" x14ac:dyDescent="0.25">
      <c r="A4162"/>
      <c r="B4162"/>
      <c r="C4162" s="37"/>
      <c r="E4162" s="32"/>
      <c r="F4162" s="44"/>
      <c r="G4162" s="39"/>
    </row>
    <row r="4163" spans="1:7" x14ac:dyDescent="0.25">
      <c r="A4163"/>
      <c r="B4163"/>
      <c r="C4163" s="37"/>
      <c r="E4163" s="32"/>
      <c r="F4163" s="44"/>
      <c r="G4163" s="39"/>
    </row>
    <row r="4164" spans="1:7" x14ac:dyDescent="0.25">
      <c r="A4164"/>
      <c r="B4164"/>
      <c r="C4164" s="37"/>
      <c r="E4164" s="32"/>
      <c r="F4164" s="44"/>
      <c r="G4164" s="39"/>
    </row>
    <row r="4165" spans="1:7" x14ac:dyDescent="0.25">
      <c r="A4165"/>
      <c r="B4165"/>
      <c r="C4165" s="37"/>
      <c r="E4165" s="32"/>
      <c r="F4165" s="44"/>
      <c r="G4165" s="39"/>
    </row>
    <row r="4166" spans="1:7" x14ac:dyDescent="0.25">
      <c r="A4166"/>
      <c r="B4166"/>
      <c r="C4166" s="37"/>
      <c r="E4166" s="32"/>
      <c r="F4166" s="44"/>
      <c r="G4166" s="39"/>
    </row>
    <row r="4167" spans="1:7" x14ac:dyDescent="0.25">
      <c r="A4167"/>
      <c r="B4167"/>
      <c r="C4167" s="37"/>
      <c r="E4167" s="32"/>
      <c r="F4167" s="44"/>
      <c r="G4167" s="39"/>
    </row>
    <row r="4168" spans="1:7" x14ac:dyDescent="0.25">
      <c r="A4168"/>
      <c r="B4168"/>
      <c r="C4168" s="37"/>
      <c r="E4168" s="32"/>
      <c r="F4168" s="44"/>
      <c r="G4168" s="39"/>
    </row>
    <row r="4169" spans="1:7" x14ac:dyDescent="0.25">
      <c r="A4169"/>
      <c r="B4169"/>
      <c r="C4169" s="37"/>
      <c r="E4169" s="32"/>
      <c r="F4169" s="44"/>
      <c r="G4169" s="39"/>
    </row>
    <row r="4170" spans="1:7" x14ac:dyDescent="0.25">
      <c r="A4170"/>
      <c r="B4170"/>
      <c r="C4170" s="37"/>
      <c r="E4170" s="32"/>
      <c r="F4170" s="44"/>
      <c r="G4170" s="39"/>
    </row>
    <row r="4171" spans="1:7" x14ac:dyDescent="0.25">
      <c r="A4171"/>
      <c r="B4171"/>
      <c r="C4171" s="37"/>
      <c r="E4171" s="32"/>
      <c r="F4171" s="44"/>
      <c r="G4171" s="39"/>
    </row>
    <row r="4172" spans="1:7" x14ac:dyDescent="0.25">
      <c r="A4172"/>
      <c r="B4172"/>
      <c r="C4172" s="37"/>
      <c r="E4172" s="32"/>
      <c r="F4172" s="44"/>
      <c r="G4172" s="39"/>
    </row>
    <row r="4173" spans="1:7" x14ac:dyDescent="0.25">
      <c r="A4173"/>
      <c r="B4173"/>
      <c r="C4173" s="37"/>
      <c r="E4173" s="32"/>
      <c r="F4173" s="44"/>
      <c r="G4173" s="39"/>
    </row>
    <row r="4174" spans="1:7" x14ac:dyDescent="0.25">
      <c r="A4174"/>
      <c r="B4174"/>
      <c r="C4174" s="37"/>
      <c r="E4174" s="32"/>
      <c r="F4174" s="44"/>
      <c r="G4174" s="39"/>
    </row>
    <row r="4175" spans="1:7" x14ac:dyDescent="0.25">
      <c r="A4175"/>
      <c r="B4175"/>
      <c r="C4175" s="37"/>
      <c r="E4175" s="32"/>
      <c r="F4175" s="44"/>
      <c r="G4175" s="39"/>
    </row>
    <row r="4176" spans="1:7" x14ac:dyDescent="0.25">
      <c r="A4176"/>
      <c r="B4176"/>
      <c r="C4176" s="37"/>
      <c r="E4176" s="32"/>
      <c r="F4176" s="44"/>
      <c r="G4176" s="39"/>
    </row>
    <row r="4177" spans="1:7" x14ac:dyDescent="0.25">
      <c r="A4177"/>
      <c r="B4177"/>
      <c r="C4177" s="37"/>
      <c r="E4177" s="32"/>
      <c r="F4177" s="44"/>
      <c r="G4177" s="39"/>
    </row>
    <row r="4178" spans="1:7" x14ac:dyDescent="0.25">
      <c r="A4178"/>
      <c r="B4178"/>
      <c r="C4178" s="37"/>
      <c r="E4178" s="32"/>
      <c r="F4178" s="44"/>
      <c r="G4178" s="39"/>
    </row>
    <row r="4179" spans="1:7" x14ac:dyDescent="0.25">
      <c r="A4179"/>
      <c r="B4179"/>
      <c r="C4179" s="37"/>
      <c r="E4179" s="32"/>
      <c r="F4179" s="44"/>
      <c r="G4179" s="39"/>
    </row>
    <row r="4180" spans="1:7" x14ac:dyDescent="0.25">
      <c r="A4180"/>
      <c r="B4180"/>
      <c r="C4180" s="37"/>
      <c r="E4180" s="32"/>
      <c r="F4180" s="44"/>
      <c r="G4180" s="39"/>
    </row>
    <row r="4181" spans="1:7" x14ac:dyDescent="0.25">
      <c r="A4181"/>
      <c r="B4181"/>
      <c r="C4181" s="37"/>
      <c r="E4181" s="32"/>
      <c r="F4181" s="44"/>
      <c r="G4181" s="39"/>
    </row>
    <row r="4182" spans="1:7" x14ac:dyDescent="0.25">
      <c r="A4182"/>
      <c r="B4182"/>
      <c r="C4182" s="37"/>
      <c r="E4182" s="32"/>
      <c r="F4182" s="44"/>
      <c r="G4182" s="39"/>
    </row>
    <row r="4183" spans="1:7" x14ac:dyDescent="0.25">
      <c r="A4183"/>
      <c r="B4183"/>
      <c r="C4183" s="37"/>
      <c r="E4183" s="32"/>
      <c r="F4183" s="44"/>
      <c r="G4183" s="39"/>
    </row>
    <row r="4184" spans="1:7" x14ac:dyDescent="0.25">
      <c r="A4184"/>
      <c r="B4184"/>
      <c r="C4184" s="37"/>
      <c r="E4184" s="32"/>
      <c r="F4184" s="44"/>
      <c r="G4184" s="39"/>
    </row>
    <row r="4185" spans="1:7" x14ac:dyDescent="0.25">
      <c r="A4185"/>
      <c r="B4185"/>
      <c r="C4185" s="37"/>
      <c r="E4185" s="32"/>
      <c r="F4185" s="44"/>
      <c r="G4185" s="39"/>
    </row>
    <row r="4186" spans="1:7" x14ac:dyDescent="0.25">
      <c r="A4186"/>
      <c r="B4186"/>
      <c r="C4186" s="37"/>
      <c r="E4186" s="32"/>
      <c r="F4186" s="44"/>
      <c r="G4186" s="39"/>
    </row>
    <row r="4187" spans="1:7" x14ac:dyDescent="0.25">
      <c r="A4187"/>
      <c r="B4187"/>
      <c r="C4187" s="37"/>
      <c r="E4187" s="32"/>
      <c r="F4187" s="44"/>
      <c r="G4187" s="39"/>
    </row>
    <row r="4188" spans="1:7" x14ac:dyDescent="0.25">
      <c r="A4188"/>
      <c r="B4188"/>
      <c r="C4188" s="37"/>
      <c r="E4188" s="32"/>
      <c r="F4188" s="44"/>
      <c r="G4188" s="39"/>
    </row>
    <row r="4189" spans="1:7" x14ac:dyDescent="0.25">
      <c r="A4189"/>
      <c r="B4189"/>
      <c r="C4189" s="37"/>
      <c r="E4189" s="32"/>
      <c r="F4189" s="44"/>
      <c r="G4189" s="39"/>
    </row>
    <row r="4190" spans="1:7" x14ac:dyDescent="0.25">
      <c r="A4190"/>
      <c r="B4190"/>
      <c r="C4190" s="37"/>
      <c r="E4190" s="32"/>
      <c r="F4190" s="44"/>
      <c r="G4190" s="39"/>
    </row>
    <row r="4191" spans="1:7" x14ac:dyDescent="0.25">
      <c r="A4191"/>
      <c r="B4191"/>
      <c r="C4191" s="37"/>
      <c r="E4191" s="32"/>
      <c r="F4191" s="44"/>
      <c r="G4191" s="39"/>
    </row>
    <row r="4192" spans="1:7" x14ac:dyDescent="0.25">
      <c r="A4192"/>
      <c r="B4192"/>
      <c r="C4192" s="37"/>
      <c r="E4192" s="32"/>
      <c r="F4192" s="44"/>
      <c r="G4192" s="39"/>
    </row>
    <row r="4193" spans="1:7" x14ac:dyDescent="0.25">
      <c r="A4193"/>
      <c r="B4193"/>
      <c r="C4193" s="37"/>
      <c r="E4193" s="32"/>
      <c r="F4193" s="44"/>
      <c r="G4193" s="39"/>
    </row>
    <row r="4194" spans="1:7" x14ac:dyDescent="0.25">
      <c r="A4194"/>
      <c r="B4194"/>
      <c r="C4194" s="37"/>
      <c r="E4194" s="32"/>
      <c r="F4194" s="44"/>
      <c r="G4194" s="39"/>
    </row>
    <row r="4195" spans="1:7" x14ac:dyDescent="0.25">
      <c r="A4195"/>
      <c r="B4195"/>
      <c r="C4195" s="37"/>
      <c r="E4195" s="32"/>
      <c r="F4195" s="44"/>
      <c r="G4195" s="39"/>
    </row>
    <row r="4196" spans="1:7" x14ac:dyDescent="0.25">
      <c r="A4196"/>
      <c r="B4196"/>
      <c r="C4196" s="37"/>
      <c r="E4196" s="32"/>
      <c r="F4196" s="44"/>
      <c r="G4196" s="39"/>
    </row>
    <row r="4197" spans="1:7" x14ac:dyDescent="0.25">
      <c r="A4197"/>
      <c r="B4197"/>
      <c r="C4197" s="37"/>
      <c r="E4197" s="32"/>
      <c r="F4197" s="44"/>
      <c r="G4197" s="39"/>
    </row>
    <row r="4198" spans="1:7" x14ac:dyDescent="0.25">
      <c r="A4198"/>
      <c r="B4198"/>
      <c r="C4198" s="37"/>
      <c r="E4198" s="32"/>
      <c r="F4198" s="44"/>
      <c r="G4198" s="39"/>
    </row>
    <row r="4199" spans="1:7" x14ac:dyDescent="0.25">
      <c r="A4199"/>
      <c r="B4199"/>
      <c r="C4199" s="37"/>
      <c r="E4199" s="32"/>
      <c r="F4199" s="44"/>
      <c r="G4199" s="39"/>
    </row>
    <row r="4200" spans="1:7" x14ac:dyDescent="0.25">
      <c r="A4200"/>
      <c r="B4200"/>
      <c r="C4200" s="37"/>
      <c r="E4200" s="32"/>
      <c r="F4200" s="44"/>
      <c r="G4200" s="39"/>
    </row>
    <row r="4201" spans="1:7" x14ac:dyDescent="0.25">
      <c r="A4201"/>
      <c r="B4201"/>
      <c r="C4201" s="37"/>
      <c r="E4201" s="32"/>
      <c r="F4201" s="44"/>
      <c r="G4201" s="39"/>
    </row>
    <row r="4202" spans="1:7" x14ac:dyDescent="0.25">
      <c r="A4202"/>
      <c r="B4202"/>
      <c r="C4202" s="37"/>
      <c r="E4202" s="32"/>
      <c r="F4202" s="44"/>
      <c r="G4202" s="39"/>
    </row>
    <row r="4203" spans="1:7" x14ac:dyDescent="0.25">
      <c r="A4203"/>
      <c r="B4203"/>
      <c r="C4203" s="37"/>
      <c r="E4203" s="32"/>
      <c r="F4203" s="44"/>
      <c r="G4203" s="39"/>
    </row>
    <row r="4204" spans="1:7" x14ac:dyDescent="0.25">
      <c r="A4204"/>
      <c r="B4204"/>
      <c r="C4204" s="37"/>
      <c r="E4204" s="32"/>
      <c r="F4204" s="44"/>
      <c r="G4204" s="39"/>
    </row>
    <row r="4205" spans="1:7" x14ac:dyDescent="0.25">
      <c r="A4205"/>
      <c r="B4205"/>
      <c r="C4205" s="37"/>
      <c r="E4205" s="32"/>
      <c r="F4205" s="44"/>
      <c r="G4205" s="39"/>
    </row>
    <row r="4206" spans="1:7" x14ac:dyDescent="0.25">
      <c r="A4206"/>
      <c r="B4206"/>
      <c r="C4206" s="37"/>
      <c r="E4206" s="32"/>
      <c r="F4206" s="44"/>
      <c r="G4206" s="39"/>
    </row>
    <row r="4207" spans="1:7" x14ac:dyDescent="0.25">
      <c r="A4207"/>
      <c r="B4207"/>
      <c r="C4207" s="37"/>
      <c r="E4207" s="32"/>
      <c r="F4207" s="44"/>
      <c r="G4207" s="39"/>
    </row>
    <row r="4208" spans="1:7" x14ac:dyDescent="0.25">
      <c r="A4208"/>
      <c r="B4208"/>
      <c r="C4208" s="37"/>
      <c r="E4208" s="32"/>
      <c r="F4208" s="44"/>
      <c r="G4208" s="39"/>
    </row>
    <row r="4209" spans="1:7" x14ac:dyDescent="0.25">
      <c r="A4209"/>
      <c r="B4209"/>
      <c r="C4209" s="37"/>
      <c r="E4209" s="32"/>
      <c r="F4209" s="44"/>
      <c r="G4209" s="39"/>
    </row>
    <row r="4210" spans="1:7" x14ac:dyDescent="0.25">
      <c r="A4210"/>
      <c r="B4210"/>
      <c r="C4210" s="37"/>
      <c r="E4210" s="32"/>
      <c r="F4210" s="44"/>
      <c r="G4210" s="39"/>
    </row>
    <row r="4211" spans="1:7" x14ac:dyDescent="0.25">
      <c r="A4211"/>
      <c r="B4211"/>
      <c r="C4211" s="37"/>
      <c r="E4211" s="32"/>
      <c r="F4211" s="44"/>
      <c r="G4211" s="39"/>
    </row>
    <row r="4212" spans="1:7" x14ac:dyDescent="0.25">
      <c r="A4212"/>
      <c r="B4212"/>
      <c r="C4212" s="37"/>
      <c r="E4212" s="32"/>
      <c r="F4212" s="44"/>
      <c r="G4212" s="39"/>
    </row>
    <row r="4213" spans="1:7" x14ac:dyDescent="0.25">
      <c r="A4213"/>
      <c r="B4213"/>
      <c r="C4213" s="37"/>
      <c r="E4213" s="32"/>
      <c r="F4213" s="44"/>
      <c r="G4213" s="39"/>
    </row>
    <row r="4214" spans="1:7" x14ac:dyDescent="0.25">
      <c r="A4214"/>
      <c r="B4214"/>
      <c r="C4214" s="37"/>
      <c r="E4214" s="32"/>
      <c r="F4214" s="44"/>
      <c r="G4214" s="39"/>
    </row>
    <row r="4215" spans="1:7" x14ac:dyDescent="0.25">
      <c r="A4215"/>
      <c r="B4215"/>
      <c r="C4215" s="37"/>
      <c r="E4215" s="32"/>
      <c r="F4215" s="44"/>
      <c r="G4215" s="39"/>
    </row>
    <row r="4216" spans="1:7" x14ac:dyDescent="0.25">
      <c r="A4216"/>
      <c r="B4216"/>
      <c r="C4216" s="37"/>
      <c r="E4216" s="32"/>
      <c r="F4216" s="44"/>
      <c r="G4216" s="39"/>
    </row>
    <row r="4217" spans="1:7" x14ac:dyDescent="0.25">
      <c r="A4217"/>
      <c r="B4217"/>
      <c r="C4217" s="37"/>
      <c r="E4217" s="32"/>
      <c r="F4217" s="44"/>
      <c r="G4217" s="39"/>
    </row>
    <row r="4218" spans="1:7" x14ac:dyDescent="0.25">
      <c r="A4218"/>
      <c r="B4218"/>
      <c r="C4218" s="37"/>
      <c r="E4218" s="32"/>
      <c r="F4218" s="44"/>
      <c r="G4218" s="39"/>
    </row>
    <row r="4219" spans="1:7" x14ac:dyDescent="0.25">
      <c r="A4219"/>
      <c r="B4219"/>
      <c r="C4219" s="37"/>
      <c r="E4219" s="32"/>
      <c r="F4219" s="44"/>
      <c r="G4219" s="39"/>
    </row>
    <row r="4220" spans="1:7" x14ac:dyDescent="0.25">
      <c r="A4220"/>
      <c r="B4220"/>
      <c r="C4220" s="37"/>
      <c r="E4220" s="32"/>
      <c r="F4220" s="44"/>
      <c r="G4220" s="39"/>
    </row>
    <row r="4221" spans="1:7" x14ac:dyDescent="0.25">
      <c r="A4221"/>
      <c r="B4221"/>
      <c r="C4221" s="37"/>
      <c r="E4221" s="32"/>
      <c r="F4221" s="44"/>
      <c r="G4221" s="39"/>
    </row>
    <row r="4222" spans="1:7" x14ac:dyDescent="0.25">
      <c r="A4222"/>
      <c r="B4222"/>
      <c r="C4222" s="37"/>
      <c r="E4222" s="32"/>
      <c r="F4222" s="44"/>
      <c r="G4222" s="39"/>
    </row>
    <row r="4223" spans="1:7" x14ac:dyDescent="0.25">
      <c r="A4223"/>
      <c r="B4223"/>
      <c r="C4223" s="37"/>
      <c r="E4223" s="32"/>
      <c r="F4223" s="44"/>
      <c r="G4223" s="39"/>
    </row>
    <row r="4224" spans="1:7" x14ac:dyDescent="0.25">
      <c r="A4224"/>
      <c r="B4224"/>
      <c r="C4224" s="37"/>
      <c r="E4224" s="32"/>
      <c r="F4224" s="44"/>
      <c r="G4224" s="39"/>
    </row>
    <row r="4225" spans="1:7" x14ac:dyDescent="0.25">
      <c r="A4225"/>
      <c r="B4225"/>
      <c r="C4225" s="37"/>
      <c r="E4225" s="32"/>
      <c r="F4225" s="44"/>
      <c r="G4225" s="39"/>
    </row>
    <row r="4226" spans="1:7" x14ac:dyDescent="0.25">
      <c r="A4226"/>
      <c r="B4226"/>
      <c r="C4226" s="37"/>
      <c r="E4226" s="32"/>
      <c r="F4226" s="44"/>
      <c r="G4226" s="39"/>
    </row>
    <row r="4227" spans="1:7" x14ac:dyDescent="0.25">
      <c r="A4227"/>
      <c r="B4227"/>
      <c r="C4227" s="37"/>
      <c r="E4227" s="32"/>
      <c r="F4227" s="44"/>
      <c r="G4227" s="39"/>
    </row>
    <row r="4228" spans="1:7" x14ac:dyDescent="0.25">
      <c r="A4228"/>
      <c r="B4228"/>
      <c r="C4228" s="37"/>
      <c r="E4228" s="32"/>
      <c r="F4228" s="44"/>
      <c r="G4228" s="39"/>
    </row>
    <row r="4229" spans="1:7" x14ac:dyDescent="0.25">
      <c r="A4229"/>
      <c r="B4229"/>
      <c r="C4229" s="37"/>
      <c r="E4229" s="32"/>
      <c r="F4229" s="44"/>
      <c r="G4229" s="39"/>
    </row>
    <row r="4230" spans="1:7" x14ac:dyDescent="0.25">
      <c r="A4230"/>
      <c r="B4230"/>
      <c r="C4230" s="37"/>
      <c r="E4230" s="32"/>
      <c r="F4230" s="44"/>
      <c r="G4230" s="39"/>
    </row>
    <row r="4231" spans="1:7" x14ac:dyDescent="0.25">
      <c r="A4231"/>
      <c r="B4231"/>
      <c r="C4231" s="37"/>
      <c r="E4231" s="32"/>
      <c r="F4231" s="44"/>
      <c r="G4231" s="39"/>
    </row>
    <row r="4232" spans="1:7" x14ac:dyDescent="0.25">
      <c r="A4232"/>
      <c r="B4232"/>
      <c r="C4232" s="37"/>
      <c r="E4232" s="32"/>
      <c r="F4232" s="44"/>
      <c r="G4232" s="39"/>
    </row>
    <row r="4233" spans="1:7" x14ac:dyDescent="0.25">
      <c r="A4233"/>
      <c r="B4233"/>
      <c r="C4233" s="37"/>
      <c r="E4233" s="32"/>
      <c r="F4233" s="44"/>
      <c r="G4233" s="39"/>
    </row>
    <row r="4234" spans="1:7" x14ac:dyDescent="0.25">
      <c r="A4234"/>
      <c r="B4234"/>
      <c r="C4234" s="37"/>
      <c r="E4234" s="32"/>
      <c r="F4234" s="44"/>
      <c r="G4234" s="39"/>
    </row>
    <row r="4235" spans="1:7" x14ac:dyDescent="0.25">
      <c r="A4235"/>
      <c r="B4235"/>
      <c r="C4235" s="37"/>
      <c r="E4235" s="32"/>
      <c r="F4235" s="44"/>
      <c r="G4235" s="39"/>
    </row>
    <row r="4236" spans="1:7" x14ac:dyDescent="0.25">
      <c r="A4236"/>
      <c r="B4236"/>
      <c r="C4236" s="37"/>
      <c r="E4236" s="32"/>
      <c r="F4236" s="44"/>
      <c r="G4236" s="39"/>
    </row>
    <row r="4237" spans="1:7" x14ac:dyDescent="0.25">
      <c r="A4237"/>
      <c r="B4237"/>
      <c r="C4237" s="37"/>
      <c r="E4237" s="32"/>
      <c r="F4237" s="44"/>
      <c r="G4237" s="39"/>
    </row>
    <row r="4238" spans="1:7" x14ac:dyDescent="0.25">
      <c r="A4238"/>
      <c r="B4238"/>
      <c r="C4238" s="37"/>
      <c r="E4238" s="32"/>
      <c r="F4238" s="44"/>
      <c r="G4238" s="39"/>
    </row>
    <row r="4239" spans="1:7" x14ac:dyDescent="0.25">
      <c r="A4239"/>
      <c r="B4239"/>
      <c r="C4239" s="37"/>
      <c r="E4239" s="32"/>
      <c r="F4239" s="44"/>
      <c r="G4239" s="39"/>
    </row>
    <row r="4240" spans="1:7" x14ac:dyDescent="0.25">
      <c r="A4240"/>
      <c r="B4240"/>
      <c r="C4240" s="37"/>
      <c r="E4240" s="32"/>
      <c r="F4240" s="44"/>
      <c r="G4240" s="39"/>
    </row>
    <row r="4241" spans="1:7" x14ac:dyDescent="0.25">
      <c r="A4241"/>
      <c r="B4241"/>
      <c r="C4241" s="37"/>
      <c r="E4241" s="32"/>
      <c r="F4241" s="44"/>
      <c r="G4241" s="39"/>
    </row>
    <row r="4242" spans="1:7" x14ac:dyDescent="0.25">
      <c r="A4242"/>
      <c r="B4242"/>
      <c r="C4242" s="37"/>
      <c r="E4242" s="32"/>
      <c r="F4242" s="44"/>
      <c r="G4242" s="39"/>
    </row>
    <row r="4243" spans="1:7" x14ac:dyDescent="0.25">
      <c r="A4243"/>
      <c r="B4243"/>
      <c r="C4243" s="37"/>
      <c r="E4243" s="32"/>
      <c r="F4243" s="44"/>
      <c r="G4243" s="39"/>
    </row>
    <row r="4244" spans="1:7" x14ac:dyDescent="0.25">
      <c r="A4244"/>
      <c r="B4244"/>
      <c r="C4244" s="37"/>
      <c r="E4244" s="32"/>
      <c r="F4244" s="44"/>
      <c r="G4244" s="39"/>
    </row>
    <row r="4245" spans="1:7" x14ac:dyDescent="0.25">
      <c r="A4245"/>
      <c r="B4245"/>
      <c r="C4245" s="37"/>
      <c r="E4245" s="32"/>
      <c r="F4245" s="44"/>
      <c r="G4245" s="39"/>
    </row>
    <row r="4246" spans="1:7" x14ac:dyDescent="0.25">
      <c r="A4246"/>
      <c r="B4246"/>
      <c r="C4246" s="37"/>
      <c r="E4246" s="32"/>
      <c r="F4246" s="44"/>
      <c r="G4246" s="39"/>
    </row>
    <row r="4247" spans="1:7" x14ac:dyDescent="0.25">
      <c r="A4247"/>
      <c r="B4247"/>
      <c r="C4247" s="37"/>
      <c r="E4247" s="32"/>
      <c r="F4247" s="44"/>
      <c r="G4247" s="39"/>
    </row>
    <row r="4248" spans="1:7" x14ac:dyDescent="0.25">
      <c r="A4248"/>
      <c r="B4248"/>
      <c r="C4248" s="37"/>
      <c r="E4248" s="32"/>
      <c r="F4248" s="44"/>
      <c r="G4248" s="39"/>
    </row>
    <row r="4249" spans="1:7" x14ac:dyDescent="0.25">
      <c r="A4249"/>
      <c r="B4249"/>
      <c r="C4249" s="37"/>
      <c r="E4249" s="32"/>
      <c r="F4249" s="44"/>
      <c r="G4249" s="39"/>
    </row>
    <row r="4250" spans="1:7" x14ac:dyDescent="0.25">
      <c r="A4250"/>
      <c r="B4250"/>
      <c r="C4250" s="37"/>
      <c r="E4250" s="32"/>
      <c r="F4250" s="44"/>
      <c r="G4250" s="39"/>
    </row>
    <row r="4251" spans="1:7" x14ac:dyDescent="0.25">
      <c r="A4251"/>
      <c r="B4251"/>
      <c r="C4251" s="37"/>
      <c r="E4251" s="32"/>
      <c r="F4251" s="44"/>
      <c r="G4251" s="39"/>
    </row>
    <row r="4252" spans="1:7" x14ac:dyDescent="0.25">
      <c r="A4252"/>
      <c r="B4252"/>
      <c r="C4252" s="37"/>
      <c r="E4252" s="32"/>
      <c r="F4252" s="44"/>
      <c r="G4252" s="39"/>
    </row>
    <row r="4253" spans="1:7" x14ac:dyDescent="0.25">
      <c r="A4253"/>
      <c r="B4253"/>
      <c r="C4253" s="37"/>
      <c r="E4253" s="32"/>
      <c r="F4253" s="44"/>
      <c r="G4253" s="39"/>
    </row>
    <row r="4254" spans="1:7" x14ac:dyDescent="0.25">
      <c r="A4254"/>
      <c r="B4254"/>
      <c r="C4254" s="37"/>
      <c r="E4254" s="32"/>
      <c r="F4254" s="44"/>
      <c r="G4254" s="39"/>
    </row>
    <row r="4255" spans="1:7" x14ac:dyDescent="0.25">
      <c r="A4255"/>
      <c r="B4255"/>
      <c r="C4255" s="37"/>
      <c r="E4255" s="32"/>
      <c r="F4255" s="44"/>
      <c r="G4255" s="39"/>
    </row>
    <row r="4256" spans="1:7" x14ac:dyDescent="0.25">
      <c r="A4256"/>
      <c r="B4256"/>
      <c r="C4256" s="37"/>
      <c r="E4256" s="32"/>
      <c r="F4256" s="44"/>
      <c r="G4256" s="39"/>
    </row>
    <row r="4257" spans="1:7" x14ac:dyDescent="0.25">
      <c r="A4257"/>
      <c r="B4257"/>
      <c r="C4257" s="37"/>
      <c r="E4257" s="32"/>
      <c r="F4257" s="44"/>
      <c r="G4257" s="39"/>
    </row>
    <row r="4258" spans="1:7" x14ac:dyDescent="0.25">
      <c r="A4258"/>
      <c r="B4258"/>
      <c r="C4258" s="37"/>
      <c r="E4258" s="32"/>
      <c r="F4258" s="44"/>
      <c r="G4258" s="39"/>
    </row>
    <row r="4259" spans="1:7" x14ac:dyDescent="0.25">
      <c r="A4259"/>
      <c r="B4259"/>
      <c r="C4259" s="37"/>
      <c r="E4259" s="32"/>
      <c r="F4259" s="44"/>
      <c r="G4259" s="39"/>
    </row>
    <row r="4260" spans="1:7" x14ac:dyDescent="0.25">
      <c r="A4260"/>
      <c r="B4260"/>
      <c r="C4260" s="37"/>
      <c r="E4260" s="32"/>
      <c r="F4260" s="44"/>
      <c r="G4260" s="39"/>
    </row>
    <row r="4261" spans="1:7" x14ac:dyDescent="0.25">
      <c r="A4261"/>
      <c r="B4261"/>
      <c r="C4261" s="37"/>
      <c r="E4261" s="32"/>
      <c r="F4261" s="44"/>
      <c r="G4261" s="39"/>
    </row>
    <row r="4262" spans="1:7" x14ac:dyDescent="0.25">
      <c r="A4262"/>
      <c r="B4262"/>
      <c r="C4262" s="37"/>
      <c r="E4262" s="32"/>
      <c r="F4262" s="44"/>
      <c r="G4262" s="39"/>
    </row>
    <row r="4263" spans="1:7" x14ac:dyDescent="0.25">
      <c r="A4263"/>
      <c r="B4263"/>
      <c r="C4263" s="37"/>
      <c r="E4263" s="32"/>
      <c r="F4263" s="44"/>
      <c r="G4263" s="39"/>
    </row>
    <row r="4264" spans="1:7" x14ac:dyDescent="0.25">
      <c r="A4264"/>
      <c r="B4264"/>
      <c r="C4264" s="37"/>
      <c r="E4264" s="32"/>
      <c r="F4264" s="44"/>
      <c r="G4264" s="39"/>
    </row>
    <row r="4265" spans="1:7" x14ac:dyDescent="0.25">
      <c r="A4265"/>
      <c r="B4265"/>
      <c r="C4265" s="37"/>
      <c r="E4265" s="32"/>
      <c r="F4265" s="44"/>
      <c r="G4265" s="39"/>
    </row>
    <row r="4266" spans="1:7" x14ac:dyDescent="0.25">
      <c r="A4266"/>
      <c r="B4266"/>
      <c r="C4266" s="37"/>
      <c r="E4266" s="32"/>
      <c r="F4266" s="44"/>
      <c r="G4266" s="39"/>
    </row>
    <row r="4267" spans="1:7" x14ac:dyDescent="0.25">
      <c r="A4267"/>
      <c r="B4267"/>
      <c r="C4267" s="37"/>
      <c r="E4267" s="32"/>
      <c r="F4267" s="44"/>
      <c r="G4267" s="39"/>
    </row>
    <row r="4268" spans="1:7" x14ac:dyDescent="0.25">
      <c r="A4268"/>
      <c r="B4268"/>
      <c r="C4268" s="37"/>
      <c r="E4268" s="32"/>
      <c r="F4268" s="44"/>
      <c r="G4268" s="39"/>
    </row>
    <row r="4269" spans="1:7" x14ac:dyDescent="0.25">
      <c r="A4269"/>
      <c r="B4269"/>
      <c r="C4269" s="37"/>
      <c r="E4269" s="32"/>
      <c r="F4269" s="44"/>
      <c r="G4269" s="39"/>
    </row>
    <row r="4270" spans="1:7" x14ac:dyDescent="0.25">
      <c r="A4270"/>
      <c r="B4270"/>
      <c r="C4270" s="37"/>
      <c r="E4270" s="32"/>
      <c r="F4270" s="44"/>
      <c r="G4270" s="39"/>
    </row>
    <row r="4271" spans="1:7" x14ac:dyDescent="0.25">
      <c r="A4271"/>
      <c r="B4271"/>
      <c r="C4271" s="37"/>
      <c r="E4271" s="32"/>
      <c r="F4271" s="44"/>
      <c r="G4271" s="39"/>
    </row>
    <row r="4272" spans="1:7" x14ac:dyDescent="0.25">
      <c r="A4272"/>
      <c r="B4272"/>
      <c r="C4272" s="37"/>
      <c r="E4272" s="32"/>
      <c r="F4272" s="44"/>
      <c r="G4272" s="39"/>
    </row>
    <row r="4273" spans="1:7" x14ac:dyDescent="0.25">
      <c r="A4273"/>
      <c r="B4273"/>
      <c r="C4273" s="37"/>
      <c r="E4273" s="32"/>
      <c r="F4273" s="44"/>
      <c r="G4273" s="39"/>
    </row>
    <row r="4274" spans="1:7" x14ac:dyDescent="0.25">
      <c r="A4274"/>
      <c r="B4274"/>
      <c r="C4274" s="37"/>
      <c r="E4274" s="32"/>
      <c r="F4274" s="44"/>
      <c r="G4274" s="39"/>
    </row>
    <row r="4275" spans="1:7" x14ac:dyDescent="0.25">
      <c r="A4275"/>
      <c r="B4275"/>
      <c r="C4275" s="37"/>
      <c r="E4275" s="32"/>
      <c r="F4275" s="44"/>
      <c r="G4275" s="39"/>
    </row>
    <row r="4276" spans="1:7" x14ac:dyDescent="0.25">
      <c r="A4276"/>
      <c r="B4276"/>
      <c r="C4276" s="37"/>
      <c r="E4276" s="32"/>
      <c r="F4276" s="44"/>
      <c r="G4276" s="39"/>
    </row>
    <row r="4277" spans="1:7" x14ac:dyDescent="0.25">
      <c r="A4277"/>
      <c r="B4277"/>
      <c r="C4277" s="37"/>
      <c r="E4277" s="32"/>
      <c r="F4277" s="44"/>
      <c r="G4277" s="39"/>
    </row>
    <row r="4278" spans="1:7" x14ac:dyDescent="0.25">
      <c r="A4278"/>
      <c r="B4278"/>
      <c r="C4278" s="37"/>
      <c r="E4278" s="32"/>
      <c r="F4278" s="44"/>
      <c r="G4278" s="39"/>
    </row>
    <row r="4279" spans="1:7" x14ac:dyDescent="0.25">
      <c r="A4279"/>
      <c r="B4279"/>
      <c r="C4279" s="37"/>
      <c r="E4279" s="32"/>
      <c r="F4279" s="44"/>
      <c r="G4279" s="39"/>
    </row>
    <row r="4280" spans="1:7" x14ac:dyDescent="0.25">
      <c r="A4280"/>
      <c r="B4280"/>
      <c r="C4280" s="37"/>
      <c r="E4280" s="32"/>
      <c r="F4280" s="44"/>
      <c r="G4280" s="39"/>
    </row>
    <row r="4281" spans="1:7" x14ac:dyDescent="0.25">
      <c r="A4281"/>
      <c r="B4281"/>
      <c r="C4281" s="37"/>
      <c r="E4281" s="32"/>
      <c r="F4281" s="44"/>
      <c r="G4281" s="39"/>
    </row>
    <row r="4282" spans="1:7" x14ac:dyDescent="0.25">
      <c r="A4282"/>
      <c r="B4282"/>
      <c r="C4282" s="37"/>
      <c r="E4282" s="32"/>
      <c r="F4282" s="44"/>
      <c r="G4282" s="39"/>
    </row>
    <row r="4283" spans="1:7" x14ac:dyDescent="0.25">
      <c r="A4283"/>
      <c r="B4283"/>
      <c r="C4283" s="37"/>
      <c r="E4283" s="32"/>
      <c r="F4283" s="44"/>
      <c r="G4283" s="39"/>
    </row>
    <row r="4284" spans="1:7" x14ac:dyDescent="0.25">
      <c r="A4284"/>
      <c r="B4284"/>
      <c r="C4284" s="37"/>
      <c r="E4284" s="32"/>
      <c r="F4284" s="44"/>
      <c r="G4284" s="39"/>
    </row>
    <row r="4285" spans="1:7" x14ac:dyDescent="0.25">
      <c r="A4285"/>
      <c r="B4285"/>
      <c r="C4285" s="37"/>
      <c r="E4285" s="32"/>
      <c r="F4285" s="44"/>
      <c r="G4285" s="39"/>
    </row>
    <row r="4286" spans="1:7" x14ac:dyDescent="0.25">
      <c r="A4286"/>
      <c r="B4286"/>
      <c r="C4286" s="37"/>
      <c r="E4286" s="32"/>
      <c r="F4286" s="44"/>
      <c r="G4286" s="39"/>
    </row>
    <row r="4287" spans="1:7" x14ac:dyDescent="0.25">
      <c r="A4287"/>
      <c r="B4287"/>
      <c r="C4287" s="37"/>
      <c r="E4287" s="32"/>
      <c r="F4287" s="44"/>
      <c r="G4287" s="39"/>
    </row>
    <row r="4288" spans="1:7" x14ac:dyDescent="0.25">
      <c r="A4288"/>
      <c r="B4288"/>
      <c r="C4288" s="37"/>
      <c r="E4288" s="32"/>
      <c r="F4288" s="44"/>
      <c r="G4288" s="39"/>
    </row>
    <row r="4289" spans="1:7" x14ac:dyDescent="0.25">
      <c r="A4289"/>
      <c r="B4289"/>
      <c r="C4289" s="37"/>
      <c r="E4289" s="32"/>
      <c r="F4289" s="44"/>
      <c r="G4289" s="39"/>
    </row>
    <row r="4290" spans="1:7" x14ac:dyDescent="0.25">
      <c r="A4290"/>
      <c r="B4290"/>
      <c r="C4290" s="37"/>
      <c r="E4290" s="32"/>
      <c r="F4290" s="44"/>
      <c r="G4290" s="39"/>
    </row>
    <row r="4291" spans="1:7" x14ac:dyDescent="0.25">
      <c r="A4291"/>
      <c r="B4291"/>
      <c r="C4291" s="37"/>
      <c r="E4291" s="32"/>
      <c r="F4291" s="44"/>
      <c r="G4291" s="39"/>
    </row>
    <row r="4292" spans="1:7" x14ac:dyDescent="0.25">
      <c r="A4292"/>
      <c r="B4292"/>
      <c r="C4292" s="37"/>
      <c r="E4292" s="32"/>
      <c r="F4292" s="44"/>
      <c r="G4292" s="39"/>
    </row>
    <row r="4293" spans="1:7" x14ac:dyDescent="0.25">
      <c r="A4293"/>
      <c r="B4293"/>
      <c r="C4293" s="37"/>
      <c r="E4293" s="32"/>
      <c r="F4293" s="44"/>
      <c r="G4293" s="39"/>
    </row>
    <row r="4294" spans="1:7" x14ac:dyDescent="0.25">
      <c r="A4294"/>
      <c r="B4294"/>
      <c r="C4294" s="37"/>
      <c r="E4294" s="32"/>
      <c r="F4294" s="44"/>
      <c r="G4294" s="39"/>
    </row>
    <row r="4295" spans="1:7" x14ac:dyDescent="0.25">
      <c r="A4295"/>
      <c r="B4295"/>
      <c r="C4295" s="37"/>
      <c r="E4295" s="32"/>
      <c r="F4295" s="44"/>
      <c r="G4295" s="39"/>
    </row>
    <row r="4296" spans="1:7" x14ac:dyDescent="0.25">
      <c r="A4296"/>
      <c r="B4296"/>
      <c r="C4296" s="37"/>
      <c r="E4296" s="32"/>
      <c r="F4296" s="44"/>
      <c r="G4296" s="39"/>
    </row>
    <row r="4297" spans="1:7" x14ac:dyDescent="0.25">
      <c r="A4297"/>
      <c r="B4297"/>
      <c r="C4297" s="37"/>
      <c r="E4297" s="32"/>
      <c r="F4297" s="44"/>
      <c r="G4297" s="39"/>
    </row>
    <row r="4298" spans="1:7" x14ac:dyDescent="0.25">
      <c r="A4298"/>
      <c r="B4298"/>
      <c r="C4298" s="37"/>
      <c r="E4298" s="32"/>
      <c r="F4298" s="44"/>
      <c r="G4298" s="39"/>
    </row>
    <row r="4299" spans="1:7" x14ac:dyDescent="0.25">
      <c r="A4299"/>
      <c r="B4299"/>
      <c r="C4299" s="37"/>
      <c r="E4299" s="32"/>
      <c r="F4299" s="44"/>
      <c r="G4299" s="39"/>
    </row>
    <row r="4300" spans="1:7" x14ac:dyDescent="0.25">
      <c r="A4300"/>
      <c r="B4300"/>
      <c r="C4300" s="37"/>
      <c r="E4300" s="32"/>
      <c r="F4300" s="44"/>
      <c r="G4300" s="39"/>
    </row>
    <row r="4301" spans="1:7" x14ac:dyDescent="0.25">
      <c r="A4301"/>
      <c r="B4301"/>
      <c r="C4301" s="37"/>
      <c r="E4301" s="32"/>
      <c r="F4301" s="44"/>
      <c r="G4301" s="39"/>
    </row>
    <row r="4302" spans="1:7" x14ac:dyDescent="0.25">
      <c r="A4302"/>
      <c r="B4302"/>
      <c r="C4302" s="37"/>
      <c r="E4302" s="32"/>
      <c r="F4302" s="44"/>
      <c r="G4302" s="39"/>
    </row>
    <row r="4303" spans="1:7" x14ac:dyDescent="0.25">
      <c r="A4303"/>
      <c r="B4303"/>
      <c r="C4303" s="37"/>
      <c r="E4303" s="32"/>
      <c r="F4303" s="44"/>
      <c r="G4303" s="39"/>
    </row>
    <row r="4304" spans="1:7" x14ac:dyDescent="0.25">
      <c r="A4304"/>
      <c r="B4304"/>
      <c r="C4304" s="37"/>
      <c r="E4304" s="32"/>
      <c r="F4304" s="44"/>
      <c r="G4304" s="39"/>
    </row>
    <row r="4305" spans="1:7" x14ac:dyDescent="0.25">
      <c r="A4305"/>
      <c r="B4305"/>
      <c r="C4305" s="37"/>
      <c r="E4305" s="32"/>
      <c r="F4305" s="44"/>
      <c r="G4305" s="39"/>
    </row>
    <row r="4306" spans="1:7" x14ac:dyDescent="0.25">
      <c r="A4306"/>
      <c r="B4306"/>
      <c r="C4306" s="37"/>
      <c r="E4306" s="32"/>
      <c r="F4306" s="44"/>
      <c r="G4306" s="39"/>
    </row>
    <row r="4307" spans="1:7" x14ac:dyDescent="0.25">
      <c r="A4307"/>
      <c r="B4307"/>
      <c r="C4307" s="37"/>
      <c r="E4307" s="32"/>
      <c r="F4307" s="44"/>
      <c r="G4307" s="39"/>
    </row>
    <row r="4308" spans="1:7" x14ac:dyDescent="0.25">
      <c r="A4308"/>
      <c r="B4308"/>
      <c r="C4308" s="37"/>
      <c r="E4308" s="32"/>
      <c r="F4308" s="44"/>
      <c r="G4308" s="39"/>
    </row>
    <row r="4309" spans="1:7" x14ac:dyDescent="0.25">
      <c r="A4309"/>
      <c r="B4309"/>
      <c r="C4309" s="37"/>
      <c r="E4309" s="32"/>
      <c r="F4309" s="44"/>
      <c r="G4309" s="39"/>
    </row>
    <row r="4310" spans="1:7" x14ac:dyDescent="0.25">
      <c r="A4310"/>
      <c r="B4310"/>
      <c r="C4310" s="37"/>
      <c r="E4310" s="32"/>
      <c r="F4310" s="44"/>
      <c r="G4310" s="39"/>
    </row>
    <row r="4311" spans="1:7" x14ac:dyDescent="0.25">
      <c r="A4311"/>
      <c r="B4311"/>
      <c r="C4311" s="37"/>
      <c r="E4311" s="32"/>
      <c r="F4311" s="44"/>
      <c r="G4311" s="39"/>
    </row>
    <row r="4312" spans="1:7" x14ac:dyDescent="0.25">
      <c r="A4312"/>
      <c r="B4312"/>
      <c r="C4312" s="37"/>
      <c r="E4312" s="32"/>
      <c r="F4312" s="44"/>
      <c r="G4312" s="39"/>
    </row>
    <row r="4313" spans="1:7" x14ac:dyDescent="0.25">
      <c r="A4313"/>
      <c r="B4313"/>
      <c r="C4313" s="37"/>
      <c r="E4313" s="32"/>
      <c r="F4313" s="44"/>
      <c r="G4313" s="39"/>
    </row>
    <row r="4314" spans="1:7" x14ac:dyDescent="0.25">
      <c r="A4314"/>
      <c r="B4314"/>
      <c r="C4314" s="37"/>
      <c r="E4314" s="32"/>
      <c r="F4314" s="44"/>
      <c r="G4314" s="39"/>
    </row>
    <row r="4315" spans="1:7" x14ac:dyDescent="0.25">
      <c r="A4315"/>
      <c r="B4315"/>
      <c r="C4315" s="37"/>
      <c r="E4315" s="32"/>
      <c r="F4315" s="44"/>
      <c r="G4315" s="39"/>
    </row>
    <row r="4316" spans="1:7" x14ac:dyDescent="0.25">
      <c r="A4316"/>
      <c r="B4316"/>
      <c r="C4316" s="37"/>
      <c r="E4316" s="32"/>
      <c r="F4316" s="44"/>
      <c r="G4316" s="39"/>
    </row>
    <row r="4317" spans="1:7" x14ac:dyDescent="0.25">
      <c r="A4317"/>
      <c r="B4317"/>
      <c r="C4317" s="37"/>
      <c r="E4317" s="32"/>
      <c r="F4317" s="44"/>
      <c r="G4317" s="39"/>
    </row>
    <row r="4318" spans="1:7" x14ac:dyDescent="0.25">
      <c r="A4318"/>
      <c r="B4318"/>
      <c r="C4318" s="37"/>
      <c r="E4318" s="32"/>
      <c r="F4318" s="44"/>
      <c r="G4318" s="39"/>
    </row>
    <row r="4319" spans="1:7" x14ac:dyDescent="0.25">
      <c r="A4319"/>
      <c r="B4319"/>
      <c r="C4319" s="37"/>
      <c r="E4319" s="32"/>
      <c r="F4319" s="44"/>
      <c r="G4319" s="39"/>
    </row>
    <row r="4320" spans="1:7" x14ac:dyDescent="0.25">
      <c r="A4320"/>
      <c r="B4320"/>
      <c r="C4320" s="37"/>
      <c r="E4320" s="32"/>
      <c r="F4320" s="44"/>
      <c r="G4320" s="39"/>
    </row>
    <row r="4321" spans="1:7" x14ac:dyDescent="0.25">
      <c r="A4321"/>
      <c r="B4321"/>
      <c r="C4321" s="37"/>
      <c r="E4321" s="32"/>
      <c r="F4321" s="44"/>
      <c r="G4321" s="39"/>
    </row>
    <row r="4322" spans="1:7" x14ac:dyDescent="0.25">
      <c r="A4322"/>
      <c r="B4322"/>
      <c r="C4322" s="37"/>
      <c r="E4322" s="32"/>
      <c r="F4322" s="44"/>
      <c r="G4322" s="39"/>
    </row>
    <row r="4323" spans="1:7" x14ac:dyDescent="0.25">
      <c r="A4323"/>
      <c r="B4323"/>
      <c r="C4323" s="37"/>
      <c r="E4323" s="32"/>
      <c r="F4323" s="44"/>
      <c r="G4323" s="39"/>
    </row>
    <row r="4324" spans="1:7" x14ac:dyDescent="0.25">
      <c r="A4324"/>
      <c r="B4324"/>
      <c r="C4324" s="37"/>
      <c r="E4324" s="32"/>
      <c r="F4324" s="44"/>
      <c r="G4324" s="39"/>
    </row>
    <row r="4325" spans="1:7" x14ac:dyDescent="0.25">
      <c r="A4325"/>
      <c r="B4325"/>
      <c r="C4325" s="37"/>
      <c r="E4325" s="32"/>
      <c r="F4325" s="44"/>
      <c r="G4325" s="39"/>
    </row>
    <row r="4326" spans="1:7" x14ac:dyDescent="0.25">
      <c r="A4326"/>
      <c r="B4326"/>
      <c r="C4326" s="37"/>
      <c r="E4326" s="32"/>
      <c r="F4326" s="44"/>
      <c r="G4326" s="39"/>
    </row>
    <row r="4327" spans="1:7" x14ac:dyDescent="0.25">
      <c r="A4327"/>
      <c r="B4327"/>
      <c r="C4327" s="37"/>
      <c r="E4327" s="32"/>
      <c r="F4327" s="44"/>
      <c r="G4327" s="39"/>
    </row>
    <row r="4328" spans="1:7" x14ac:dyDescent="0.25">
      <c r="A4328"/>
      <c r="B4328"/>
      <c r="C4328" s="37"/>
      <c r="E4328" s="32"/>
      <c r="F4328" s="44"/>
      <c r="G4328" s="39"/>
    </row>
    <row r="4329" spans="1:7" x14ac:dyDescent="0.25">
      <c r="A4329"/>
      <c r="B4329"/>
      <c r="C4329" s="37"/>
      <c r="E4329" s="32"/>
      <c r="F4329" s="44"/>
      <c r="G4329" s="39"/>
    </row>
    <row r="4330" spans="1:7" x14ac:dyDescent="0.25">
      <c r="A4330"/>
      <c r="B4330"/>
      <c r="C4330" s="37"/>
      <c r="E4330" s="32"/>
      <c r="F4330" s="44"/>
      <c r="G4330" s="39"/>
    </row>
    <row r="4331" spans="1:7" x14ac:dyDescent="0.25">
      <c r="A4331"/>
      <c r="B4331"/>
      <c r="C4331" s="37"/>
      <c r="E4331" s="32"/>
      <c r="F4331" s="44"/>
      <c r="G4331" s="39"/>
    </row>
    <row r="4332" spans="1:7" x14ac:dyDescent="0.25">
      <c r="A4332"/>
      <c r="B4332"/>
      <c r="C4332" s="37"/>
      <c r="E4332" s="32"/>
      <c r="F4332" s="44"/>
      <c r="G4332" s="39"/>
    </row>
    <row r="4333" spans="1:7" x14ac:dyDescent="0.25">
      <c r="A4333"/>
      <c r="B4333"/>
      <c r="C4333" s="37"/>
      <c r="E4333" s="32"/>
      <c r="F4333" s="44"/>
      <c r="G4333" s="39"/>
    </row>
    <row r="4334" spans="1:7" x14ac:dyDescent="0.25">
      <c r="A4334"/>
      <c r="B4334"/>
      <c r="C4334" s="37"/>
      <c r="E4334" s="32"/>
      <c r="F4334" s="44"/>
      <c r="G4334" s="39"/>
    </row>
    <row r="4335" spans="1:7" x14ac:dyDescent="0.25">
      <c r="A4335"/>
      <c r="B4335"/>
      <c r="C4335" s="37"/>
      <c r="E4335" s="32"/>
      <c r="F4335" s="44"/>
      <c r="G4335" s="39"/>
    </row>
    <row r="4336" spans="1:7" x14ac:dyDescent="0.25">
      <c r="A4336"/>
      <c r="B4336"/>
      <c r="C4336" s="37"/>
      <c r="E4336" s="32"/>
      <c r="F4336" s="44"/>
      <c r="G4336" s="39"/>
    </row>
    <row r="4337" spans="1:7" x14ac:dyDescent="0.25">
      <c r="A4337"/>
      <c r="B4337"/>
      <c r="C4337" s="37"/>
      <c r="E4337" s="32"/>
      <c r="F4337" s="44"/>
      <c r="G4337" s="39"/>
    </row>
    <row r="4338" spans="1:7" x14ac:dyDescent="0.25">
      <c r="A4338"/>
      <c r="B4338"/>
      <c r="C4338" s="37"/>
      <c r="E4338" s="32"/>
      <c r="F4338" s="44"/>
      <c r="G4338" s="39"/>
    </row>
    <row r="4339" spans="1:7" x14ac:dyDescent="0.25">
      <c r="A4339"/>
      <c r="B4339"/>
      <c r="C4339" s="37"/>
      <c r="E4339" s="32"/>
      <c r="F4339" s="44"/>
      <c r="G4339" s="39"/>
    </row>
    <row r="4340" spans="1:7" x14ac:dyDescent="0.25">
      <c r="A4340"/>
      <c r="B4340"/>
      <c r="C4340" s="37"/>
      <c r="E4340" s="32"/>
      <c r="F4340" s="44"/>
      <c r="G4340" s="39"/>
    </row>
    <row r="4341" spans="1:7" x14ac:dyDescent="0.25">
      <c r="A4341"/>
      <c r="B4341"/>
      <c r="C4341" s="37"/>
      <c r="E4341" s="32"/>
      <c r="F4341" s="44"/>
      <c r="G4341" s="39"/>
    </row>
    <row r="4342" spans="1:7" x14ac:dyDescent="0.25">
      <c r="A4342"/>
      <c r="B4342"/>
      <c r="C4342" s="37"/>
      <c r="E4342" s="32"/>
      <c r="F4342" s="44"/>
      <c r="G4342" s="39"/>
    </row>
    <row r="4343" spans="1:7" x14ac:dyDescent="0.25">
      <c r="A4343"/>
      <c r="B4343"/>
      <c r="C4343" s="37"/>
      <c r="E4343" s="32"/>
      <c r="F4343" s="44"/>
      <c r="G4343" s="39"/>
    </row>
    <row r="4344" spans="1:7" x14ac:dyDescent="0.25">
      <c r="A4344"/>
      <c r="B4344"/>
      <c r="C4344" s="37"/>
      <c r="E4344" s="32"/>
      <c r="F4344" s="44"/>
      <c r="G4344" s="39"/>
    </row>
    <row r="4345" spans="1:7" x14ac:dyDescent="0.25">
      <c r="A4345"/>
      <c r="B4345"/>
      <c r="C4345" s="37"/>
      <c r="E4345" s="32"/>
      <c r="F4345" s="44"/>
      <c r="G4345" s="39"/>
    </row>
    <row r="4346" spans="1:7" x14ac:dyDescent="0.25">
      <c r="A4346"/>
      <c r="B4346"/>
      <c r="C4346" s="37"/>
      <c r="E4346" s="32"/>
      <c r="F4346" s="44"/>
      <c r="G4346" s="39"/>
    </row>
    <row r="4347" spans="1:7" x14ac:dyDescent="0.25">
      <c r="A4347"/>
      <c r="B4347"/>
      <c r="C4347" s="37"/>
      <c r="E4347" s="32"/>
      <c r="F4347" s="44"/>
      <c r="G4347" s="39"/>
    </row>
    <row r="4348" spans="1:7" x14ac:dyDescent="0.25">
      <c r="A4348"/>
      <c r="B4348"/>
      <c r="C4348" s="37"/>
      <c r="E4348" s="32"/>
      <c r="F4348" s="44"/>
      <c r="G4348" s="39"/>
    </row>
    <row r="4349" spans="1:7" x14ac:dyDescent="0.25">
      <c r="A4349"/>
      <c r="B4349"/>
      <c r="C4349" s="37"/>
      <c r="E4349" s="32"/>
      <c r="F4349" s="44"/>
      <c r="G4349" s="39"/>
    </row>
    <row r="4350" spans="1:7" x14ac:dyDescent="0.25">
      <c r="A4350"/>
      <c r="B4350"/>
      <c r="C4350" s="37"/>
      <c r="E4350" s="32"/>
      <c r="F4350" s="44"/>
      <c r="G4350" s="39"/>
    </row>
    <row r="4351" spans="1:7" x14ac:dyDescent="0.25">
      <c r="A4351"/>
      <c r="B4351"/>
      <c r="C4351" s="37"/>
      <c r="E4351" s="32"/>
      <c r="F4351" s="44"/>
      <c r="G4351" s="39"/>
    </row>
    <row r="4352" spans="1:7" x14ac:dyDescent="0.25">
      <c r="A4352"/>
      <c r="B4352"/>
      <c r="C4352" s="37"/>
      <c r="E4352" s="32"/>
      <c r="F4352" s="44"/>
      <c r="G4352" s="39"/>
    </row>
    <row r="4353" spans="1:7" x14ac:dyDescent="0.25">
      <c r="A4353"/>
      <c r="B4353"/>
      <c r="C4353" s="37"/>
      <c r="E4353" s="32"/>
      <c r="F4353" s="44"/>
      <c r="G4353" s="39"/>
    </row>
    <row r="4354" spans="1:7" x14ac:dyDescent="0.25">
      <c r="A4354"/>
      <c r="B4354"/>
      <c r="C4354" s="37"/>
      <c r="E4354" s="32"/>
      <c r="F4354" s="44"/>
      <c r="G4354" s="39"/>
    </row>
    <row r="4355" spans="1:7" x14ac:dyDescent="0.25">
      <c r="A4355"/>
      <c r="B4355"/>
      <c r="C4355" s="37"/>
      <c r="E4355" s="32"/>
      <c r="F4355" s="44"/>
      <c r="G4355" s="39"/>
    </row>
    <row r="4356" spans="1:7" x14ac:dyDescent="0.25">
      <c r="A4356"/>
      <c r="B4356"/>
      <c r="C4356" s="37"/>
      <c r="E4356" s="32"/>
      <c r="F4356" s="44"/>
      <c r="G4356" s="39"/>
    </row>
    <row r="4357" spans="1:7" x14ac:dyDescent="0.25">
      <c r="A4357"/>
      <c r="B4357"/>
      <c r="C4357" s="37"/>
      <c r="E4357" s="32"/>
      <c r="F4357" s="44"/>
      <c r="G4357" s="39"/>
    </row>
    <row r="4358" spans="1:7" x14ac:dyDescent="0.25">
      <c r="A4358"/>
      <c r="B4358"/>
      <c r="C4358" s="37"/>
      <c r="E4358" s="32"/>
      <c r="F4358" s="44"/>
      <c r="G4358" s="39"/>
    </row>
    <row r="4359" spans="1:7" x14ac:dyDescent="0.25">
      <c r="A4359"/>
      <c r="B4359"/>
      <c r="C4359" s="37"/>
      <c r="E4359" s="32"/>
      <c r="F4359" s="44"/>
      <c r="G4359" s="39"/>
    </row>
    <row r="4360" spans="1:7" x14ac:dyDescent="0.25">
      <c r="A4360"/>
      <c r="B4360"/>
      <c r="C4360" s="37"/>
      <c r="E4360" s="32"/>
      <c r="F4360" s="44"/>
      <c r="G4360" s="39"/>
    </row>
    <row r="4361" spans="1:7" x14ac:dyDescent="0.25">
      <c r="A4361"/>
      <c r="B4361"/>
      <c r="C4361" s="37"/>
      <c r="E4361" s="32"/>
      <c r="F4361" s="44"/>
      <c r="G4361" s="39"/>
    </row>
    <row r="4362" spans="1:7" x14ac:dyDescent="0.25">
      <c r="A4362"/>
      <c r="B4362"/>
      <c r="C4362" s="37"/>
      <c r="E4362" s="32"/>
      <c r="F4362" s="44"/>
      <c r="G4362" s="39"/>
    </row>
    <row r="4363" spans="1:7" x14ac:dyDescent="0.25">
      <c r="A4363"/>
      <c r="B4363"/>
      <c r="C4363" s="37"/>
      <c r="E4363" s="32"/>
      <c r="F4363" s="44"/>
      <c r="G4363" s="39"/>
    </row>
    <row r="4364" spans="1:7" x14ac:dyDescent="0.25">
      <c r="A4364"/>
      <c r="B4364"/>
      <c r="C4364" s="37"/>
      <c r="E4364" s="32"/>
      <c r="F4364" s="44"/>
      <c r="G4364" s="39"/>
    </row>
    <row r="4365" spans="1:7" x14ac:dyDescent="0.25">
      <c r="A4365"/>
      <c r="B4365"/>
      <c r="C4365" s="37"/>
      <c r="E4365" s="32"/>
      <c r="F4365" s="44"/>
      <c r="G4365" s="39"/>
    </row>
    <row r="4366" spans="1:7" x14ac:dyDescent="0.25">
      <c r="A4366"/>
      <c r="B4366"/>
      <c r="C4366" s="37"/>
      <c r="E4366" s="32"/>
      <c r="F4366" s="44"/>
      <c r="G4366" s="39"/>
    </row>
    <row r="4367" spans="1:7" x14ac:dyDescent="0.25">
      <c r="A4367"/>
      <c r="B4367"/>
      <c r="C4367" s="37"/>
      <c r="E4367" s="32"/>
      <c r="F4367" s="44"/>
      <c r="G4367" s="39"/>
    </row>
    <row r="4368" spans="1:7" x14ac:dyDescent="0.25">
      <c r="A4368"/>
      <c r="B4368"/>
      <c r="C4368" s="37"/>
      <c r="E4368" s="32"/>
      <c r="F4368" s="44"/>
      <c r="G4368" s="39"/>
    </row>
    <row r="4369" spans="1:7" x14ac:dyDescent="0.25">
      <c r="A4369"/>
      <c r="B4369"/>
      <c r="C4369" s="37"/>
      <c r="E4369" s="32"/>
      <c r="F4369" s="44"/>
      <c r="G4369" s="39"/>
    </row>
    <row r="4370" spans="1:7" x14ac:dyDescent="0.25">
      <c r="A4370"/>
      <c r="B4370"/>
      <c r="C4370" s="37"/>
      <c r="E4370" s="32"/>
      <c r="F4370" s="44"/>
      <c r="G4370" s="39"/>
    </row>
    <row r="4371" spans="1:7" x14ac:dyDescent="0.25">
      <c r="A4371"/>
      <c r="B4371"/>
      <c r="C4371" s="37"/>
      <c r="E4371" s="32"/>
      <c r="F4371" s="44"/>
      <c r="G4371" s="39"/>
    </row>
    <row r="4372" spans="1:7" x14ac:dyDescent="0.25">
      <c r="A4372"/>
      <c r="B4372"/>
      <c r="C4372" s="37"/>
      <c r="E4372" s="32"/>
      <c r="F4372" s="44"/>
      <c r="G4372" s="39"/>
    </row>
    <row r="4373" spans="1:7" x14ac:dyDescent="0.25">
      <c r="A4373"/>
      <c r="B4373"/>
      <c r="C4373" s="37"/>
      <c r="E4373" s="32"/>
      <c r="F4373" s="44"/>
      <c r="G4373" s="39"/>
    </row>
    <row r="4374" spans="1:7" x14ac:dyDescent="0.25">
      <c r="A4374"/>
      <c r="B4374"/>
      <c r="C4374" s="37"/>
      <c r="E4374" s="32"/>
      <c r="F4374" s="44"/>
      <c r="G4374" s="39"/>
    </row>
    <row r="4375" spans="1:7" x14ac:dyDescent="0.25">
      <c r="A4375"/>
      <c r="B4375"/>
      <c r="C4375" s="37"/>
      <c r="E4375" s="32"/>
      <c r="F4375" s="44"/>
      <c r="G4375" s="39"/>
    </row>
    <row r="4376" spans="1:7" x14ac:dyDescent="0.25">
      <c r="A4376"/>
      <c r="B4376"/>
      <c r="C4376" s="37"/>
      <c r="E4376" s="32"/>
      <c r="F4376" s="44"/>
      <c r="G4376" s="39"/>
    </row>
    <row r="4377" spans="1:7" x14ac:dyDescent="0.25">
      <c r="A4377"/>
      <c r="B4377"/>
      <c r="C4377" s="37"/>
      <c r="E4377" s="32"/>
      <c r="F4377" s="44"/>
      <c r="G4377" s="39"/>
    </row>
    <row r="4378" spans="1:7" x14ac:dyDescent="0.25">
      <c r="A4378"/>
      <c r="B4378"/>
      <c r="C4378" s="37"/>
      <c r="E4378" s="32"/>
      <c r="F4378" s="44"/>
      <c r="G4378" s="39"/>
    </row>
    <row r="4379" spans="1:7" x14ac:dyDescent="0.25">
      <c r="A4379"/>
      <c r="B4379"/>
      <c r="C4379" s="37"/>
      <c r="E4379" s="32"/>
      <c r="F4379" s="44"/>
      <c r="G4379" s="39"/>
    </row>
    <row r="4380" spans="1:7" x14ac:dyDescent="0.25">
      <c r="A4380"/>
      <c r="B4380"/>
      <c r="C4380" s="37"/>
      <c r="E4380" s="32"/>
      <c r="F4380" s="44"/>
      <c r="G4380" s="39"/>
    </row>
    <row r="4381" spans="1:7" x14ac:dyDescent="0.25">
      <c r="A4381"/>
      <c r="B4381"/>
      <c r="C4381" s="37"/>
      <c r="E4381" s="32"/>
      <c r="F4381" s="44"/>
      <c r="G4381" s="39"/>
    </row>
    <row r="4382" spans="1:7" x14ac:dyDescent="0.25">
      <c r="A4382"/>
      <c r="B4382"/>
      <c r="C4382" s="37"/>
      <c r="E4382" s="32"/>
      <c r="F4382" s="44"/>
      <c r="G4382" s="39"/>
    </row>
    <row r="4383" spans="1:7" x14ac:dyDescent="0.25">
      <c r="A4383"/>
      <c r="B4383"/>
      <c r="C4383" s="37"/>
      <c r="E4383" s="32"/>
      <c r="F4383" s="44"/>
      <c r="G4383" s="39"/>
    </row>
    <row r="4384" spans="1:7" x14ac:dyDescent="0.25">
      <c r="A4384"/>
      <c r="B4384"/>
      <c r="C4384" s="37"/>
      <c r="E4384" s="32"/>
      <c r="F4384" s="44"/>
      <c r="G4384" s="39"/>
    </row>
    <row r="4385" spans="1:7" x14ac:dyDescent="0.25">
      <c r="A4385"/>
      <c r="B4385"/>
      <c r="C4385" s="37"/>
      <c r="E4385" s="32"/>
      <c r="F4385" s="44"/>
      <c r="G4385" s="39"/>
    </row>
    <row r="4386" spans="1:7" x14ac:dyDescent="0.25">
      <c r="A4386"/>
      <c r="B4386"/>
      <c r="C4386" s="37"/>
      <c r="E4386" s="32"/>
      <c r="F4386" s="44"/>
      <c r="G4386" s="39"/>
    </row>
    <row r="4387" spans="1:7" x14ac:dyDescent="0.25">
      <c r="A4387"/>
      <c r="B4387"/>
      <c r="C4387" s="37"/>
      <c r="E4387" s="32"/>
      <c r="F4387" s="44"/>
      <c r="G4387" s="39"/>
    </row>
    <row r="4388" spans="1:7" x14ac:dyDescent="0.25">
      <c r="A4388"/>
      <c r="B4388"/>
      <c r="C4388" s="37"/>
      <c r="E4388" s="32"/>
      <c r="F4388" s="44"/>
      <c r="G4388" s="39"/>
    </row>
    <row r="4389" spans="1:7" x14ac:dyDescent="0.25">
      <c r="A4389"/>
      <c r="B4389"/>
      <c r="C4389" s="37"/>
      <c r="E4389" s="32"/>
      <c r="F4389" s="44"/>
      <c r="G4389" s="39"/>
    </row>
    <row r="4390" spans="1:7" x14ac:dyDescent="0.25">
      <c r="A4390"/>
      <c r="B4390"/>
      <c r="C4390" s="37"/>
      <c r="E4390" s="32"/>
      <c r="F4390" s="44"/>
      <c r="G4390" s="39"/>
    </row>
    <row r="4391" spans="1:7" x14ac:dyDescent="0.25">
      <c r="A4391"/>
      <c r="B4391"/>
      <c r="C4391" s="37"/>
      <c r="E4391" s="32"/>
      <c r="F4391" s="44"/>
      <c r="G4391" s="39"/>
    </row>
    <row r="4392" spans="1:7" x14ac:dyDescent="0.25">
      <c r="A4392"/>
      <c r="B4392"/>
      <c r="C4392" s="37"/>
      <c r="E4392" s="32"/>
      <c r="F4392" s="44"/>
      <c r="G4392" s="39"/>
    </row>
    <row r="4393" spans="1:7" x14ac:dyDescent="0.25">
      <c r="A4393"/>
      <c r="B4393"/>
      <c r="C4393" s="37"/>
      <c r="E4393" s="32"/>
      <c r="F4393" s="44"/>
      <c r="G4393" s="39"/>
    </row>
    <row r="4394" spans="1:7" x14ac:dyDescent="0.25">
      <c r="A4394"/>
      <c r="B4394"/>
      <c r="C4394" s="37"/>
      <c r="E4394" s="32"/>
      <c r="F4394" s="44"/>
      <c r="G4394" s="39"/>
    </row>
    <row r="4395" spans="1:7" x14ac:dyDescent="0.25">
      <c r="A4395"/>
      <c r="B4395"/>
      <c r="C4395" s="37"/>
      <c r="E4395" s="32"/>
      <c r="F4395" s="44"/>
      <c r="G4395" s="39"/>
    </row>
    <row r="4396" spans="1:7" x14ac:dyDescent="0.25">
      <c r="A4396"/>
      <c r="B4396"/>
      <c r="C4396" s="37"/>
      <c r="E4396" s="32"/>
      <c r="F4396" s="44"/>
      <c r="G4396" s="39"/>
    </row>
    <row r="4397" spans="1:7" x14ac:dyDescent="0.25">
      <c r="A4397"/>
      <c r="B4397"/>
      <c r="C4397" s="37"/>
      <c r="E4397" s="32"/>
      <c r="F4397" s="44"/>
      <c r="G4397" s="39"/>
    </row>
    <row r="4398" spans="1:7" x14ac:dyDescent="0.25">
      <c r="A4398"/>
      <c r="B4398"/>
      <c r="C4398" s="37"/>
      <c r="E4398" s="32"/>
      <c r="F4398" s="44"/>
      <c r="G4398" s="39"/>
    </row>
    <row r="4399" spans="1:7" x14ac:dyDescent="0.25">
      <c r="A4399"/>
      <c r="B4399"/>
      <c r="C4399" s="37"/>
      <c r="E4399" s="32"/>
      <c r="F4399" s="44"/>
      <c r="G4399" s="39"/>
    </row>
    <row r="4400" spans="1:7" x14ac:dyDescent="0.25">
      <c r="A4400"/>
      <c r="B4400"/>
      <c r="C4400" s="37"/>
      <c r="E4400" s="32"/>
      <c r="F4400" s="44"/>
      <c r="G4400" s="39"/>
    </row>
    <row r="4401" spans="1:7" x14ac:dyDescent="0.25">
      <c r="A4401"/>
      <c r="B4401"/>
      <c r="C4401" s="37"/>
      <c r="E4401" s="32"/>
      <c r="F4401" s="44"/>
      <c r="G4401" s="39"/>
    </row>
    <row r="4402" spans="1:7" x14ac:dyDescent="0.25">
      <c r="A4402"/>
      <c r="B4402"/>
      <c r="C4402" s="37"/>
      <c r="E4402" s="32"/>
      <c r="F4402" s="44"/>
      <c r="G4402" s="39"/>
    </row>
    <row r="4403" spans="1:7" x14ac:dyDescent="0.25">
      <c r="A4403"/>
      <c r="B4403"/>
      <c r="C4403" s="37"/>
      <c r="E4403" s="32"/>
      <c r="F4403" s="44"/>
      <c r="G4403" s="39"/>
    </row>
    <row r="4404" spans="1:7" x14ac:dyDescent="0.25">
      <c r="A4404"/>
      <c r="B4404"/>
      <c r="C4404" s="37"/>
      <c r="E4404" s="32"/>
      <c r="F4404" s="44"/>
      <c r="G4404" s="39"/>
    </row>
    <row r="4405" spans="1:7" x14ac:dyDescent="0.25">
      <c r="A4405"/>
      <c r="B4405"/>
      <c r="C4405" s="37"/>
      <c r="E4405" s="32"/>
      <c r="F4405" s="44"/>
      <c r="G4405" s="39"/>
    </row>
    <row r="4406" spans="1:7" x14ac:dyDescent="0.25">
      <c r="A4406"/>
      <c r="B4406"/>
      <c r="C4406" s="37"/>
      <c r="E4406" s="32"/>
      <c r="F4406" s="44"/>
      <c r="G4406" s="39"/>
    </row>
    <row r="4407" spans="1:7" x14ac:dyDescent="0.25">
      <c r="A4407"/>
      <c r="B4407"/>
      <c r="C4407" s="37"/>
      <c r="E4407" s="32"/>
      <c r="F4407" s="44"/>
      <c r="G4407" s="39"/>
    </row>
    <row r="4408" spans="1:7" x14ac:dyDescent="0.25">
      <c r="A4408"/>
      <c r="B4408"/>
      <c r="C4408" s="37"/>
      <c r="E4408" s="32"/>
      <c r="F4408" s="44"/>
      <c r="G4408" s="39"/>
    </row>
    <row r="4409" spans="1:7" x14ac:dyDescent="0.25">
      <c r="A4409"/>
      <c r="B4409"/>
      <c r="C4409" s="37"/>
      <c r="E4409" s="32"/>
      <c r="F4409" s="44"/>
      <c r="G4409" s="39"/>
    </row>
    <row r="4410" spans="1:7" x14ac:dyDescent="0.25">
      <c r="A4410"/>
      <c r="B4410"/>
      <c r="C4410" s="37"/>
      <c r="E4410" s="32"/>
      <c r="F4410" s="44"/>
      <c r="G4410" s="39"/>
    </row>
    <row r="4411" spans="1:7" x14ac:dyDescent="0.25">
      <c r="A4411"/>
      <c r="B4411"/>
      <c r="C4411" s="37"/>
      <c r="E4411" s="32"/>
      <c r="F4411" s="44"/>
      <c r="G4411" s="39"/>
    </row>
    <row r="4412" spans="1:7" x14ac:dyDescent="0.25">
      <c r="A4412"/>
      <c r="B4412"/>
      <c r="C4412" s="37"/>
      <c r="E4412" s="32"/>
      <c r="F4412" s="44"/>
      <c r="G4412" s="39"/>
    </row>
    <row r="4413" spans="1:7" x14ac:dyDescent="0.25">
      <c r="A4413"/>
      <c r="B4413"/>
      <c r="C4413" s="37"/>
      <c r="E4413" s="32"/>
      <c r="F4413" s="44"/>
      <c r="G4413" s="39"/>
    </row>
    <row r="4414" spans="1:7" x14ac:dyDescent="0.25">
      <c r="A4414"/>
      <c r="B4414"/>
      <c r="C4414" s="37"/>
      <c r="E4414" s="32"/>
      <c r="F4414" s="44"/>
      <c r="G4414" s="39"/>
    </row>
    <row r="4415" spans="1:7" x14ac:dyDescent="0.25">
      <c r="A4415"/>
      <c r="B4415"/>
      <c r="C4415" s="37"/>
      <c r="E4415" s="32"/>
      <c r="F4415" s="44"/>
      <c r="G4415" s="39"/>
    </row>
    <row r="4416" spans="1:7" x14ac:dyDescent="0.25">
      <c r="A4416"/>
      <c r="B4416"/>
      <c r="C4416" s="37"/>
      <c r="E4416" s="32"/>
      <c r="F4416" s="44"/>
      <c r="G4416" s="39"/>
    </row>
    <row r="4417" spans="1:7" x14ac:dyDescent="0.25">
      <c r="A4417"/>
      <c r="B4417"/>
      <c r="C4417" s="37"/>
      <c r="E4417" s="32"/>
      <c r="F4417" s="44"/>
      <c r="G4417" s="39"/>
    </row>
    <row r="4418" spans="1:7" x14ac:dyDescent="0.25">
      <c r="A4418"/>
      <c r="B4418"/>
      <c r="C4418" s="37"/>
      <c r="E4418" s="32"/>
      <c r="F4418" s="44"/>
      <c r="G4418" s="39"/>
    </row>
    <row r="4419" spans="1:7" x14ac:dyDescent="0.25">
      <c r="A4419"/>
      <c r="B4419"/>
      <c r="C4419" s="37"/>
      <c r="E4419" s="32"/>
      <c r="F4419" s="44"/>
      <c r="G4419" s="39"/>
    </row>
    <row r="4420" spans="1:7" x14ac:dyDescent="0.25">
      <c r="A4420"/>
      <c r="B4420"/>
      <c r="C4420" s="37"/>
      <c r="E4420" s="32"/>
      <c r="F4420" s="44"/>
      <c r="G4420" s="39"/>
    </row>
    <row r="4421" spans="1:7" x14ac:dyDescent="0.25">
      <c r="A4421"/>
      <c r="B4421"/>
      <c r="C4421" s="37"/>
      <c r="E4421" s="32"/>
      <c r="F4421" s="44"/>
      <c r="G4421" s="39"/>
    </row>
    <row r="4422" spans="1:7" x14ac:dyDescent="0.25">
      <c r="A4422"/>
      <c r="B4422"/>
      <c r="C4422" s="37"/>
      <c r="E4422" s="32"/>
      <c r="F4422" s="44"/>
      <c r="G4422" s="39"/>
    </row>
    <row r="4423" spans="1:7" x14ac:dyDescent="0.25">
      <c r="A4423"/>
      <c r="B4423"/>
      <c r="C4423" s="37"/>
      <c r="E4423" s="32"/>
      <c r="F4423" s="44"/>
      <c r="G4423" s="39"/>
    </row>
    <row r="4424" spans="1:7" x14ac:dyDescent="0.25">
      <c r="A4424"/>
      <c r="B4424"/>
      <c r="C4424" s="37"/>
      <c r="E4424" s="32"/>
      <c r="F4424" s="44"/>
      <c r="G4424" s="39"/>
    </row>
    <row r="4425" spans="1:7" x14ac:dyDescent="0.25">
      <c r="A4425"/>
      <c r="B4425"/>
      <c r="C4425" s="37"/>
      <c r="E4425" s="32"/>
      <c r="F4425" s="44"/>
      <c r="G4425" s="39"/>
    </row>
    <row r="4426" spans="1:7" x14ac:dyDescent="0.25">
      <c r="A4426"/>
      <c r="B4426"/>
      <c r="C4426" s="37"/>
      <c r="E4426" s="32"/>
      <c r="F4426" s="44"/>
      <c r="G4426" s="39"/>
    </row>
    <row r="4427" spans="1:7" x14ac:dyDescent="0.25">
      <c r="A4427"/>
      <c r="B4427"/>
      <c r="C4427" s="37"/>
      <c r="E4427" s="32"/>
      <c r="F4427" s="44"/>
      <c r="G4427" s="39"/>
    </row>
    <row r="4428" spans="1:7" x14ac:dyDescent="0.25">
      <c r="A4428"/>
      <c r="B4428"/>
      <c r="C4428" s="37"/>
      <c r="E4428" s="32"/>
      <c r="F4428" s="44"/>
      <c r="G4428" s="39"/>
    </row>
    <row r="4429" spans="1:7" x14ac:dyDescent="0.25">
      <c r="A4429"/>
      <c r="B4429"/>
      <c r="C4429" s="37"/>
      <c r="E4429" s="32"/>
      <c r="F4429" s="44"/>
      <c r="G4429" s="39"/>
    </row>
    <row r="4430" spans="1:7" x14ac:dyDescent="0.25">
      <c r="A4430"/>
      <c r="B4430"/>
      <c r="C4430" s="37"/>
      <c r="E4430" s="32"/>
      <c r="F4430" s="44"/>
      <c r="G4430" s="39"/>
    </row>
    <row r="4431" spans="1:7" x14ac:dyDescent="0.25">
      <c r="A4431"/>
      <c r="B4431"/>
      <c r="C4431" s="37"/>
      <c r="E4431" s="32"/>
      <c r="F4431" s="44"/>
      <c r="G4431" s="39"/>
    </row>
    <row r="4432" spans="1:7" x14ac:dyDescent="0.25">
      <c r="A4432"/>
      <c r="B4432"/>
      <c r="C4432" s="37"/>
      <c r="E4432" s="32"/>
      <c r="F4432" s="44"/>
      <c r="G4432" s="39"/>
    </row>
    <row r="4433" spans="1:7" x14ac:dyDescent="0.25">
      <c r="A4433"/>
      <c r="B4433"/>
      <c r="C4433" s="37"/>
      <c r="E4433" s="32"/>
      <c r="F4433" s="44"/>
      <c r="G4433" s="39"/>
    </row>
    <row r="4434" spans="1:7" x14ac:dyDescent="0.25">
      <c r="A4434"/>
      <c r="B4434"/>
      <c r="C4434" s="37"/>
      <c r="E4434" s="32"/>
      <c r="F4434" s="44"/>
      <c r="G4434" s="39"/>
    </row>
    <row r="4435" spans="1:7" x14ac:dyDescent="0.25">
      <c r="A4435"/>
      <c r="B4435"/>
      <c r="C4435" s="37"/>
      <c r="E4435" s="32"/>
      <c r="F4435" s="44"/>
      <c r="G4435" s="39"/>
    </row>
    <row r="4436" spans="1:7" x14ac:dyDescent="0.25">
      <c r="A4436"/>
      <c r="B4436"/>
      <c r="C4436" s="37"/>
      <c r="E4436" s="32"/>
      <c r="F4436" s="44"/>
      <c r="G4436" s="39"/>
    </row>
    <row r="4437" spans="1:7" x14ac:dyDescent="0.25">
      <c r="A4437"/>
      <c r="B4437"/>
      <c r="C4437" s="37"/>
      <c r="E4437" s="32"/>
      <c r="F4437" s="44"/>
      <c r="G4437" s="39"/>
    </row>
    <row r="4438" spans="1:7" x14ac:dyDescent="0.25">
      <c r="A4438"/>
      <c r="B4438"/>
      <c r="C4438" s="37"/>
      <c r="E4438" s="32"/>
      <c r="F4438" s="44"/>
      <c r="G4438" s="39"/>
    </row>
    <row r="4439" spans="1:7" x14ac:dyDescent="0.25">
      <c r="A4439"/>
      <c r="B4439"/>
      <c r="C4439" s="37"/>
      <c r="E4439" s="32"/>
      <c r="F4439" s="44"/>
      <c r="G4439" s="39"/>
    </row>
    <row r="4440" spans="1:7" x14ac:dyDescent="0.25">
      <c r="A4440"/>
      <c r="B4440"/>
      <c r="C4440" s="37"/>
      <c r="E4440" s="32"/>
      <c r="F4440" s="44"/>
      <c r="G4440" s="39"/>
    </row>
    <row r="4441" spans="1:7" x14ac:dyDescent="0.25">
      <c r="A4441"/>
      <c r="B4441"/>
      <c r="C4441" s="37"/>
      <c r="E4441" s="32"/>
      <c r="F4441" s="44"/>
      <c r="G4441" s="39"/>
    </row>
    <row r="4442" spans="1:7" x14ac:dyDescent="0.25">
      <c r="A4442"/>
      <c r="B4442"/>
      <c r="C4442" s="37"/>
      <c r="E4442" s="32"/>
      <c r="F4442" s="44"/>
      <c r="G4442" s="39"/>
    </row>
    <row r="4443" spans="1:7" x14ac:dyDescent="0.25">
      <c r="A4443"/>
      <c r="B4443"/>
      <c r="C4443" s="37"/>
      <c r="E4443" s="32"/>
      <c r="F4443" s="44"/>
      <c r="G4443" s="39"/>
    </row>
    <row r="4444" spans="1:7" x14ac:dyDescent="0.25">
      <c r="A4444"/>
      <c r="B4444"/>
      <c r="C4444" s="37"/>
      <c r="E4444" s="32"/>
      <c r="F4444" s="44"/>
      <c r="G4444" s="39"/>
    </row>
    <row r="4445" spans="1:7" x14ac:dyDescent="0.25">
      <c r="A4445"/>
      <c r="B4445"/>
      <c r="C4445" s="37"/>
      <c r="E4445" s="32"/>
      <c r="F4445" s="44"/>
      <c r="G4445" s="39"/>
    </row>
    <row r="4446" spans="1:7" x14ac:dyDescent="0.25">
      <c r="A4446"/>
      <c r="B4446"/>
      <c r="C4446" s="37"/>
      <c r="E4446" s="32"/>
      <c r="F4446" s="44"/>
      <c r="G4446" s="39"/>
    </row>
    <row r="4447" spans="1:7" x14ac:dyDescent="0.25">
      <c r="A4447"/>
      <c r="B4447"/>
      <c r="C4447" s="37"/>
      <c r="E4447" s="32"/>
      <c r="F4447" s="44"/>
      <c r="G4447" s="39"/>
    </row>
    <row r="4448" spans="1:7" x14ac:dyDescent="0.25">
      <c r="A4448"/>
      <c r="B4448"/>
      <c r="C4448" s="37"/>
      <c r="E4448" s="32"/>
      <c r="F4448" s="44"/>
      <c r="G4448" s="39"/>
    </row>
    <row r="4449" spans="1:7" x14ac:dyDescent="0.25">
      <c r="A4449"/>
      <c r="B4449"/>
      <c r="C4449" s="37"/>
      <c r="E4449" s="32"/>
      <c r="F4449" s="44"/>
      <c r="G4449" s="39"/>
    </row>
    <row r="4450" spans="1:7" x14ac:dyDescent="0.25">
      <c r="A4450"/>
      <c r="B4450"/>
      <c r="C4450" s="37"/>
      <c r="E4450" s="32"/>
      <c r="F4450" s="44"/>
      <c r="G4450" s="39"/>
    </row>
    <row r="4451" spans="1:7" x14ac:dyDescent="0.25">
      <c r="A4451"/>
      <c r="B4451"/>
      <c r="C4451" s="37"/>
      <c r="E4451" s="32"/>
      <c r="F4451" s="44"/>
      <c r="G4451" s="39"/>
    </row>
    <row r="4452" spans="1:7" x14ac:dyDescent="0.25">
      <c r="A4452"/>
      <c r="B4452"/>
      <c r="C4452" s="37"/>
      <c r="E4452" s="32"/>
      <c r="F4452" s="44"/>
      <c r="G4452" s="39"/>
    </row>
    <row r="4453" spans="1:7" x14ac:dyDescent="0.25">
      <c r="A4453"/>
      <c r="B4453"/>
      <c r="C4453" s="37"/>
      <c r="E4453" s="32"/>
      <c r="F4453" s="44"/>
      <c r="G4453" s="39"/>
    </row>
    <row r="4454" spans="1:7" x14ac:dyDescent="0.25">
      <c r="A4454"/>
      <c r="B4454"/>
      <c r="C4454" s="37"/>
      <c r="E4454" s="32"/>
      <c r="F4454" s="44"/>
      <c r="G4454" s="39"/>
    </row>
    <row r="4455" spans="1:7" x14ac:dyDescent="0.25">
      <c r="A4455"/>
      <c r="B4455"/>
      <c r="C4455" s="37"/>
      <c r="E4455" s="32"/>
      <c r="F4455" s="44"/>
      <c r="G4455" s="39"/>
    </row>
    <row r="4456" spans="1:7" x14ac:dyDescent="0.25">
      <c r="A4456"/>
      <c r="B4456"/>
      <c r="C4456" s="37"/>
      <c r="E4456" s="32"/>
      <c r="F4456" s="44"/>
      <c r="G4456" s="39"/>
    </row>
    <row r="4457" spans="1:7" x14ac:dyDescent="0.25">
      <c r="A4457"/>
      <c r="B4457"/>
      <c r="C4457" s="37"/>
      <c r="E4457" s="32"/>
      <c r="F4457" s="44"/>
      <c r="G4457" s="39"/>
    </row>
    <row r="4458" spans="1:7" x14ac:dyDescent="0.25">
      <c r="A4458"/>
      <c r="B4458"/>
      <c r="C4458" s="37"/>
      <c r="E4458" s="32"/>
      <c r="F4458" s="44"/>
      <c r="G4458" s="39"/>
    </row>
    <row r="4459" spans="1:7" x14ac:dyDescent="0.25">
      <c r="A4459"/>
      <c r="B4459"/>
      <c r="C4459" s="37"/>
      <c r="E4459" s="32"/>
      <c r="F4459" s="44"/>
      <c r="G4459" s="39"/>
    </row>
    <row r="4460" spans="1:7" x14ac:dyDescent="0.25">
      <c r="A4460"/>
      <c r="B4460"/>
      <c r="C4460" s="37"/>
      <c r="E4460" s="32"/>
      <c r="F4460" s="44"/>
      <c r="G4460" s="39"/>
    </row>
    <row r="4461" spans="1:7" x14ac:dyDescent="0.25">
      <c r="A4461"/>
      <c r="B4461"/>
      <c r="C4461" s="37"/>
      <c r="E4461" s="32"/>
      <c r="F4461" s="44"/>
      <c r="G4461" s="39"/>
    </row>
    <row r="4462" spans="1:7" x14ac:dyDescent="0.25">
      <c r="A4462"/>
      <c r="B4462"/>
      <c r="C4462" s="37"/>
      <c r="E4462" s="32"/>
      <c r="F4462" s="44"/>
      <c r="G4462" s="39"/>
    </row>
    <row r="4463" spans="1:7" x14ac:dyDescent="0.25">
      <c r="A4463"/>
      <c r="B4463"/>
      <c r="C4463" s="37"/>
      <c r="E4463" s="32"/>
      <c r="F4463" s="44"/>
      <c r="G4463" s="39"/>
    </row>
    <row r="4464" spans="1:7" x14ac:dyDescent="0.25">
      <c r="A4464"/>
      <c r="B4464"/>
      <c r="C4464" s="37"/>
      <c r="E4464" s="32"/>
      <c r="F4464" s="44"/>
      <c r="G4464" s="39"/>
    </row>
    <row r="4465" spans="1:7" x14ac:dyDescent="0.25">
      <c r="A4465"/>
      <c r="B4465"/>
      <c r="C4465" s="37"/>
      <c r="E4465" s="32"/>
      <c r="F4465" s="44"/>
      <c r="G4465" s="39"/>
    </row>
    <row r="4466" spans="1:7" x14ac:dyDescent="0.25">
      <c r="A4466"/>
      <c r="B4466"/>
      <c r="C4466" s="37"/>
      <c r="E4466" s="32"/>
      <c r="F4466" s="44"/>
      <c r="G4466" s="39"/>
    </row>
    <row r="4467" spans="1:7" x14ac:dyDescent="0.25">
      <c r="A4467"/>
      <c r="B4467"/>
      <c r="C4467" s="37"/>
      <c r="E4467" s="32"/>
      <c r="F4467" s="44"/>
      <c r="G4467" s="39"/>
    </row>
    <row r="4468" spans="1:7" x14ac:dyDescent="0.25">
      <c r="A4468"/>
      <c r="B4468"/>
      <c r="C4468" s="37"/>
      <c r="E4468" s="32"/>
      <c r="F4468" s="44"/>
      <c r="G4468" s="39"/>
    </row>
    <row r="4469" spans="1:7" x14ac:dyDescent="0.25">
      <c r="A4469"/>
      <c r="B4469"/>
      <c r="C4469" s="37"/>
      <c r="E4469" s="32"/>
      <c r="F4469" s="44"/>
      <c r="G4469" s="39"/>
    </row>
    <row r="4470" spans="1:7" x14ac:dyDescent="0.25">
      <c r="A4470"/>
      <c r="B4470"/>
      <c r="C4470" s="37"/>
      <c r="E4470" s="32"/>
      <c r="F4470" s="44"/>
      <c r="G4470" s="39"/>
    </row>
    <row r="4471" spans="1:7" x14ac:dyDescent="0.25">
      <c r="A4471"/>
      <c r="B4471"/>
      <c r="C4471" s="37"/>
      <c r="E4471" s="32"/>
      <c r="F4471" s="44"/>
      <c r="G4471" s="39"/>
    </row>
    <row r="4472" spans="1:7" x14ac:dyDescent="0.25">
      <c r="A4472"/>
      <c r="B4472"/>
      <c r="C4472" s="37"/>
      <c r="E4472" s="32"/>
      <c r="F4472" s="44"/>
      <c r="G4472" s="39"/>
    </row>
    <row r="4473" spans="1:7" x14ac:dyDescent="0.25">
      <c r="A4473"/>
      <c r="B4473"/>
      <c r="C4473" s="37"/>
      <c r="E4473" s="32"/>
      <c r="F4473" s="44"/>
      <c r="G4473" s="39"/>
    </row>
    <row r="4474" spans="1:7" x14ac:dyDescent="0.25">
      <c r="A4474"/>
      <c r="B4474"/>
      <c r="C4474" s="37"/>
      <c r="E4474" s="32"/>
      <c r="F4474" s="44"/>
      <c r="G4474" s="39"/>
    </row>
    <row r="4475" spans="1:7" x14ac:dyDescent="0.25">
      <c r="A4475"/>
      <c r="B4475"/>
      <c r="C4475" s="37"/>
      <c r="E4475" s="32"/>
      <c r="F4475" s="44"/>
      <c r="G4475" s="39"/>
    </row>
    <row r="4476" spans="1:7" x14ac:dyDescent="0.25">
      <c r="A4476"/>
      <c r="B4476"/>
      <c r="C4476" s="37"/>
      <c r="E4476" s="32"/>
      <c r="F4476" s="44"/>
      <c r="G4476" s="39"/>
    </row>
    <row r="4477" spans="1:7" x14ac:dyDescent="0.25">
      <c r="A4477"/>
      <c r="B4477"/>
      <c r="C4477" s="37"/>
      <c r="E4477" s="32"/>
      <c r="F4477" s="44"/>
      <c r="G4477" s="39"/>
    </row>
    <row r="4478" spans="1:7" x14ac:dyDescent="0.25">
      <c r="A4478"/>
      <c r="B4478"/>
      <c r="C4478" s="37"/>
      <c r="E4478" s="32"/>
      <c r="F4478" s="44"/>
      <c r="G4478" s="39"/>
    </row>
    <row r="4479" spans="1:7" x14ac:dyDescent="0.25">
      <c r="A4479"/>
      <c r="B4479"/>
      <c r="C4479" s="37"/>
      <c r="E4479" s="32"/>
      <c r="F4479" s="44"/>
      <c r="G4479" s="39"/>
    </row>
    <row r="4480" spans="1:7" x14ac:dyDescent="0.25">
      <c r="A4480"/>
      <c r="B4480"/>
      <c r="C4480" s="37"/>
      <c r="E4480" s="32"/>
      <c r="F4480" s="44"/>
      <c r="G4480" s="39"/>
    </row>
    <row r="4481" spans="1:7" x14ac:dyDescent="0.25">
      <c r="A4481"/>
      <c r="B4481"/>
      <c r="C4481" s="37"/>
      <c r="E4481" s="32"/>
      <c r="F4481" s="44"/>
      <c r="G4481" s="39"/>
    </row>
    <row r="4482" spans="1:7" x14ac:dyDescent="0.25">
      <c r="A4482"/>
      <c r="B4482"/>
      <c r="C4482" s="37"/>
      <c r="E4482" s="32"/>
      <c r="F4482" s="44"/>
      <c r="G4482" s="39"/>
    </row>
    <row r="4483" spans="1:7" x14ac:dyDescent="0.25">
      <c r="A4483"/>
      <c r="B4483"/>
      <c r="C4483" s="37"/>
      <c r="E4483" s="32"/>
      <c r="F4483" s="44"/>
      <c r="G4483" s="39"/>
    </row>
    <row r="4484" spans="1:7" x14ac:dyDescent="0.25">
      <c r="A4484"/>
      <c r="B4484"/>
      <c r="C4484" s="37"/>
      <c r="E4484" s="32"/>
      <c r="F4484" s="44"/>
      <c r="G4484" s="39"/>
    </row>
    <row r="4485" spans="1:7" x14ac:dyDescent="0.25">
      <c r="A4485"/>
      <c r="B4485"/>
      <c r="C4485" s="37"/>
      <c r="E4485" s="32"/>
      <c r="F4485" s="44"/>
      <c r="G4485" s="39"/>
    </row>
    <row r="4486" spans="1:7" x14ac:dyDescent="0.25">
      <c r="A4486"/>
      <c r="B4486"/>
      <c r="C4486" s="37"/>
      <c r="E4486" s="32"/>
      <c r="F4486" s="44"/>
      <c r="G4486" s="39"/>
    </row>
    <row r="4487" spans="1:7" x14ac:dyDescent="0.25">
      <c r="A4487"/>
      <c r="B4487"/>
      <c r="C4487" s="37"/>
      <c r="E4487" s="32"/>
      <c r="F4487" s="44"/>
      <c r="G4487" s="39"/>
    </row>
    <row r="4488" spans="1:7" x14ac:dyDescent="0.25">
      <c r="A4488"/>
      <c r="B4488"/>
      <c r="C4488" s="37"/>
      <c r="E4488" s="32"/>
      <c r="F4488" s="44"/>
      <c r="G4488" s="39"/>
    </row>
    <row r="4489" spans="1:7" x14ac:dyDescent="0.25">
      <c r="A4489"/>
      <c r="B4489"/>
      <c r="C4489" s="37"/>
      <c r="E4489" s="32"/>
      <c r="F4489" s="44"/>
      <c r="G4489" s="39"/>
    </row>
    <row r="4490" spans="1:7" x14ac:dyDescent="0.25">
      <c r="A4490"/>
      <c r="B4490"/>
      <c r="C4490" s="37"/>
      <c r="E4490" s="32"/>
      <c r="F4490" s="44"/>
      <c r="G4490" s="39"/>
    </row>
    <row r="4491" spans="1:7" x14ac:dyDescent="0.25">
      <c r="A4491"/>
      <c r="B4491"/>
      <c r="C4491" s="37"/>
      <c r="E4491" s="32"/>
      <c r="F4491" s="44"/>
      <c r="G4491" s="39"/>
    </row>
    <row r="4492" spans="1:7" x14ac:dyDescent="0.25">
      <c r="A4492"/>
      <c r="B4492"/>
      <c r="C4492" s="37"/>
      <c r="E4492" s="32"/>
      <c r="F4492" s="44"/>
      <c r="G4492" s="39"/>
    </row>
    <row r="4493" spans="1:7" x14ac:dyDescent="0.25">
      <c r="A4493"/>
      <c r="B4493"/>
      <c r="C4493" s="37"/>
      <c r="E4493" s="32"/>
      <c r="F4493" s="44"/>
      <c r="G4493" s="39"/>
    </row>
    <row r="4494" spans="1:7" x14ac:dyDescent="0.25">
      <c r="A4494"/>
      <c r="B4494"/>
      <c r="C4494" s="37"/>
      <c r="E4494" s="32"/>
      <c r="F4494" s="44"/>
      <c r="G4494" s="39"/>
    </row>
    <row r="4495" spans="1:7" x14ac:dyDescent="0.25">
      <c r="A4495"/>
      <c r="B4495"/>
      <c r="C4495" s="37"/>
      <c r="E4495" s="32"/>
      <c r="F4495" s="44"/>
      <c r="G4495" s="39"/>
    </row>
    <row r="4496" spans="1:7" x14ac:dyDescent="0.25">
      <c r="A4496"/>
      <c r="B4496"/>
      <c r="C4496" s="37"/>
      <c r="E4496" s="32"/>
      <c r="F4496" s="44"/>
      <c r="G4496" s="39"/>
    </row>
    <row r="4497" spans="1:7" x14ac:dyDescent="0.25">
      <c r="A4497"/>
      <c r="B4497"/>
      <c r="C4497" s="37"/>
      <c r="E4497" s="32"/>
      <c r="F4497" s="44"/>
      <c r="G4497" s="39"/>
    </row>
    <row r="4498" spans="1:7" x14ac:dyDescent="0.25">
      <c r="A4498"/>
      <c r="B4498"/>
      <c r="C4498" s="37"/>
      <c r="E4498" s="32"/>
      <c r="F4498" s="44"/>
      <c r="G4498" s="39"/>
    </row>
    <row r="4499" spans="1:7" x14ac:dyDescent="0.25">
      <c r="A4499"/>
      <c r="B4499"/>
      <c r="C4499" s="37"/>
      <c r="E4499" s="32"/>
      <c r="F4499" s="44"/>
      <c r="G4499" s="39"/>
    </row>
    <row r="4500" spans="1:7" x14ac:dyDescent="0.25">
      <c r="A4500"/>
      <c r="B4500"/>
      <c r="C4500" s="37"/>
      <c r="E4500" s="32"/>
      <c r="F4500" s="44"/>
      <c r="G4500" s="39"/>
    </row>
    <row r="4501" spans="1:7" x14ac:dyDescent="0.25">
      <c r="A4501"/>
      <c r="B4501"/>
      <c r="C4501" s="37"/>
      <c r="E4501" s="32"/>
      <c r="F4501" s="44"/>
      <c r="G4501" s="39"/>
    </row>
    <row r="4502" spans="1:7" x14ac:dyDescent="0.25">
      <c r="A4502"/>
      <c r="B4502"/>
      <c r="C4502" s="37"/>
      <c r="E4502" s="32"/>
      <c r="F4502" s="44"/>
      <c r="G4502" s="39"/>
    </row>
    <row r="4503" spans="1:7" x14ac:dyDescent="0.25">
      <c r="A4503"/>
      <c r="B4503"/>
      <c r="C4503" s="37"/>
      <c r="E4503" s="32"/>
      <c r="F4503" s="44"/>
      <c r="G4503" s="39"/>
    </row>
    <row r="4504" spans="1:7" x14ac:dyDescent="0.25">
      <c r="A4504"/>
      <c r="B4504"/>
      <c r="C4504" s="37"/>
      <c r="E4504" s="32"/>
      <c r="F4504" s="44"/>
      <c r="G4504" s="39"/>
    </row>
    <row r="4505" spans="1:7" x14ac:dyDescent="0.25">
      <c r="A4505"/>
      <c r="B4505"/>
      <c r="C4505" s="37"/>
      <c r="E4505" s="32"/>
      <c r="F4505" s="44"/>
      <c r="G4505" s="39"/>
    </row>
    <row r="4506" spans="1:7" x14ac:dyDescent="0.25">
      <c r="A4506"/>
      <c r="B4506"/>
      <c r="C4506" s="37"/>
      <c r="E4506" s="32"/>
      <c r="F4506" s="44"/>
      <c r="G4506" s="39"/>
    </row>
    <row r="4507" spans="1:7" x14ac:dyDescent="0.25">
      <c r="A4507"/>
      <c r="B4507"/>
      <c r="C4507" s="37"/>
      <c r="E4507" s="32"/>
      <c r="F4507" s="44"/>
      <c r="G4507" s="39"/>
    </row>
    <row r="4508" spans="1:7" x14ac:dyDescent="0.25">
      <c r="A4508"/>
      <c r="B4508"/>
      <c r="C4508" s="37"/>
      <c r="E4508" s="32"/>
      <c r="F4508" s="44"/>
      <c r="G4508" s="39"/>
    </row>
    <row r="4509" spans="1:7" x14ac:dyDescent="0.25">
      <c r="A4509"/>
      <c r="B4509"/>
      <c r="C4509" s="37"/>
      <c r="E4509" s="32"/>
      <c r="F4509" s="44"/>
      <c r="G4509" s="39"/>
    </row>
    <row r="4510" spans="1:7" x14ac:dyDescent="0.25">
      <c r="A4510"/>
      <c r="B4510"/>
      <c r="C4510" s="37"/>
      <c r="E4510" s="32"/>
      <c r="F4510" s="44"/>
      <c r="G4510" s="39"/>
    </row>
    <row r="4511" spans="1:7" x14ac:dyDescent="0.25">
      <c r="A4511"/>
      <c r="B4511"/>
      <c r="C4511" s="37"/>
      <c r="E4511" s="32"/>
      <c r="F4511" s="44"/>
      <c r="G4511" s="39"/>
    </row>
    <row r="4512" spans="1:7" x14ac:dyDescent="0.25">
      <c r="A4512"/>
      <c r="B4512"/>
      <c r="C4512" s="37"/>
      <c r="E4512" s="32"/>
      <c r="F4512" s="44"/>
      <c r="G4512" s="39"/>
    </row>
    <row r="4513" spans="1:7" x14ac:dyDescent="0.25">
      <c r="A4513"/>
      <c r="B4513"/>
      <c r="C4513" s="37"/>
      <c r="E4513" s="32"/>
      <c r="F4513" s="44"/>
      <c r="G4513" s="39"/>
    </row>
    <row r="4514" spans="1:7" x14ac:dyDescent="0.25">
      <c r="A4514"/>
      <c r="B4514"/>
      <c r="C4514" s="37"/>
      <c r="E4514" s="32"/>
      <c r="F4514" s="44"/>
      <c r="G4514" s="39"/>
    </row>
    <row r="4515" spans="1:7" x14ac:dyDescent="0.25">
      <c r="A4515"/>
      <c r="B4515"/>
      <c r="C4515" s="37"/>
      <c r="E4515" s="32"/>
      <c r="F4515" s="44"/>
      <c r="G4515" s="39"/>
    </row>
    <row r="4516" spans="1:7" x14ac:dyDescent="0.25">
      <c r="A4516"/>
      <c r="B4516"/>
      <c r="C4516" s="37"/>
      <c r="E4516" s="32"/>
      <c r="F4516" s="44"/>
      <c r="G4516" s="39"/>
    </row>
    <row r="4517" spans="1:7" x14ac:dyDescent="0.25">
      <c r="A4517"/>
      <c r="B4517"/>
      <c r="C4517" s="37"/>
      <c r="E4517" s="32"/>
      <c r="F4517" s="44"/>
      <c r="G4517" s="39"/>
    </row>
    <row r="4518" spans="1:7" x14ac:dyDescent="0.25">
      <c r="A4518"/>
      <c r="B4518"/>
      <c r="C4518" s="37"/>
      <c r="E4518" s="32"/>
      <c r="F4518" s="44"/>
      <c r="G4518" s="39"/>
    </row>
    <row r="4519" spans="1:7" x14ac:dyDescent="0.25">
      <c r="A4519"/>
      <c r="B4519"/>
      <c r="C4519" s="37"/>
      <c r="E4519" s="32"/>
      <c r="F4519" s="44"/>
      <c r="G4519" s="39"/>
    </row>
    <row r="4520" spans="1:7" x14ac:dyDescent="0.25">
      <c r="A4520"/>
      <c r="B4520"/>
      <c r="C4520" s="37"/>
      <c r="E4520" s="32"/>
      <c r="F4520" s="44"/>
      <c r="G4520" s="39"/>
    </row>
    <row r="4521" spans="1:7" x14ac:dyDescent="0.25">
      <c r="A4521"/>
      <c r="B4521"/>
      <c r="C4521" s="37"/>
      <c r="E4521" s="32"/>
      <c r="F4521" s="44"/>
      <c r="G4521" s="39"/>
    </row>
    <row r="4522" spans="1:7" x14ac:dyDescent="0.25">
      <c r="A4522"/>
      <c r="B4522"/>
      <c r="C4522" s="37"/>
      <c r="E4522" s="32"/>
      <c r="F4522" s="44"/>
      <c r="G4522" s="39"/>
    </row>
    <row r="4523" spans="1:7" x14ac:dyDescent="0.25">
      <c r="A4523"/>
      <c r="B4523"/>
      <c r="C4523" s="37"/>
      <c r="E4523" s="32"/>
      <c r="F4523" s="44"/>
      <c r="G4523" s="39"/>
    </row>
    <row r="4524" spans="1:7" x14ac:dyDescent="0.25">
      <c r="A4524"/>
      <c r="B4524"/>
      <c r="C4524" s="37"/>
      <c r="E4524" s="32"/>
      <c r="F4524" s="44"/>
      <c r="G4524" s="39"/>
    </row>
    <row r="4525" spans="1:7" x14ac:dyDescent="0.25">
      <c r="A4525"/>
      <c r="B4525"/>
      <c r="C4525" s="37"/>
      <c r="E4525" s="32"/>
      <c r="F4525" s="44"/>
      <c r="G4525" s="39"/>
    </row>
    <row r="4526" spans="1:7" x14ac:dyDescent="0.25">
      <c r="A4526"/>
      <c r="B4526"/>
      <c r="C4526" s="37"/>
      <c r="E4526" s="32"/>
      <c r="F4526" s="44"/>
      <c r="G4526" s="39"/>
    </row>
    <row r="4527" spans="1:7" x14ac:dyDescent="0.25">
      <c r="A4527"/>
      <c r="B4527"/>
      <c r="C4527" s="37"/>
      <c r="E4527" s="32"/>
      <c r="F4527" s="44"/>
      <c r="G4527" s="39"/>
    </row>
    <row r="4528" spans="1:7" x14ac:dyDescent="0.25">
      <c r="A4528"/>
      <c r="B4528"/>
      <c r="C4528" s="37"/>
      <c r="E4528" s="32"/>
      <c r="F4528" s="44"/>
      <c r="G4528" s="39"/>
    </row>
    <row r="4529" spans="1:7" x14ac:dyDescent="0.25">
      <c r="A4529"/>
      <c r="B4529"/>
      <c r="C4529" s="37"/>
      <c r="E4529" s="32"/>
      <c r="F4529" s="44"/>
      <c r="G4529" s="39"/>
    </row>
    <row r="4530" spans="1:7" x14ac:dyDescent="0.25">
      <c r="A4530"/>
      <c r="B4530"/>
      <c r="C4530" s="37"/>
      <c r="E4530" s="32"/>
      <c r="F4530" s="44"/>
      <c r="G4530" s="39"/>
    </row>
    <row r="4531" spans="1:7" x14ac:dyDescent="0.25">
      <c r="A4531"/>
      <c r="B4531"/>
      <c r="C4531" s="37"/>
      <c r="E4531" s="32"/>
      <c r="F4531" s="44"/>
      <c r="G4531" s="39"/>
    </row>
    <row r="4532" spans="1:7" x14ac:dyDescent="0.25">
      <c r="A4532"/>
      <c r="B4532"/>
      <c r="C4532" s="37"/>
      <c r="E4532" s="32"/>
      <c r="F4532" s="44"/>
      <c r="G4532" s="39"/>
    </row>
    <row r="4533" spans="1:7" x14ac:dyDescent="0.25">
      <c r="A4533"/>
      <c r="B4533"/>
      <c r="C4533" s="37"/>
      <c r="E4533" s="32"/>
      <c r="F4533" s="44"/>
      <c r="G4533" s="39"/>
    </row>
    <row r="4534" spans="1:7" x14ac:dyDescent="0.25">
      <c r="A4534"/>
      <c r="B4534"/>
      <c r="C4534" s="37"/>
      <c r="E4534" s="32"/>
      <c r="F4534" s="44"/>
      <c r="G4534" s="39"/>
    </row>
    <row r="4535" spans="1:7" x14ac:dyDescent="0.25">
      <c r="A4535"/>
      <c r="B4535"/>
      <c r="C4535" s="37"/>
      <c r="E4535" s="32"/>
      <c r="F4535" s="44"/>
      <c r="G4535" s="39"/>
    </row>
    <row r="4536" spans="1:7" x14ac:dyDescent="0.25">
      <c r="A4536"/>
      <c r="B4536"/>
      <c r="C4536" s="37"/>
      <c r="E4536" s="32"/>
      <c r="F4536" s="44"/>
      <c r="G4536" s="39"/>
    </row>
    <row r="4537" spans="1:7" x14ac:dyDescent="0.25">
      <c r="A4537"/>
      <c r="B4537"/>
      <c r="C4537" s="37"/>
      <c r="E4537" s="32"/>
      <c r="F4537" s="44"/>
      <c r="G4537" s="39"/>
    </row>
    <row r="4538" spans="1:7" x14ac:dyDescent="0.25">
      <c r="A4538"/>
      <c r="B4538"/>
      <c r="C4538" s="37"/>
      <c r="E4538" s="32"/>
      <c r="F4538" s="44"/>
      <c r="G4538" s="39"/>
    </row>
    <row r="4539" spans="1:7" x14ac:dyDescent="0.25">
      <c r="A4539"/>
      <c r="B4539"/>
      <c r="C4539" s="37"/>
      <c r="E4539" s="32"/>
      <c r="F4539" s="44"/>
      <c r="G4539" s="39"/>
    </row>
    <row r="4540" spans="1:7" x14ac:dyDescent="0.25">
      <c r="A4540"/>
      <c r="B4540"/>
      <c r="C4540" s="37"/>
      <c r="E4540" s="32"/>
      <c r="F4540" s="44"/>
      <c r="G4540" s="39"/>
    </row>
    <row r="4541" spans="1:7" x14ac:dyDescent="0.25">
      <c r="A4541"/>
      <c r="B4541"/>
      <c r="C4541" s="37"/>
      <c r="E4541" s="32"/>
      <c r="F4541" s="44"/>
      <c r="G4541" s="39"/>
    </row>
    <row r="4542" spans="1:7" x14ac:dyDescent="0.25">
      <c r="A4542"/>
      <c r="B4542"/>
      <c r="C4542" s="37"/>
      <c r="E4542" s="32"/>
      <c r="F4542" s="44"/>
      <c r="G4542" s="39"/>
    </row>
    <row r="4543" spans="1:7" x14ac:dyDescent="0.25">
      <c r="A4543"/>
      <c r="B4543"/>
      <c r="C4543" s="37"/>
      <c r="E4543" s="32"/>
      <c r="F4543" s="44"/>
      <c r="G4543" s="39"/>
    </row>
    <row r="4544" spans="1:7" x14ac:dyDescent="0.25">
      <c r="A4544"/>
      <c r="B4544"/>
      <c r="C4544" s="37"/>
      <c r="E4544" s="32"/>
      <c r="F4544" s="44"/>
      <c r="G4544" s="39"/>
    </row>
    <row r="4545" spans="1:7" x14ac:dyDescent="0.25">
      <c r="A4545"/>
      <c r="B4545"/>
      <c r="C4545" s="37"/>
      <c r="E4545" s="32"/>
      <c r="F4545" s="44"/>
      <c r="G4545" s="39"/>
    </row>
    <row r="4546" spans="1:7" x14ac:dyDescent="0.25">
      <c r="A4546"/>
      <c r="B4546"/>
      <c r="C4546" s="37"/>
      <c r="E4546" s="32"/>
      <c r="F4546" s="44"/>
      <c r="G4546" s="39"/>
    </row>
    <row r="4547" spans="1:7" x14ac:dyDescent="0.25">
      <c r="A4547"/>
      <c r="B4547"/>
      <c r="C4547" s="37"/>
      <c r="E4547" s="32"/>
      <c r="F4547" s="44"/>
      <c r="G4547" s="39"/>
    </row>
    <row r="4548" spans="1:7" x14ac:dyDescent="0.25">
      <c r="A4548"/>
      <c r="B4548"/>
      <c r="C4548" s="37"/>
      <c r="E4548" s="32"/>
      <c r="F4548" s="44"/>
      <c r="G4548" s="39"/>
    </row>
    <row r="4549" spans="1:7" x14ac:dyDescent="0.25">
      <c r="A4549"/>
      <c r="B4549"/>
      <c r="C4549" s="37"/>
      <c r="E4549" s="32"/>
      <c r="F4549" s="44"/>
      <c r="G4549" s="39"/>
    </row>
    <row r="4550" spans="1:7" x14ac:dyDescent="0.25">
      <c r="A4550"/>
      <c r="B4550"/>
      <c r="C4550" s="37"/>
      <c r="E4550" s="32"/>
      <c r="F4550" s="44"/>
      <c r="G4550" s="39"/>
    </row>
    <row r="4551" spans="1:7" x14ac:dyDescent="0.25">
      <c r="A4551"/>
      <c r="B4551"/>
      <c r="C4551" s="37"/>
      <c r="E4551" s="32"/>
      <c r="F4551" s="44"/>
      <c r="G4551" s="39"/>
    </row>
    <row r="4552" spans="1:7" x14ac:dyDescent="0.25">
      <c r="A4552"/>
      <c r="B4552"/>
      <c r="C4552" s="37"/>
      <c r="E4552" s="32"/>
      <c r="F4552" s="44"/>
      <c r="G4552" s="39"/>
    </row>
    <row r="4553" spans="1:7" x14ac:dyDescent="0.25">
      <c r="A4553"/>
      <c r="B4553"/>
      <c r="C4553" s="37"/>
      <c r="E4553" s="32"/>
      <c r="F4553" s="44"/>
      <c r="G4553" s="39"/>
    </row>
    <row r="4554" spans="1:7" x14ac:dyDescent="0.25">
      <c r="A4554"/>
      <c r="B4554"/>
      <c r="C4554" s="37"/>
      <c r="E4554" s="32"/>
      <c r="F4554" s="44"/>
      <c r="G4554" s="39"/>
    </row>
    <row r="4555" spans="1:7" x14ac:dyDescent="0.25">
      <c r="A4555"/>
      <c r="B4555"/>
      <c r="C4555" s="37"/>
      <c r="E4555" s="32"/>
      <c r="F4555" s="44"/>
      <c r="G4555" s="39"/>
    </row>
    <row r="4556" spans="1:7" x14ac:dyDescent="0.25">
      <c r="A4556"/>
      <c r="B4556"/>
      <c r="C4556" s="37"/>
      <c r="E4556" s="32"/>
      <c r="F4556" s="44"/>
      <c r="G4556" s="39"/>
    </row>
    <row r="4557" spans="1:7" x14ac:dyDescent="0.25">
      <c r="A4557"/>
      <c r="B4557"/>
      <c r="C4557" s="37"/>
      <c r="E4557" s="32"/>
      <c r="F4557" s="44"/>
      <c r="G4557" s="39"/>
    </row>
    <row r="4558" spans="1:7" x14ac:dyDescent="0.25">
      <c r="A4558"/>
      <c r="B4558"/>
      <c r="C4558" s="37"/>
      <c r="E4558" s="32"/>
      <c r="F4558" s="44"/>
      <c r="G4558" s="39"/>
    </row>
    <row r="4559" spans="1:7" x14ac:dyDescent="0.25">
      <c r="A4559"/>
      <c r="B4559"/>
      <c r="C4559" s="37"/>
      <c r="E4559" s="32"/>
      <c r="F4559" s="44"/>
      <c r="G4559" s="39"/>
    </row>
    <row r="4560" spans="1:7" x14ac:dyDescent="0.25">
      <c r="A4560"/>
      <c r="B4560"/>
      <c r="C4560" s="37"/>
      <c r="E4560" s="32"/>
      <c r="F4560" s="44"/>
      <c r="G4560" s="39"/>
    </row>
    <row r="4561" spans="1:7" x14ac:dyDescent="0.25">
      <c r="A4561"/>
      <c r="B4561"/>
      <c r="C4561" s="37"/>
      <c r="E4561" s="32"/>
      <c r="F4561" s="44"/>
      <c r="G4561" s="39"/>
    </row>
    <row r="4562" spans="1:7" x14ac:dyDescent="0.25">
      <c r="A4562"/>
      <c r="B4562"/>
      <c r="C4562" s="37"/>
      <c r="E4562" s="32"/>
      <c r="F4562" s="44"/>
      <c r="G4562" s="39"/>
    </row>
    <row r="4563" spans="1:7" x14ac:dyDescent="0.25">
      <c r="A4563"/>
      <c r="B4563"/>
      <c r="C4563" s="37"/>
      <c r="E4563" s="32"/>
      <c r="F4563" s="44"/>
      <c r="G4563" s="39"/>
    </row>
    <row r="4564" spans="1:7" x14ac:dyDescent="0.25">
      <c r="A4564"/>
      <c r="B4564"/>
      <c r="C4564" s="37"/>
      <c r="E4564" s="32"/>
      <c r="F4564" s="44"/>
      <c r="G4564" s="39"/>
    </row>
    <row r="4565" spans="1:7" x14ac:dyDescent="0.25">
      <c r="A4565"/>
      <c r="B4565"/>
      <c r="C4565" s="37"/>
      <c r="E4565" s="32"/>
      <c r="F4565" s="44"/>
      <c r="G4565" s="39"/>
    </row>
    <row r="4566" spans="1:7" x14ac:dyDescent="0.25">
      <c r="A4566"/>
      <c r="B4566"/>
      <c r="C4566" s="37"/>
      <c r="E4566" s="32"/>
      <c r="F4566" s="44"/>
      <c r="G4566" s="39"/>
    </row>
    <row r="4567" spans="1:7" x14ac:dyDescent="0.25">
      <c r="A4567"/>
      <c r="B4567"/>
      <c r="C4567" s="37"/>
      <c r="E4567" s="32"/>
      <c r="F4567" s="44"/>
      <c r="G4567" s="39"/>
    </row>
    <row r="4568" spans="1:7" x14ac:dyDescent="0.25">
      <c r="A4568"/>
      <c r="B4568"/>
      <c r="C4568" s="37"/>
      <c r="E4568" s="32"/>
      <c r="F4568" s="44"/>
      <c r="G4568" s="39"/>
    </row>
    <row r="4569" spans="1:7" x14ac:dyDescent="0.25">
      <c r="A4569"/>
      <c r="B4569"/>
      <c r="C4569" s="37"/>
      <c r="E4569" s="32"/>
      <c r="F4569" s="44"/>
      <c r="G4569" s="39"/>
    </row>
    <row r="4570" spans="1:7" x14ac:dyDescent="0.25">
      <c r="A4570"/>
      <c r="B4570"/>
      <c r="C4570" s="37"/>
      <c r="E4570" s="32"/>
      <c r="F4570" s="44"/>
      <c r="G4570" s="39"/>
    </row>
    <row r="4571" spans="1:7" x14ac:dyDescent="0.25">
      <c r="A4571"/>
      <c r="B4571"/>
      <c r="C4571" s="37"/>
      <c r="E4571" s="32"/>
      <c r="F4571" s="44"/>
      <c r="G4571" s="39"/>
    </row>
    <row r="4572" spans="1:7" x14ac:dyDescent="0.25">
      <c r="A4572"/>
      <c r="B4572"/>
      <c r="C4572" s="37"/>
      <c r="E4572" s="32"/>
      <c r="F4572" s="44"/>
      <c r="G4572" s="39"/>
    </row>
    <row r="4573" spans="1:7" x14ac:dyDescent="0.25">
      <c r="A4573"/>
      <c r="B4573"/>
      <c r="C4573" s="37"/>
      <c r="E4573" s="32"/>
      <c r="F4573" s="44"/>
      <c r="G4573" s="39"/>
    </row>
    <row r="4574" spans="1:7" x14ac:dyDescent="0.25">
      <c r="A4574"/>
      <c r="B4574"/>
      <c r="C4574" s="37"/>
      <c r="E4574" s="32"/>
      <c r="F4574" s="44"/>
      <c r="G4574" s="39"/>
    </row>
    <row r="4575" spans="1:7" x14ac:dyDescent="0.25">
      <c r="A4575"/>
      <c r="B4575"/>
      <c r="C4575" s="37"/>
      <c r="E4575" s="32"/>
      <c r="F4575" s="44"/>
      <c r="G4575" s="39"/>
    </row>
    <row r="4576" spans="1:7" x14ac:dyDescent="0.25">
      <c r="A4576"/>
      <c r="B4576"/>
      <c r="C4576" s="37"/>
      <c r="E4576" s="32"/>
      <c r="F4576" s="44"/>
      <c r="G4576" s="39"/>
    </row>
    <row r="4577" spans="1:7" x14ac:dyDescent="0.25">
      <c r="A4577"/>
      <c r="B4577"/>
      <c r="C4577" s="37"/>
      <c r="E4577" s="32"/>
      <c r="F4577" s="44"/>
      <c r="G4577" s="39"/>
    </row>
    <row r="4578" spans="1:7" x14ac:dyDescent="0.25">
      <c r="A4578"/>
      <c r="B4578"/>
      <c r="C4578" s="37"/>
      <c r="E4578" s="32"/>
      <c r="F4578" s="44"/>
      <c r="G4578" s="39"/>
    </row>
    <row r="4579" spans="1:7" x14ac:dyDescent="0.25">
      <c r="A4579"/>
      <c r="B4579"/>
      <c r="C4579" s="37"/>
      <c r="E4579" s="32"/>
      <c r="F4579" s="44"/>
      <c r="G4579" s="39"/>
    </row>
    <row r="4580" spans="1:7" x14ac:dyDescent="0.25">
      <c r="A4580"/>
      <c r="B4580"/>
      <c r="C4580" s="37"/>
      <c r="E4580" s="32"/>
      <c r="F4580" s="44"/>
      <c r="G4580" s="39"/>
    </row>
    <row r="4581" spans="1:7" x14ac:dyDescent="0.25">
      <c r="A4581"/>
      <c r="B4581"/>
      <c r="C4581" s="37"/>
      <c r="E4581" s="32"/>
      <c r="F4581" s="44"/>
      <c r="G4581" s="39"/>
    </row>
    <row r="4582" spans="1:7" x14ac:dyDescent="0.25">
      <c r="A4582"/>
      <c r="B4582"/>
      <c r="C4582" s="37"/>
      <c r="E4582" s="32"/>
      <c r="F4582" s="44"/>
      <c r="G4582" s="39"/>
    </row>
    <row r="4583" spans="1:7" x14ac:dyDescent="0.25">
      <c r="A4583"/>
      <c r="B4583"/>
      <c r="C4583" s="37"/>
      <c r="E4583" s="32"/>
      <c r="F4583" s="44"/>
      <c r="G4583" s="39"/>
    </row>
    <row r="4584" spans="1:7" x14ac:dyDescent="0.25">
      <c r="A4584"/>
      <c r="B4584"/>
      <c r="C4584" s="37"/>
      <c r="E4584" s="32"/>
      <c r="F4584" s="44"/>
      <c r="G4584" s="39"/>
    </row>
    <row r="4585" spans="1:7" x14ac:dyDescent="0.25">
      <c r="A4585"/>
      <c r="B4585"/>
      <c r="C4585" s="37"/>
      <c r="E4585" s="32"/>
      <c r="F4585" s="44"/>
      <c r="G4585" s="39"/>
    </row>
    <row r="4586" spans="1:7" x14ac:dyDescent="0.25">
      <c r="A4586"/>
      <c r="B4586"/>
      <c r="C4586" s="37"/>
      <c r="E4586" s="32"/>
      <c r="F4586" s="44"/>
      <c r="G4586" s="39"/>
    </row>
    <row r="4587" spans="1:7" x14ac:dyDescent="0.25">
      <c r="A4587"/>
      <c r="B4587"/>
      <c r="C4587" s="37"/>
      <c r="E4587" s="32"/>
      <c r="F4587" s="44"/>
      <c r="G4587" s="39"/>
    </row>
    <row r="4588" spans="1:7" x14ac:dyDescent="0.25">
      <c r="A4588"/>
      <c r="B4588"/>
      <c r="C4588" s="37"/>
      <c r="E4588" s="32"/>
      <c r="F4588" s="44"/>
      <c r="G4588" s="39"/>
    </row>
    <row r="4589" spans="1:7" x14ac:dyDescent="0.25">
      <c r="A4589"/>
      <c r="B4589"/>
      <c r="C4589" s="37"/>
      <c r="E4589" s="32"/>
      <c r="F4589" s="44"/>
      <c r="G4589" s="39"/>
    </row>
    <row r="4590" spans="1:7" x14ac:dyDescent="0.25">
      <c r="A4590"/>
      <c r="B4590"/>
      <c r="C4590" s="37"/>
      <c r="E4590" s="32"/>
      <c r="F4590" s="44"/>
      <c r="G4590" s="39"/>
    </row>
    <row r="4591" spans="1:7" x14ac:dyDescent="0.25">
      <c r="A4591"/>
      <c r="B4591"/>
      <c r="C4591" s="37"/>
      <c r="E4591" s="32"/>
      <c r="F4591" s="44"/>
      <c r="G4591" s="39"/>
    </row>
    <row r="4592" spans="1:7" x14ac:dyDescent="0.25">
      <c r="A4592"/>
      <c r="B4592"/>
      <c r="C4592" s="37"/>
      <c r="E4592" s="32"/>
      <c r="F4592" s="44"/>
      <c r="G4592" s="39"/>
    </row>
    <row r="4593" spans="1:7" x14ac:dyDescent="0.25">
      <c r="A4593"/>
      <c r="B4593"/>
      <c r="C4593" s="37"/>
      <c r="E4593" s="32"/>
      <c r="F4593" s="44"/>
      <c r="G4593" s="39"/>
    </row>
    <row r="4594" spans="1:7" x14ac:dyDescent="0.25">
      <c r="A4594"/>
      <c r="B4594"/>
      <c r="C4594" s="37"/>
      <c r="E4594" s="32"/>
      <c r="F4594" s="44"/>
      <c r="G4594" s="39"/>
    </row>
    <row r="4595" spans="1:7" x14ac:dyDescent="0.25">
      <c r="A4595"/>
      <c r="B4595"/>
      <c r="C4595" s="37"/>
      <c r="E4595" s="32"/>
      <c r="F4595" s="44"/>
      <c r="G4595" s="39"/>
    </row>
    <row r="4596" spans="1:7" x14ac:dyDescent="0.25">
      <c r="A4596"/>
      <c r="B4596"/>
      <c r="C4596" s="37"/>
      <c r="E4596" s="32"/>
      <c r="F4596" s="44"/>
      <c r="G4596" s="39"/>
    </row>
    <row r="4597" spans="1:7" x14ac:dyDescent="0.25">
      <c r="A4597"/>
      <c r="B4597"/>
      <c r="C4597" s="37"/>
      <c r="E4597" s="32"/>
      <c r="F4597" s="44"/>
      <c r="G4597" s="39"/>
    </row>
    <row r="4598" spans="1:7" x14ac:dyDescent="0.25">
      <c r="A4598"/>
      <c r="B4598"/>
      <c r="C4598" s="37"/>
      <c r="E4598" s="32"/>
      <c r="F4598" s="44"/>
      <c r="G4598" s="39"/>
    </row>
    <row r="4599" spans="1:7" x14ac:dyDescent="0.25">
      <c r="A4599"/>
      <c r="B4599"/>
      <c r="C4599" s="37"/>
      <c r="E4599" s="32"/>
      <c r="F4599" s="44"/>
      <c r="G4599" s="39"/>
    </row>
    <row r="4600" spans="1:7" x14ac:dyDescent="0.25">
      <c r="A4600"/>
      <c r="B4600"/>
      <c r="C4600" s="37"/>
      <c r="E4600" s="32"/>
      <c r="F4600" s="44"/>
      <c r="G4600" s="39"/>
    </row>
    <row r="4601" spans="1:7" x14ac:dyDescent="0.25">
      <c r="A4601"/>
      <c r="B4601"/>
      <c r="C4601" s="37"/>
      <c r="E4601" s="32"/>
      <c r="F4601" s="44"/>
      <c r="G4601" s="39"/>
    </row>
    <row r="4602" spans="1:7" x14ac:dyDescent="0.25">
      <c r="A4602"/>
      <c r="B4602"/>
      <c r="C4602" s="37"/>
      <c r="E4602" s="32"/>
      <c r="F4602" s="44"/>
      <c r="G4602" s="39"/>
    </row>
    <row r="4603" spans="1:7" x14ac:dyDescent="0.25">
      <c r="A4603"/>
      <c r="B4603"/>
      <c r="C4603" s="37"/>
      <c r="E4603" s="32"/>
      <c r="F4603" s="44"/>
      <c r="G4603" s="39"/>
    </row>
    <row r="4604" spans="1:7" x14ac:dyDescent="0.25">
      <c r="A4604"/>
      <c r="B4604"/>
      <c r="C4604" s="37"/>
      <c r="E4604" s="32"/>
      <c r="F4604" s="44"/>
      <c r="G4604" s="39"/>
    </row>
    <row r="4605" spans="1:7" x14ac:dyDescent="0.25">
      <c r="A4605"/>
      <c r="B4605"/>
      <c r="C4605" s="37"/>
      <c r="E4605" s="32"/>
      <c r="F4605" s="44"/>
      <c r="G4605" s="39"/>
    </row>
    <row r="4606" spans="1:7" x14ac:dyDescent="0.25">
      <c r="A4606"/>
      <c r="B4606"/>
      <c r="C4606" s="37"/>
      <c r="E4606" s="32"/>
      <c r="F4606" s="44"/>
      <c r="G4606" s="39"/>
    </row>
    <row r="4607" spans="1:7" x14ac:dyDescent="0.25">
      <c r="A4607"/>
      <c r="B4607"/>
      <c r="C4607" s="37"/>
      <c r="E4607" s="32"/>
      <c r="F4607" s="44"/>
      <c r="G4607" s="39"/>
    </row>
    <row r="4608" spans="1:7" x14ac:dyDescent="0.25">
      <c r="A4608"/>
      <c r="B4608"/>
      <c r="C4608" s="37"/>
      <c r="E4608" s="32"/>
      <c r="F4608" s="44"/>
      <c r="G4608" s="39"/>
    </row>
    <row r="4609" spans="1:7" x14ac:dyDescent="0.25">
      <c r="A4609"/>
      <c r="B4609"/>
      <c r="C4609" s="37"/>
      <c r="E4609" s="32"/>
      <c r="F4609" s="44"/>
      <c r="G4609" s="39"/>
    </row>
    <row r="4610" spans="1:7" x14ac:dyDescent="0.25">
      <c r="A4610"/>
      <c r="B4610"/>
      <c r="C4610" s="37"/>
      <c r="E4610" s="32"/>
      <c r="F4610" s="44"/>
      <c r="G4610" s="39"/>
    </row>
    <row r="4611" spans="1:7" x14ac:dyDescent="0.25">
      <c r="A4611"/>
      <c r="B4611"/>
      <c r="C4611" s="37"/>
      <c r="E4611" s="32"/>
      <c r="F4611" s="44"/>
      <c r="G4611" s="39"/>
    </row>
    <row r="4612" spans="1:7" x14ac:dyDescent="0.25">
      <c r="A4612"/>
      <c r="B4612"/>
      <c r="C4612" s="37"/>
      <c r="E4612" s="32"/>
      <c r="F4612" s="44"/>
      <c r="G4612" s="39"/>
    </row>
    <row r="4613" spans="1:7" x14ac:dyDescent="0.25">
      <c r="A4613"/>
      <c r="B4613"/>
      <c r="C4613" s="37"/>
      <c r="E4613" s="32"/>
      <c r="F4613" s="44"/>
      <c r="G4613" s="39"/>
    </row>
    <row r="4614" spans="1:7" x14ac:dyDescent="0.25">
      <c r="A4614"/>
      <c r="B4614"/>
      <c r="C4614" s="37"/>
      <c r="E4614" s="32"/>
      <c r="F4614" s="44"/>
      <c r="G4614" s="39"/>
    </row>
    <row r="4615" spans="1:7" x14ac:dyDescent="0.25">
      <c r="A4615"/>
      <c r="B4615"/>
      <c r="C4615" s="37"/>
      <c r="E4615" s="32"/>
      <c r="F4615" s="44"/>
      <c r="G4615" s="39"/>
    </row>
    <row r="4616" spans="1:7" x14ac:dyDescent="0.25">
      <c r="A4616"/>
      <c r="B4616"/>
      <c r="C4616" s="37"/>
      <c r="E4616" s="32"/>
      <c r="F4616" s="44"/>
      <c r="G4616" s="39"/>
    </row>
    <row r="4617" spans="1:7" x14ac:dyDescent="0.25">
      <c r="A4617"/>
      <c r="B4617"/>
      <c r="C4617" s="37"/>
      <c r="E4617" s="32"/>
      <c r="F4617" s="44"/>
      <c r="G4617" s="39"/>
    </row>
    <row r="4618" spans="1:7" x14ac:dyDescent="0.25">
      <c r="A4618"/>
      <c r="B4618"/>
      <c r="C4618" s="37"/>
      <c r="E4618" s="32"/>
      <c r="F4618" s="44"/>
      <c r="G4618" s="39"/>
    </row>
    <row r="4619" spans="1:7" x14ac:dyDescent="0.25">
      <c r="A4619"/>
      <c r="B4619"/>
      <c r="C4619" s="37"/>
      <c r="E4619" s="32"/>
      <c r="F4619" s="44"/>
      <c r="G4619" s="39"/>
    </row>
    <row r="4620" spans="1:7" x14ac:dyDescent="0.25">
      <c r="A4620"/>
      <c r="B4620"/>
      <c r="C4620" s="37"/>
      <c r="E4620" s="32"/>
      <c r="F4620" s="44"/>
      <c r="G4620" s="39"/>
    </row>
    <row r="4621" spans="1:7" x14ac:dyDescent="0.25">
      <c r="A4621"/>
      <c r="B4621"/>
      <c r="C4621" s="37"/>
      <c r="E4621" s="32"/>
      <c r="F4621" s="44"/>
      <c r="G4621" s="39"/>
    </row>
    <row r="4622" spans="1:7" x14ac:dyDescent="0.25">
      <c r="A4622"/>
      <c r="B4622"/>
      <c r="C4622" s="37"/>
      <c r="E4622" s="32"/>
      <c r="F4622" s="44"/>
      <c r="G4622" s="39"/>
    </row>
    <row r="4623" spans="1:7" x14ac:dyDescent="0.25">
      <c r="A4623"/>
      <c r="B4623"/>
      <c r="C4623" s="37"/>
      <c r="E4623" s="32"/>
      <c r="F4623" s="44"/>
      <c r="G4623" s="39"/>
    </row>
    <row r="4624" spans="1:7" x14ac:dyDescent="0.25">
      <c r="A4624"/>
      <c r="B4624"/>
      <c r="C4624" s="37"/>
      <c r="E4624" s="32"/>
      <c r="F4624" s="44"/>
      <c r="G4624" s="39"/>
    </row>
    <row r="4625" spans="1:7" x14ac:dyDescent="0.25">
      <c r="A4625"/>
      <c r="B4625"/>
      <c r="C4625" s="37"/>
      <c r="E4625" s="32"/>
      <c r="F4625" s="44"/>
      <c r="G4625" s="39"/>
    </row>
    <row r="4626" spans="1:7" x14ac:dyDescent="0.25">
      <c r="A4626"/>
      <c r="B4626"/>
      <c r="C4626" s="37"/>
      <c r="E4626" s="32"/>
      <c r="F4626" s="44"/>
      <c r="G4626" s="39"/>
    </row>
    <row r="4627" spans="1:7" x14ac:dyDescent="0.25">
      <c r="A4627"/>
      <c r="B4627"/>
      <c r="C4627" s="37"/>
      <c r="E4627" s="32"/>
      <c r="F4627" s="44"/>
      <c r="G4627" s="39"/>
    </row>
    <row r="4628" spans="1:7" x14ac:dyDescent="0.25">
      <c r="A4628"/>
      <c r="B4628"/>
      <c r="C4628" s="37"/>
      <c r="E4628" s="32"/>
      <c r="F4628" s="44"/>
      <c r="G4628" s="39"/>
    </row>
    <row r="4629" spans="1:7" x14ac:dyDescent="0.25">
      <c r="A4629"/>
      <c r="B4629"/>
      <c r="C4629" s="37"/>
      <c r="E4629" s="32"/>
      <c r="F4629" s="44"/>
      <c r="G4629" s="39"/>
    </row>
    <row r="4630" spans="1:7" x14ac:dyDescent="0.25">
      <c r="A4630"/>
      <c r="B4630"/>
      <c r="C4630" s="37"/>
      <c r="E4630" s="32"/>
      <c r="F4630" s="44"/>
      <c r="G4630" s="39"/>
    </row>
    <row r="4631" spans="1:7" x14ac:dyDescent="0.25">
      <c r="A4631"/>
      <c r="B4631"/>
      <c r="C4631" s="37"/>
      <c r="E4631" s="32"/>
      <c r="F4631" s="44"/>
      <c r="G4631" s="39"/>
    </row>
    <row r="4632" spans="1:7" x14ac:dyDescent="0.25">
      <c r="A4632"/>
      <c r="B4632"/>
      <c r="C4632" s="37"/>
      <c r="E4632" s="32"/>
      <c r="F4632" s="44"/>
      <c r="G4632" s="39"/>
    </row>
    <row r="4633" spans="1:7" x14ac:dyDescent="0.25">
      <c r="A4633"/>
      <c r="B4633"/>
      <c r="C4633" s="37"/>
      <c r="E4633" s="32"/>
      <c r="F4633" s="44"/>
      <c r="G4633" s="39"/>
    </row>
    <row r="4634" spans="1:7" x14ac:dyDescent="0.25">
      <c r="A4634"/>
      <c r="B4634"/>
      <c r="C4634" s="37"/>
      <c r="E4634" s="32"/>
      <c r="F4634" s="44"/>
      <c r="G4634" s="39"/>
    </row>
    <row r="4635" spans="1:7" x14ac:dyDescent="0.25">
      <c r="A4635"/>
      <c r="B4635"/>
      <c r="C4635" s="37"/>
      <c r="E4635" s="32"/>
      <c r="F4635" s="44"/>
      <c r="G4635" s="39"/>
    </row>
    <row r="4636" spans="1:7" x14ac:dyDescent="0.25">
      <c r="A4636"/>
      <c r="B4636"/>
      <c r="C4636" s="37"/>
      <c r="E4636" s="32"/>
      <c r="F4636" s="44"/>
      <c r="G4636" s="39"/>
    </row>
    <row r="4637" spans="1:7" x14ac:dyDescent="0.25">
      <c r="A4637"/>
      <c r="B4637"/>
      <c r="C4637" s="37"/>
      <c r="E4637" s="32"/>
      <c r="F4637" s="44"/>
      <c r="G4637" s="39"/>
    </row>
    <row r="4638" spans="1:7" x14ac:dyDescent="0.25">
      <c r="A4638"/>
      <c r="B4638"/>
      <c r="C4638" s="37"/>
      <c r="E4638" s="32"/>
      <c r="F4638" s="44"/>
      <c r="G4638" s="39"/>
    </row>
    <row r="4639" spans="1:7" x14ac:dyDescent="0.25">
      <c r="A4639"/>
      <c r="B4639"/>
      <c r="C4639" s="37"/>
      <c r="E4639" s="32"/>
      <c r="F4639" s="44"/>
      <c r="G4639" s="39"/>
    </row>
    <row r="4640" spans="1:7" x14ac:dyDescent="0.25">
      <c r="A4640"/>
      <c r="B4640"/>
      <c r="C4640" s="37"/>
      <c r="E4640" s="32"/>
      <c r="F4640" s="44"/>
      <c r="G4640" s="39"/>
    </row>
    <row r="4641" spans="1:7" x14ac:dyDescent="0.25">
      <c r="A4641"/>
      <c r="B4641"/>
      <c r="C4641" s="37"/>
      <c r="E4641" s="32"/>
      <c r="F4641" s="44"/>
      <c r="G4641" s="39"/>
    </row>
    <row r="4642" spans="1:7" x14ac:dyDescent="0.25">
      <c r="A4642"/>
      <c r="B4642"/>
      <c r="C4642" s="37"/>
      <c r="E4642" s="32"/>
      <c r="F4642" s="44"/>
      <c r="G4642" s="39"/>
    </row>
    <row r="4643" spans="1:7" x14ac:dyDescent="0.25">
      <c r="A4643"/>
      <c r="B4643"/>
      <c r="C4643" s="37"/>
      <c r="E4643" s="32"/>
      <c r="F4643" s="44"/>
      <c r="G4643" s="39"/>
    </row>
    <row r="4644" spans="1:7" x14ac:dyDescent="0.25">
      <c r="A4644"/>
      <c r="B4644"/>
      <c r="C4644" s="37"/>
      <c r="E4644" s="32"/>
      <c r="F4644" s="44"/>
      <c r="G4644" s="39"/>
    </row>
    <row r="4645" spans="1:7" x14ac:dyDescent="0.25">
      <c r="A4645"/>
      <c r="B4645"/>
      <c r="C4645" s="37"/>
      <c r="E4645" s="32"/>
      <c r="F4645" s="44"/>
      <c r="G4645" s="39"/>
    </row>
    <row r="4646" spans="1:7" x14ac:dyDescent="0.25">
      <c r="A4646"/>
      <c r="B4646"/>
      <c r="C4646" s="37"/>
      <c r="E4646" s="32"/>
      <c r="F4646" s="44"/>
      <c r="G4646" s="39"/>
    </row>
    <row r="4647" spans="1:7" x14ac:dyDescent="0.25">
      <c r="A4647"/>
      <c r="B4647"/>
      <c r="C4647" s="37"/>
      <c r="E4647" s="32"/>
      <c r="F4647" s="44"/>
      <c r="G4647" s="39"/>
    </row>
    <row r="4648" spans="1:7" x14ac:dyDescent="0.25">
      <c r="A4648"/>
      <c r="B4648"/>
      <c r="C4648" s="37"/>
      <c r="E4648" s="32"/>
      <c r="F4648" s="44"/>
      <c r="G4648" s="39"/>
    </row>
    <row r="4649" spans="1:7" x14ac:dyDescent="0.25">
      <c r="A4649"/>
      <c r="B4649"/>
      <c r="C4649" s="37"/>
      <c r="E4649" s="32"/>
      <c r="F4649" s="44"/>
      <c r="G4649" s="39"/>
    </row>
    <row r="4650" spans="1:7" x14ac:dyDescent="0.25">
      <c r="A4650"/>
      <c r="B4650"/>
      <c r="C4650" s="37"/>
      <c r="E4650" s="32"/>
      <c r="F4650" s="44"/>
      <c r="G4650" s="39"/>
    </row>
    <row r="4651" spans="1:7" x14ac:dyDescent="0.25">
      <c r="A4651"/>
      <c r="B4651"/>
      <c r="C4651" s="37"/>
      <c r="E4651" s="32"/>
      <c r="F4651" s="44"/>
      <c r="G4651" s="39"/>
    </row>
    <row r="4652" spans="1:7" x14ac:dyDescent="0.25">
      <c r="A4652"/>
      <c r="B4652"/>
      <c r="C4652" s="37"/>
      <c r="E4652" s="32"/>
      <c r="F4652" s="44"/>
      <c r="G4652" s="39"/>
    </row>
    <row r="4653" spans="1:7" x14ac:dyDescent="0.25">
      <c r="A4653"/>
      <c r="B4653"/>
      <c r="C4653" s="37"/>
      <c r="E4653" s="32"/>
      <c r="F4653" s="44"/>
      <c r="G4653" s="39"/>
    </row>
    <row r="4654" spans="1:7" x14ac:dyDescent="0.25">
      <c r="A4654"/>
      <c r="B4654"/>
      <c r="C4654" s="37"/>
      <c r="E4654" s="32"/>
      <c r="F4654" s="44"/>
      <c r="G4654" s="39"/>
    </row>
    <row r="4655" spans="1:7" x14ac:dyDescent="0.25">
      <c r="A4655"/>
      <c r="B4655"/>
      <c r="C4655" s="37"/>
      <c r="E4655" s="32"/>
      <c r="F4655" s="44"/>
      <c r="G4655" s="39"/>
    </row>
    <row r="4656" spans="1:7" x14ac:dyDescent="0.25">
      <c r="A4656"/>
      <c r="B4656"/>
      <c r="C4656" s="37"/>
      <c r="E4656" s="32"/>
      <c r="F4656" s="44"/>
      <c r="G4656" s="39"/>
    </row>
    <row r="4657" spans="1:7" x14ac:dyDescent="0.25">
      <c r="A4657"/>
      <c r="B4657"/>
      <c r="C4657" s="37"/>
      <c r="E4657" s="32"/>
      <c r="F4657" s="44"/>
      <c r="G4657" s="39"/>
    </row>
    <row r="4658" spans="1:7" x14ac:dyDescent="0.25">
      <c r="A4658"/>
      <c r="B4658"/>
      <c r="C4658" s="37"/>
      <c r="E4658" s="32"/>
      <c r="F4658" s="44"/>
      <c r="G4658" s="39"/>
    </row>
    <row r="4659" spans="1:7" x14ac:dyDescent="0.25">
      <c r="A4659"/>
      <c r="B4659"/>
      <c r="C4659" s="37"/>
      <c r="E4659" s="32"/>
      <c r="F4659" s="44"/>
      <c r="G4659" s="39"/>
    </row>
    <row r="4660" spans="1:7" x14ac:dyDescent="0.25">
      <c r="A4660"/>
      <c r="B4660"/>
      <c r="C4660" s="37"/>
      <c r="E4660" s="32"/>
      <c r="F4660" s="44"/>
      <c r="G4660" s="39"/>
    </row>
    <row r="4661" spans="1:7" x14ac:dyDescent="0.25">
      <c r="A4661"/>
      <c r="B4661"/>
      <c r="C4661" s="37"/>
      <c r="E4661" s="32"/>
      <c r="F4661" s="44"/>
      <c r="G4661" s="39"/>
    </row>
    <row r="4662" spans="1:7" x14ac:dyDescent="0.25">
      <c r="A4662"/>
      <c r="B4662"/>
      <c r="C4662" s="37"/>
      <c r="E4662" s="32"/>
      <c r="F4662" s="44"/>
      <c r="G4662" s="39"/>
    </row>
    <row r="4663" spans="1:7" x14ac:dyDescent="0.25">
      <c r="A4663"/>
      <c r="B4663"/>
      <c r="C4663" s="37"/>
      <c r="E4663" s="32"/>
      <c r="F4663" s="44"/>
      <c r="G4663" s="39"/>
    </row>
    <row r="4664" spans="1:7" x14ac:dyDescent="0.25">
      <c r="A4664"/>
      <c r="B4664"/>
      <c r="C4664" s="37"/>
      <c r="E4664" s="32"/>
      <c r="F4664" s="44"/>
      <c r="G4664" s="39"/>
    </row>
    <row r="4665" spans="1:7" x14ac:dyDescent="0.25">
      <c r="A4665"/>
      <c r="B4665"/>
      <c r="C4665" s="37"/>
      <c r="E4665" s="32"/>
      <c r="F4665" s="44"/>
      <c r="G4665" s="39"/>
    </row>
    <row r="4666" spans="1:7" x14ac:dyDescent="0.25">
      <c r="A4666"/>
      <c r="B4666"/>
      <c r="C4666" s="37"/>
      <c r="E4666" s="32"/>
      <c r="F4666" s="44"/>
      <c r="G4666" s="39"/>
    </row>
    <row r="4667" spans="1:7" x14ac:dyDescent="0.25">
      <c r="A4667"/>
      <c r="B4667"/>
      <c r="C4667" s="37"/>
      <c r="E4667" s="32"/>
      <c r="F4667" s="44"/>
      <c r="G4667" s="39"/>
    </row>
    <row r="4668" spans="1:7" x14ac:dyDescent="0.25">
      <c r="A4668"/>
      <c r="B4668"/>
      <c r="C4668" s="37"/>
      <c r="E4668" s="32"/>
      <c r="F4668" s="44"/>
      <c r="G4668" s="39"/>
    </row>
    <row r="4669" spans="1:7" x14ac:dyDescent="0.25">
      <c r="A4669"/>
      <c r="B4669"/>
      <c r="C4669" s="37"/>
      <c r="E4669" s="32"/>
      <c r="F4669" s="44"/>
      <c r="G4669" s="39"/>
    </row>
    <row r="4670" spans="1:7" x14ac:dyDescent="0.25">
      <c r="A4670"/>
      <c r="B4670"/>
      <c r="C4670" s="37"/>
      <c r="E4670" s="32"/>
      <c r="F4670" s="44"/>
      <c r="G4670" s="39"/>
    </row>
    <row r="4671" spans="1:7" x14ac:dyDescent="0.25">
      <c r="A4671"/>
      <c r="B4671"/>
      <c r="C4671" s="37"/>
      <c r="E4671" s="32"/>
      <c r="F4671" s="44"/>
      <c r="G4671" s="39"/>
    </row>
    <row r="4672" spans="1:7" x14ac:dyDescent="0.25">
      <c r="A4672"/>
      <c r="B4672"/>
      <c r="C4672" s="37"/>
      <c r="E4672" s="32"/>
      <c r="F4672" s="44"/>
      <c r="G4672" s="39"/>
    </row>
    <row r="4673" spans="1:7" x14ac:dyDescent="0.25">
      <c r="A4673"/>
      <c r="B4673"/>
      <c r="C4673" s="37"/>
      <c r="E4673" s="32"/>
      <c r="F4673" s="44"/>
      <c r="G4673" s="39"/>
    </row>
    <row r="4674" spans="1:7" x14ac:dyDescent="0.25">
      <c r="A4674"/>
      <c r="B4674"/>
      <c r="C4674" s="37"/>
      <c r="E4674" s="32"/>
      <c r="F4674" s="44"/>
      <c r="G4674" s="39"/>
    </row>
    <row r="4675" spans="1:7" x14ac:dyDescent="0.25">
      <c r="A4675"/>
      <c r="B4675"/>
      <c r="C4675" s="37"/>
      <c r="E4675" s="32"/>
      <c r="F4675" s="44"/>
      <c r="G4675" s="39"/>
    </row>
    <row r="4676" spans="1:7" x14ac:dyDescent="0.25">
      <c r="A4676"/>
      <c r="B4676"/>
      <c r="C4676" s="37"/>
      <c r="E4676" s="32"/>
      <c r="F4676" s="44"/>
      <c r="G4676" s="39"/>
    </row>
    <row r="4677" spans="1:7" x14ac:dyDescent="0.25">
      <c r="A4677"/>
      <c r="B4677"/>
      <c r="C4677" s="37"/>
      <c r="E4677" s="32"/>
      <c r="F4677" s="44"/>
      <c r="G4677" s="39"/>
    </row>
    <row r="4678" spans="1:7" x14ac:dyDescent="0.25">
      <c r="A4678"/>
      <c r="B4678"/>
      <c r="C4678" s="37"/>
      <c r="E4678" s="32"/>
      <c r="F4678" s="44"/>
      <c r="G4678" s="39"/>
    </row>
    <row r="4679" spans="1:7" x14ac:dyDescent="0.25">
      <c r="A4679"/>
      <c r="B4679"/>
      <c r="C4679" s="37"/>
      <c r="E4679" s="32"/>
      <c r="F4679" s="44"/>
      <c r="G4679" s="39"/>
    </row>
    <row r="4680" spans="1:7" x14ac:dyDescent="0.25">
      <c r="A4680"/>
      <c r="B4680"/>
      <c r="C4680" s="37"/>
      <c r="E4680" s="32"/>
      <c r="F4680" s="44"/>
      <c r="G4680" s="39"/>
    </row>
    <row r="4681" spans="1:7" x14ac:dyDescent="0.25">
      <c r="A4681"/>
      <c r="B4681"/>
      <c r="C4681" s="37"/>
      <c r="E4681" s="32"/>
      <c r="F4681" s="44"/>
      <c r="G4681" s="39"/>
    </row>
    <row r="4682" spans="1:7" x14ac:dyDescent="0.25">
      <c r="A4682"/>
      <c r="B4682"/>
      <c r="C4682" s="37"/>
      <c r="E4682" s="32"/>
      <c r="F4682" s="44"/>
      <c r="G4682" s="39"/>
    </row>
    <row r="4683" spans="1:7" x14ac:dyDescent="0.25">
      <c r="A4683"/>
      <c r="B4683"/>
      <c r="C4683" s="37"/>
      <c r="E4683" s="32"/>
      <c r="F4683" s="44"/>
      <c r="G4683" s="39"/>
    </row>
    <row r="4684" spans="1:7" x14ac:dyDescent="0.25">
      <c r="A4684"/>
      <c r="B4684"/>
      <c r="C4684" s="37"/>
      <c r="E4684" s="32"/>
      <c r="F4684" s="44"/>
      <c r="G4684" s="39"/>
    </row>
    <row r="4685" spans="1:7" x14ac:dyDescent="0.25">
      <c r="A4685"/>
      <c r="B4685"/>
      <c r="C4685" s="37"/>
      <c r="E4685" s="32"/>
      <c r="F4685" s="44"/>
      <c r="G4685" s="39"/>
    </row>
    <row r="4686" spans="1:7" x14ac:dyDescent="0.25">
      <c r="A4686"/>
      <c r="B4686"/>
      <c r="C4686" s="37"/>
      <c r="E4686" s="32"/>
      <c r="F4686" s="44"/>
      <c r="G4686" s="39"/>
    </row>
    <row r="4687" spans="1:7" x14ac:dyDescent="0.25">
      <c r="A4687"/>
      <c r="B4687"/>
      <c r="C4687" s="37"/>
      <c r="E4687" s="32"/>
      <c r="F4687" s="44"/>
      <c r="G4687" s="39"/>
    </row>
    <row r="4688" spans="1:7" x14ac:dyDescent="0.25">
      <c r="A4688"/>
      <c r="B4688"/>
      <c r="C4688" s="37"/>
      <c r="E4688" s="32"/>
      <c r="F4688" s="44"/>
      <c r="G4688" s="39"/>
    </row>
    <row r="4689" spans="1:7" x14ac:dyDescent="0.25">
      <c r="A4689"/>
      <c r="B4689"/>
      <c r="C4689" s="37"/>
      <c r="E4689" s="32"/>
      <c r="F4689" s="44"/>
      <c r="G4689" s="39"/>
    </row>
    <row r="4690" spans="1:7" x14ac:dyDescent="0.25">
      <c r="A4690"/>
      <c r="B4690"/>
      <c r="C4690" s="37"/>
      <c r="E4690" s="32"/>
      <c r="F4690" s="44"/>
      <c r="G4690" s="39"/>
    </row>
    <row r="4691" spans="1:7" x14ac:dyDescent="0.25">
      <c r="A4691"/>
      <c r="B4691"/>
      <c r="C4691" s="37"/>
      <c r="E4691" s="32"/>
      <c r="F4691" s="44"/>
      <c r="G4691" s="39"/>
    </row>
    <row r="4692" spans="1:7" x14ac:dyDescent="0.25">
      <c r="A4692"/>
      <c r="B4692"/>
      <c r="C4692" s="37"/>
      <c r="E4692" s="32"/>
      <c r="F4692" s="44"/>
      <c r="G4692" s="39"/>
    </row>
    <row r="4693" spans="1:7" x14ac:dyDescent="0.25">
      <c r="A4693"/>
      <c r="B4693"/>
      <c r="C4693" s="37"/>
      <c r="E4693" s="32"/>
      <c r="F4693" s="44"/>
      <c r="G4693" s="39"/>
    </row>
    <row r="4694" spans="1:7" x14ac:dyDescent="0.25">
      <c r="A4694"/>
      <c r="B4694"/>
      <c r="C4694" s="37"/>
      <c r="E4694" s="32"/>
      <c r="F4694" s="44"/>
      <c r="G4694" s="39"/>
    </row>
    <row r="4695" spans="1:7" x14ac:dyDescent="0.25">
      <c r="A4695"/>
      <c r="B4695"/>
      <c r="C4695" s="37"/>
      <c r="E4695" s="32"/>
      <c r="F4695" s="44"/>
      <c r="G4695" s="39"/>
    </row>
    <row r="4696" spans="1:7" x14ac:dyDescent="0.25">
      <c r="A4696"/>
      <c r="B4696"/>
      <c r="C4696" s="37"/>
      <c r="E4696" s="32"/>
      <c r="F4696" s="44"/>
      <c r="G4696" s="39"/>
    </row>
    <row r="4697" spans="1:7" x14ac:dyDescent="0.25">
      <c r="A4697"/>
      <c r="B4697"/>
      <c r="C4697" s="37"/>
      <c r="E4697" s="32"/>
      <c r="F4697" s="44"/>
      <c r="G4697" s="39"/>
    </row>
    <row r="4698" spans="1:7" x14ac:dyDescent="0.25">
      <c r="A4698"/>
      <c r="B4698"/>
      <c r="C4698" s="37"/>
      <c r="E4698" s="32"/>
      <c r="F4698" s="44"/>
      <c r="G4698" s="39"/>
    </row>
    <row r="4699" spans="1:7" x14ac:dyDescent="0.25">
      <c r="A4699"/>
      <c r="B4699"/>
      <c r="C4699" s="37"/>
      <c r="E4699" s="32"/>
      <c r="F4699" s="44"/>
      <c r="G4699" s="39"/>
    </row>
    <row r="4700" spans="1:7" x14ac:dyDescent="0.25">
      <c r="A4700"/>
      <c r="B4700"/>
      <c r="C4700" s="37"/>
      <c r="E4700" s="32"/>
      <c r="F4700" s="44"/>
      <c r="G4700" s="39"/>
    </row>
    <row r="4701" spans="1:7" x14ac:dyDescent="0.25">
      <c r="A4701"/>
      <c r="B4701"/>
      <c r="C4701" s="37"/>
      <c r="E4701" s="32"/>
      <c r="F4701" s="44"/>
      <c r="G4701" s="39"/>
    </row>
    <row r="4702" spans="1:7" x14ac:dyDescent="0.25">
      <c r="A4702"/>
      <c r="B4702"/>
      <c r="C4702" s="37"/>
      <c r="E4702" s="32"/>
      <c r="F4702" s="44"/>
      <c r="G4702" s="39"/>
    </row>
    <row r="4703" spans="1:7" x14ac:dyDescent="0.25">
      <c r="A4703"/>
      <c r="B4703"/>
      <c r="C4703" s="37"/>
      <c r="E4703" s="32"/>
      <c r="F4703" s="44"/>
      <c r="G4703" s="39"/>
    </row>
    <row r="4704" spans="1:7" x14ac:dyDescent="0.25">
      <c r="A4704"/>
      <c r="B4704"/>
      <c r="C4704" s="37"/>
      <c r="E4704" s="32"/>
      <c r="F4704" s="44"/>
      <c r="G4704" s="39"/>
    </row>
    <row r="4705" spans="1:7" x14ac:dyDescent="0.25">
      <c r="A4705"/>
      <c r="B4705"/>
      <c r="C4705" s="37"/>
      <c r="E4705" s="32"/>
      <c r="F4705" s="44"/>
      <c r="G4705" s="39"/>
    </row>
    <row r="4706" spans="1:7" x14ac:dyDescent="0.25">
      <c r="A4706"/>
      <c r="B4706"/>
      <c r="C4706" s="37"/>
      <c r="E4706" s="32"/>
      <c r="F4706" s="44"/>
      <c r="G4706" s="39"/>
    </row>
    <row r="4707" spans="1:7" x14ac:dyDescent="0.25">
      <c r="A4707"/>
      <c r="B4707"/>
      <c r="C4707" s="37"/>
      <c r="E4707" s="32"/>
      <c r="F4707" s="44"/>
      <c r="G4707" s="39"/>
    </row>
    <row r="4708" spans="1:7" x14ac:dyDescent="0.25">
      <c r="A4708"/>
      <c r="B4708"/>
      <c r="C4708" s="37"/>
      <c r="E4708" s="32"/>
      <c r="F4708" s="44"/>
      <c r="G4708" s="39"/>
    </row>
    <row r="4709" spans="1:7" x14ac:dyDescent="0.25">
      <c r="A4709"/>
      <c r="B4709"/>
      <c r="C4709" s="37"/>
      <c r="E4709" s="32"/>
      <c r="F4709" s="44"/>
      <c r="G4709" s="39"/>
    </row>
    <row r="4710" spans="1:7" x14ac:dyDescent="0.25">
      <c r="A4710"/>
      <c r="B4710"/>
      <c r="C4710" s="37"/>
      <c r="E4710" s="32"/>
      <c r="F4710" s="44"/>
      <c r="G4710" s="39"/>
    </row>
    <row r="4711" spans="1:7" x14ac:dyDescent="0.25">
      <c r="A4711"/>
      <c r="B4711"/>
      <c r="C4711" s="37"/>
      <c r="E4711" s="32"/>
      <c r="F4711" s="44"/>
      <c r="G4711" s="39"/>
    </row>
    <row r="4712" spans="1:7" x14ac:dyDescent="0.25">
      <c r="A4712"/>
      <c r="B4712"/>
      <c r="C4712" s="37"/>
      <c r="E4712" s="32"/>
      <c r="F4712" s="44"/>
      <c r="G4712" s="39"/>
    </row>
    <row r="4713" spans="1:7" x14ac:dyDescent="0.25">
      <c r="A4713"/>
      <c r="B4713"/>
      <c r="C4713" s="37"/>
      <c r="E4713" s="32"/>
      <c r="F4713" s="44"/>
      <c r="G4713" s="39"/>
    </row>
    <row r="4714" spans="1:7" x14ac:dyDescent="0.25">
      <c r="A4714"/>
      <c r="B4714"/>
      <c r="C4714" s="37"/>
      <c r="E4714" s="32"/>
      <c r="F4714" s="44"/>
      <c r="G4714" s="39"/>
    </row>
    <row r="4715" spans="1:7" x14ac:dyDescent="0.25">
      <c r="A4715"/>
      <c r="B4715"/>
      <c r="C4715" s="37"/>
      <c r="E4715" s="32"/>
      <c r="F4715" s="44"/>
      <c r="G4715" s="39"/>
    </row>
    <row r="4716" spans="1:7" x14ac:dyDescent="0.25">
      <c r="A4716"/>
      <c r="B4716"/>
      <c r="C4716" s="37"/>
      <c r="E4716" s="32"/>
      <c r="F4716" s="44"/>
      <c r="G4716" s="39"/>
    </row>
    <row r="4717" spans="1:7" x14ac:dyDescent="0.25">
      <c r="A4717"/>
      <c r="B4717"/>
      <c r="C4717" s="37"/>
      <c r="E4717" s="32"/>
      <c r="F4717" s="44"/>
      <c r="G4717" s="39"/>
    </row>
    <row r="4718" spans="1:7" x14ac:dyDescent="0.25">
      <c r="A4718"/>
      <c r="B4718"/>
      <c r="C4718" s="37"/>
      <c r="E4718" s="32"/>
      <c r="F4718" s="44"/>
      <c r="G4718" s="39"/>
    </row>
    <row r="4719" spans="1:7" x14ac:dyDescent="0.25">
      <c r="A4719"/>
      <c r="B4719"/>
      <c r="C4719" s="37"/>
      <c r="E4719" s="32"/>
      <c r="F4719" s="44"/>
      <c r="G4719" s="39"/>
    </row>
    <row r="4720" spans="1:7" x14ac:dyDescent="0.25">
      <c r="A4720"/>
      <c r="B4720"/>
      <c r="C4720" s="37"/>
      <c r="E4720" s="32"/>
      <c r="F4720" s="44"/>
      <c r="G4720" s="39"/>
    </row>
    <row r="4721" spans="1:7" x14ac:dyDescent="0.25">
      <c r="A4721"/>
      <c r="B4721"/>
      <c r="C4721" s="37"/>
      <c r="E4721" s="32"/>
      <c r="F4721" s="44"/>
      <c r="G4721" s="39"/>
    </row>
    <row r="4722" spans="1:7" x14ac:dyDescent="0.25">
      <c r="A4722"/>
      <c r="B4722"/>
      <c r="C4722" s="37"/>
      <c r="E4722" s="32"/>
      <c r="F4722" s="44"/>
      <c r="G4722" s="39"/>
    </row>
    <row r="4723" spans="1:7" x14ac:dyDescent="0.25">
      <c r="A4723"/>
      <c r="B4723"/>
      <c r="C4723" s="37"/>
      <c r="E4723" s="32"/>
      <c r="F4723" s="44"/>
      <c r="G4723" s="39"/>
    </row>
    <row r="4724" spans="1:7" x14ac:dyDescent="0.25">
      <c r="A4724"/>
      <c r="B4724"/>
      <c r="C4724" s="37"/>
      <c r="E4724" s="32"/>
      <c r="F4724" s="44"/>
      <c r="G4724" s="39"/>
    </row>
    <row r="4725" spans="1:7" x14ac:dyDescent="0.25">
      <c r="A4725"/>
      <c r="B4725"/>
      <c r="C4725" s="37"/>
      <c r="E4725" s="32"/>
      <c r="F4725" s="44"/>
      <c r="G4725" s="39"/>
    </row>
    <row r="4726" spans="1:7" x14ac:dyDescent="0.25">
      <c r="A4726"/>
      <c r="B4726"/>
      <c r="C4726" s="37"/>
      <c r="E4726" s="32"/>
      <c r="F4726" s="44"/>
      <c r="G4726" s="39"/>
    </row>
    <row r="4727" spans="1:7" x14ac:dyDescent="0.25">
      <c r="A4727"/>
      <c r="B4727"/>
      <c r="C4727" s="37"/>
      <c r="E4727" s="32"/>
      <c r="F4727" s="44"/>
      <c r="G4727" s="39"/>
    </row>
    <row r="4728" spans="1:7" x14ac:dyDescent="0.25">
      <c r="A4728"/>
      <c r="B4728"/>
      <c r="C4728" s="37"/>
      <c r="E4728" s="32"/>
      <c r="F4728" s="44"/>
      <c r="G4728" s="39"/>
    </row>
    <row r="4729" spans="1:7" x14ac:dyDescent="0.25">
      <c r="A4729"/>
      <c r="B4729"/>
      <c r="C4729" s="37"/>
      <c r="E4729" s="32"/>
      <c r="F4729" s="44"/>
      <c r="G4729" s="39"/>
    </row>
    <row r="4730" spans="1:7" x14ac:dyDescent="0.25">
      <c r="A4730"/>
      <c r="B4730"/>
      <c r="C4730" s="37"/>
      <c r="E4730" s="32"/>
      <c r="F4730" s="44"/>
      <c r="G4730" s="39"/>
    </row>
    <row r="4731" spans="1:7" x14ac:dyDescent="0.25">
      <c r="A4731"/>
      <c r="B4731"/>
      <c r="C4731" s="37"/>
      <c r="E4731" s="32"/>
      <c r="F4731" s="44"/>
      <c r="G4731" s="39"/>
    </row>
    <row r="4732" spans="1:7" x14ac:dyDescent="0.25">
      <c r="A4732"/>
      <c r="B4732"/>
      <c r="C4732" s="37"/>
      <c r="E4732" s="32"/>
      <c r="F4732" s="44"/>
      <c r="G4732" s="39"/>
    </row>
    <row r="4733" spans="1:7" x14ac:dyDescent="0.25">
      <c r="A4733"/>
      <c r="B4733"/>
      <c r="C4733" s="37"/>
      <c r="E4733" s="32"/>
      <c r="F4733" s="44"/>
      <c r="G4733" s="39"/>
    </row>
    <row r="4734" spans="1:7" x14ac:dyDescent="0.25">
      <c r="A4734"/>
      <c r="B4734"/>
      <c r="C4734" s="37"/>
      <c r="E4734" s="32"/>
      <c r="F4734" s="44"/>
      <c r="G4734" s="39"/>
    </row>
    <row r="4735" spans="1:7" x14ac:dyDescent="0.25">
      <c r="A4735"/>
      <c r="B4735"/>
      <c r="C4735" s="37"/>
      <c r="E4735" s="32"/>
      <c r="F4735" s="44"/>
      <c r="G4735" s="39"/>
    </row>
    <row r="4736" spans="1:7" x14ac:dyDescent="0.25">
      <c r="A4736"/>
      <c r="B4736"/>
      <c r="C4736" s="37"/>
      <c r="E4736" s="32"/>
      <c r="F4736" s="44"/>
      <c r="G4736" s="39"/>
    </row>
    <row r="4737" spans="1:7" x14ac:dyDescent="0.25">
      <c r="A4737"/>
      <c r="B4737"/>
      <c r="C4737" s="37"/>
      <c r="E4737" s="32"/>
      <c r="F4737" s="44"/>
      <c r="G4737" s="39"/>
    </row>
    <row r="4738" spans="1:7" x14ac:dyDescent="0.25">
      <c r="A4738"/>
      <c r="B4738"/>
      <c r="C4738" s="37"/>
      <c r="E4738" s="32"/>
      <c r="F4738" s="44"/>
      <c r="G4738" s="39"/>
    </row>
    <row r="4739" spans="1:7" x14ac:dyDescent="0.25">
      <c r="A4739"/>
      <c r="B4739"/>
      <c r="C4739" s="37"/>
      <c r="E4739" s="32"/>
      <c r="F4739" s="44"/>
      <c r="G4739" s="39"/>
    </row>
    <row r="4740" spans="1:7" x14ac:dyDescent="0.25">
      <c r="A4740"/>
      <c r="B4740"/>
      <c r="C4740" s="37"/>
      <c r="E4740" s="32"/>
      <c r="F4740" s="44"/>
      <c r="G4740" s="39"/>
    </row>
    <row r="4741" spans="1:7" x14ac:dyDescent="0.25">
      <c r="A4741"/>
      <c r="B4741"/>
      <c r="C4741" s="37"/>
      <c r="E4741" s="32"/>
      <c r="F4741" s="44"/>
      <c r="G4741" s="39"/>
    </row>
    <row r="4742" spans="1:7" x14ac:dyDescent="0.25">
      <c r="A4742"/>
      <c r="B4742"/>
      <c r="C4742" s="37"/>
      <c r="E4742" s="32"/>
      <c r="F4742" s="44"/>
      <c r="G4742" s="39"/>
    </row>
    <row r="4743" spans="1:7" x14ac:dyDescent="0.25">
      <c r="A4743"/>
      <c r="B4743"/>
      <c r="C4743" s="37"/>
      <c r="E4743" s="32"/>
      <c r="F4743" s="44"/>
      <c r="G4743" s="39"/>
    </row>
    <row r="4744" spans="1:7" x14ac:dyDescent="0.25">
      <c r="A4744"/>
      <c r="B4744"/>
      <c r="C4744" s="37"/>
      <c r="E4744" s="32"/>
      <c r="F4744" s="44"/>
      <c r="G4744" s="39"/>
    </row>
    <row r="4745" spans="1:7" x14ac:dyDescent="0.25">
      <c r="A4745"/>
      <c r="B4745"/>
      <c r="C4745" s="37"/>
      <c r="E4745" s="32"/>
      <c r="F4745" s="44"/>
      <c r="G4745" s="39"/>
    </row>
    <row r="4746" spans="1:7" x14ac:dyDescent="0.25">
      <c r="A4746"/>
      <c r="B4746"/>
      <c r="C4746" s="37"/>
      <c r="E4746" s="32"/>
      <c r="F4746" s="44"/>
      <c r="G4746" s="39"/>
    </row>
    <row r="4747" spans="1:7" x14ac:dyDescent="0.25">
      <c r="A4747"/>
      <c r="B4747"/>
      <c r="C4747" s="37"/>
      <c r="E4747" s="32"/>
      <c r="F4747" s="44"/>
      <c r="G4747" s="39"/>
    </row>
    <row r="4748" spans="1:7" x14ac:dyDescent="0.25">
      <c r="A4748"/>
      <c r="B4748"/>
      <c r="C4748" s="37"/>
      <c r="E4748" s="32"/>
      <c r="F4748" s="44"/>
      <c r="G4748" s="39"/>
    </row>
    <row r="4749" spans="1:7" x14ac:dyDescent="0.25">
      <c r="A4749"/>
      <c r="B4749"/>
      <c r="C4749" s="37"/>
      <c r="E4749" s="32"/>
      <c r="F4749" s="44"/>
      <c r="G4749" s="39"/>
    </row>
    <row r="4750" spans="1:7" x14ac:dyDescent="0.25">
      <c r="A4750"/>
      <c r="B4750"/>
      <c r="C4750" s="37"/>
      <c r="E4750" s="32"/>
      <c r="F4750" s="44"/>
      <c r="G4750" s="39"/>
    </row>
    <row r="4751" spans="1:7" x14ac:dyDescent="0.25">
      <c r="A4751"/>
      <c r="B4751"/>
      <c r="C4751" s="37"/>
      <c r="E4751" s="32"/>
      <c r="F4751" s="44"/>
      <c r="G4751" s="39"/>
    </row>
    <row r="4752" spans="1:7" x14ac:dyDescent="0.25">
      <c r="A4752"/>
      <c r="B4752"/>
      <c r="C4752" s="37"/>
      <c r="E4752" s="32"/>
      <c r="F4752" s="44"/>
      <c r="G4752" s="39"/>
    </row>
    <row r="4753" spans="1:7" x14ac:dyDescent="0.25">
      <c r="A4753"/>
      <c r="B4753"/>
      <c r="C4753" s="37"/>
      <c r="E4753" s="32"/>
      <c r="F4753" s="44"/>
      <c r="G4753" s="39"/>
    </row>
    <row r="4754" spans="1:7" x14ac:dyDescent="0.25">
      <c r="A4754"/>
      <c r="B4754"/>
      <c r="C4754" s="37"/>
      <c r="E4754" s="32"/>
      <c r="F4754" s="44"/>
      <c r="G4754" s="39"/>
    </row>
    <row r="4755" spans="1:7" x14ac:dyDescent="0.25">
      <c r="A4755"/>
      <c r="B4755"/>
      <c r="C4755" s="37"/>
      <c r="E4755" s="32"/>
      <c r="F4755" s="44"/>
      <c r="G4755" s="39"/>
    </row>
    <row r="4756" spans="1:7" x14ac:dyDescent="0.25">
      <c r="A4756"/>
      <c r="B4756"/>
      <c r="C4756" s="37"/>
      <c r="E4756" s="32"/>
      <c r="F4756" s="44"/>
      <c r="G4756" s="39"/>
    </row>
    <row r="4757" spans="1:7" x14ac:dyDescent="0.25">
      <c r="A4757"/>
      <c r="B4757"/>
      <c r="C4757" s="37"/>
      <c r="E4757" s="32"/>
      <c r="F4757" s="44"/>
      <c r="G4757" s="39"/>
    </row>
    <row r="4758" spans="1:7" x14ac:dyDescent="0.25">
      <c r="A4758"/>
      <c r="B4758"/>
      <c r="C4758" s="37"/>
      <c r="E4758" s="32"/>
      <c r="F4758" s="44"/>
      <c r="G4758" s="39"/>
    </row>
    <row r="4759" spans="1:7" x14ac:dyDescent="0.25">
      <c r="A4759"/>
      <c r="B4759"/>
      <c r="C4759" s="37"/>
      <c r="E4759" s="32"/>
      <c r="F4759" s="44"/>
      <c r="G4759" s="39"/>
    </row>
    <row r="4760" spans="1:7" x14ac:dyDescent="0.25">
      <c r="A4760"/>
      <c r="B4760"/>
      <c r="C4760" s="37"/>
      <c r="E4760" s="32"/>
      <c r="F4760" s="44"/>
      <c r="G4760" s="39"/>
    </row>
    <row r="4761" spans="1:7" x14ac:dyDescent="0.25">
      <c r="A4761"/>
      <c r="B4761"/>
      <c r="C4761" s="37"/>
      <c r="E4761" s="32"/>
      <c r="F4761" s="44"/>
      <c r="G4761" s="39"/>
    </row>
    <row r="4762" spans="1:7" x14ac:dyDescent="0.25">
      <c r="A4762"/>
      <c r="B4762"/>
      <c r="C4762" s="37"/>
      <c r="E4762" s="32"/>
      <c r="F4762" s="44"/>
      <c r="G4762" s="39"/>
    </row>
    <row r="4763" spans="1:7" x14ac:dyDescent="0.25">
      <c r="A4763"/>
      <c r="B4763"/>
      <c r="C4763" s="37"/>
      <c r="E4763" s="32"/>
      <c r="F4763" s="44"/>
      <c r="G4763" s="39"/>
    </row>
    <row r="4764" spans="1:7" x14ac:dyDescent="0.25">
      <c r="A4764"/>
      <c r="B4764"/>
      <c r="C4764" s="37"/>
      <c r="E4764" s="32"/>
      <c r="F4764" s="44"/>
      <c r="G4764" s="39"/>
    </row>
    <row r="4765" spans="1:7" x14ac:dyDescent="0.25">
      <c r="A4765"/>
      <c r="B4765"/>
      <c r="C4765" s="37"/>
      <c r="E4765" s="32"/>
      <c r="F4765" s="44"/>
      <c r="G4765" s="39"/>
    </row>
    <row r="4766" spans="1:7" x14ac:dyDescent="0.25">
      <c r="A4766"/>
      <c r="B4766"/>
      <c r="C4766" s="37"/>
      <c r="E4766" s="32"/>
      <c r="F4766" s="44"/>
      <c r="G4766" s="39"/>
    </row>
    <row r="4767" spans="1:7" x14ac:dyDescent="0.25">
      <c r="A4767"/>
      <c r="B4767"/>
      <c r="C4767" s="37"/>
      <c r="E4767" s="32"/>
      <c r="F4767" s="44"/>
      <c r="G4767" s="39"/>
    </row>
    <row r="4768" spans="1:7" x14ac:dyDescent="0.25">
      <c r="A4768"/>
      <c r="B4768"/>
      <c r="C4768" s="37"/>
      <c r="E4768" s="32"/>
      <c r="F4768" s="44"/>
      <c r="G4768" s="39"/>
    </row>
    <row r="4769" spans="1:7" x14ac:dyDescent="0.25">
      <c r="A4769"/>
      <c r="B4769"/>
      <c r="C4769" s="37"/>
      <c r="E4769" s="32"/>
      <c r="F4769" s="44"/>
      <c r="G4769" s="39"/>
    </row>
    <row r="4770" spans="1:7" x14ac:dyDescent="0.25">
      <c r="A4770"/>
      <c r="B4770"/>
      <c r="C4770" s="37"/>
      <c r="E4770" s="32"/>
      <c r="F4770" s="44"/>
      <c r="G4770" s="39"/>
    </row>
    <row r="4771" spans="1:7" x14ac:dyDescent="0.25">
      <c r="A4771"/>
      <c r="B4771"/>
      <c r="C4771" s="37"/>
      <c r="E4771" s="32"/>
      <c r="F4771" s="44"/>
      <c r="G4771" s="39"/>
    </row>
    <row r="4772" spans="1:7" x14ac:dyDescent="0.25">
      <c r="A4772"/>
      <c r="B4772"/>
      <c r="C4772" s="37"/>
      <c r="E4772" s="32"/>
      <c r="F4772" s="44"/>
      <c r="G4772" s="39"/>
    </row>
    <row r="4773" spans="1:7" x14ac:dyDescent="0.25">
      <c r="A4773"/>
      <c r="B4773"/>
      <c r="C4773" s="37"/>
      <c r="E4773" s="32"/>
      <c r="F4773" s="44"/>
      <c r="G4773" s="39"/>
    </row>
    <row r="4774" spans="1:7" x14ac:dyDescent="0.25">
      <c r="A4774"/>
      <c r="B4774"/>
      <c r="C4774" s="37"/>
      <c r="E4774" s="32"/>
      <c r="F4774" s="44"/>
      <c r="G4774" s="39"/>
    </row>
    <row r="4775" spans="1:7" x14ac:dyDescent="0.25">
      <c r="A4775"/>
      <c r="B4775"/>
      <c r="C4775" s="37"/>
      <c r="E4775" s="32"/>
      <c r="F4775" s="44"/>
      <c r="G4775" s="39"/>
    </row>
    <row r="4776" spans="1:7" x14ac:dyDescent="0.25">
      <c r="A4776"/>
      <c r="B4776"/>
      <c r="C4776" s="37"/>
      <c r="E4776" s="32"/>
      <c r="F4776" s="44"/>
      <c r="G4776" s="39"/>
    </row>
    <row r="4777" spans="1:7" x14ac:dyDescent="0.25">
      <c r="A4777"/>
      <c r="B4777"/>
      <c r="C4777" s="37"/>
      <c r="E4777" s="32"/>
      <c r="F4777" s="44"/>
      <c r="G4777" s="39"/>
    </row>
    <row r="4778" spans="1:7" x14ac:dyDescent="0.25">
      <c r="A4778"/>
      <c r="B4778"/>
      <c r="C4778" s="37"/>
      <c r="E4778" s="32"/>
      <c r="F4778" s="44"/>
      <c r="G4778" s="39"/>
    </row>
    <row r="4779" spans="1:7" x14ac:dyDescent="0.25">
      <c r="A4779"/>
      <c r="B4779"/>
      <c r="C4779" s="37"/>
      <c r="E4779" s="32"/>
      <c r="F4779" s="44"/>
      <c r="G4779" s="39"/>
    </row>
    <row r="4780" spans="1:7" x14ac:dyDescent="0.25">
      <c r="A4780"/>
      <c r="B4780"/>
      <c r="C4780" s="37"/>
      <c r="E4780" s="32"/>
      <c r="F4780" s="44"/>
      <c r="G4780" s="39"/>
    </row>
    <row r="4781" spans="1:7" x14ac:dyDescent="0.25">
      <c r="A4781"/>
      <c r="B4781"/>
      <c r="C4781" s="37"/>
      <c r="E4781" s="32"/>
      <c r="F4781" s="44"/>
      <c r="G4781" s="39"/>
    </row>
    <row r="4782" spans="1:7" x14ac:dyDescent="0.25">
      <c r="A4782"/>
      <c r="B4782"/>
      <c r="C4782" s="37"/>
      <c r="E4782" s="32"/>
      <c r="F4782" s="44"/>
      <c r="G4782" s="39"/>
    </row>
    <row r="4783" spans="1:7" x14ac:dyDescent="0.25">
      <c r="A4783"/>
      <c r="B4783"/>
      <c r="C4783" s="37"/>
      <c r="E4783" s="32"/>
      <c r="F4783" s="44"/>
      <c r="G4783" s="39"/>
    </row>
    <row r="4784" spans="1:7" x14ac:dyDescent="0.25">
      <c r="A4784"/>
      <c r="B4784"/>
      <c r="C4784" s="37"/>
      <c r="E4784" s="32"/>
      <c r="F4784" s="44"/>
      <c r="G4784" s="39"/>
    </row>
    <row r="4785" spans="1:7" x14ac:dyDescent="0.25">
      <c r="A4785"/>
      <c r="B4785"/>
      <c r="C4785" s="37"/>
      <c r="E4785" s="32"/>
      <c r="F4785" s="44"/>
      <c r="G4785" s="39"/>
    </row>
    <row r="4786" spans="1:7" x14ac:dyDescent="0.25">
      <c r="A4786"/>
      <c r="B4786"/>
      <c r="C4786" s="37"/>
      <c r="E4786" s="32"/>
      <c r="F4786" s="44"/>
      <c r="G4786" s="39"/>
    </row>
    <row r="4787" spans="1:7" x14ac:dyDescent="0.25">
      <c r="A4787"/>
      <c r="B4787"/>
      <c r="C4787" s="37"/>
      <c r="E4787" s="32"/>
      <c r="F4787" s="44"/>
      <c r="G4787" s="39"/>
    </row>
    <row r="4788" spans="1:7" x14ac:dyDescent="0.25">
      <c r="A4788"/>
      <c r="B4788"/>
      <c r="C4788" s="37"/>
      <c r="E4788" s="32"/>
      <c r="F4788" s="44"/>
      <c r="G4788" s="39"/>
    </row>
    <row r="4789" spans="1:7" x14ac:dyDescent="0.25">
      <c r="A4789"/>
      <c r="B4789"/>
      <c r="C4789" s="37"/>
      <c r="E4789" s="32"/>
      <c r="F4789" s="44"/>
      <c r="G4789" s="39"/>
    </row>
    <row r="4790" spans="1:7" x14ac:dyDescent="0.25">
      <c r="A4790"/>
      <c r="B4790"/>
      <c r="C4790" s="37"/>
      <c r="E4790" s="32"/>
      <c r="F4790" s="44"/>
      <c r="G4790" s="39"/>
    </row>
    <row r="4791" spans="1:7" x14ac:dyDescent="0.25">
      <c r="A4791"/>
      <c r="B4791"/>
      <c r="C4791" s="37"/>
      <c r="E4791" s="32"/>
      <c r="F4791" s="44"/>
      <c r="G4791" s="39"/>
    </row>
    <row r="4792" spans="1:7" x14ac:dyDescent="0.25">
      <c r="A4792"/>
      <c r="B4792"/>
      <c r="C4792" s="37"/>
      <c r="E4792" s="32"/>
      <c r="F4792" s="44"/>
      <c r="G4792" s="39"/>
    </row>
    <row r="4793" spans="1:7" x14ac:dyDescent="0.25">
      <c r="A4793"/>
      <c r="B4793"/>
      <c r="C4793" s="37"/>
      <c r="E4793" s="32"/>
      <c r="F4793" s="44"/>
      <c r="G4793" s="39"/>
    </row>
    <row r="4794" spans="1:7" x14ac:dyDescent="0.25">
      <c r="A4794"/>
      <c r="B4794"/>
      <c r="C4794" s="37"/>
      <c r="E4794" s="32"/>
      <c r="F4794" s="44"/>
      <c r="G4794" s="39"/>
    </row>
    <row r="4795" spans="1:7" x14ac:dyDescent="0.25">
      <c r="A4795"/>
      <c r="B4795"/>
      <c r="C4795" s="37"/>
      <c r="E4795" s="32"/>
      <c r="F4795" s="44"/>
      <c r="G4795" s="39"/>
    </row>
    <row r="4796" spans="1:7" x14ac:dyDescent="0.25">
      <c r="A4796"/>
      <c r="B4796"/>
      <c r="C4796" s="37"/>
      <c r="E4796" s="32"/>
      <c r="F4796" s="44"/>
      <c r="G4796" s="39"/>
    </row>
    <row r="4797" spans="1:7" x14ac:dyDescent="0.25">
      <c r="A4797"/>
      <c r="B4797"/>
      <c r="C4797" s="37"/>
      <c r="E4797" s="32"/>
      <c r="F4797" s="44"/>
      <c r="G4797" s="39"/>
    </row>
    <row r="4798" spans="1:7" x14ac:dyDescent="0.25">
      <c r="A4798"/>
      <c r="B4798"/>
      <c r="C4798" s="37"/>
      <c r="E4798" s="32"/>
      <c r="F4798" s="44"/>
      <c r="G4798" s="39"/>
    </row>
    <row r="4799" spans="1:7" x14ac:dyDescent="0.25">
      <c r="A4799"/>
      <c r="B4799"/>
      <c r="C4799" s="37"/>
      <c r="E4799" s="32"/>
      <c r="F4799" s="44"/>
      <c r="G4799" s="39"/>
    </row>
    <row r="4800" spans="1:7" x14ac:dyDescent="0.25">
      <c r="A4800"/>
      <c r="B4800"/>
      <c r="C4800" s="37"/>
      <c r="E4800" s="32"/>
      <c r="F4800" s="44"/>
      <c r="G4800" s="39"/>
    </row>
    <row r="4801" spans="1:7" x14ac:dyDescent="0.25">
      <c r="A4801"/>
      <c r="B4801"/>
      <c r="C4801" s="37"/>
      <c r="E4801" s="32"/>
      <c r="F4801" s="44"/>
      <c r="G4801" s="39"/>
    </row>
    <row r="4802" spans="1:7" x14ac:dyDescent="0.25">
      <c r="A4802"/>
      <c r="B4802"/>
      <c r="C4802" s="37"/>
      <c r="E4802" s="32"/>
      <c r="F4802" s="44"/>
      <c r="G4802" s="39"/>
    </row>
    <row r="4803" spans="1:7" x14ac:dyDescent="0.25">
      <c r="A4803"/>
      <c r="B4803"/>
      <c r="C4803" s="37"/>
      <c r="E4803" s="32"/>
      <c r="F4803" s="44"/>
      <c r="G4803" s="39"/>
    </row>
    <row r="4804" spans="1:7" x14ac:dyDescent="0.25">
      <c r="A4804"/>
      <c r="B4804"/>
      <c r="C4804" s="37"/>
      <c r="E4804" s="32"/>
      <c r="F4804" s="44"/>
      <c r="G4804" s="39"/>
    </row>
    <row r="4805" spans="1:7" x14ac:dyDescent="0.25">
      <c r="A4805"/>
      <c r="B4805"/>
      <c r="C4805" s="37"/>
      <c r="E4805" s="32"/>
      <c r="F4805" s="44"/>
      <c r="G4805" s="39"/>
    </row>
    <row r="4806" spans="1:7" x14ac:dyDescent="0.25">
      <c r="A4806"/>
      <c r="B4806"/>
      <c r="C4806" s="37"/>
      <c r="E4806" s="32"/>
      <c r="F4806" s="44"/>
      <c r="G4806" s="39"/>
    </row>
    <row r="4807" spans="1:7" x14ac:dyDescent="0.25">
      <c r="A4807"/>
      <c r="B4807"/>
      <c r="C4807" s="37"/>
      <c r="E4807" s="32"/>
      <c r="F4807" s="44"/>
      <c r="G4807" s="39"/>
    </row>
    <row r="4808" spans="1:7" x14ac:dyDescent="0.25">
      <c r="A4808"/>
      <c r="B4808"/>
      <c r="C4808" s="37"/>
      <c r="E4808" s="32"/>
      <c r="F4808" s="44"/>
      <c r="G4808" s="39"/>
    </row>
    <row r="4809" spans="1:7" x14ac:dyDescent="0.25">
      <c r="A4809"/>
      <c r="B4809"/>
      <c r="C4809" s="37"/>
      <c r="E4809" s="32"/>
      <c r="F4809" s="44"/>
      <c r="G4809" s="39"/>
    </row>
    <row r="4810" spans="1:7" x14ac:dyDescent="0.25">
      <c r="A4810"/>
      <c r="B4810"/>
      <c r="C4810" s="37"/>
      <c r="E4810" s="32"/>
      <c r="F4810" s="44"/>
      <c r="G4810" s="39"/>
    </row>
    <row r="4811" spans="1:7" x14ac:dyDescent="0.25">
      <c r="A4811"/>
      <c r="B4811"/>
      <c r="C4811" s="37"/>
      <c r="E4811" s="32"/>
      <c r="F4811" s="44"/>
      <c r="G4811" s="39"/>
    </row>
    <row r="4812" spans="1:7" x14ac:dyDescent="0.25">
      <c r="A4812"/>
      <c r="B4812"/>
      <c r="C4812" s="37"/>
      <c r="E4812" s="32"/>
      <c r="F4812" s="44"/>
      <c r="G4812" s="39"/>
    </row>
    <row r="4813" spans="1:7" x14ac:dyDescent="0.25">
      <c r="A4813"/>
      <c r="B4813"/>
      <c r="C4813" s="37"/>
      <c r="E4813" s="32"/>
      <c r="F4813" s="44"/>
      <c r="G4813" s="39"/>
    </row>
    <row r="4814" spans="1:7" x14ac:dyDescent="0.25">
      <c r="A4814"/>
      <c r="B4814"/>
      <c r="C4814" s="37"/>
      <c r="E4814" s="32"/>
      <c r="F4814" s="44"/>
      <c r="G4814" s="39"/>
    </row>
    <row r="4815" spans="1:7" x14ac:dyDescent="0.25">
      <c r="A4815"/>
      <c r="B4815"/>
      <c r="C4815" s="37"/>
      <c r="E4815" s="32"/>
      <c r="F4815" s="44"/>
      <c r="G4815" s="39"/>
    </row>
    <row r="4816" spans="1:7" x14ac:dyDescent="0.25">
      <c r="A4816"/>
      <c r="B4816"/>
      <c r="C4816" s="37"/>
      <c r="E4816" s="32"/>
      <c r="F4816" s="44"/>
      <c r="G4816" s="39"/>
    </row>
    <row r="4817" spans="1:7" x14ac:dyDescent="0.25">
      <c r="A4817"/>
      <c r="B4817"/>
      <c r="C4817" s="37"/>
      <c r="E4817" s="32"/>
      <c r="F4817" s="44"/>
      <c r="G4817" s="39"/>
    </row>
    <row r="4818" spans="1:7" x14ac:dyDescent="0.25">
      <c r="A4818"/>
      <c r="B4818"/>
      <c r="C4818" s="37"/>
      <c r="E4818" s="32"/>
      <c r="F4818" s="44"/>
      <c r="G4818" s="39"/>
    </row>
    <row r="4819" spans="1:7" x14ac:dyDescent="0.25">
      <c r="A4819"/>
      <c r="B4819"/>
      <c r="C4819" s="37"/>
      <c r="E4819" s="32"/>
      <c r="F4819" s="44"/>
      <c r="G4819" s="39"/>
    </row>
    <row r="4820" spans="1:7" x14ac:dyDescent="0.25">
      <c r="A4820"/>
      <c r="B4820"/>
      <c r="C4820" s="37"/>
      <c r="E4820" s="32"/>
      <c r="F4820" s="44"/>
      <c r="G4820" s="39"/>
    </row>
    <row r="4821" spans="1:7" x14ac:dyDescent="0.25">
      <c r="A4821"/>
      <c r="B4821"/>
      <c r="C4821" s="37"/>
      <c r="E4821" s="32"/>
      <c r="F4821" s="44"/>
      <c r="G4821" s="39"/>
    </row>
    <row r="4822" spans="1:7" x14ac:dyDescent="0.25">
      <c r="A4822"/>
      <c r="B4822"/>
      <c r="C4822" s="37"/>
      <c r="E4822" s="32"/>
      <c r="F4822" s="44"/>
      <c r="G4822" s="39"/>
    </row>
    <row r="4823" spans="1:7" x14ac:dyDescent="0.25">
      <c r="A4823"/>
      <c r="B4823"/>
      <c r="C4823" s="37"/>
      <c r="E4823" s="32"/>
      <c r="F4823" s="44"/>
      <c r="G4823" s="39"/>
    </row>
    <row r="4824" spans="1:7" x14ac:dyDescent="0.25">
      <c r="A4824"/>
      <c r="B4824"/>
      <c r="C4824" s="37"/>
      <c r="E4824" s="32"/>
      <c r="F4824" s="44"/>
      <c r="G4824" s="39"/>
    </row>
    <row r="4825" spans="1:7" x14ac:dyDescent="0.25">
      <c r="A4825"/>
      <c r="B4825"/>
      <c r="C4825" s="37"/>
      <c r="E4825" s="32"/>
      <c r="F4825" s="44"/>
      <c r="G4825" s="39"/>
    </row>
    <row r="4826" spans="1:7" x14ac:dyDescent="0.25">
      <c r="A4826"/>
      <c r="B4826"/>
      <c r="C4826" s="37"/>
      <c r="E4826" s="32"/>
      <c r="F4826" s="44"/>
      <c r="G4826" s="39"/>
    </row>
    <row r="4827" spans="1:7" x14ac:dyDescent="0.25">
      <c r="A4827"/>
      <c r="B4827"/>
      <c r="C4827" s="37"/>
      <c r="E4827" s="32"/>
      <c r="F4827" s="44"/>
      <c r="G4827" s="39"/>
    </row>
    <row r="4828" spans="1:7" x14ac:dyDescent="0.25">
      <c r="A4828"/>
      <c r="B4828"/>
      <c r="C4828" s="37"/>
      <c r="E4828" s="32"/>
      <c r="F4828" s="44"/>
      <c r="G4828" s="39"/>
    </row>
    <row r="4829" spans="1:7" x14ac:dyDescent="0.25">
      <c r="A4829"/>
      <c r="B4829"/>
      <c r="C4829" s="37"/>
      <c r="E4829" s="32"/>
      <c r="F4829" s="44"/>
      <c r="G4829" s="39"/>
    </row>
    <row r="4830" spans="1:7" x14ac:dyDescent="0.25">
      <c r="A4830"/>
      <c r="B4830"/>
      <c r="C4830" s="37"/>
      <c r="E4830" s="32"/>
      <c r="F4830" s="44"/>
      <c r="G4830" s="39"/>
    </row>
    <row r="4831" spans="1:7" x14ac:dyDescent="0.25">
      <c r="A4831"/>
      <c r="B4831"/>
      <c r="C4831" s="37"/>
      <c r="E4831" s="32"/>
      <c r="F4831" s="44"/>
      <c r="G4831" s="39"/>
    </row>
    <row r="4832" spans="1:7" x14ac:dyDescent="0.25">
      <c r="A4832"/>
      <c r="B4832"/>
      <c r="C4832" s="37"/>
      <c r="E4832" s="32"/>
      <c r="F4832" s="44"/>
      <c r="G4832" s="39"/>
    </row>
    <row r="4833" spans="1:7" x14ac:dyDescent="0.25">
      <c r="A4833"/>
      <c r="B4833"/>
      <c r="C4833" s="37"/>
      <c r="E4833" s="32"/>
      <c r="F4833" s="44"/>
      <c r="G4833" s="39"/>
    </row>
    <row r="4834" spans="1:7" x14ac:dyDescent="0.25">
      <c r="A4834"/>
      <c r="B4834"/>
      <c r="C4834" s="37"/>
      <c r="E4834" s="32"/>
      <c r="F4834" s="44"/>
      <c r="G4834" s="39"/>
    </row>
    <row r="4835" spans="1:7" x14ac:dyDescent="0.25">
      <c r="A4835"/>
      <c r="B4835"/>
      <c r="C4835" s="37"/>
      <c r="E4835" s="32"/>
      <c r="F4835" s="44"/>
      <c r="G4835" s="39"/>
    </row>
    <row r="4836" spans="1:7" x14ac:dyDescent="0.25">
      <c r="A4836"/>
      <c r="B4836"/>
      <c r="C4836" s="37"/>
      <c r="E4836" s="32"/>
      <c r="F4836" s="44"/>
      <c r="G4836" s="39"/>
    </row>
    <row r="4837" spans="1:7" x14ac:dyDescent="0.25">
      <c r="A4837"/>
      <c r="B4837"/>
      <c r="C4837" s="37"/>
      <c r="E4837" s="32"/>
      <c r="F4837" s="44"/>
      <c r="G4837" s="39"/>
    </row>
    <row r="4838" spans="1:7" x14ac:dyDescent="0.25">
      <c r="A4838"/>
      <c r="B4838"/>
      <c r="C4838" s="37"/>
      <c r="E4838" s="32"/>
      <c r="F4838" s="44"/>
      <c r="G4838" s="39"/>
    </row>
    <row r="4839" spans="1:7" x14ac:dyDescent="0.25">
      <c r="A4839"/>
      <c r="B4839"/>
      <c r="C4839" s="37"/>
      <c r="E4839" s="32"/>
      <c r="F4839" s="44"/>
      <c r="G4839" s="39"/>
    </row>
    <row r="4840" spans="1:7" x14ac:dyDescent="0.25">
      <c r="A4840"/>
      <c r="B4840"/>
      <c r="C4840" s="37"/>
      <c r="E4840" s="32"/>
      <c r="F4840" s="44"/>
      <c r="G4840" s="39"/>
    </row>
    <row r="4841" spans="1:7" x14ac:dyDescent="0.25">
      <c r="A4841"/>
      <c r="B4841"/>
      <c r="C4841" s="37"/>
      <c r="E4841" s="32"/>
      <c r="F4841" s="44"/>
      <c r="G4841" s="39"/>
    </row>
    <row r="4842" spans="1:7" x14ac:dyDescent="0.25">
      <c r="A4842"/>
      <c r="B4842"/>
      <c r="C4842" s="37"/>
      <c r="E4842" s="32"/>
      <c r="F4842" s="44"/>
      <c r="G4842" s="39"/>
    </row>
    <row r="4843" spans="1:7" x14ac:dyDescent="0.25">
      <c r="A4843"/>
      <c r="B4843"/>
      <c r="C4843" s="37"/>
      <c r="E4843" s="32"/>
      <c r="F4843" s="44"/>
      <c r="G4843" s="39"/>
    </row>
    <row r="4844" spans="1:7" x14ac:dyDescent="0.25">
      <c r="A4844"/>
      <c r="B4844"/>
      <c r="C4844" s="37"/>
      <c r="E4844" s="32"/>
      <c r="F4844" s="44"/>
      <c r="G4844" s="39"/>
    </row>
    <row r="4845" spans="1:7" x14ac:dyDescent="0.25">
      <c r="A4845"/>
      <c r="B4845"/>
      <c r="C4845" s="37"/>
      <c r="E4845" s="32"/>
      <c r="F4845" s="44"/>
      <c r="G4845" s="39"/>
    </row>
    <row r="4846" spans="1:7" x14ac:dyDescent="0.25">
      <c r="A4846"/>
      <c r="B4846"/>
      <c r="C4846" s="37"/>
      <c r="E4846" s="32"/>
      <c r="F4846" s="44"/>
      <c r="G4846" s="39"/>
    </row>
    <row r="4847" spans="1:7" x14ac:dyDescent="0.25">
      <c r="A4847"/>
      <c r="B4847"/>
      <c r="C4847" s="37"/>
      <c r="E4847" s="32"/>
      <c r="F4847" s="44"/>
      <c r="G4847" s="39"/>
    </row>
    <row r="4848" spans="1:7" x14ac:dyDescent="0.25">
      <c r="A4848"/>
      <c r="B4848"/>
      <c r="C4848" s="37"/>
      <c r="E4848" s="32"/>
      <c r="F4848" s="44"/>
      <c r="G4848" s="39"/>
    </row>
    <row r="4849" spans="1:7" x14ac:dyDescent="0.25">
      <c r="A4849"/>
      <c r="B4849"/>
      <c r="C4849" s="37"/>
      <c r="E4849" s="32"/>
      <c r="F4849" s="44"/>
      <c r="G4849" s="39"/>
    </row>
    <row r="4850" spans="1:7" x14ac:dyDescent="0.25">
      <c r="A4850"/>
      <c r="B4850"/>
      <c r="C4850" s="37"/>
      <c r="E4850" s="32"/>
      <c r="F4850" s="44"/>
      <c r="G4850" s="39"/>
    </row>
    <row r="4851" spans="1:7" x14ac:dyDescent="0.25">
      <c r="A4851"/>
      <c r="B4851"/>
      <c r="C4851" s="37"/>
      <c r="E4851" s="32"/>
      <c r="F4851" s="44"/>
      <c r="G4851" s="39"/>
    </row>
    <row r="4852" spans="1:7" x14ac:dyDescent="0.25">
      <c r="A4852"/>
      <c r="B4852"/>
      <c r="C4852" s="37"/>
      <c r="E4852" s="32"/>
      <c r="F4852" s="44"/>
      <c r="G4852" s="39"/>
    </row>
    <row r="4853" spans="1:7" x14ac:dyDescent="0.25">
      <c r="A4853"/>
      <c r="B4853"/>
      <c r="C4853" s="37"/>
      <c r="E4853" s="32"/>
      <c r="F4853" s="44"/>
      <c r="G4853" s="39"/>
    </row>
    <row r="4854" spans="1:7" x14ac:dyDescent="0.25">
      <c r="A4854"/>
      <c r="B4854"/>
      <c r="C4854" s="37"/>
      <c r="E4854" s="32"/>
      <c r="F4854" s="44"/>
      <c r="G4854" s="39"/>
    </row>
    <row r="4855" spans="1:7" x14ac:dyDescent="0.25">
      <c r="A4855"/>
      <c r="B4855"/>
      <c r="C4855" s="37"/>
      <c r="E4855" s="32"/>
      <c r="F4855" s="44"/>
      <c r="G4855" s="39"/>
    </row>
    <row r="4856" spans="1:7" x14ac:dyDescent="0.25">
      <c r="A4856"/>
      <c r="B4856"/>
      <c r="C4856" s="37"/>
      <c r="E4856" s="32"/>
      <c r="F4856" s="44"/>
      <c r="G4856" s="39"/>
    </row>
    <row r="4857" spans="1:7" x14ac:dyDescent="0.25">
      <c r="A4857"/>
      <c r="B4857"/>
      <c r="C4857" s="37"/>
      <c r="E4857" s="32"/>
      <c r="F4857" s="44"/>
      <c r="G4857" s="39"/>
    </row>
    <row r="4858" spans="1:7" x14ac:dyDescent="0.25">
      <c r="A4858"/>
      <c r="B4858"/>
      <c r="C4858" s="37"/>
      <c r="E4858" s="32"/>
      <c r="F4858" s="44"/>
      <c r="G4858" s="39"/>
    </row>
    <row r="4859" spans="1:7" x14ac:dyDescent="0.25">
      <c r="A4859"/>
      <c r="B4859"/>
      <c r="C4859" s="37"/>
      <c r="E4859" s="32"/>
      <c r="F4859" s="44"/>
      <c r="G4859" s="39"/>
    </row>
    <row r="4860" spans="1:7" x14ac:dyDescent="0.25">
      <c r="A4860"/>
      <c r="B4860"/>
      <c r="C4860" s="37"/>
      <c r="E4860" s="32"/>
      <c r="F4860" s="44"/>
      <c r="G4860" s="39"/>
    </row>
    <row r="4861" spans="1:7" x14ac:dyDescent="0.25">
      <c r="A4861"/>
      <c r="B4861"/>
      <c r="C4861" s="37"/>
      <c r="E4861" s="32"/>
      <c r="F4861" s="44"/>
      <c r="G4861" s="39"/>
    </row>
    <row r="4862" spans="1:7" x14ac:dyDescent="0.25">
      <c r="A4862"/>
      <c r="B4862"/>
      <c r="C4862" s="37"/>
      <c r="E4862" s="32"/>
      <c r="F4862" s="44"/>
      <c r="G4862" s="39"/>
    </row>
    <row r="4863" spans="1:7" x14ac:dyDescent="0.25">
      <c r="A4863"/>
      <c r="B4863"/>
      <c r="C4863" s="37"/>
      <c r="E4863" s="32"/>
      <c r="F4863" s="44"/>
      <c r="G4863" s="39"/>
    </row>
    <row r="4864" spans="1:7" x14ac:dyDescent="0.25">
      <c r="A4864"/>
      <c r="B4864"/>
      <c r="C4864" s="37"/>
      <c r="E4864" s="32"/>
      <c r="F4864" s="44"/>
      <c r="G4864" s="39"/>
    </row>
    <row r="4865" spans="1:7" x14ac:dyDescent="0.25">
      <c r="A4865"/>
      <c r="B4865"/>
      <c r="C4865" s="37"/>
      <c r="E4865" s="32"/>
      <c r="F4865" s="44"/>
      <c r="G4865" s="39"/>
    </row>
    <row r="4866" spans="1:7" x14ac:dyDescent="0.25">
      <c r="A4866"/>
      <c r="B4866"/>
      <c r="C4866" s="37"/>
      <c r="E4866" s="32"/>
      <c r="F4866" s="44"/>
      <c r="G4866" s="39"/>
    </row>
    <row r="4867" spans="1:7" x14ac:dyDescent="0.25">
      <c r="A4867"/>
      <c r="B4867"/>
      <c r="C4867" s="37"/>
      <c r="E4867" s="32"/>
      <c r="F4867" s="44"/>
      <c r="G4867" s="39"/>
    </row>
    <row r="4868" spans="1:7" x14ac:dyDescent="0.25">
      <c r="A4868"/>
      <c r="B4868"/>
      <c r="C4868" s="37"/>
      <c r="E4868" s="32"/>
      <c r="F4868" s="44"/>
      <c r="G4868" s="39"/>
    </row>
    <row r="4869" spans="1:7" x14ac:dyDescent="0.25">
      <c r="A4869"/>
      <c r="B4869"/>
      <c r="C4869" s="37"/>
      <c r="E4869" s="32"/>
      <c r="F4869" s="44"/>
      <c r="G4869" s="39"/>
    </row>
    <row r="4870" spans="1:7" x14ac:dyDescent="0.25">
      <c r="A4870"/>
      <c r="B4870"/>
      <c r="C4870" s="37"/>
      <c r="E4870" s="32"/>
      <c r="F4870" s="44"/>
      <c r="G4870" s="39"/>
    </row>
    <row r="4871" spans="1:7" x14ac:dyDescent="0.25">
      <c r="A4871"/>
      <c r="B4871"/>
      <c r="C4871" s="37"/>
      <c r="E4871" s="32"/>
      <c r="F4871" s="44"/>
      <c r="G4871" s="39"/>
    </row>
    <row r="4872" spans="1:7" x14ac:dyDescent="0.25">
      <c r="A4872"/>
      <c r="B4872"/>
      <c r="C4872" s="37"/>
      <c r="E4872" s="32"/>
      <c r="F4872" s="44"/>
      <c r="G4872" s="39"/>
    </row>
    <row r="4873" spans="1:7" x14ac:dyDescent="0.25">
      <c r="A4873"/>
      <c r="B4873"/>
      <c r="C4873" s="37"/>
      <c r="E4873" s="32"/>
      <c r="F4873" s="44"/>
      <c r="G4873" s="39"/>
    </row>
    <row r="4874" spans="1:7" x14ac:dyDescent="0.25">
      <c r="A4874"/>
      <c r="B4874"/>
      <c r="C4874" s="37"/>
      <c r="E4874" s="32"/>
      <c r="F4874" s="44"/>
      <c r="G4874" s="39"/>
    </row>
    <row r="4875" spans="1:7" x14ac:dyDescent="0.25">
      <c r="A4875"/>
      <c r="B4875"/>
      <c r="C4875" s="37"/>
      <c r="E4875" s="32"/>
      <c r="F4875" s="44"/>
      <c r="G4875" s="39"/>
    </row>
    <row r="4876" spans="1:7" x14ac:dyDescent="0.25">
      <c r="A4876"/>
      <c r="B4876"/>
      <c r="C4876" s="37"/>
      <c r="E4876" s="32"/>
      <c r="F4876" s="44"/>
      <c r="G4876" s="39"/>
    </row>
    <row r="4877" spans="1:7" x14ac:dyDescent="0.25">
      <c r="A4877"/>
      <c r="B4877"/>
      <c r="C4877" s="37"/>
      <c r="E4877" s="32"/>
      <c r="F4877" s="44"/>
      <c r="G4877" s="39"/>
    </row>
    <row r="4878" spans="1:7" x14ac:dyDescent="0.25">
      <c r="A4878"/>
      <c r="B4878"/>
      <c r="C4878" s="37"/>
      <c r="E4878" s="32"/>
      <c r="F4878" s="44"/>
      <c r="G4878" s="39"/>
    </row>
    <row r="4879" spans="1:7" x14ac:dyDescent="0.25">
      <c r="A4879"/>
      <c r="B4879"/>
      <c r="C4879" s="37"/>
      <c r="E4879" s="32"/>
      <c r="F4879" s="44"/>
      <c r="G4879" s="39"/>
    </row>
    <row r="4880" spans="1:7" x14ac:dyDescent="0.25">
      <c r="A4880"/>
      <c r="B4880"/>
      <c r="C4880" s="37"/>
      <c r="E4880" s="32"/>
      <c r="F4880" s="44"/>
      <c r="G4880" s="39"/>
    </row>
    <row r="4881" spans="1:7" x14ac:dyDescent="0.25">
      <c r="A4881"/>
      <c r="B4881"/>
      <c r="C4881" s="37"/>
      <c r="E4881" s="32"/>
      <c r="F4881" s="44"/>
      <c r="G4881" s="39"/>
    </row>
    <row r="4882" spans="1:7" x14ac:dyDescent="0.25">
      <c r="A4882"/>
      <c r="B4882"/>
      <c r="C4882" s="37"/>
      <c r="E4882" s="32"/>
      <c r="F4882" s="44"/>
      <c r="G4882" s="39"/>
    </row>
    <row r="4883" spans="1:7" x14ac:dyDescent="0.25">
      <c r="A4883"/>
      <c r="B4883"/>
      <c r="C4883" s="37"/>
      <c r="E4883" s="32"/>
      <c r="F4883" s="44"/>
      <c r="G4883" s="39"/>
    </row>
    <row r="4884" spans="1:7" x14ac:dyDescent="0.25">
      <c r="A4884"/>
      <c r="B4884"/>
      <c r="C4884" s="37"/>
      <c r="E4884" s="32"/>
      <c r="F4884" s="44"/>
      <c r="G4884" s="39"/>
    </row>
    <row r="4885" spans="1:7" x14ac:dyDescent="0.25">
      <c r="A4885"/>
      <c r="B4885"/>
      <c r="C4885" s="37"/>
      <c r="E4885" s="32"/>
      <c r="F4885" s="44"/>
      <c r="G4885" s="39"/>
    </row>
    <row r="4886" spans="1:7" x14ac:dyDescent="0.25">
      <c r="A4886"/>
      <c r="B4886"/>
      <c r="C4886" s="37"/>
      <c r="E4886" s="32"/>
      <c r="F4886" s="44"/>
      <c r="G4886" s="39"/>
    </row>
    <row r="4887" spans="1:7" x14ac:dyDescent="0.25">
      <c r="A4887"/>
      <c r="B4887"/>
      <c r="C4887" s="37"/>
      <c r="E4887" s="32"/>
      <c r="F4887" s="44"/>
      <c r="G4887" s="39"/>
    </row>
    <row r="4888" spans="1:7" x14ac:dyDescent="0.25">
      <c r="A4888"/>
      <c r="B4888"/>
      <c r="C4888" s="37"/>
      <c r="E4888" s="32"/>
      <c r="F4888" s="44"/>
      <c r="G4888" s="39"/>
    </row>
    <row r="4889" spans="1:7" x14ac:dyDescent="0.25">
      <c r="A4889"/>
      <c r="B4889"/>
      <c r="C4889" s="37"/>
      <c r="E4889" s="32"/>
      <c r="F4889" s="44"/>
      <c r="G4889" s="39"/>
    </row>
    <row r="4890" spans="1:7" x14ac:dyDescent="0.25">
      <c r="A4890"/>
      <c r="B4890"/>
      <c r="C4890" s="37"/>
      <c r="E4890" s="32"/>
      <c r="F4890" s="44"/>
      <c r="G4890" s="39"/>
    </row>
    <row r="4891" spans="1:7" x14ac:dyDescent="0.25">
      <c r="A4891"/>
      <c r="B4891"/>
      <c r="C4891" s="37"/>
      <c r="E4891" s="32"/>
      <c r="F4891" s="44"/>
      <c r="G4891" s="39"/>
    </row>
    <row r="4892" spans="1:7" x14ac:dyDescent="0.25">
      <c r="A4892"/>
      <c r="B4892"/>
      <c r="C4892" s="37"/>
      <c r="E4892" s="32"/>
      <c r="F4892" s="44"/>
      <c r="G4892" s="39"/>
    </row>
    <row r="4893" spans="1:7" x14ac:dyDescent="0.25">
      <c r="A4893"/>
      <c r="B4893"/>
      <c r="C4893" s="37"/>
      <c r="E4893" s="32"/>
      <c r="F4893" s="44"/>
      <c r="G4893" s="39"/>
    </row>
    <row r="4894" spans="1:7" x14ac:dyDescent="0.25">
      <c r="A4894"/>
      <c r="B4894"/>
      <c r="C4894" s="37"/>
      <c r="E4894" s="32"/>
      <c r="F4894" s="44"/>
      <c r="G4894" s="39"/>
    </row>
    <row r="4895" spans="1:7" x14ac:dyDescent="0.25">
      <c r="A4895"/>
      <c r="B4895"/>
      <c r="C4895" s="37"/>
      <c r="E4895" s="32"/>
      <c r="F4895" s="44"/>
      <c r="G4895" s="39"/>
    </row>
    <row r="4896" spans="1:7" x14ac:dyDescent="0.25">
      <c r="A4896"/>
      <c r="B4896"/>
      <c r="C4896" s="37"/>
      <c r="E4896" s="32"/>
      <c r="F4896" s="44"/>
      <c r="G4896" s="39"/>
    </row>
    <row r="4897" spans="1:7" x14ac:dyDescent="0.25">
      <c r="A4897"/>
      <c r="B4897"/>
      <c r="C4897" s="37"/>
      <c r="E4897" s="32"/>
      <c r="F4897" s="44"/>
      <c r="G4897" s="39"/>
    </row>
    <row r="4898" spans="1:7" x14ac:dyDescent="0.25">
      <c r="A4898"/>
      <c r="B4898"/>
      <c r="C4898" s="37"/>
      <c r="E4898" s="32"/>
      <c r="F4898" s="44"/>
      <c r="G4898" s="39"/>
    </row>
    <row r="4899" spans="1:7" x14ac:dyDescent="0.25">
      <c r="A4899"/>
      <c r="B4899"/>
      <c r="C4899" s="37"/>
      <c r="E4899" s="32"/>
      <c r="F4899" s="44"/>
      <c r="G4899" s="39"/>
    </row>
    <row r="4900" spans="1:7" x14ac:dyDescent="0.25">
      <c r="A4900"/>
      <c r="B4900"/>
      <c r="C4900" s="37"/>
      <c r="E4900" s="32"/>
      <c r="F4900" s="44"/>
      <c r="G4900" s="39"/>
    </row>
    <row r="4901" spans="1:7" x14ac:dyDescent="0.25">
      <c r="A4901"/>
      <c r="B4901"/>
      <c r="C4901" s="37"/>
      <c r="E4901" s="32"/>
      <c r="F4901" s="44"/>
      <c r="G4901" s="39"/>
    </row>
    <row r="4902" spans="1:7" x14ac:dyDescent="0.25">
      <c r="A4902"/>
      <c r="B4902"/>
      <c r="C4902" s="37"/>
      <c r="E4902" s="32"/>
      <c r="F4902" s="44"/>
      <c r="G4902" s="39"/>
    </row>
    <row r="4903" spans="1:7" x14ac:dyDescent="0.25">
      <c r="A4903"/>
      <c r="B4903"/>
      <c r="C4903" s="37"/>
      <c r="E4903" s="32"/>
      <c r="F4903" s="44"/>
      <c r="G4903" s="39"/>
    </row>
    <row r="4904" spans="1:7" x14ac:dyDescent="0.25">
      <c r="A4904"/>
      <c r="B4904"/>
      <c r="C4904" s="37"/>
      <c r="E4904" s="32"/>
      <c r="F4904" s="44"/>
      <c r="G4904" s="39"/>
    </row>
    <row r="4905" spans="1:7" x14ac:dyDescent="0.25">
      <c r="A4905"/>
      <c r="B4905"/>
      <c r="C4905" s="37"/>
      <c r="E4905" s="32"/>
      <c r="F4905" s="44"/>
      <c r="G4905" s="39"/>
    </row>
    <row r="4906" spans="1:7" x14ac:dyDescent="0.25">
      <c r="A4906"/>
      <c r="B4906"/>
      <c r="C4906" s="37"/>
      <c r="E4906" s="32"/>
      <c r="F4906" s="44"/>
      <c r="G4906" s="39"/>
    </row>
    <row r="4907" spans="1:7" x14ac:dyDescent="0.25">
      <c r="A4907"/>
      <c r="B4907"/>
      <c r="C4907" s="37"/>
      <c r="E4907" s="32"/>
      <c r="F4907" s="44"/>
      <c r="G4907" s="39"/>
    </row>
    <row r="4908" spans="1:7" x14ac:dyDescent="0.25">
      <c r="A4908"/>
      <c r="B4908"/>
      <c r="C4908" s="37"/>
      <c r="E4908" s="32"/>
      <c r="F4908" s="44"/>
      <c r="G4908" s="39"/>
    </row>
    <row r="4909" spans="1:7" x14ac:dyDescent="0.25">
      <c r="A4909"/>
      <c r="B4909"/>
      <c r="C4909" s="37"/>
      <c r="E4909" s="32"/>
      <c r="F4909" s="44"/>
      <c r="G4909" s="39"/>
    </row>
    <row r="4910" spans="1:7" x14ac:dyDescent="0.25">
      <c r="A4910"/>
      <c r="B4910"/>
      <c r="C4910" s="37"/>
      <c r="E4910" s="32"/>
      <c r="F4910" s="44"/>
      <c r="G4910" s="39"/>
    </row>
    <row r="4911" spans="1:7" x14ac:dyDescent="0.25">
      <c r="A4911"/>
      <c r="B4911"/>
      <c r="C4911" s="37"/>
      <c r="E4911" s="32"/>
      <c r="F4911" s="44"/>
      <c r="G4911" s="39"/>
    </row>
    <row r="4912" spans="1:7" x14ac:dyDescent="0.25">
      <c r="A4912"/>
      <c r="B4912"/>
      <c r="C4912" s="37"/>
      <c r="E4912" s="32"/>
      <c r="F4912" s="44"/>
      <c r="G4912" s="39"/>
    </row>
    <row r="4913" spans="1:7" x14ac:dyDescent="0.25">
      <c r="A4913"/>
      <c r="B4913"/>
      <c r="C4913" s="37"/>
      <c r="E4913" s="32"/>
      <c r="F4913" s="44"/>
      <c r="G4913" s="39"/>
    </row>
    <row r="4914" spans="1:7" x14ac:dyDescent="0.25">
      <c r="A4914"/>
      <c r="B4914"/>
      <c r="C4914" s="37"/>
      <c r="E4914" s="32"/>
      <c r="F4914" s="44"/>
      <c r="G4914" s="39"/>
    </row>
    <row r="4915" spans="1:7" x14ac:dyDescent="0.25">
      <c r="A4915"/>
      <c r="B4915"/>
      <c r="C4915" s="37"/>
      <c r="E4915" s="32"/>
      <c r="F4915" s="44"/>
      <c r="G4915" s="39"/>
    </row>
    <row r="4916" spans="1:7" x14ac:dyDescent="0.25">
      <c r="A4916"/>
      <c r="B4916"/>
      <c r="C4916" s="37"/>
      <c r="E4916" s="32"/>
      <c r="F4916" s="44"/>
      <c r="G4916" s="39"/>
    </row>
    <row r="4917" spans="1:7" x14ac:dyDescent="0.25">
      <c r="A4917"/>
      <c r="B4917"/>
      <c r="C4917" s="37"/>
      <c r="E4917" s="32"/>
      <c r="F4917" s="44"/>
      <c r="G4917" s="39"/>
    </row>
    <row r="4918" spans="1:7" x14ac:dyDescent="0.25">
      <c r="A4918"/>
      <c r="B4918"/>
      <c r="C4918" s="37"/>
      <c r="E4918" s="32"/>
      <c r="F4918" s="44"/>
      <c r="G4918" s="39"/>
    </row>
    <row r="4919" spans="1:7" x14ac:dyDescent="0.25">
      <c r="A4919"/>
      <c r="B4919"/>
      <c r="C4919" s="37"/>
      <c r="E4919" s="32"/>
      <c r="F4919" s="44"/>
      <c r="G4919" s="39"/>
    </row>
    <row r="4920" spans="1:7" x14ac:dyDescent="0.25">
      <c r="A4920"/>
      <c r="B4920"/>
      <c r="C4920" s="37"/>
      <c r="E4920" s="32"/>
      <c r="F4920" s="44"/>
      <c r="G4920" s="39"/>
    </row>
    <row r="4921" spans="1:7" x14ac:dyDescent="0.25">
      <c r="A4921"/>
      <c r="B4921"/>
      <c r="C4921" s="37"/>
      <c r="E4921" s="32"/>
      <c r="F4921" s="44"/>
      <c r="G4921" s="39"/>
    </row>
    <row r="4922" spans="1:7" x14ac:dyDescent="0.25">
      <c r="A4922"/>
      <c r="B4922"/>
      <c r="C4922" s="37"/>
      <c r="E4922" s="32"/>
      <c r="F4922" s="44"/>
      <c r="G4922" s="39"/>
    </row>
    <row r="4923" spans="1:7" x14ac:dyDescent="0.25">
      <c r="A4923"/>
      <c r="B4923"/>
      <c r="C4923" s="37"/>
      <c r="E4923" s="32"/>
      <c r="F4923" s="44"/>
      <c r="G4923" s="39"/>
    </row>
    <row r="4924" spans="1:7" x14ac:dyDescent="0.25">
      <c r="A4924"/>
      <c r="B4924"/>
      <c r="C4924" s="37"/>
      <c r="E4924" s="32"/>
      <c r="F4924" s="44"/>
      <c r="G4924" s="39"/>
    </row>
    <row r="4925" spans="1:7" x14ac:dyDescent="0.25">
      <c r="A4925"/>
      <c r="B4925"/>
      <c r="C4925" s="37"/>
      <c r="E4925" s="32"/>
      <c r="F4925" s="44"/>
      <c r="G4925" s="39"/>
    </row>
    <row r="4926" spans="1:7" x14ac:dyDescent="0.25">
      <c r="A4926"/>
      <c r="B4926"/>
      <c r="C4926" s="37"/>
      <c r="E4926" s="32"/>
      <c r="F4926" s="44"/>
      <c r="G4926" s="39"/>
    </row>
    <row r="4927" spans="1:7" x14ac:dyDescent="0.25">
      <c r="A4927"/>
      <c r="B4927"/>
      <c r="C4927" s="37"/>
      <c r="E4927" s="32"/>
      <c r="F4927" s="44"/>
      <c r="G4927" s="39"/>
    </row>
    <row r="4928" spans="1:7" x14ac:dyDescent="0.25">
      <c r="A4928"/>
      <c r="B4928"/>
      <c r="C4928" s="37"/>
      <c r="E4928" s="32"/>
      <c r="F4928" s="44"/>
      <c r="G4928" s="39"/>
    </row>
    <row r="4929" spans="1:7" x14ac:dyDescent="0.25">
      <c r="A4929"/>
      <c r="B4929"/>
      <c r="C4929" s="37"/>
      <c r="E4929" s="32"/>
      <c r="F4929" s="44"/>
      <c r="G4929" s="39"/>
    </row>
    <row r="4930" spans="1:7" x14ac:dyDescent="0.25">
      <c r="A4930"/>
      <c r="B4930"/>
      <c r="C4930" s="37"/>
      <c r="E4930" s="32"/>
      <c r="F4930" s="44"/>
      <c r="G4930" s="39"/>
    </row>
    <row r="4931" spans="1:7" x14ac:dyDescent="0.25">
      <c r="A4931"/>
      <c r="B4931"/>
      <c r="C4931" s="37"/>
      <c r="E4931" s="32"/>
      <c r="F4931" s="44"/>
      <c r="G4931" s="39"/>
    </row>
    <row r="4932" spans="1:7" x14ac:dyDescent="0.25">
      <c r="A4932"/>
      <c r="B4932"/>
      <c r="C4932" s="37"/>
      <c r="E4932" s="32"/>
      <c r="F4932" s="44"/>
      <c r="G4932" s="39"/>
    </row>
    <row r="4933" spans="1:7" x14ac:dyDescent="0.25">
      <c r="A4933"/>
      <c r="B4933"/>
      <c r="C4933" s="37"/>
      <c r="E4933" s="32"/>
      <c r="F4933" s="44"/>
      <c r="G4933" s="39"/>
    </row>
    <row r="4934" spans="1:7" x14ac:dyDescent="0.25">
      <c r="A4934"/>
      <c r="B4934"/>
      <c r="C4934" s="37"/>
      <c r="E4934" s="32"/>
      <c r="F4934" s="44"/>
      <c r="G4934" s="39"/>
    </row>
    <row r="4935" spans="1:7" x14ac:dyDescent="0.25">
      <c r="A4935"/>
      <c r="B4935"/>
      <c r="C4935" s="37"/>
      <c r="E4935" s="32"/>
      <c r="F4935" s="44"/>
      <c r="G4935" s="39"/>
    </row>
    <row r="4936" spans="1:7" x14ac:dyDescent="0.25">
      <c r="A4936"/>
      <c r="B4936"/>
      <c r="C4936" s="37"/>
      <c r="E4936" s="32"/>
      <c r="F4936" s="44"/>
      <c r="G4936" s="39"/>
    </row>
    <row r="4937" spans="1:7" x14ac:dyDescent="0.25">
      <c r="A4937"/>
      <c r="B4937"/>
      <c r="C4937" s="37"/>
      <c r="E4937" s="32"/>
      <c r="F4937" s="44"/>
      <c r="G4937" s="39"/>
    </row>
    <row r="4938" spans="1:7" x14ac:dyDescent="0.25">
      <c r="A4938"/>
      <c r="B4938"/>
      <c r="C4938" s="37"/>
      <c r="E4938" s="32"/>
      <c r="F4938" s="44"/>
      <c r="G4938" s="39"/>
    </row>
    <row r="4939" spans="1:7" x14ac:dyDescent="0.25">
      <c r="A4939"/>
      <c r="B4939"/>
      <c r="C4939" s="37"/>
      <c r="E4939" s="32"/>
      <c r="F4939" s="44"/>
      <c r="G4939" s="39"/>
    </row>
    <row r="4940" spans="1:7" x14ac:dyDescent="0.25">
      <c r="A4940"/>
      <c r="B4940"/>
      <c r="C4940" s="37"/>
      <c r="E4940" s="32"/>
      <c r="F4940" s="44"/>
      <c r="G4940" s="39"/>
    </row>
    <row r="4941" spans="1:7" x14ac:dyDescent="0.25">
      <c r="A4941"/>
      <c r="B4941"/>
      <c r="C4941" s="37"/>
      <c r="E4941" s="32"/>
      <c r="F4941" s="44"/>
      <c r="G4941" s="39"/>
    </row>
    <row r="4942" spans="1:7" x14ac:dyDescent="0.25">
      <c r="A4942"/>
      <c r="B4942"/>
      <c r="C4942" s="37"/>
      <c r="E4942" s="32"/>
      <c r="F4942" s="44"/>
      <c r="G4942" s="39"/>
    </row>
    <row r="4943" spans="1:7" x14ac:dyDescent="0.25">
      <c r="A4943"/>
      <c r="B4943"/>
      <c r="C4943" s="37"/>
      <c r="E4943" s="32"/>
      <c r="F4943" s="44"/>
      <c r="G4943" s="39"/>
    </row>
    <row r="4944" spans="1:7" x14ac:dyDescent="0.25">
      <c r="A4944"/>
      <c r="B4944"/>
      <c r="C4944" s="37"/>
      <c r="E4944" s="32"/>
      <c r="F4944" s="44"/>
      <c r="G4944" s="39"/>
    </row>
    <row r="4945" spans="1:7" x14ac:dyDescent="0.25">
      <c r="A4945"/>
      <c r="B4945"/>
      <c r="C4945" s="37"/>
      <c r="E4945" s="32"/>
      <c r="F4945" s="44"/>
      <c r="G4945" s="39"/>
    </row>
    <row r="4946" spans="1:7" x14ac:dyDescent="0.25">
      <c r="A4946"/>
      <c r="B4946"/>
      <c r="C4946" s="37"/>
      <c r="E4946" s="32"/>
      <c r="F4946" s="44"/>
      <c r="G4946" s="39"/>
    </row>
    <row r="4947" spans="1:7" x14ac:dyDescent="0.25">
      <c r="A4947"/>
      <c r="B4947"/>
      <c r="C4947" s="37"/>
      <c r="E4947" s="32"/>
      <c r="F4947" s="44"/>
      <c r="G4947" s="39"/>
    </row>
    <row r="4948" spans="1:7" x14ac:dyDescent="0.25">
      <c r="A4948"/>
      <c r="B4948"/>
      <c r="C4948" s="37"/>
      <c r="E4948" s="32"/>
      <c r="F4948" s="44"/>
      <c r="G4948" s="39"/>
    </row>
    <row r="4949" spans="1:7" x14ac:dyDescent="0.25">
      <c r="A4949"/>
      <c r="B4949"/>
      <c r="C4949" s="37"/>
      <c r="E4949" s="32"/>
      <c r="F4949" s="44"/>
      <c r="G4949" s="39"/>
    </row>
    <row r="4950" spans="1:7" x14ac:dyDescent="0.25">
      <c r="A4950"/>
      <c r="B4950"/>
      <c r="C4950" s="37"/>
      <c r="E4950" s="32"/>
      <c r="F4950" s="44"/>
      <c r="G4950" s="39"/>
    </row>
    <row r="4951" spans="1:7" x14ac:dyDescent="0.25">
      <c r="A4951"/>
      <c r="B4951"/>
      <c r="C4951" s="37"/>
      <c r="E4951" s="32"/>
      <c r="F4951" s="44"/>
      <c r="G4951" s="39"/>
    </row>
    <row r="4952" spans="1:7" x14ac:dyDescent="0.25">
      <c r="A4952"/>
      <c r="B4952"/>
      <c r="C4952" s="37"/>
      <c r="E4952" s="32"/>
      <c r="F4952" s="44"/>
      <c r="G4952" s="39"/>
    </row>
    <row r="4953" spans="1:7" x14ac:dyDescent="0.25">
      <c r="A4953"/>
      <c r="B4953"/>
      <c r="C4953" s="37"/>
      <c r="E4953" s="32"/>
      <c r="F4953" s="44"/>
      <c r="G4953" s="39"/>
    </row>
    <row r="4954" spans="1:7" x14ac:dyDescent="0.25">
      <c r="A4954"/>
      <c r="B4954"/>
      <c r="C4954" s="37"/>
      <c r="E4954" s="32"/>
      <c r="F4954" s="44"/>
      <c r="G4954" s="39"/>
    </row>
    <row r="4955" spans="1:7" x14ac:dyDescent="0.25">
      <c r="A4955"/>
      <c r="B4955"/>
      <c r="C4955" s="37"/>
      <c r="E4955" s="32"/>
      <c r="F4955" s="44"/>
      <c r="G4955" s="39"/>
    </row>
    <row r="4956" spans="1:7" x14ac:dyDescent="0.25">
      <c r="A4956"/>
      <c r="B4956"/>
      <c r="C4956" s="37"/>
      <c r="E4956" s="32"/>
      <c r="F4956" s="44"/>
      <c r="G4956" s="39"/>
    </row>
    <row r="4957" spans="1:7" x14ac:dyDescent="0.25">
      <c r="A4957"/>
      <c r="B4957"/>
      <c r="C4957" s="37"/>
      <c r="E4957" s="32"/>
      <c r="F4957" s="44"/>
      <c r="G4957" s="39"/>
    </row>
    <row r="4958" spans="1:7" x14ac:dyDescent="0.25">
      <c r="A4958"/>
      <c r="B4958"/>
      <c r="C4958" s="37"/>
      <c r="E4958" s="32"/>
      <c r="F4958" s="44"/>
      <c r="G4958" s="39"/>
    </row>
    <row r="4959" spans="1:7" x14ac:dyDescent="0.25">
      <c r="A4959"/>
      <c r="B4959"/>
      <c r="C4959" s="37"/>
      <c r="E4959" s="32"/>
      <c r="F4959" s="44"/>
      <c r="G4959" s="39"/>
    </row>
    <row r="4960" spans="1:7" x14ac:dyDescent="0.25">
      <c r="A4960"/>
      <c r="B4960"/>
      <c r="C4960" s="37"/>
      <c r="E4960" s="32"/>
      <c r="F4960" s="44"/>
      <c r="G4960" s="39"/>
    </row>
    <row r="4961" spans="1:7" x14ac:dyDescent="0.25">
      <c r="A4961"/>
      <c r="B4961"/>
      <c r="C4961" s="37"/>
      <c r="E4961" s="32"/>
      <c r="F4961" s="44"/>
      <c r="G4961" s="39"/>
    </row>
    <row r="4962" spans="1:7" x14ac:dyDescent="0.25">
      <c r="A4962"/>
      <c r="B4962"/>
      <c r="C4962" s="37"/>
      <c r="E4962" s="32"/>
      <c r="F4962" s="44"/>
      <c r="G4962" s="39"/>
    </row>
    <row r="4963" spans="1:7" x14ac:dyDescent="0.25">
      <c r="A4963"/>
      <c r="B4963"/>
      <c r="C4963" s="37"/>
      <c r="E4963" s="32"/>
      <c r="F4963" s="44"/>
      <c r="G4963" s="39"/>
    </row>
    <row r="4964" spans="1:7" x14ac:dyDescent="0.25">
      <c r="A4964"/>
      <c r="B4964"/>
      <c r="C4964" s="37"/>
      <c r="E4964" s="32"/>
      <c r="F4964" s="44"/>
      <c r="G4964" s="39"/>
    </row>
    <row r="4965" spans="1:7" x14ac:dyDescent="0.25">
      <c r="A4965"/>
      <c r="B4965"/>
      <c r="C4965" s="37"/>
      <c r="E4965" s="32"/>
      <c r="F4965" s="44"/>
      <c r="G4965" s="39"/>
    </row>
    <row r="4966" spans="1:7" x14ac:dyDescent="0.25">
      <c r="A4966"/>
      <c r="B4966"/>
      <c r="C4966" s="37"/>
      <c r="E4966" s="32"/>
      <c r="F4966" s="44"/>
      <c r="G4966" s="39"/>
    </row>
    <row r="4967" spans="1:7" x14ac:dyDescent="0.25">
      <c r="A4967"/>
      <c r="B4967"/>
      <c r="C4967" s="37"/>
      <c r="E4967" s="32"/>
      <c r="F4967" s="44"/>
      <c r="G4967" s="39"/>
    </row>
    <row r="4968" spans="1:7" x14ac:dyDescent="0.25">
      <c r="A4968"/>
      <c r="B4968"/>
      <c r="C4968" s="37"/>
      <c r="E4968" s="32"/>
      <c r="F4968" s="44"/>
      <c r="G4968" s="39"/>
    </row>
    <row r="4969" spans="1:7" x14ac:dyDescent="0.25">
      <c r="A4969"/>
      <c r="B4969"/>
      <c r="C4969" s="37"/>
      <c r="E4969" s="32"/>
      <c r="F4969" s="44"/>
      <c r="G4969" s="39"/>
    </row>
    <row r="4970" spans="1:7" x14ac:dyDescent="0.25">
      <c r="A4970"/>
      <c r="B4970"/>
      <c r="C4970" s="37"/>
      <c r="E4970" s="32"/>
      <c r="F4970" s="44"/>
      <c r="G4970" s="39"/>
    </row>
    <row r="4971" spans="1:7" x14ac:dyDescent="0.25">
      <c r="A4971"/>
      <c r="B4971"/>
      <c r="C4971" s="37"/>
      <c r="E4971" s="32"/>
      <c r="F4971" s="44"/>
      <c r="G4971" s="39"/>
    </row>
    <row r="4972" spans="1:7" x14ac:dyDescent="0.25">
      <c r="A4972"/>
      <c r="B4972"/>
      <c r="C4972" s="37"/>
      <c r="E4972" s="32"/>
      <c r="F4972" s="44"/>
      <c r="G4972" s="39"/>
    </row>
    <row r="4973" spans="1:7" x14ac:dyDescent="0.25">
      <c r="A4973"/>
      <c r="B4973"/>
      <c r="C4973" s="37"/>
      <c r="E4973" s="32"/>
      <c r="F4973" s="44"/>
      <c r="G4973" s="39"/>
    </row>
    <row r="4974" spans="1:7" x14ac:dyDescent="0.25">
      <c r="A4974"/>
      <c r="B4974"/>
      <c r="C4974" s="37"/>
      <c r="E4974" s="32"/>
      <c r="F4974" s="44"/>
      <c r="G4974" s="39"/>
    </row>
    <row r="4975" spans="1:7" x14ac:dyDescent="0.25">
      <c r="A4975"/>
      <c r="B4975"/>
      <c r="C4975" s="37"/>
      <c r="E4975" s="32"/>
      <c r="F4975" s="44"/>
      <c r="G4975" s="39"/>
    </row>
    <row r="4976" spans="1:7" x14ac:dyDescent="0.25">
      <c r="A4976"/>
      <c r="B4976"/>
      <c r="C4976" s="37"/>
      <c r="E4976" s="32"/>
      <c r="F4976" s="44"/>
      <c r="G4976" s="39"/>
    </row>
    <row r="4977" spans="1:7" x14ac:dyDescent="0.25">
      <c r="A4977"/>
      <c r="B4977"/>
      <c r="C4977" s="37"/>
      <c r="E4977" s="32"/>
      <c r="F4977" s="44"/>
      <c r="G4977" s="39"/>
    </row>
    <row r="4978" spans="1:7" x14ac:dyDescent="0.25">
      <c r="A4978"/>
      <c r="B4978"/>
      <c r="C4978" s="37"/>
      <c r="E4978" s="32"/>
      <c r="F4978" s="44"/>
      <c r="G4978" s="39"/>
    </row>
    <row r="4979" spans="1:7" x14ac:dyDescent="0.25">
      <c r="A4979"/>
      <c r="B4979"/>
      <c r="C4979" s="37"/>
      <c r="E4979" s="32"/>
      <c r="F4979" s="44"/>
      <c r="G4979" s="39"/>
    </row>
    <row r="4980" spans="1:7" x14ac:dyDescent="0.25">
      <c r="A4980"/>
      <c r="B4980"/>
      <c r="C4980" s="37"/>
      <c r="E4980" s="32"/>
      <c r="F4980" s="44"/>
      <c r="G4980" s="39"/>
    </row>
    <row r="4981" spans="1:7" x14ac:dyDescent="0.25">
      <c r="A4981"/>
      <c r="B4981"/>
      <c r="C4981" s="37"/>
      <c r="E4981" s="32"/>
      <c r="F4981" s="44"/>
      <c r="G4981" s="39"/>
    </row>
    <row r="4982" spans="1:7" x14ac:dyDescent="0.25">
      <c r="A4982"/>
      <c r="B4982"/>
      <c r="C4982" s="37"/>
      <c r="E4982" s="32"/>
      <c r="F4982" s="44"/>
      <c r="G4982" s="39"/>
    </row>
    <row r="4983" spans="1:7" x14ac:dyDescent="0.25">
      <c r="A4983"/>
      <c r="B4983"/>
      <c r="C4983" s="37"/>
      <c r="E4983" s="32"/>
      <c r="F4983" s="44"/>
      <c r="G4983" s="39"/>
    </row>
    <row r="4984" spans="1:7" x14ac:dyDescent="0.25">
      <c r="A4984"/>
      <c r="B4984"/>
      <c r="C4984" s="37"/>
      <c r="E4984" s="32"/>
      <c r="F4984" s="44"/>
      <c r="G4984" s="39"/>
    </row>
    <row r="4985" spans="1:7" x14ac:dyDescent="0.25">
      <c r="A4985"/>
      <c r="B4985"/>
      <c r="C4985" s="37"/>
      <c r="E4985" s="32"/>
      <c r="F4985" s="44"/>
      <c r="G4985" s="39"/>
    </row>
    <row r="4986" spans="1:7" x14ac:dyDescent="0.25">
      <c r="A4986"/>
      <c r="B4986"/>
      <c r="C4986" s="37"/>
      <c r="E4986" s="32"/>
      <c r="F4986" s="44"/>
      <c r="G4986" s="39"/>
    </row>
    <row r="4987" spans="1:7" x14ac:dyDescent="0.25">
      <c r="A4987"/>
      <c r="B4987"/>
      <c r="C4987" s="37"/>
      <c r="E4987" s="32"/>
      <c r="F4987" s="44"/>
      <c r="G4987" s="39"/>
    </row>
    <row r="4988" spans="1:7" x14ac:dyDescent="0.25">
      <c r="A4988"/>
      <c r="B4988"/>
      <c r="C4988" s="37"/>
      <c r="E4988" s="32"/>
      <c r="F4988" s="44"/>
      <c r="G4988" s="39"/>
    </row>
    <row r="4989" spans="1:7" x14ac:dyDescent="0.25">
      <c r="A4989"/>
      <c r="B4989"/>
      <c r="C4989" s="37"/>
      <c r="E4989" s="32"/>
      <c r="F4989" s="44"/>
      <c r="G4989" s="39"/>
    </row>
    <row r="4990" spans="1:7" x14ac:dyDescent="0.25">
      <c r="A4990"/>
      <c r="B4990"/>
      <c r="C4990" s="37"/>
      <c r="E4990" s="32"/>
      <c r="F4990" s="44"/>
      <c r="G4990" s="39"/>
    </row>
    <row r="4991" spans="1:7" x14ac:dyDescent="0.25">
      <c r="A4991"/>
      <c r="B4991"/>
      <c r="C4991" s="37"/>
      <c r="E4991" s="32"/>
      <c r="F4991" s="44"/>
      <c r="G4991" s="39"/>
    </row>
    <row r="4992" spans="1:7" x14ac:dyDescent="0.25">
      <c r="A4992"/>
      <c r="B4992"/>
      <c r="C4992" s="37"/>
      <c r="E4992" s="32"/>
      <c r="F4992" s="44"/>
      <c r="G4992" s="39"/>
    </row>
    <row r="4993" spans="1:7" x14ac:dyDescent="0.25">
      <c r="A4993"/>
      <c r="B4993"/>
      <c r="C4993" s="37"/>
      <c r="E4993" s="32"/>
      <c r="F4993" s="44"/>
      <c r="G4993" s="39"/>
    </row>
    <row r="4994" spans="1:7" x14ac:dyDescent="0.25">
      <c r="A4994"/>
      <c r="B4994"/>
      <c r="C4994" s="37"/>
      <c r="E4994" s="32"/>
      <c r="F4994" s="44"/>
      <c r="G4994" s="39"/>
    </row>
    <row r="4995" spans="1:7" x14ac:dyDescent="0.25">
      <c r="A4995"/>
      <c r="B4995"/>
      <c r="C4995" s="37"/>
      <c r="E4995" s="32"/>
      <c r="F4995" s="44"/>
      <c r="G4995" s="39"/>
    </row>
    <row r="4996" spans="1:7" x14ac:dyDescent="0.25">
      <c r="A4996"/>
      <c r="B4996"/>
      <c r="C4996" s="37"/>
      <c r="E4996" s="32"/>
      <c r="F4996" s="44"/>
      <c r="G4996" s="39"/>
    </row>
    <row r="4997" spans="1:7" x14ac:dyDescent="0.25">
      <c r="A4997"/>
      <c r="B4997"/>
      <c r="C4997" s="37"/>
      <c r="E4997" s="32"/>
      <c r="F4997" s="44"/>
      <c r="G4997" s="39"/>
    </row>
    <row r="4998" spans="1:7" x14ac:dyDescent="0.25">
      <c r="A4998"/>
      <c r="B4998"/>
      <c r="C4998" s="37"/>
      <c r="E4998" s="32"/>
      <c r="F4998" s="44"/>
      <c r="G4998" s="39"/>
    </row>
    <row r="4999" spans="1:7" x14ac:dyDescent="0.25">
      <c r="A4999"/>
      <c r="B4999"/>
      <c r="C4999" s="37"/>
      <c r="E4999" s="32"/>
      <c r="F4999" s="44"/>
      <c r="G4999" s="39"/>
    </row>
    <row r="5000" spans="1:7" x14ac:dyDescent="0.25">
      <c r="A5000"/>
      <c r="B5000"/>
      <c r="C5000" s="37"/>
      <c r="E5000" s="32"/>
      <c r="F5000" s="44"/>
      <c r="G5000" s="39"/>
    </row>
    <row r="5001" spans="1:7" x14ac:dyDescent="0.25">
      <c r="A5001"/>
      <c r="B5001"/>
      <c r="C5001" s="37"/>
      <c r="E5001" s="32"/>
      <c r="F5001" s="44"/>
      <c r="G5001" s="39"/>
    </row>
    <row r="5002" spans="1:7" x14ac:dyDescent="0.25">
      <c r="A5002"/>
      <c r="B5002"/>
      <c r="C5002" s="37"/>
      <c r="E5002" s="32"/>
      <c r="F5002" s="44"/>
      <c r="G5002" s="39"/>
    </row>
    <row r="5003" spans="1:7" x14ac:dyDescent="0.25">
      <c r="A5003"/>
      <c r="B5003"/>
      <c r="C5003" s="37"/>
      <c r="E5003" s="32"/>
      <c r="F5003" s="44"/>
      <c r="G5003" s="39"/>
    </row>
    <row r="5004" spans="1:7" x14ac:dyDescent="0.25">
      <c r="A5004"/>
      <c r="B5004"/>
      <c r="C5004" s="37"/>
      <c r="E5004" s="32"/>
      <c r="F5004" s="44"/>
      <c r="G5004" s="39"/>
    </row>
    <row r="5005" spans="1:7" x14ac:dyDescent="0.25">
      <c r="A5005"/>
      <c r="B5005"/>
      <c r="C5005" s="37"/>
      <c r="E5005" s="32"/>
      <c r="F5005" s="44"/>
      <c r="G5005" s="39"/>
    </row>
    <row r="5006" spans="1:7" x14ac:dyDescent="0.25">
      <c r="A5006"/>
      <c r="B5006"/>
      <c r="C5006" s="37"/>
      <c r="E5006" s="32"/>
      <c r="F5006" s="44"/>
      <c r="G5006" s="39"/>
    </row>
    <row r="5007" spans="1:7" x14ac:dyDescent="0.25">
      <c r="A5007"/>
      <c r="B5007"/>
      <c r="C5007" s="37"/>
      <c r="E5007" s="32"/>
      <c r="F5007" s="44"/>
      <c r="G5007" s="39"/>
    </row>
    <row r="5008" spans="1:7" x14ac:dyDescent="0.25">
      <c r="A5008"/>
      <c r="B5008"/>
      <c r="C5008" s="37"/>
      <c r="E5008" s="32"/>
      <c r="F5008" s="44"/>
      <c r="G5008" s="39"/>
    </row>
    <row r="5009" spans="1:7" x14ac:dyDescent="0.25">
      <c r="A5009"/>
      <c r="B5009"/>
      <c r="C5009" s="37"/>
      <c r="E5009" s="32"/>
      <c r="F5009" s="44"/>
      <c r="G5009" s="39"/>
    </row>
    <row r="5010" spans="1:7" x14ac:dyDescent="0.25">
      <c r="A5010"/>
      <c r="B5010"/>
      <c r="C5010" s="37"/>
      <c r="E5010" s="32"/>
      <c r="F5010" s="44"/>
      <c r="G5010" s="39"/>
    </row>
    <row r="5011" spans="1:7" x14ac:dyDescent="0.25">
      <c r="A5011"/>
      <c r="B5011"/>
      <c r="C5011" s="37"/>
      <c r="E5011" s="32"/>
      <c r="F5011" s="44"/>
      <c r="G5011" s="39"/>
    </row>
    <row r="5012" spans="1:7" x14ac:dyDescent="0.25">
      <c r="A5012"/>
      <c r="B5012"/>
      <c r="C5012" s="37"/>
      <c r="E5012" s="32"/>
      <c r="F5012" s="44"/>
      <c r="G5012" s="39"/>
    </row>
    <row r="5013" spans="1:7" x14ac:dyDescent="0.25">
      <c r="A5013"/>
      <c r="B5013"/>
      <c r="C5013" s="37"/>
      <c r="E5013" s="32"/>
      <c r="F5013" s="44"/>
      <c r="G5013" s="39"/>
    </row>
    <row r="5014" spans="1:7" x14ac:dyDescent="0.25">
      <c r="A5014"/>
      <c r="B5014"/>
      <c r="C5014" s="37"/>
      <c r="E5014" s="32"/>
      <c r="F5014" s="44"/>
      <c r="G5014" s="39"/>
    </row>
    <row r="5015" spans="1:7" x14ac:dyDescent="0.25">
      <c r="A5015"/>
      <c r="B5015"/>
      <c r="C5015" s="37"/>
      <c r="E5015" s="32"/>
      <c r="F5015" s="44"/>
      <c r="G5015" s="39"/>
    </row>
    <row r="5016" spans="1:7" x14ac:dyDescent="0.25">
      <c r="A5016"/>
      <c r="B5016"/>
      <c r="C5016" s="37"/>
      <c r="E5016" s="32"/>
      <c r="F5016" s="44"/>
      <c r="G5016" s="39"/>
    </row>
    <row r="5017" spans="1:7" x14ac:dyDescent="0.25">
      <c r="A5017"/>
      <c r="B5017"/>
      <c r="C5017" s="37"/>
      <c r="E5017" s="32"/>
      <c r="F5017" s="44"/>
      <c r="G5017" s="39"/>
    </row>
    <row r="5018" spans="1:7" x14ac:dyDescent="0.25">
      <c r="A5018"/>
      <c r="B5018"/>
      <c r="C5018" s="37"/>
      <c r="E5018" s="32"/>
      <c r="F5018" s="44"/>
      <c r="G5018" s="39"/>
    </row>
    <row r="5019" spans="1:7" x14ac:dyDescent="0.25">
      <c r="A5019"/>
      <c r="B5019"/>
      <c r="C5019" s="37"/>
      <c r="E5019" s="32"/>
      <c r="F5019" s="44"/>
      <c r="G5019" s="39"/>
    </row>
    <row r="5020" spans="1:7" x14ac:dyDescent="0.25">
      <c r="A5020"/>
      <c r="B5020"/>
      <c r="C5020" s="37"/>
      <c r="E5020" s="32"/>
      <c r="F5020" s="44"/>
      <c r="G5020" s="39"/>
    </row>
    <row r="5021" spans="1:7" x14ac:dyDescent="0.25">
      <c r="A5021"/>
      <c r="B5021"/>
      <c r="C5021" s="37"/>
      <c r="E5021" s="32"/>
      <c r="F5021" s="44"/>
      <c r="G5021" s="39"/>
    </row>
    <row r="5022" spans="1:7" x14ac:dyDescent="0.25">
      <c r="A5022"/>
      <c r="B5022"/>
      <c r="C5022" s="37"/>
      <c r="E5022" s="32"/>
      <c r="F5022" s="44"/>
      <c r="G5022" s="39"/>
    </row>
    <row r="5023" spans="1:7" x14ac:dyDescent="0.25">
      <c r="A5023"/>
      <c r="B5023"/>
      <c r="C5023" s="37"/>
      <c r="E5023" s="32"/>
      <c r="F5023" s="44"/>
      <c r="G5023" s="39"/>
    </row>
    <row r="5024" spans="1:7" x14ac:dyDescent="0.25">
      <c r="A5024"/>
      <c r="B5024"/>
      <c r="C5024" s="37"/>
      <c r="E5024" s="32"/>
      <c r="F5024" s="44"/>
      <c r="G5024" s="39"/>
    </row>
    <row r="5025" spans="1:7" x14ac:dyDescent="0.25">
      <c r="A5025"/>
      <c r="B5025"/>
      <c r="C5025" s="37"/>
      <c r="E5025" s="32"/>
      <c r="F5025" s="44"/>
      <c r="G5025" s="39"/>
    </row>
    <row r="5026" spans="1:7" x14ac:dyDescent="0.25">
      <c r="A5026"/>
      <c r="B5026"/>
      <c r="C5026" s="37"/>
      <c r="E5026" s="32"/>
      <c r="F5026" s="44"/>
      <c r="G5026" s="39"/>
    </row>
    <row r="5027" spans="1:7" x14ac:dyDescent="0.25">
      <c r="A5027"/>
      <c r="B5027"/>
      <c r="C5027" s="37"/>
      <c r="E5027" s="32"/>
      <c r="F5027" s="44"/>
      <c r="G5027" s="39"/>
    </row>
    <row r="5028" spans="1:7" x14ac:dyDescent="0.25">
      <c r="A5028"/>
      <c r="B5028"/>
      <c r="C5028" s="37"/>
      <c r="E5028" s="32"/>
      <c r="F5028" s="44"/>
      <c r="G5028" s="39"/>
    </row>
    <row r="5029" spans="1:7" x14ac:dyDescent="0.25">
      <c r="A5029"/>
      <c r="B5029"/>
      <c r="C5029" s="37"/>
      <c r="E5029" s="32"/>
      <c r="F5029" s="44"/>
      <c r="G5029" s="39"/>
    </row>
    <row r="5030" spans="1:7" x14ac:dyDescent="0.25">
      <c r="A5030"/>
      <c r="B5030"/>
      <c r="C5030" s="37"/>
      <c r="E5030" s="32"/>
      <c r="F5030" s="44"/>
      <c r="G5030" s="39"/>
    </row>
    <row r="5031" spans="1:7" x14ac:dyDescent="0.25">
      <c r="A5031"/>
      <c r="B5031"/>
      <c r="C5031" s="37"/>
      <c r="E5031" s="32"/>
      <c r="F5031" s="44"/>
      <c r="G5031" s="39"/>
    </row>
    <row r="5032" spans="1:7" x14ac:dyDescent="0.25">
      <c r="A5032"/>
      <c r="B5032"/>
      <c r="C5032" s="37"/>
      <c r="E5032" s="32"/>
      <c r="F5032" s="44"/>
      <c r="G5032" s="39"/>
    </row>
    <row r="5033" spans="1:7" x14ac:dyDescent="0.25">
      <c r="A5033"/>
      <c r="B5033"/>
      <c r="C5033" s="37"/>
      <c r="E5033" s="32"/>
      <c r="F5033" s="44"/>
      <c r="G5033" s="39"/>
    </row>
    <row r="5034" spans="1:7" x14ac:dyDescent="0.25">
      <c r="A5034"/>
      <c r="B5034"/>
      <c r="C5034" s="37"/>
      <c r="E5034" s="32"/>
      <c r="F5034" s="44"/>
      <c r="G5034" s="39"/>
    </row>
    <row r="5035" spans="1:7" x14ac:dyDescent="0.25">
      <c r="A5035"/>
      <c r="B5035"/>
      <c r="C5035" s="37"/>
      <c r="E5035" s="32"/>
      <c r="F5035" s="44"/>
      <c r="G5035" s="39"/>
    </row>
    <row r="5036" spans="1:7" x14ac:dyDescent="0.25">
      <c r="A5036"/>
      <c r="B5036"/>
      <c r="C5036" s="37"/>
      <c r="E5036" s="32"/>
      <c r="F5036" s="44"/>
      <c r="G5036" s="39"/>
    </row>
    <row r="5037" spans="1:7" x14ac:dyDescent="0.25">
      <c r="A5037"/>
      <c r="B5037"/>
      <c r="C5037" s="37"/>
      <c r="E5037" s="32"/>
      <c r="F5037" s="44"/>
      <c r="G5037" s="39"/>
    </row>
    <row r="5038" spans="1:7" x14ac:dyDescent="0.25">
      <c r="A5038"/>
      <c r="B5038"/>
      <c r="C5038" s="37"/>
      <c r="E5038" s="32"/>
      <c r="F5038" s="44"/>
      <c r="G5038" s="39"/>
    </row>
    <row r="5039" spans="1:7" x14ac:dyDescent="0.25">
      <c r="A5039"/>
      <c r="B5039"/>
      <c r="C5039" s="37"/>
      <c r="E5039" s="32"/>
      <c r="F5039" s="44"/>
      <c r="G5039" s="39"/>
    </row>
    <row r="5040" spans="1:7" x14ac:dyDescent="0.25">
      <c r="A5040"/>
      <c r="B5040"/>
      <c r="C5040" s="37"/>
      <c r="E5040" s="32"/>
      <c r="F5040" s="44"/>
      <c r="G5040" s="39"/>
    </row>
    <row r="5041" spans="1:7" x14ac:dyDescent="0.25">
      <c r="A5041"/>
      <c r="B5041"/>
      <c r="C5041" s="37"/>
      <c r="E5041" s="32"/>
      <c r="F5041" s="44"/>
      <c r="G5041" s="39"/>
    </row>
    <row r="5042" spans="1:7" x14ac:dyDescent="0.25">
      <c r="A5042"/>
      <c r="B5042"/>
      <c r="C5042" s="37"/>
      <c r="E5042" s="32"/>
      <c r="F5042" s="44"/>
      <c r="G5042" s="39"/>
    </row>
    <row r="5043" spans="1:7" x14ac:dyDescent="0.25">
      <c r="A5043"/>
      <c r="B5043"/>
      <c r="C5043" s="37"/>
      <c r="E5043" s="32"/>
      <c r="F5043" s="44"/>
      <c r="G5043" s="39"/>
    </row>
    <row r="5044" spans="1:7" x14ac:dyDescent="0.25">
      <c r="A5044"/>
      <c r="B5044"/>
      <c r="C5044" s="37"/>
      <c r="E5044" s="32"/>
      <c r="F5044" s="44"/>
      <c r="G5044" s="39"/>
    </row>
    <row r="5045" spans="1:7" x14ac:dyDescent="0.25">
      <c r="A5045"/>
      <c r="B5045"/>
      <c r="C5045" s="37"/>
      <c r="E5045" s="32"/>
      <c r="F5045" s="44"/>
      <c r="G5045" s="39"/>
    </row>
    <row r="5046" spans="1:7" x14ac:dyDescent="0.25">
      <c r="A5046"/>
      <c r="B5046"/>
      <c r="C5046" s="37"/>
      <c r="E5046" s="32"/>
      <c r="F5046" s="44"/>
      <c r="G5046" s="39"/>
    </row>
    <row r="5047" spans="1:7" x14ac:dyDescent="0.25">
      <c r="A5047"/>
      <c r="B5047"/>
      <c r="C5047" s="37"/>
      <c r="E5047" s="32"/>
      <c r="F5047" s="44"/>
      <c r="G5047" s="39"/>
    </row>
    <row r="5048" spans="1:7" x14ac:dyDescent="0.25">
      <c r="A5048"/>
      <c r="B5048"/>
      <c r="C5048" s="37"/>
      <c r="E5048" s="32"/>
      <c r="F5048" s="44"/>
      <c r="G5048" s="39"/>
    </row>
    <row r="5049" spans="1:7" x14ac:dyDescent="0.25">
      <c r="A5049"/>
      <c r="B5049"/>
      <c r="C5049" s="37"/>
      <c r="E5049" s="32"/>
      <c r="F5049" s="44"/>
      <c r="G5049" s="39"/>
    </row>
    <row r="5050" spans="1:7" x14ac:dyDescent="0.25">
      <c r="A5050"/>
      <c r="B5050"/>
      <c r="C5050" s="37"/>
      <c r="E5050" s="32"/>
      <c r="F5050" s="44"/>
      <c r="G5050" s="39"/>
    </row>
    <row r="5051" spans="1:7" x14ac:dyDescent="0.25">
      <c r="A5051"/>
      <c r="B5051"/>
      <c r="C5051" s="37"/>
      <c r="E5051" s="32"/>
      <c r="F5051" s="44"/>
      <c r="G5051" s="39"/>
    </row>
    <row r="5052" spans="1:7" x14ac:dyDescent="0.25">
      <c r="A5052"/>
      <c r="B5052"/>
      <c r="C5052" s="37"/>
      <c r="E5052" s="32"/>
      <c r="F5052" s="44"/>
      <c r="G5052" s="39"/>
    </row>
    <row r="5053" spans="1:7" x14ac:dyDescent="0.25">
      <c r="A5053"/>
      <c r="B5053"/>
      <c r="C5053" s="37"/>
      <c r="E5053" s="32"/>
      <c r="F5053" s="44"/>
      <c r="G5053" s="39"/>
    </row>
    <row r="5054" spans="1:7" x14ac:dyDescent="0.25">
      <c r="A5054"/>
      <c r="B5054"/>
      <c r="C5054" s="37"/>
      <c r="E5054" s="32"/>
      <c r="F5054" s="44"/>
      <c r="G5054" s="39"/>
    </row>
    <row r="5055" spans="1:7" x14ac:dyDescent="0.25">
      <c r="A5055"/>
      <c r="B5055"/>
      <c r="C5055" s="37"/>
      <c r="E5055" s="32"/>
      <c r="F5055" s="44"/>
      <c r="G5055" s="39"/>
    </row>
    <row r="5056" spans="1:7" x14ac:dyDescent="0.25">
      <c r="A5056"/>
      <c r="B5056"/>
      <c r="C5056" s="37"/>
      <c r="E5056" s="32"/>
      <c r="F5056" s="44"/>
      <c r="G5056" s="39"/>
    </row>
    <row r="5057" spans="1:7" x14ac:dyDescent="0.25">
      <c r="A5057"/>
      <c r="B5057"/>
      <c r="C5057" s="37"/>
      <c r="E5057" s="32"/>
      <c r="F5057" s="44"/>
      <c r="G5057" s="39"/>
    </row>
    <row r="5058" spans="1:7" x14ac:dyDescent="0.25">
      <c r="A5058"/>
      <c r="B5058"/>
      <c r="C5058" s="37"/>
      <c r="E5058" s="32"/>
      <c r="F5058" s="44"/>
      <c r="G5058" s="39"/>
    </row>
    <row r="5059" spans="1:7" x14ac:dyDescent="0.25">
      <c r="A5059"/>
      <c r="B5059"/>
      <c r="C5059" s="37"/>
      <c r="E5059" s="32"/>
      <c r="F5059" s="44"/>
      <c r="G5059" s="39"/>
    </row>
    <row r="5060" spans="1:7" x14ac:dyDescent="0.25">
      <c r="A5060"/>
      <c r="B5060"/>
      <c r="C5060" s="37"/>
      <c r="E5060" s="32"/>
      <c r="F5060" s="44"/>
      <c r="G5060" s="39"/>
    </row>
    <row r="5061" spans="1:7" x14ac:dyDescent="0.25">
      <c r="A5061"/>
      <c r="B5061"/>
      <c r="C5061" s="37"/>
      <c r="E5061" s="32"/>
      <c r="F5061" s="44"/>
      <c r="G5061" s="39"/>
    </row>
    <row r="5062" spans="1:7" x14ac:dyDescent="0.25">
      <c r="A5062"/>
      <c r="B5062"/>
      <c r="C5062" s="37"/>
      <c r="E5062" s="32"/>
      <c r="F5062" s="44"/>
      <c r="G5062" s="39"/>
    </row>
    <row r="5063" spans="1:7" x14ac:dyDescent="0.25">
      <c r="A5063"/>
      <c r="B5063"/>
      <c r="C5063" s="37"/>
      <c r="E5063" s="32"/>
      <c r="F5063" s="44"/>
      <c r="G5063" s="39"/>
    </row>
    <row r="5064" spans="1:7" x14ac:dyDescent="0.25">
      <c r="A5064"/>
      <c r="B5064"/>
      <c r="C5064" s="37"/>
      <c r="E5064" s="32"/>
      <c r="F5064" s="44"/>
      <c r="G5064" s="39"/>
    </row>
    <row r="5065" spans="1:7" x14ac:dyDescent="0.25">
      <c r="A5065"/>
      <c r="B5065"/>
      <c r="C5065" s="37"/>
      <c r="E5065" s="32"/>
      <c r="F5065" s="44"/>
      <c r="G5065" s="39"/>
    </row>
    <row r="5066" spans="1:7" x14ac:dyDescent="0.25">
      <c r="A5066"/>
      <c r="B5066"/>
      <c r="C5066" s="37"/>
      <c r="E5066" s="32"/>
      <c r="F5066" s="44"/>
      <c r="G5066" s="39"/>
    </row>
    <row r="5067" spans="1:7" x14ac:dyDescent="0.25">
      <c r="A5067"/>
      <c r="B5067"/>
      <c r="C5067" s="37"/>
      <c r="E5067" s="32"/>
      <c r="F5067" s="44"/>
      <c r="G5067" s="39"/>
    </row>
    <row r="5068" spans="1:7" x14ac:dyDescent="0.25">
      <c r="A5068"/>
      <c r="B5068"/>
      <c r="C5068" s="37"/>
      <c r="E5068" s="32"/>
      <c r="F5068" s="44"/>
      <c r="G5068" s="39"/>
    </row>
    <row r="5069" spans="1:7" x14ac:dyDescent="0.25">
      <c r="A5069"/>
      <c r="B5069"/>
      <c r="C5069" s="37"/>
      <c r="E5069" s="32"/>
      <c r="F5069" s="44"/>
      <c r="G5069" s="39"/>
    </row>
    <row r="5070" spans="1:7" x14ac:dyDescent="0.25">
      <c r="A5070"/>
      <c r="B5070"/>
      <c r="C5070" s="37"/>
      <c r="E5070" s="32"/>
      <c r="F5070" s="44"/>
      <c r="G5070" s="39"/>
    </row>
    <row r="5071" spans="1:7" x14ac:dyDescent="0.25">
      <c r="A5071"/>
      <c r="B5071"/>
      <c r="C5071" s="37"/>
      <c r="E5071" s="32"/>
      <c r="F5071" s="44"/>
      <c r="G5071" s="39"/>
    </row>
    <row r="5072" spans="1:7" x14ac:dyDescent="0.25">
      <c r="A5072"/>
      <c r="B5072"/>
      <c r="C5072" s="37"/>
      <c r="E5072" s="32"/>
      <c r="F5072" s="44"/>
      <c r="G5072" s="39"/>
    </row>
    <row r="5073" spans="1:7" x14ac:dyDescent="0.25">
      <c r="A5073"/>
      <c r="B5073"/>
      <c r="C5073" s="37"/>
      <c r="E5073" s="32"/>
      <c r="F5073" s="44"/>
      <c r="G5073" s="39"/>
    </row>
    <row r="5074" spans="1:7" x14ac:dyDescent="0.25">
      <c r="A5074"/>
      <c r="B5074"/>
      <c r="C5074" s="37"/>
      <c r="E5074" s="32"/>
      <c r="F5074" s="44"/>
      <c r="G5074" s="39"/>
    </row>
    <row r="5075" spans="1:7" x14ac:dyDescent="0.25">
      <c r="A5075"/>
      <c r="B5075"/>
      <c r="C5075" s="37"/>
      <c r="E5075" s="32"/>
      <c r="F5075" s="44"/>
      <c r="G5075" s="39"/>
    </row>
    <row r="5076" spans="1:7" x14ac:dyDescent="0.25">
      <c r="A5076"/>
      <c r="B5076"/>
      <c r="C5076" s="37"/>
      <c r="E5076" s="32"/>
      <c r="F5076" s="44"/>
      <c r="G5076" s="39"/>
    </row>
    <row r="5077" spans="1:7" x14ac:dyDescent="0.25">
      <c r="A5077"/>
      <c r="B5077"/>
      <c r="C5077" s="37"/>
      <c r="E5077" s="32"/>
      <c r="F5077" s="44"/>
      <c r="G5077" s="39"/>
    </row>
    <row r="5078" spans="1:7" x14ac:dyDescent="0.25">
      <c r="A5078"/>
      <c r="B5078"/>
      <c r="C5078" s="37"/>
      <c r="E5078" s="32"/>
      <c r="F5078" s="44"/>
      <c r="G5078" s="39"/>
    </row>
    <row r="5079" spans="1:7" x14ac:dyDescent="0.25">
      <c r="A5079"/>
      <c r="B5079"/>
      <c r="C5079" s="37"/>
      <c r="E5079" s="32"/>
      <c r="F5079" s="44"/>
      <c r="G5079" s="39"/>
    </row>
    <row r="5080" spans="1:7" x14ac:dyDescent="0.25">
      <c r="A5080"/>
      <c r="B5080"/>
      <c r="C5080" s="37"/>
      <c r="E5080" s="32"/>
      <c r="F5080" s="44"/>
      <c r="G5080" s="39"/>
    </row>
    <row r="5081" spans="1:7" x14ac:dyDescent="0.25">
      <c r="A5081"/>
      <c r="B5081"/>
      <c r="C5081" s="37"/>
      <c r="E5081" s="32"/>
      <c r="F5081" s="44"/>
      <c r="G5081" s="39"/>
    </row>
    <row r="5082" spans="1:7" x14ac:dyDescent="0.25">
      <c r="A5082"/>
      <c r="B5082"/>
      <c r="C5082" s="37"/>
      <c r="E5082" s="32"/>
      <c r="F5082" s="44"/>
      <c r="G5082" s="39"/>
    </row>
    <row r="5083" spans="1:7" x14ac:dyDescent="0.25">
      <c r="A5083"/>
      <c r="B5083"/>
      <c r="C5083" s="37"/>
      <c r="E5083" s="32"/>
      <c r="F5083" s="44"/>
      <c r="G5083" s="39"/>
    </row>
    <row r="5084" spans="1:7" x14ac:dyDescent="0.25">
      <c r="A5084"/>
      <c r="B5084"/>
      <c r="C5084" s="37"/>
      <c r="E5084" s="32"/>
      <c r="F5084" s="44"/>
      <c r="G5084" s="39"/>
    </row>
    <row r="5085" spans="1:7" x14ac:dyDescent="0.25">
      <c r="A5085"/>
      <c r="B5085"/>
      <c r="C5085" s="37"/>
      <c r="E5085" s="32"/>
      <c r="F5085" s="44"/>
      <c r="G5085" s="39"/>
    </row>
    <row r="5086" spans="1:7" x14ac:dyDescent="0.25">
      <c r="A5086"/>
      <c r="B5086"/>
      <c r="C5086" s="37"/>
      <c r="E5086" s="32"/>
      <c r="F5086" s="44"/>
      <c r="G5086" s="39"/>
    </row>
    <row r="5087" spans="1:7" x14ac:dyDescent="0.25">
      <c r="A5087"/>
      <c r="B5087"/>
      <c r="C5087" s="37"/>
      <c r="E5087" s="32"/>
      <c r="F5087" s="44"/>
      <c r="G5087" s="39"/>
    </row>
    <row r="5088" spans="1:7" x14ac:dyDescent="0.25">
      <c r="A5088"/>
      <c r="B5088"/>
      <c r="C5088" s="37"/>
      <c r="E5088" s="32"/>
      <c r="F5088" s="44"/>
      <c r="G5088" s="39"/>
    </row>
    <row r="5089" spans="1:7" x14ac:dyDescent="0.25">
      <c r="A5089"/>
      <c r="B5089"/>
      <c r="C5089" s="37"/>
      <c r="E5089" s="32"/>
      <c r="F5089" s="44"/>
      <c r="G5089" s="39"/>
    </row>
    <row r="5090" spans="1:7" x14ac:dyDescent="0.25">
      <c r="A5090"/>
      <c r="B5090"/>
      <c r="C5090" s="37"/>
      <c r="E5090" s="32"/>
      <c r="F5090" s="44"/>
      <c r="G5090" s="39"/>
    </row>
    <row r="5091" spans="1:7" x14ac:dyDescent="0.25">
      <c r="A5091"/>
      <c r="B5091"/>
      <c r="C5091" s="37"/>
      <c r="E5091" s="32"/>
      <c r="F5091" s="44"/>
      <c r="G5091" s="39"/>
    </row>
    <row r="5092" spans="1:7" x14ac:dyDescent="0.25">
      <c r="A5092"/>
      <c r="B5092"/>
      <c r="C5092" s="37"/>
      <c r="E5092" s="32"/>
      <c r="F5092" s="44"/>
      <c r="G5092" s="39"/>
    </row>
    <row r="5093" spans="1:7" x14ac:dyDescent="0.25">
      <c r="A5093"/>
      <c r="B5093"/>
      <c r="C5093" s="37"/>
      <c r="E5093" s="32"/>
      <c r="F5093" s="44"/>
      <c r="G5093" s="39"/>
    </row>
    <row r="5094" spans="1:7" x14ac:dyDescent="0.25">
      <c r="A5094"/>
      <c r="B5094"/>
      <c r="C5094" s="37"/>
      <c r="E5094" s="32"/>
      <c r="F5094" s="44"/>
      <c r="G5094" s="39"/>
    </row>
    <row r="5095" spans="1:7" x14ac:dyDescent="0.25">
      <c r="A5095"/>
      <c r="B5095"/>
      <c r="C5095" s="37"/>
      <c r="E5095" s="32"/>
      <c r="F5095" s="44"/>
      <c r="G5095" s="39"/>
    </row>
    <row r="5096" spans="1:7" x14ac:dyDescent="0.25">
      <c r="A5096"/>
      <c r="B5096"/>
      <c r="C5096" s="37"/>
      <c r="E5096" s="32"/>
      <c r="F5096" s="44"/>
      <c r="G5096" s="39"/>
    </row>
    <row r="5097" spans="1:7" x14ac:dyDescent="0.25">
      <c r="A5097"/>
      <c r="B5097"/>
      <c r="C5097" s="37"/>
      <c r="E5097" s="32"/>
      <c r="F5097" s="44"/>
      <c r="G5097" s="39"/>
    </row>
    <row r="5098" spans="1:7" x14ac:dyDescent="0.25">
      <c r="A5098"/>
      <c r="B5098"/>
      <c r="C5098" s="37"/>
      <c r="E5098" s="32"/>
      <c r="F5098" s="44"/>
      <c r="G5098" s="39"/>
    </row>
    <row r="5099" spans="1:7" x14ac:dyDescent="0.25">
      <c r="A5099"/>
      <c r="B5099"/>
      <c r="C5099" s="37"/>
      <c r="E5099" s="32"/>
      <c r="F5099" s="44"/>
      <c r="G5099" s="39"/>
    </row>
    <row r="5100" spans="1:7" x14ac:dyDescent="0.25">
      <c r="A5100"/>
      <c r="B5100"/>
      <c r="C5100" s="37"/>
      <c r="E5100" s="32"/>
      <c r="F5100" s="44"/>
      <c r="G5100" s="39"/>
    </row>
    <row r="5101" spans="1:7" x14ac:dyDescent="0.25">
      <c r="A5101"/>
      <c r="B5101"/>
      <c r="C5101" s="37"/>
      <c r="E5101" s="32"/>
      <c r="F5101" s="44"/>
      <c r="G5101" s="39"/>
    </row>
    <row r="5102" spans="1:7" x14ac:dyDescent="0.25">
      <c r="A5102"/>
      <c r="B5102"/>
      <c r="C5102" s="37"/>
      <c r="E5102" s="32"/>
      <c r="F5102" s="44"/>
      <c r="G5102" s="39"/>
    </row>
    <row r="5103" spans="1:7" x14ac:dyDescent="0.25">
      <c r="A5103"/>
      <c r="B5103"/>
      <c r="C5103" s="37"/>
      <c r="E5103" s="32"/>
      <c r="F5103" s="44"/>
      <c r="G5103" s="39"/>
    </row>
    <row r="5104" spans="1:7" x14ac:dyDescent="0.25">
      <c r="A5104"/>
      <c r="B5104"/>
      <c r="C5104" s="37"/>
      <c r="E5104" s="32"/>
      <c r="F5104" s="44"/>
      <c r="G5104" s="39"/>
    </row>
    <row r="5105" spans="1:7" x14ac:dyDescent="0.25">
      <c r="A5105"/>
      <c r="B5105"/>
      <c r="C5105" s="37"/>
      <c r="E5105" s="32"/>
      <c r="F5105" s="44"/>
      <c r="G5105" s="39"/>
    </row>
    <row r="5106" spans="1:7" x14ac:dyDescent="0.25">
      <c r="A5106"/>
      <c r="B5106"/>
      <c r="C5106" s="37"/>
      <c r="E5106" s="32"/>
      <c r="F5106" s="44"/>
      <c r="G5106" s="39"/>
    </row>
    <row r="5107" spans="1:7" x14ac:dyDescent="0.25">
      <c r="A5107"/>
      <c r="B5107"/>
      <c r="C5107" s="37"/>
      <c r="E5107" s="32"/>
      <c r="F5107" s="44"/>
      <c r="G5107" s="39"/>
    </row>
    <row r="5108" spans="1:7" x14ac:dyDescent="0.25">
      <c r="A5108"/>
      <c r="B5108"/>
      <c r="C5108" s="37"/>
      <c r="E5108" s="32"/>
      <c r="F5108" s="44"/>
      <c r="G5108" s="39"/>
    </row>
    <row r="5109" spans="1:7" x14ac:dyDescent="0.25">
      <c r="A5109"/>
      <c r="B5109"/>
      <c r="C5109" s="37"/>
      <c r="E5109" s="32"/>
      <c r="F5109" s="44"/>
      <c r="G5109" s="39"/>
    </row>
    <row r="5110" spans="1:7" x14ac:dyDescent="0.25">
      <c r="A5110"/>
      <c r="B5110"/>
      <c r="C5110" s="37"/>
      <c r="E5110" s="32"/>
      <c r="F5110" s="44"/>
      <c r="G5110" s="39"/>
    </row>
    <row r="5111" spans="1:7" x14ac:dyDescent="0.25">
      <c r="A5111"/>
      <c r="B5111"/>
      <c r="C5111" s="37"/>
      <c r="E5111" s="32"/>
      <c r="F5111" s="44"/>
      <c r="G5111" s="39"/>
    </row>
    <row r="5112" spans="1:7" x14ac:dyDescent="0.25">
      <c r="A5112"/>
      <c r="B5112"/>
      <c r="C5112" s="37"/>
      <c r="E5112" s="32"/>
      <c r="F5112" s="44"/>
      <c r="G5112" s="39"/>
    </row>
    <row r="5113" spans="1:7" x14ac:dyDescent="0.25">
      <c r="A5113"/>
      <c r="B5113"/>
      <c r="C5113" s="37"/>
      <c r="E5113" s="32"/>
      <c r="F5113" s="44"/>
      <c r="G5113" s="39"/>
    </row>
    <row r="5114" spans="1:7" x14ac:dyDescent="0.25">
      <c r="A5114"/>
      <c r="B5114"/>
      <c r="C5114" s="37"/>
      <c r="E5114" s="32"/>
      <c r="F5114" s="44"/>
      <c r="G5114" s="39"/>
    </row>
    <row r="5115" spans="1:7" x14ac:dyDescent="0.25">
      <c r="A5115"/>
      <c r="B5115"/>
      <c r="C5115" s="37"/>
      <c r="E5115" s="32"/>
      <c r="F5115" s="44"/>
      <c r="G5115" s="39"/>
    </row>
    <row r="5116" spans="1:7" x14ac:dyDescent="0.25">
      <c r="A5116"/>
      <c r="B5116"/>
      <c r="C5116" s="37"/>
      <c r="E5116" s="32"/>
      <c r="F5116" s="44"/>
      <c r="G5116" s="39"/>
    </row>
    <row r="5117" spans="1:7" x14ac:dyDescent="0.25">
      <c r="A5117"/>
      <c r="B5117"/>
      <c r="C5117" s="37"/>
      <c r="E5117" s="32"/>
      <c r="F5117" s="44"/>
      <c r="G5117" s="39"/>
    </row>
    <row r="5118" spans="1:7" x14ac:dyDescent="0.25">
      <c r="A5118"/>
      <c r="B5118"/>
      <c r="C5118" s="37"/>
      <c r="E5118" s="32"/>
      <c r="F5118" s="44"/>
      <c r="G5118" s="39"/>
    </row>
    <row r="5119" spans="1:7" x14ac:dyDescent="0.25">
      <c r="A5119"/>
      <c r="B5119"/>
      <c r="C5119" s="37"/>
      <c r="E5119" s="32"/>
      <c r="F5119" s="44"/>
      <c r="G5119" s="39"/>
    </row>
    <row r="5120" spans="1:7" x14ac:dyDescent="0.25">
      <c r="A5120"/>
      <c r="B5120"/>
      <c r="C5120" s="37"/>
      <c r="E5120" s="32"/>
      <c r="F5120" s="44"/>
      <c r="G5120" s="39"/>
    </row>
    <row r="5121" spans="1:7" x14ac:dyDescent="0.25">
      <c r="A5121"/>
      <c r="B5121"/>
      <c r="C5121" s="37"/>
      <c r="E5121" s="32"/>
      <c r="F5121" s="44"/>
      <c r="G5121" s="39"/>
    </row>
    <row r="5122" spans="1:7" x14ac:dyDescent="0.25">
      <c r="A5122"/>
      <c r="B5122"/>
      <c r="C5122" s="37"/>
      <c r="E5122" s="32"/>
      <c r="F5122" s="44"/>
      <c r="G5122" s="39"/>
    </row>
    <row r="5123" spans="1:7" x14ac:dyDescent="0.25">
      <c r="A5123"/>
      <c r="B5123"/>
      <c r="C5123" s="37"/>
      <c r="E5123" s="32"/>
      <c r="F5123" s="44"/>
      <c r="G5123" s="39"/>
    </row>
    <row r="5124" spans="1:7" x14ac:dyDescent="0.25">
      <c r="A5124"/>
      <c r="B5124"/>
      <c r="C5124" s="37"/>
      <c r="E5124" s="32"/>
      <c r="F5124" s="44"/>
      <c r="G5124" s="39"/>
    </row>
    <row r="5125" spans="1:7" x14ac:dyDescent="0.25">
      <c r="A5125"/>
      <c r="B5125"/>
      <c r="C5125" s="37"/>
      <c r="E5125" s="32"/>
      <c r="F5125" s="44"/>
      <c r="G5125" s="39"/>
    </row>
    <row r="5126" spans="1:7" x14ac:dyDescent="0.25">
      <c r="A5126"/>
      <c r="B5126"/>
      <c r="C5126" s="37"/>
      <c r="E5126" s="32"/>
      <c r="F5126" s="44"/>
      <c r="G5126" s="39"/>
    </row>
    <row r="5127" spans="1:7" x14ac:dyDescent="0.25">
      <c r="A5127"/>
      <c r="B5127"/>
      <c r="C5127" s="37"/>
      <c r="E5127" s="32"/>
      <c r="F5127" s="44"/>
      <c r="G5127" s="39"/>
    </row>
    <row r="5128" spans="1:7" x14ac:dyDescent="0.25">
      <c r="A5128"/>
      <c r="B5128"/>
      <c r="C5128" s="37"/>
      <c r="E5128" s="32"/>
      <c r="F5128" s="44"/>
      <c r="G5128" s="39"/>
    </row>
    <row r="5129" spans="1:7" x14ac:dyDescent="0.25">
      <c r="A5129"/>
      <c r="B5129"/>
      <c r="C5129" s="37"/>
      <c r="E5129" s="32"/>
      <c r="F5129" s="44"/>
      <c r="G5129" s="39"/>
    </row>
    <row r="5130" spans="1:7" x14ac:dyDescent="0.25">
      <c r="A5130"/>
      <c r="B5130"/>
      <c r="C5130" s="37"/>
      <c r="E5130" s="32"/>
      <c r="F5130" s="44"/>
      <c r="G5130" s="39"/>
    </row>
    <row r="5131" spans="1:7" x14ac:dyDescent="0.25">
      <c r="A5131"/>
      <c r="B5131"/>
      <c r="C5131" s="37"/>
      <c r="E5131" s="32"/>
      <c r="F5131" s="44"/>
      <c r="G5131" s="39"/>
    </row>
    <row r="5132" spans="1:7" x14ac:dyDescent="0.25">
      <c r="A5132"/>
      <c r="B5132"/>
      <c r="C5132" s="37"/>
      <c r="E5132" s="32"/>
      <c r="F5132" s="44"/>
      <c r="G5132" s="39"/>
    </row>
    <row r="5133" spans="1:7" x14ac:dyDescent="0.25">
      <c r="A5133"/>
      <c r="B5133"/>
      <c r="C5133" s="37"/>
      <c r="E5133" s="32"/>
      <c r="F5133" s="44"/>
      <c r="G5133" s="39"/>
    </row>
    <row r="5134" spans="1:7" x14ac:dyDescent="0.25">
      <c r="A5134"/>
      <c r="B5134"/>
      <c r="C5134" s="37"/>
      <c r="E5134" s="32"/>
      <c r="F5134" s="44"/>
      <c r="G5134" s="39"/>
    </row>
    <row r="5135" spans="1:7" x14ac:dyDescent="0.25">
      <c r="A5135"/>
      <c r="B5135"/>
      <c r="C5135" s="37"/>
      <c r="E5135" s="32"/>
      <c r="F5135" s="44"/>
      <c r="G5135" s="39"/>
    </row>
    <row r="5136" spans="1:7" x14ac:dyDescent="0.25">
      <c r="A5136"/>
      <c r="B5136"/>
      <c r="C5136" s="37"/>
      <c r="E5136" s="32"/>
      <c r="F5136" s="44"/>
      <c r="G5136" s="39"/>
    </row>
    <row r="5137" spans="1:7" x14ac:dyDescent="0.25">
      <c r="A5137"/>
      <c r="B5137"/>
      <c r="C5137" s="37"/>
      <c r="E5137" s="32"/>
      <c r="F5137" s="44"/>
      <c r="G5137" s="39"/>
    </row>
    <row r="5138" spans="1:7" x14ac:dyDescent="0.25">
      <c r="A5138"/>
      <c r="B5138"/>
      <c r="C5138" s="37"/>
      <c r="E5138" s="32"/>
      <c r="F5138" s="44"/>
      <c r="G5138" s="39"/>
    </row>
    <row r="5139" spans="1:7" x14ac:dyDescent="0.25">
      <c r="A5139"/>
      <c r="B5139"/>
      <c r="C5139" s="37"/>
      <c r="E5139" s="32"/>
      <c r="F5139" s="44"/>
      <c r="G5139" s="39"/>
    </row>
    <row r="5140" spans="1:7" x14ac:dyDescent="0.25">
      <c r="A5140"/>
      <c r="B5140"/>
      <c r="C5140" s="37"/>
      <c r="E5140" s="32"/>
      <c r="F5140" s="44"/>
      <c r="G5140" s="39"/>
    </row>
    <row r="5141" spans="1:7" x14ac:dyDescent="0.25">
      <c r="A5141"/>
      <c r="B5141"/>
      <c r="C5141" s="37"/>
      <c r="E5141" s="32"/>
      <c r="F5141" s="44"/>
      <c r="G5141" s="39"/>
    </row>
    <row r="5142" spans="1:7" x14ac:dyDescent="0.25">
      <c r="A5142"/>
      <c r="B5142"/>
      <c r="C5142" s="37"/>
      <c r="E5142" s="32"/>
      <c r="F5142" s="44"/>
      <c r="G5142" s="39"/>
    </row>
    <row r="5143" spans="1:7" x14ac:dyDescent="0.25">
      <c r="A5143"/>
      <c r="B5143"/>
      <c r="C5143" s="37"/>
      <c r="E5143" s="32"/>
      <c r="F5143" s="44"/>
      <c r="G5143" s="39"/>
    </row>
    <row r="5144" spans="1:7" x14ac:dyDescent="0.25">
      <c r="A5144"/>
      <c r="B5144"/>
      <c r="C5144" s="37"/>
      <c r="E5144" s="32"/>
      <c r="F5144" s="44"/>
      <c r="G5144" s="39"/>
    </row>
    <row r="5145" spans="1:7" x14ac:dyDescent="0.25">
      <c r="A5145"/>
      <c r="B5145"/>
      <c r="C5145" s="37"/>
      <c r="E5145" s="32"/>
      <c r="F5145" s="44"/>
      <c r="G5145" s="39"/>
    </row>
    <row r="5146" spans="1:7" x14ac:dyDescent="0.25">
      <c r="A5146"/>
      <c r="B5146"/>
      <c r="C5146" s="37"/>
      <c r="E5146" s="32"/>
      <c r="F5146" s="44"/>
      <c r="G5146" s="39"/>
    </row>
    <row r="5147" spans="1:7" x14ac:dyDescent="0.25">
      <c r="A5147"/>
      <c r="B5147"/>
      <c r="C5147" s="37"/>
      <c r="E5147" s="32"/>
      <c r="F5147" s="44"/>
      <c r="G5147" s="39"/>
    </row>
    <row r="5148" spans="1:7" x14ac:dyDescent="0.25">
      <c r="A5148"/>
      <c r="B5148"/>
      <c r="C5148" s="37"/>
      <c r="E5148" s="32"/>
      <c r="F5148" s="44"/>
      <c r="G5148" s="39"/>
    </row>
    <row r="5149" spans="1:7" x14ac:dyDescent="0.25">
      <c r="A5149"/>
      <c r="B5149"/>
      <c r="C5149" s="37"/>
      <c r="E5149" s="32"/>
      <c r="F5149" s="44"/>
      <c r="G5149" s="39"/>
    </row>
    <row r="5150" spans="1:7" x14ac:dyDescent="0.25">
      <c r="A5150"/>
      <c r="B5150"/>
      <c r="C5150" s="37"/>
      <c r="E5150" s="32"/>
      <c r="F5150" s="44"/>
      <c r="G5150" s="39"/>
    </row>
    <row r="5151" spans="1:7" x14ac:dyDescent="0.25">
      <c r="A5151"/>
      <c r="B5151"/>
      <c r="C5151" s="37"/>
      <c r="E5151" s="32"/>
      <c r="F5151" s="44"/>
      <c r="G5151" s="39"/>
    </row>
    <row r="5152" spans="1:7" x14ac:dyDescent="0.25">
      <c r="A5152"/>
      <c r="B5152"/>
      <c r="C5152" s="37"/>
      <c r="E5152" s="32"/>
      <c r="F5152" s="44"/>
      <c r="G5152" s="39"/>
    </row>
    <row r="5153" spans="1:7" x14ac:dyDescent="0.25">
      <c r="A5153"/>
      <c r="B5153"/>
      <c r="C5153" s="37"/>
      <c r="E5153" s="32"/>
      <c r="F5153" s="44"/>
      <c r="G5153" s="39"/>
    </row>
    <row r="5154" spans="1:7" x14ac:dyDescent="0.25">
      <c r="A5154"/>
      <c r="B5154"/>
      <c r="C5154" s="37"/>
      <c r="E5154" s="32"/>
      <c r="F5154" s="44"/>
      <c r="G5154" s="39"/>
    </row>
    <row r="5155" spans="1:7" x14ac:dyDescent="0.25">
      <c r="A5155"/>
      <c r="B5155"/>
      <c r="C5155" s="37"/>
      <c r="E5155" s="32"/>
      <c r="F5155" s="44"/>
      <c r="G5155" s="39"/>
    </row>
    <row r="5156" spans="1:7" x14ac:dyDescent="0.25">
      <c r="A5156"/>
      <c r="B5156"/>
      <c r="C5156" s="37"/>
      <c r="E5156" s="32"/>
      <c r="F5156" s="44"/>
      <c r="G5156" s="39"/>
    </row>
    <row r="5157" spans="1:7" x14ac:dyDescent="0.25">
      <c r="A5157"/>
      <c r="B5157"/>
      <c r="C5157" s="37"/>
      <c r="E5157" s="32"/>
      <c r="F5157" s="44"/>
      <c r="G5157" s="39"/>
    </row>
    <row r="5158" spans="1:7" x14ac:dyDescent="0.25">
      <c r="A5158"/>
      <c r="B5158"/>
      <c r="C5158" s="37"/>
      <c r="E5158" s="32"/>
      <c r="F5158" s="44"/>
      <c r="G5158" s="39"/>
    </row>
    <row r="5159" spans="1:7" x14ac:dyDescent="0.25">
      <c r="A5159"/>
      <c r="B5159"/>
      <c r="C5159" s="37"/>
      <c r="E5159" s="32"/>
      <c r="F5159" s="44"/>
      <c r="G5159" s="39"/>
    </row>
    <row r="5160" spans="1:7" x14ac:dyDescent="0.25">
      <c r="A5160"/>
      <c r="B5160"/>
      <c r="C5160" s="37"/>
      <c r="E5160" s="32"/>
      <c r="F5160" s="44"/>
      <c r="G5160" s="39"/>
    </row>
    <row r="5161" spans="1:7" x14ac:dyDescent="0.25">
      <c r="A5161"/>
      <c r="B5161"/>
      <c r="C5161" s="37"/>
      <c r="E5161" s="32"/>
      <c r="F5161" s="44"/>
      <c r="G5161" s="39"/>
    </row>
    <row r="5162" spans="1:7" x14ac:dyDescent="0.25">
      <c r="A5162"/>
      <c r="B5162"/>
      <c r="C5162" s="37"/>
      <c r="E5162" s="32"/>
      <c r="F5162" s="44"/>
      <c r="G5162" s="39"/>
    </row>
    <row r="5163" spans="1:7" x14ac:dyDescent="0.25">
      <c r="A5163"/>
      <c r="B5163"/>
      <c r="C5163" s="37"/>
      <c r="E5163" s="32"/>
      <c r="F5163" s="44"/>
      <c r="G5163" s="39"/>
    </row>
    <row r="5164" spans="1:7" x14ac:dyDescent="0.25">
      <c r="A5164"/>
      <c r="B5164"/>
      <c r="C5164" s="37"/>
      <c r="E5164" s="32"/>
      <c r="F5164" s="44"/>
      <c r="G5164" s="39"/>
    </row>
    <row r="5165" spans="1:7" x14ac:dyDescent="0.25">
      <c r="A5165"/>
      <c r="B5165"/>
      <c r="C5165" s="37"/>
      <c r="E5165" s="32"/>
      <c r="F5165" s="44"/>
      <c r="G5165" s="39"/>
    </row>
    <row r="5166" spans="1:7" x14ac:dyDescent="0.25">
      <c r="A5166"/>
      <c r="B5166"/>
      <c r="C5166" s="37"/>
      <c r="E5166" s="32"/>
      <c r="F5166" s="44"/>
      <c r="G5166" s="39"/>
    </row>
    <row r="5167" spans="1:7" x14ac:dyDescent="0.25">
      <c r="A5167"/>
      <c r="B5167"/>
      <c r="C5167" s="37"/>
      <c r="E5167" s="32"/>
      <c r="F5167" s="44"/>
      <c r="G5167" s="39"/>
    </row>
    <row r="5168" spans="1:7" x14ac:dyDescent="0.25">
      <c r="A5168"/>
      <c r="B5168"/>
      <c r="C5168" s="37"/>
      <c r="E5168" s="32"/>
      <c r="F5168" s="44"/>
      <c r="G5168" s="39"/>
    </row>
    <row r="5169" spans="1:7" x14ac:dyDescent="0.25">
      <c r="A5169"/>
      <c r="B5169"/>
      <c r="C5169" s="37"/>
      <c r="E5169" s="32"/>
      <c r="F5169" s="44"/>
      <c r="G5169" s="39"/>
    </row>
    <row r="5170" spans="1:7" x14ac:dyDescent="0.25">
      <c r="A5170"/>
      <c r="B5170"/>
      <c r="C5170" s="37"/>
      <c r="E5170" s="32"/>
      <c r="F5170" s="44"/>
      <c r="G5170" s="39"/>
    </row>
    <row r="5171" spans="1:7" x14ac:dyDescent="0.25">
      <c r="A5171"/>
      <c r="B5171"/>
      <c r="C5171" s="37"/>
      <c r="E5171" s="32"/>
      <c r="F5171" s="44"/>
      <c r="G5171" s="39"/>
    </row>
    <row r="5172" spans="1:7" x14ac:dyDescent="0.25">
      <c r="A5172"/>
      <c r="B5172"/>
      <c r="C5172" s="37"/>
      <c r="E5172" s="32"/>
      <c r="F5172" s="44"/>
      <c r="G5172" s="39"/>
    </row>
    <row r="5173" spans="1:7" x14ac:dyDescent="0.25">
      <c r="A5173"/>
      <c r="B5173"/>
      <c r="C5173" s="37"/>
      <c r="E5173" s="32"/>
      <c r="F5173" s="44"/>
      <c r="G5173" s="39"/>
    </row>
    <row r="5174" spans="1:7" x14ac:dyDescent="0.25">
      <c r="A5174"/>
      <c r="B5174"/>
      <c r="C5174" s="37"/>
      <c r="E5174" s="32"/>
      <c r="F5174" s="44"/>
      <c r="G5174" s="39"/>
    </row>
    <row r="5175" spans="1:7" x14ac:dyDescent="0.25">
      <c r="A5175"/>
      <c r="B5175"/>
      <c r="C5175" s="37"/>
      <c r="E5175" s="32"/>
      <c r="F5175" s="44"/>
      <c r="G5175" s="39"/>
    </row>
    <row r="5176" spans="1:7" x14ac:dyDescent="0.25">
      <c r="A5176"/>
      <c r="B5176"/>
      <c r="C5176" s="37"/>
      <c r="E5176" s="32"/>
      <c r="F5176" s="44"/>
      <c r="G5176" s="39"/>
    </row>
    <row r="5177" spans="1:7" x14ac:dyDescent="0.25">
      <c r="A5177"/>
      <c r="B5177"/>
      <c r="C5177" s="37"/>
      <c r="E5177" s="32"/>
      <c r="F5177" s="44"/>
      <c r="G5177" s="39"/>
    </row>
    <row r="5178" spans="1:7" x14ac:dyDescent="0.25">
      <c r="A5178"/>
      <c r="B5178"/>
      <c r="C5178" s="37"/>
      <c r="E5178" s="32"/>
      <c r="F5178" s="44"/>
      <c r="G5178" s="39"/>
    </row>
    <row r="5179" spans="1:7" x14ac:dyDescent="0.25">
      <c r="A5179"/>
      <c r="B5179"/>
      <c r="C5179" s="37"/>
      <c r="E5179" s="32"/>
      <c r="F5179" s="44"/>
      <c r="G5179" s="39"/>
    </row>
    <row r="5180" spans="1:7" x14ac:dyDescent="0.25">
      <c r="A5180"/>
      <c r="B5180"/>
      <c r="C5180" s="37"/>
      <c r="E5180" s="32"/>
      <c r="F5180" s="44"/>
      <c r="G5180" s="39"/>
    </row>
    <row r="5181" spans="1:7" x14ac:dyDescent="0.25">
      <c r="A5181"/>
      <c r="B5181"/>
      <c r="C5181" s="37"/>
      <c r="E5181" s="32"/>
      <c r="F5181" s="44"/>
      <c r="G5181" s="39"/>
    </row>
    <row r="5182" spans="1:7" x14ac:dyDescent="0.25">
      <c r="A5182"/>
      <c r="B5182"/>
      <c r="C5182" s="37"/>
      <c r="E5182" s="32"/>
      <c r="F5182" s="44"/>
      <c r="G5182" s="39"/>
    </row>
    <row r="5183" spans="1:7" x14ac:dyDescent="0.25">
      <c r="A5183"/>
      <c r="B5183"/>
      <c r="C5183" s="37"/>
      <c r="E5183" s="32"/>
      <c r="F5183" s="44"/>
      <c r="G5183" s="39"/>
    </row>
    <row r="5184" spans="1:7" x14ac:dyDescent="0.25">
      <c r="A5184"/>
      <c r="B5184"/>
      <c r="C5184" s="37"/>
      <c r="E5184" s="32"/>
      <c r="F5184" s="44"/>
      <c r="G5184" s="39"/>
    </row>
    <row r="5185" spans="1:7" x14ac:dyDescent="0.25">
      <c r="A5185"/>
      <c r="B5185"/>
      <c r="C5185" s="37"/>
      <c r="E5185" s="32"/>
      <c r="F5185" s="44"/>
      <c r="G5185" s="39"/>
    </row>
    <row r="5186" spans="1:7" x14ac:dyDescent="0.25">
      <c r="A5186"/>
      <c r="B5186"/>
      <c r="C5186" s="37"/>
      <c r="E5186" s="32"/>
      <c r="F5186" s="44"/>
      <c r="G5186" s="39"/>
    </row>
    <row r="5187" spans="1:7" x14ac:dyDescent="0.25">
      <c r="A5187"/>
      <c r="B5187"/>
      <c r="C5187" s="37"/>
      <c r="E5187" s="32"/>
      <c r="F5187" s="44"/>
      <c r="G5187" s="39"/>
    </row>
    <row r="5188" spans="1:7" x14ac:dyDescent="0.25">
      <c r="A5188"/>
      <c r="B5188"/>
      <c r="C5188" s="37"/>
      <c r="E5188" s="32"/>
      <c r="F5188" s="44"/>
      <c r="G5188" s="39"/>
    </row>
    <row r="5189" spans="1:7" x14ac:dyDescent="0.25">
      <c r="A5189"/>
      <c r="B5189"/>
      <c r="C5189" s="37"/>
      <c r="E5189" s="32"/>
      <c r="F5189" s="44"/>
      <c r="G5189" s="39"/>
    </row>
    <row r="5190" spans="1:7" x14ac:dyDescent="0.25">
      <c r="A5190"/>
      <c r="B5190"/>
      <c r="C5190" s="37"/>
      <c r="E5190" s="32"/>
      <c r="F5190" s="44"/>
      <c r="G5190" s="39"/>
    </row>
    <row r="5191" spans="1:7" x14ac:dyDescent="0.25">
      <c r="A5191"/>
      <c r="B5191"/>
      <c r="C5191" s="37"/>
      <c r="E5191" s="32"/>
      <c r="F5191" s="44"/>
      <c r="G5191" s="39"/>
    </row>
    <row r="5192" spans="1:7" x14ac:dyDescent="0.25">
      <c r="A5192"/>
      <c r="B5192"/>
      <c r="C5192" s="37"/>
      <c r="E5192" s="32"/>
      <c r="F5192" s="44"/>
      <c r="G5192" s="39"/>
    </row>
    <row r="5193" spans="1:7" x14ac:dyDescent="0.25">
      <c r="A5193"/>
      <c r="B5193"/>
      <c r="C5193" s="37"/>
      <c r="E5193" s="32"/>
      <c r="F5193" s="44"/>
      <c r="G5193" s="39"/>
    </row>
    <row r="5194" spans="1:7" x14ac:dyDescent="0.25">
      <c r="A5194"/>
      <c r="B5194"/>
      <c r="C5194" s="37"/>
      <c r="E5194" s="32"/>
      <c r="F5194" s="44"/>
      <c r="G5194" s="39"/>
    </row>
    <row r="5195" spans="1:7" x14ac:dyDescent="0.25">
      <c r="A5195"/>
      <c r="B5195"/>
      <c r="C5195" s="37"/>
      <c r="E5195" s="32"/>
      <c r="F5195" s="44"/>
      <c r="G5195" s="39"/>
    </row>
    <row r="5196" spans="1:7" x14ac:dyDescent="0.25">
      <c r="A5196"/>
      <c r="B5196"/>
      <c r="C5196" s="37"/>
      <c r="E5196" s="32"/>
      <c r="F5196" s="44"/>
      <c r="G5196" s="39"/>
    </row>
    <row r="5197" spans="1:7" x14ac:dyDescent="0.25">
      <c r="A5197"/>
      <c r="B5197"/>
      <c r="C5197" s="37"/>
      <c r="E5197" s="32"/>
      <c r="F5197" s="44"/>
      <c r="G5197" s="39"/>
    </row>
    <row r="5198" spans="1:7" x14ac:dyDescent="0.25">
      <c r="A5198"/>
      <c r="B5198"/>
      <c r="C5198" s="37"/>
      <c r="E5198" s="32"/>
      <c r="F5198" s="44"/>
      <c r="G5198" s="39"/>
    </row>
    <row r="5199" spans="1:7" x14ac:dyDescent="0.25">
      <c r="A5199"/>
      <c r="B5199"/>
      <c r="C5199" s="37"/>
      <c r="E5199" s="32"/>
      <c r="F5199" s="44"/>
      <c r="G5199" s="39"/>
    </row>
    <row r="5200" spans="1:7" x14ac:dyDescent="0.25">
      <c r="A5200"/>
      <c r="B5200"/>
      <c r="C5200" s="37"/>
      <c r="E5200" s="32"/>
      <c r="F5200" s="44"/>
      <c r="G5200" s="39"/>
    </row>
    <row r="5201" spans="1:7" x14ac:dyDescent="0.25">
      <c r="A5201"/>
      <c r="B5201"/>
      <c r="C5201" s="37"/>
      <c r="E5201" s="32"/>
      <c r="F5201" s="44"/>
      <c r="G5201" s="39"/>
    </row>
    <row r="5202" spans="1:7" x14ac:dyDescent="0.25">
      <c r="A5202"/>
      <c r="B5202"/>
      <c r="C5202" s="37"/>
      <c r="E5202" s="32"/>
      <c r="F5202" s="44"/>
      <c r="G5202" s="39"/>
    </row>
    <row r="5203" spans="1:7" x14ac:dyDescent="0.25">
      <c r="A5203"/>
      <c r="B5203"/>
      <c r="C5203" s="37"/>
      <c r="E5203" s="32"/>
      <c r="F5203" s="44"/>
      <c r="G5203" s="39"/>
    </row>
    <row r="5204" spans="1:7" x14ac:dyDescent="0.25">
      <c r="A5204"/>
      <c r="B5204"/>
      <c r="C5204" s="37"/>
      <c r="E5204" s="32"/>
      <c r="F5204" s="44"/>
      <c r="G5204" s="39"/>
    </row>
    <row r="5205" spans="1:7" x14ac:dyDescent="0.25">
      <c r="A5205"/>
      <c r="B5205"/>
      <c r="C5205" s="37"/>
      <c r="E5205" s="32"/>
      <c r="F5205" s="44"/>
      <c r="G5205" s="39"/>
    </row>
    <row r="5206" spans="1:7" x14ac:dyDescent="0.25">
      <c r="A5206"/>
      <c r="B5206"/>
      <c r="C5206" s="37"/>
      <c r="E5206" s="32"/>
      <c r="F5206" s="44"/>
      <c r="G5206" s="39"/>
    </row>
    <row r="5207" spans="1:7" x14ac:dyDescent="0.25">
      <c r="A5207"/>
      <c r="B5207"/>
      <c r="C5207" s="37"/>
      <c r="E5207" s="32"/>
      <c r="F5207" s="44"/>
      <c r="G5207" s="39"/>
    </row>
    <row r="5208" spans="1:7" x14ac:dyDescent="0.25">
      <c r="A5208"/>
      <c r="B5208"/>
      <c r="C5208" s="37"/>
      <c r="E5208" s="32"/>
      <c r="F5208" s="44"/>
      <c r="G5208" s="39"/>
    </row>
    <row r="5209" spans="1:7" x14ac:dyDescent="0.25">
      <c r="A5209"/>
      <c r="B5209"/>
      <c r="C5209" s="37"/>
      <c r="E5209" s="32"/>
      <c r="F5209" s="44"/>
      <c r="G5209" s="39"/>
    </row>
    <row r="5210" spans="1:7" x14ac:dyDescent="0.25">
      <c r="A5210"/>
      <c r="B5210"/>
      <c r="C5210" s="37"/>
      <c r="E5210" s="32"/>
      <c r="F5210" s="44"/>
      <c r="G5210" s="39"/>
    </row>
    <row r="5211" spans="1:7" x14ac:dyDescent="0.25">
      <c r="A5211"/>
      <c r="B5211"/>
      <c r="C5211" s="37"/>
      <c r="E5211" s="32"/>
      <c r="F5211" s="44"/>
      <c r="G5211" s="39"/>
    </row>
    <row r="5212" spans="1:7" x14ac:dyDescent="0.25">
      <c r="A5212"/>
      <c r="B5212"/>
      <c r="C5212" s="37"/>
      <c r="E5212" s="32"/>
      <c r="F5212" s="44"/>
      <c r="G5212" s="39"/>
    </row>
    <row r="5213" spans="1:7" x14ac:dyDescent="0.25">
      <c r="A5213"/>
      <c r="B5213"/>
      <c r="C5213" s="37"/>
      <c r="E5213" s="32"/>
      <c r="F5213" s="44"/>
      <c r="G5213" s="39"/>
    </row>
    <row r="5214" spans="1:7" x14ac:dyDescent="0.25">
      <c r="A5214"/>
      <c r="B5214"/>
      <c r="C5214" s="37"/>
      <c r="E5214" s="32"/>
      <c r="F5214" s="44"/>
      <c r="G5214" s="39"/>
    </row>
    <row r="5215" spans="1:7" x14ac:dyDescent="0.25">
      <c r="A5215"/>
      <c r="B5215"/>
      <c r="C5215" s="37"/>
      <c r="E5215" s="32"/>
      <c r="F5215" s="44"/>
      <c r="G5215" s="39"/>
    </row>
    <row r="5216" spans="1:7" x14ac:dyDescent="0.25">
      <c r="A5216"/>
      <c r="B5216"/>
      <c r="C5216" s="37"/>
      <c r="E5216" s="32"/>
      <c r="F5216" s="44"/>
      <c r="G5216" s="39"/>
    </row>
    <row r="5217" spans="1:7" x14ac:dyDescent="0.25">
      <c r="A5217"/>
      <c r="B5217"/>
      <c r="C5217" s="37"/>
      <c r="E5217" s="32"/>
      <c r="F5217" s="44"/>
      <c r="G5217" s="39"/>
    </row>
    <row r="5218" spans="1:7" x14ac:dyDescent="0.25">
      <c r="A5218"/>
      <c r="B5218"/>
      <c r="C5218" s="37"/>
      <c r="E5218" s="32"/>
      <c r="F5218" s="44"/>
      <c r="G5218" s="39"/>
    </row>
    <row r="5219" spans="1:7" x14ac:dyDescent="0.25">
      <c r="A5219"/>
      <c r="B5219"/>
      <c r="C5219" s="37"/>
      <c r="E5219" s="32"/>
      <c r="F5219" s="44"/>
      <c r="G5219" s="39"/>
    </row>
    <row r="5220" spans="1:7" x14ac:dyDescent="0.25">
      <c r="A5220"/>
      <c r="B5220"/>
      <c r="C5220" s="37"/>
      <c r="E5220" s="32"/>
      <c r="F5220" s="44"/>
      <c r="G5220" s="39"/>
    </row>
    <row r="5221" spans="1:7" x14ac:dyDescent="0.25">
      <c r="A5221"/>
      <c r="B5221"/>
      <c r="C5221" s="37"/>
      <c r="E5221" s="32"/>
      <c r="F5221" s="44"/>
      <c r="G5221" s="39"/>
    </row>
    <row r="5222" spans="1:7" x14ac:dyDescent="0.25">
      <c r="A5222"/>
      <c r="B5222"/>
      <c r="C5222" s="37"/>
      <c r="E5222" s="32"/>
      <c r="F5222" s="44"/>
      <c r="G5222" s="39"/>
    </row>
    <row r="5223" spans="1:7" x14ac:dyDescent="0.25">
      <c r="A5223"/>
      <c r="B5223"/>
      <c r="C5223" s="37"/>
      <c r="E5223" s="32"/>
      <c r="F5223" s="44"/>
      <c r="G5223" s="39"/>
    </row>
    <row r="5224" spans="1:7" x14ac:dyDescent="0.25">
      <c r="A5224"/>
      <c r="B5224"/>
      <c r="C5224" s="37"/>
      <c r="E5224" s="32"/>
      <c r="F5224" s="44"/>
      <c r="G5224" s="39"/>
    </row>
    <row r="5225" spans="1:7" x14ac:dyDescent="0.25">
      <c r="A5225"/>
      <c r="B5225"/>
      <c r="C5225" s="37"/>
      <c r="E5225" s="32"/>
      <c r="F5225" s="44"/>
      <c r="G5225" s="39"/>
    </row>
    <row r="5226" spans="1:7" x14ac:dyDescent="0.25">
      <c r="A5226"/>
      <c r="B5226"/>
      <c r="C5226" s="37"/>
      <c r="E5226" s="32"/>
      <c r="F5226" s="44"/>
      <c r="G5226" s="39"/>
    </row>
    <row r="5227" spans="1:7" x14ac:dyDescent="0.25">
      <c r="A5227"/>
      <c r="B5227"/>
      <c r="C5227" s="37"/>
      <c r="E5227" s="32"/>
      <c r="F5227" s="44"/>
      <c r="G5227" s="39"/>
    </row>
    <row r="5228" spans="1:7" x14ac:dyDescent="0.25">
      <c r="A5228"/>
      <c r="B5228"/>
      <c r="C5228" s="37"/>
      <c r="E5228" s="32"/>
      <c r="F5228" s="44"/>
      <c r="G5228" s="39"/>
    </row>
    <row r="5229" spans="1:7" x14ac:dyDescent="0.25">
      <c r="A5229"/>
      <c r="B5229"/>
      <c r="C5229" s="37"/>
      <c r="E5229" s="32"/>
      <c r="F5229" s="44"/>
      <c r="G5229" s="39"/>
    </row>
    <row r="5230" spans="1:7" x14ac:dyDescent="0.25">
      <c r="A5230"/>
      <c r="B5230"/>
      <c r="C5230" s="37"/>
      <c r="E5230" s="32"/>
      <c r="F5230" s="44"/>
      <c r="G5230" s="39"/>
    </row>
    <row r="5231" spans="1:7" x14ac:dyDescent="0.25">
      <c r="A5231"/>
      <c r="B5231"/>
      <c r="C5231" s="37"/>
      <c r="E5231" s="32"/>
      <c r="F5231" s="44"/>
      <c r="G5231" s="39"/>
    </row>
    <row r="5232" spans="1:7" x14ac:dyDescent="0.25">
      <c r="A5232"/>
      <c r="B5232"/>
      <c r="C5232" s="37"/>
      <c r="E5232" s="32"/>
      <c r="F5232" s="44"/>
      <c r="G5232" s="39"/>
    </row>
    <row r="5233" spans="1:7" x14ac:dyDescent="0.25">
      <c r="A5233"/>
      <c r="B5233"/>
      <c r="C5233" s="37"/>
      <c r="E5233" s="32"/>
      <c r="F5233" s="44"/>
      <c r="G5233" s="39"/>
    </row>
    <row r="5234" spans="1:7" x14ac:dyDescent="0.25">
      <c r="A5234"/>
      <c r="B5234"/>
      <c r="C5234" s="37"/>
      <c r="E5234" s="32"/>
      <c r="F5234" s="44"/>
      <c r="G5234" s="39"/>
    </row>
    <row r="5235" spans="1:7" x14ac:dyDescent="0.25">
      <c r="A5235"/>
      <c r="B5235"/>
      <c r="C5235" s="37"/>
      <c r="E5235" s="32"/>
      <c r="F5235" s="44"/>
      <c r="G5235" s="39"/>
    </row>
    <row r="5236" spans="1:7" x14ac:dyDescent="0.25">
      <c r="A5236"/>
      <c r="B5236"/>
      <c r="C5236" s="37"/>
      <c r="E5236" s="32"/>
      <c r="F5236" s="44"/>
      <c r="G5236" s="39"/>
    </row>
    <row r="5237" spans="1:7" x14ac:dyDescent="0.25">
      <c r="A5237"/>
      <c r="B5237"/>
      <c r="C5237" s="37"/>
      <c r="E5237" s="32"/>
      <c r="F5237" s="44"/>
      <c r="G5237" s="39"/>
    </row>
    <row r="5238" spans="1:7" x14ac:dyDescent="0.25">
      <c r="A5238"/>
      <c r="B5238"/>
      <c r="C5238" s="37"/>
      <c r="E5238" s="32"/>
      <c r="F5238" s="44"/>
      <c r="G5238" s="39"/>
    </row>
    <row r="5239" spans="1:7" x14ac:dyDescent="0.25">
      <c r="A5239"/>
      <c r="B5239"/>
      <c r="C5239" s="37"/>
      <c r="E5239" s="32"/>
      <c r="F5239" s="44"/>
      <c r="G5239" s="39"/>
    </row>
    <row r="5240" spans="1:7" x14ac:dyDescent="0.25">
      <c r="A5240"/>
      <c r="B5240"/>
      <c r="C5240" s="37"/>
      <c r="E5240" s="32"/>
      <c r="F5240" s="44"/>
      <c r="G5240" s="39"/>
    </row>
    <row r="5241" spans="1:7" x14ac:dyDescent="0.25">
      <c r="A5241"/>
      <c r="B5241"/>
      <c r="C5241" s="37"/>
      <c r="E5241" s="32"/>
      <c r="F5241" s="44"/>
      <c r="G5241" s="39"/>
    </row>
    <row r="5242" spans="1:7" x14ac:dyDescent="0.25">
      <c r="A5242"/>
      <c r="B5242"/>
      <c r="C5242" s="37"/>
      <c r="E5242" s="32"/>
      <c r="F5242" s="44"/>
      <c r="G5242" s="39"/>
    </row>
    <row r="5243" spans="1:7" x14ac:dyDescent="0.25">
      <c r="A5243"/>
      <c r="B5243"/>
      <c r="C5243" s="37"/>
      <c r="E5243" s="32"/>
      <c r="F5243" s="44"/>
      <c r="G5243" s="39"/>
    </row>
    <row r="5244" spans="1:7" x14ac:dyDescent="0.25">
      <c r="A5244"/>
      <c r="B5244"/>
      <c r="C5244" s="37"/>
      <c r="E5244" s="32"/>
      <c r="F5244" s="44"/>
      <c r="G5244" s="39"/>
    </row>
    <row r="5245" spans="1:7" x14ac:dyDescent="0.25">
      <c r="A5245"/>
      <c r="B5245"/>
      <c r="C5245" s="37"/>
      <c r="E5245" s="32"/>
      <c r="F5245" s="44"/>
      <c r="G5245" s="39"/>
    </row>
    <row r="5246" spans="1:7" x14ac:dyDescent="0.25">
      <c r="A5246"/>
      <c r="B5246"/>
      <c r="C5246" s="37"/>
      <c r="E5246" s="32"/>
      <c r="F5246" s="44"/>
      <c r="G5246" s="39"/>
    </row>
    <row r="5247" spans="1:7" x14ac:dyDescent="0.25">
      <c r="A5247"/>
      <c r="B5247"/>
      <c r="C5247" s="37"/>
      <c r="E5247" s="32"/>
      <c r="F5247" s="44"/>
      <c r="G5247" s="39"/>
    </row>
    <row r="5248" spans="1:7" x14ac:dyDescent="0.25">
      <c r="A5248"/>
      <c r="B5248"/>
      <c r="C5248" s="37"/>
      <c r="E5248" s="32"/>
      <c r="F5248" s="44"/>
      <c r="G5248" s="39"/>
    </row>
    <row r="5249" spans="1:7" x14ac:dyDescent="0.25">
      <c r="A5249"/>
      <c r="B5249"/>
      <c r="C5249" s="37"/>
      <c r="E5249" s="32"/>
      <c r="F5249" s="44"/>
      <c r="G5249" s="39"/>
    </row>
    <row r="5250" spans="1:7" x14ac:dyDescent="0.25">
      <c r="A5250"/>
      <c r="B5250"/>
      <c r="C5250" s="37"/>
      <c r="E5250" s="32"/>
      <c r="F5250" s="44"/>
      <c r="G5250" s="39"/>
    </row>
    <row r="5251" spans="1:7" x14ac:dyDescent="0.25">
      <c r="A5251"/>
      <c r="B5251"/>
      <c r="C5251" s="37"/>
      <c r="E5251" s="32"/>
      <c r="F5251" s="44"/>
      <c r="G5251" s="39"/>
    </row>
    <row r="5252" spans="1:7" x14ac:dyDescent="0.25">
      <c r="A5252"/>
      <c r="B5252"/>
      <c r="C5252" s="37"/>
      <c r="E5252" s="32"/>
      <c r="F5252" s="44"/>
      <c r="G5252" s="39"/>
    </row>
    <row r="5253" spans="1:7" x14ac:dyDescent="0.25">
      <c r="A5253"/>
      <c r="B5253"/>
      <c r="C5253" s="37"/>
      <c r="E5253" s="32"/>
      <c r="F5253" s="44"/>
      <c r="G5253" s="39"/>
    </row>
    <row r="5254" spans="1:7" x14ac:dyDescent="0.25">
      <c r="A5254"/>
      <c r="B5254"/>
      <c r="C5254" s="37"/>
      <c r="E5254" s="32"/>
      <c r="F5254" s="44"/>
      <c r="G5254" s="39"/>
    </row>
    <row r="5255" spans="1:7" x14ac:dyDescent="0.25">
      <c r="A5255"/>
      <c r="B5255"/>
      <c r="C5255" s="37"/>
      <c r="E5255" s="32"/>
      <c r="F5255" s="44"/>
      <c r="G5255" s="39"/>
    </row>
    <row r="5256" spans="1:7" x14ac:dyDescent="0.25">
      <c r="A5256"/>
      <c r="B5256"/>
      <c r="C5256" s="37"/>
      <c r="E5256" s="32"/>
      <c r="F5256" s="44"/>
      <c r="G5256" s="39"/>
    </row>
    <row r="5257" spans="1:7" x14ac:dyDescent="0.25">
      <c r="A5257"/>
      <c r="B5257"/>
      <c r="C5257" s="37"/>
      <c r="E5257" s="32"/>
      <c r="F5257" s="44"/>
      <c r="G5257" s="39"/>
    </row>
    <row r="5258" spans="1:7" x14ac:dyDescent="0.25">
      <c r="A5258"/>
      <c r="B5258"/>
      <c r="C5258" s="37"/>
      <c r="E5258" s="32"/>
      <c r="F5258" s="44"/>
      <c r="G5258" s="39"/>
    </row>
    <row r="5259" spans="1:7" x14ac:dyDescent="0.25">
      <c r="A5259"/>
      <c r="B5259"/>
      <c r="C5259" s="37"/>
      <c r="E5259" s="32"/>
      <c r="F5259" s="44"/>
      <c r="G5259" s="39"/>
    </row>
    <row r="5260" spans="1:7" x14ac:dyDescent="0.25">
      <c r="A5260"/>
      <c r="B5260"/>
      <c r="C5260" s="37"/>
      <c r="E5260" s="32"/>
      <c r="F5260" s="44"/>
      <c r="G5260" s="39"/>
    </row>
    <row r="5261" spans="1:7" x14ac:dyDescent="0.25">
      <c r="A5261"/>
      <c r="B5261"/>
      <c r="C5261" s="37"/>
      <c r="E5261" s="32"/>
      <c r="F5261" s="44"/>
      <c r="G5261" s="39"/>
    </row>
    <row r="5262" spans="1:7" x14ac:dyDescent="0.25">
      <c r="A5262"/>
      <c r="B5262"/>
      <c r="C5262" s="37"/>
      <c r="E5262" s="32"/>
      <c r="F5262" s="44"/>
      <c r="G5262" s="39"/>
    </row>
    <row r="5263" spans="1:7" x14ac:dyDescent="0.25">
      <c r="A5263"/>
      <c r="B5263"/>
      <c r="C5263" s="37"/>
      <c r="E5263" s="32"/>
      <c r="F5263" s="44"/>
      <c r="G5263" s="39"/>
    </row>
    <row r="5264" spans="1:7" x14ac:dyDescent="0.25">
      <c r="A5264"/>
      <c r="B5264"/>
      <c r="C5264" s="37"/>
      <c r="E5264" s="32"/>
      <c r="F5264" s="44"/>
      <c r="G5264" s="39"/>
    </row>
    <row r="5265" spans="1:7" x14ac:dyDescent="0.25">
      <c r="A5265"/>
      <c r="B5265"/>
      <c r="C5265" s="37"/>
      <c r="E5265" s="32"/>
      <c r="F5265" s="44"/>
      <c r="G5265" s="39"/>
    </row>
    <row r="5266" spans="1:7" x14ac:dyDescent="0.25">
      <c r="A5266"/>
      <c r="B5266"/>
      <c r="C5266" s="37"/>
      <c r="E5266" s="32"/>
      <c r="F5266" s="44"/>
      <c r="G5266" s="39"/>
    </row>
    <row r="5267" spans="1:7" x14ac:dyDescent="0.25">
      <c r="A5267"/>
      <c r="B5267"/>
      <c r="C5267" s="37"/>
      <c r="E5267" s="32"/>
      <c r="F5267" s="44"/>
      <c r="G5267" s="39"/>
    </row>
    <row r="5268" spans="1:7" x14ac:dyDescent="0.25">
      <c r="A5268"/>
      <c r="B5268"/>
      <c r="C5268" s="37"/>
      <c r="E5268" s="32"/>
      <c r="F5268" s="44"/>
      <c r="G5268" s="39"/>
    </row>
    <row r="5269" spans="1:7" x14ac:dyDescent="0.25">
      <c r="A5269"/>
      <c r="B5269"/>
      <c r="C5269" s="37"/>
      <c r="E5269" s="32"/>
      <c r="F5269" s="44"/>
      <c r="G5269" s="39"/>
    </row>
    <row r="5270" spans="1:7" x14ac:dyDescent="0.25">
      <c r="A5270"/>
      <c r="B5270"/>
      <c r="C5270" s="37"/>
      <c r="E5270" s="32"/>
      <c r="F5270" s="44"/>
      <c r="G5270" s="39"/>
    </row>
    <row r="5271" spans="1:7" x14ac:dyDescent="0.25">
      <c r="A5271"/>
      <c r="B5271"/>
      <c r="C5271" s="37"/>
      <c r="E5271" s="32"/>
      <c r="F5271" s="44"/>
      <c r="G5271" s="39"/>
    </row>
    <row r="5272" spans="1:7" x14ac:dyDescent="0.25">
      <c r="A5272"/>
      <c r="B5272"/>
      <c r="C5272" s="37"/>
      <c r="E5272" s="32"/>
      <c r="F5272" s="44"/>
      <c r="G5272" s="39"/>
    </row>
    <row r="5273" spans="1:7" x14ac:dyDescent="0.25">
      <c r="A5273"/>
      <c r="B5273"/>
      <c r="C5273" s="37"/>
      <c r="E5273" s="32"/>
      <c r="F5273" s="44"/>
      <c r="G5273" s="39"/>
    </row>
    <row r="5274" spans="1:7" x14ac:dyDescent="0.25">
      <c r="A5274"/>
      <c r="B5274"/>
      <c r="C5274" s="37"/>
      <c r="E5274" s="32"/>
      <c r="F5274" s="44"/>
      <c r="G5274" s="39"/>
    </row>
    <row r="5275" spans="1:7" x14ac:dyDescent="0.25">
      <c r="A5275"/>
      <c r="B5275"/>
      <c r="C5275" s="37"/>
      <c r="E5275" s="32"/>
      <c r="F5275" s="44"/>
      <c r="G5275" s="39"/>
    </row>
    <row r="5276" spans="1:7" x14ac:dyDescent="0.25">
      <c r="A5276"/>
      <c r="B5276"/>
      <c r="C5276" s="37"/>
      <c r="E5276" s="32"/>
      <c r="F5276" s="44"/>
      <c r="G5276" s="39"/>
    </row>
    <row r="5277" spans="1:7" x14ac:dyDescent="0.25">
      <c r="A5277"/>
      <c r="B5277"/>
      <c r="C5277" s="37"/>
      <c r="E5277" s="32"/>
      <c r="F5277" s="44"/>
      <c r="G5277" s="39"/>
    </row>
    <row r="5278" spans="1:7" x14ac:dyDescent="0.25">
      <c r="A5278"/>
      <c r="B5278"/>
      <c r="C5278" s="37"/>
      <c r="E5278" s="32"/>
      <c r="F5278" s="44"/>
      <c r="G5278" s="39"/>
    </row>
    <row r="5279" spans="1:7" x14ac:dyDescent="0.25">
      <c r="A5279"/>
      <c r="B5279"/>
      <c r="C5279" s="37"/>
      <c r="E5279" s="32"/>
      <c r="F5279" s="44"/>
      <c r="G5279" s="39"/>
    </row>
    <row r="5280" spans="1:7" x14ac:dyDescent="0.25">
      <c r="A5280"/>
      <c r="B5280"/>
      <c r="C5280" s="37"/>
      <c r="E5280" s="32"/>
      <c r="F5280" s="44"/>
      <c r="G5280" s="39"/>
    </row>
    <row r="5281" spans="1:7" x14ac:dyDescent="0.25">
      <c r="A5281"/>
      <c r="B5281"/>
      <c r="C5281" s="37"/>
      <c r="E5281" s="32"/>
      <c r="F5281" s="44"/>
      <c r="G5281" s="39"/>
    </row>
    <row r="5282" spans="1:7" x14ac:dyDescent="0.25">
      <c r="A5282"/>
      <c r="B5282"/>
      <c r="C5282" s="37"/>
      <c r="E5282" s="32"/>
      <c r="F5282" s="44"/>
      <c r="G5282" s="39"/>
    </row>
    <row r="5283" spans="1:7" x14ac:dyDescent="0.25">
      <c r="A5283"/>
      <c r="B5283"/>
      <c r="C5283" s="37"/>
      <c r="E5283" s="32"/>
      <c r="F5283" s="44"/>
      <c r="G5283" s="39"/>
    </row>
    <row r="5284" spans="1:7" x14ac:dyDescent="0.25">
      <c r="A5284"/>
      <c r="B5284"/>
      <c r="C5284" s="37"/>
      <c r="E5284" s="32"/>
      <c r="F5284" s="44"/>
      <c r="G5284" s="39"/>
    </row>
    <row r="5285" spans="1:7" x14ac:dyDescent="0.25">
      <c r="A5285"/>
      <c r="B5285"/>
      <c r="C5285" s="37"/>
      <c r="E5285" s="32"/>
      <c r="F5285" s="44"/>
      <c r="G5285" s="39"/>
    </row>
    <row r="5286" spans="1:7" x14ac:dyDescent="0.25">
      <c r="A5286"/>
      <c r="B5286"/>
      <c r="C5286" s="37"/>
      <c r="E5286" s="32"/>
      <c r="F5286" s="44"/>
      <c r="G5286" s="39"/>
    </row>
    <row r="5287" spans="1:7" x14ac:dyDescent="0.25">
      <c r="A5287"/>
      <c r="B5287"/>
      <c r="C5287" s="37"/>
      <c r="E5287" s="32"/>
      <c r="F5287" s="44"/>
      <c r="G5287" s="39"/>
    </row>
    <row r="5288" spans="1:7" x14ac:dyDescent="0.25">
      <c r="A5288"/>
      <c r="B5288"/>
      <c r="C5288" s="37"/>
      <c r="E5288" s="32"/>
      <c r="F5288" s="44"/>
      <c r="G5288" s="39"/>
    </row>
    <row r="5289" spans="1:7" x14ac:dyDescent="0.25">
      <c r="A5289"/>
      <c r="B5289"/>
      <c r="C5289" s="37"/>
      <c r="E5289" s="32"/>
      <c r="F5289" s="44"/>
      <c r="G5289" s="39"/>
    </row>
    <row r="5290" spans="1:7" x14ac:dyDescent="0.25">
      <c r="A5290"/>
      <c r="B5290"/>
      <c r="C5290" s="37"/>
      <c r="E5290" s="32"/>
      <c r="F5290" s="44"/>
      <c r="G5290" s="39"/>
    </row>
    <row r="5291" spans="1:7" x14ac:dyDescent="0.25">
      <c r="A5291"/>
      <c r="B5291"/>
      <c r="C5291" s="37"/>
      <c r="E5291" s="32"/>
      <c r="F5291" s="44"/>
      <c r="G5291" s="39"/>
    </row>
    <row r="5292" spans="1:7" x14ac:dyDescent="0.25">
      <c r="A5292"/>
      <c r="B5292"/>
      <c r="C5292" s="37"/>
      <c r="E5292" s="32"/>
      <c r="F5292" s="44"/>
      <c r="G5292" s="39"/>
    </row>
    <row r="5293" spans="1:7" x14ac:dyDescent="0.25">
      <c r="A5293"/>
      <c r="B5293"/>
      <c r="C5293" s="37"/>
      <c r="E5293" s="32"/>
      <c r="F5293" s="44"/>
      <c r="G5293" s="39"/>
    </row>
    <row r="5294" spans="1:7" x14ac:dyDescent="0.25">
      <c r="A5294"/>
      <c r="B5294"/>
      <c r="C5294" s="37"/>
      <c r="E5294" s="32"/>
      <c r="F5294" s="44"/>
      <c r="G5294" s="39"/>
    </row>
    <row r="5295" spans="1:7" x14ac:dyDescent="0.25">
      <c r="A5295"/>
      <c r="B5295"/>
      <c r="C5295" s="37"/>
      <c r="E5295" s="32"/>
      <c r="F5295" s="44"/>
      <c r="G5295" s="39"/>
    </row>
    <row r="5296" spans="1:7" x14ac:dyDescent="0.25">
      <c r="A5296"/>
      <c r="B5296"/>
      <c r="C5296" s="37"/>
      <c r="E5296" s="32"/>
      <c r="F5296" s="44"/>
      <c r="G5296" s="39"/>
    </row>
    <row r="5297" spans="1:7" x14ac:dyDescent="0.25">
      <c r="A5297"/>
      <c r="B5297"/>
      <c r="C5297" s="37"/>
      <c r="E5297" s="32"/>
      <c r="F5297" s="44"/>
      <c r="G5297" s="39"/>
    </row>
    <row r="5298" spans="1:7" x14ac:dyDescent="0.25">
      <c r="A5298"/>
      <c r="B5298"/>
      <c r="C5298" s="37"/>
      <c r="E5298" s="32"/>
      <c r="F5298" s="44"/>
      <c r="G5298" s="39"/>
    </row>
    <row r="5299" spans="1:7" x14ac:dyDescent="0.25">
      <c r="A5299"/>
      <c r="B5299"/>
      <c r="C5299" s="37"/>
      <c r="E5299" s="32"/>
      <c r="F5299" s="44"/>
      <c r="G5299" s="39"/>
    </row>
    <row r="5300" spans="1:7" x14ac:dyDescent="0.25">
      <c r="A5300"/>
      <c r="B5300"/>
      <c r="C5300" s="37"/>
      <c r="E5300" s="32"/>
      <c r="F5300" s="44"/>
      <c r="G5300" s="39"/>
    </row>
    <row r="5301" spans="1:7" x14ac:dyDescent="0.25">
      <c r="A5301"/>
      <c r="B5301"/>
      <c r="C5301" s="37"/>
      <c r="E5301" s="32"/>
      <c r="F5301" s="44"/>
      <c r="G5301" s="39"/>
    </row>
    <row r="5302" spans="1:7" x14ac:dyDescent="0.25">
      <c r="A5302"/>
      <c r="B5302"/>
      <c r="C5302" s="37"/>
      <c r="E5302" s="32"/>
      <c r="F5302" s="44"/>
      <c r="G5302" s="39"/>
    </row>
    <row r="5303" spans="1:7" x14ac:dyDescent="0.25">
      <c r="A5303"/>
      <c r="B5303"/>
      <c r="C5303" s="37"/>
      <c r="E5303" s="32"/>
      <c r="F5303" s="44"/>
      <c r="G5303" s="39"/>
    </row>
    <row r="5304" spans="1:7" x14ac:dyDescent="0.25">
      <c r="A5304"/>
      <c r="B5304"/>
      <c r="C5304" s="37"/>
      <c r="E5304" s="32"/>
      <c r="F5304" s="44"/>
      <c r="G5304" s="39"/>
    </row>
    <row r="5305" spans="1:7" x14ac:dyDescent="0.25">
      <c r="A5305"/>
      <c r="B5305"/>
      <c r="C5305" s="37"/>
      <c r="E5305" s="32"/>
      <c r="F5305" s="44"/>
      <c r="G5305" s="39"/>
    </row>
    <row r="5306" spans="1:7" x14ac:dyDescent="0.25">
      <c r="A5306"/>
      <c r="B5306"/>
      <c r="C5306" s="37"/>
      <c r="E5306" s="32"/>
      <c r="F5306" s="44"/>
      <c r="G5306" s="39"/>
    </row>
    <row r="5307" spans="1:7" x14ac:dyDescent="0.25">
      <c r="A5307"/>
      <c r="B5307"/>
      <c r="C5307" s="37"/>
      <c r="E5307" s="32"/>
      <c r="F5307" s="44"/>
      <c r="G5307" s="39"/>
    </row>
    <row r="5308" spans="1:7" x14ac:dyDescent="0.25">
      <c r="A5308"/>
      <c r="B5308"/>
      <c r="C5308" s="37"/>
      <c r="E5308" s="32"/>
      <c r="F5308" s="44"/>
      <c r="G5308" s="39"/>
    </row>
    <row r="5309" spans="1:7" x14ac:dyDescent="0.25">
      <c r="A5309"/>
      <c r="B5309"/>
      <c r="C5309" s="37"/>
      <c r="E5309" s="32"/>
      <c r="F5309" s="44"/>
      <c r="G5309" s="39"/>
    </row>
    <row r="5310" spans="1:7" x14ac:dyDescent="0.25">
      <c r="A5310"/>
      <c r="B5310"/>
      <c r="C5310" s="37"/>
      <c r="E5310" s="32"/>
      <c r="F5310" s="44"/>
      <c r="G5310" s="39"/>
    </row>
    <row r="5311" spans="1:7" x14ac:dyDescent="0.25">
      <c r="A5311"/>
      <c r="B5311"/>
      <c r="C5311" s="37"/>
      <c r="E5311" s="32"/>
      <c r="F5311" s="44"/>
      <c r="G5311" s="39"/>
    </row>
    <row r="5312" spans="1:7" x14ac:dyDescent="0.25">
      <c r="A5312"/>
      <c r="B5312"/>
      <c r="C5312" s="37"/>
      <c r="E5312" s="32"/>
      <c r="F5312" s="44"/>
      <c r="G5312" s="39"/>
    </row>
    <row r="5313" spans="1:7" x14ac:dyDescent="0.25">
      <c r="A5313"/>
      <c r="B5313"/>
      <c r="C5313" s="37"/>
      <c r="E5313" s="32"/>
      <c r="F5313" s="44"/>
      <c r="G5313" s="39"/>
    </row>
    <row r="5314" spans="1:7" x14ac:dyDescent="0.25">
      <c r="A5314"/>
      <c r="B5314"/>
      <c r="C5314" s="37"/>
      <c r="E5314" s="32"/>
      <c r="F5314" s="44"/>
      <c r="G5314" s="39"/>
    </row>
    <row r="5315" spans="1:7" x14ac:dyDescent="0.25">
      <c r="A5315"/>
      <c r="B5315"/>
      <c r="C5315" s="37"/>
      <c r="E5315" s="32"/>
      <c r="F5315" s="44"/>
      <c r="G5315" s="39"/>
    </row>
    <row r="5316" spans="1:7" x14ac:dyDescent="0.25">
      <c r="A5316"/>
      <c r="B5316"/>
      <c r="C5316" s="37"/>
      <c r="E5316" s="32"/>
      <c r="F5316" s="44"/>
      <c r="G5316" s="39"/>
    </row>
    <row r="5317" spans="1:7" x14ac:dyDescent="0.25">
      <c r="A5317"/>
      <c r="B5317"/>
      <c r="C5317" s="37"/>
      <c r="E5317" s="32"/>
      <c r="F5317" s="44"/>
      <c r="G5317" s="39"/>
    </row>
    <row r="5318" spans="1:7" x14ac:dyDescent="0.25">
      <c r="A5318"/>
      <c r="B5318"/>
      <c r="C5318" s="37"/>
      <c r="E5318" s="32"/>
      <c r="F5318" s="44"/>
      <c r="G5318" s="39"/>
    </row>
    <row r="5319" spans="1:7" x14ac:dyDescent="0.25">
      <c r="A5319"/>
      <c r="B5319"/>
      <c r="C5319" s="37"/>
      <c r="E5319" s="32"/>
      <c r="F5319" s="44"/>
      <c r="G5319" s="39"/>
    </row>
    <row r="5320" spans="1:7" x14ac:dyDescent="0.25">
      <c r="A5320"/>
      <c r="B5320"/>
      <c r="C5320" s="37"/>
      <c r="E5320" s="32"/>
      <c r="F5320" s="44"/>
      <c r="G5320" s="39"/>
    </row>
    <row r="5321" spans="1:7" x14ac:dyDescent="0.25">
      <c r="A5321"/>
      <c r="B5321"/>
      <c r="C5321" s="37"/>
      <c r="E5321" s="32"/>
      <c r="F5321" s="44"/>
      <c r="G5321" s="39"/>
    </row>
    <row r="5322" spans="1:7" x14ac:dyDescent="0.25">
      <c r="A5322"/>
      <c r="B5322"/>
      <c r="C5322" s="37"/>
      <c r="E5322" s="32"/>
      <c r="F5322" s="44"/>
      <c r="G5322" s="39"/>
    </row>
    <row r="5323" spans="1:7" x14ac:dyDescent="0.25">
      <c r="A5323"/>
      <c r="B5323"/>
      <c r="C5323" s="37"/>
      <c r="E5323" s="32"/>
      <c r="F5323" s="44"/>
      <c r="G5323" s="39"/>
    </row>
    <row r="5324" spans="1:7" x14ac:dyDescent="0.25">
      <c r="A5324"/>
      <c r="B5324"/>
      <c r="C5324" s="37"/>
      <c r="E5324" s="32"/>
      <c r="F5324" s="44"/>
      <c r="G5324" s="39"/>
    </row>
    <row r="5325" spans="1:7" x14ac:dyDescent="0.25">
      <c r="A5325"/>
      <c r="B5325"/>
      <c r="C5325" s="37"/>
      <c r="E5325" s="32"/>
      <c r="F5325" s="44"/>
      <c r="G5325" s="39"/>
    </row>
    <row r="5326" spans="1:7" x14ac:dyDescent="0.25">
      <c r="A5326"/>
      <c r="B5326"/>
      <c r="C5326" s="37"/>
      <c r="E5326" s="32"/>
      <c r="F5326" s="44"/>
      <c r="G5326" s="39"/>
    </row>
    <row r="5327" spans="1:7" x14ac:dyDescent="0.25">
      <c r="A5327"/>
      <c r="B5327"/>
      <c r="C5327" s="37"/>
      <c r="E5327" s="32"/>
      <c r="F5327" s="44"/>
      <c r="G5327" s="39"/>
    </row>
    <row r="5328" spans="1:7" x14ac:dyDescent="0.25">
      <c r="A5328"/>
      <c r="B5328"/>
      <c r="C5328" s="37"/>
      <c r="E5328" s="32"/>
      <c r="F5328" s="44"/>
      <c r="G5328" s="39"/>
    </row>
    <row r="5329" spans="1:7" x14ac:dyDescent="0.25">
      <c r="A5329"/>
      <c r="B5329"/>
      <c r="C5329" s="37"/>
      <c r="E5329" s="32"/>
      <c r="F5329" s="44"/>
      <c r="G5329" s="39"/>
    </row>
    <row r="5330" spans="1:7" x14ac:dyDescent="0.25">
      <c r="A5330"/>
      <c r="B5330"/>
      <c r="C5330" s="37"/>
      <c r="E5330" s="32"/>
      <c r="F5330" s="44"/>
      <c r="G5330" s="39"/>
    </row>
    <row r="5331" spans="1:7" x14ac:dyDescent="0.25">
      <c r="A5331"/>
      <c r="B5331"/>
      <c r="C5331" s="37"/>
      <c r="E5331" s="32"/>
      <c r="F5331" s="44"/>
      <c r="G5331" s="39"/>
    </row>
    <row r="5332" spans="1:7" x14ac:dyDescent="0.25">
      <c r="A5332"/>
      <c r="B5332"/>
      <c r="C5332" s="37"/>
      <c r="E5332" s="32"/>
      <c r="F5332" s="44"/>
      <c r="G5332" s="39"/>
    </row>
    <row r="5333" spans="1:7" x14ac:dyDescent="0.25">
      <c r="A5333"/>
      <c r="B5333"/>
      <c r="C5333" s="37"/>
      <c r="E5333" s="32"/>
      <c r="F5333" s="44"/>
      <c r="G5333" s="39"/>
    </row>
    <row r="5334" spans="1:7" x14ac:dyDescent="0.25">
      <c r="A5334"/>
      <c r="B5334"/>
      <c r="C5334" s="37"/>
      <c r="E5334" s="32"/>
      <c r="F5334" s="44"/>
      <c r="G5334" s="39"/>
    </row>
    <row r="5335" spans="1:7" x14ac:dyDescent="0.25">
      <c r="A5335"/>
      <c r="B5335"/>
      <c r="C5335" s="37"/>
      <c r="E5335" s="32"/>
      <c r="F5335" s="44"/>
      <c r="G5335" s="39"/>
    </row>
    <row r="5336" spans="1:7" x14ac:dyDescent="0.25">
      <c r="A5336"/>
      <c r="B5336"/>
      <c r="C5336" s="37"/>
      <c r="E5336" s="32"/>
      <c r="F5336" s="44"/>
      <c r="G5336" s="39"/>
    </row>
    <row r="5337" spans="1:7" x14ac:dyDescent="0.25">
      <c r="A5337"/>
      <c r="B5337"/>
      <c r="C5337" s="37"/>
      <c r="E5337" s="32"/>
      <c r="F5337" s="44"/>
      <c r="G5337" s="39"/>
    </row>
    <row r="5338" spans="1:7" x14ac:dyDescent="0.25">
      <c r="A5338"/>
      <c r="B5338"/>
      <c r="C5338" s="37"/>
      <c r="E5338" s="32"/>
      <c r="F5338" s="44"/>
      <c r="G5338" s="39"/>
    </row>
    <row r="5339" spans="1:7" x14ac:dyDescent="0.25">
      <c r="A5339"/>
      <c r="B5339"/>
      <c r="C5339" s="37"/>
      <c r="E5339" s="32"/>
      <c r="F5339" s="44"/>
      <c r="G5339" s="39"/>
    </row>
    <row r="5340" spans="1:7" x14ac:dyDescent="0.25">
      <c r="A5340"/>
      <c r="B5340"/>
      <c r="C5340" s="37"/>
      <c r="E5340" s="32"/>
      <c r="F5340" s="44"/>
      <c r="G5340" s="39"/>
    </row>
    <row r="5341" spans="1:7" x14ac:dyDescent="0.25">
      <c r="A5341"/>
      <c r="B5341"/>
      <c r="C5341" s="37"/>
      <c r="E5341" s="32"/>
      <c r="F5341" s="44"/>
      <c r="G5341" s="39"/>
    </row>
    <row r="5342" spans="1:7" x14ac:dyDescent="0.25">
      <c r="A5342"/>
      <c r="B5342"/>
      <c r="C5342" s="37"/>
      <c r="E5342" s="32"/>
      <c r="F5342" s="44"/>
      <c r="G5342" s="39"/>
    </row>
    <row r="5343" spans="1:7" x14ac:dyDescent="0.25">
      <c r="A5343"/>
      <c r="B5343"/>
      <c r="C5343" s="37"/>
      <c r="E5343" s="32"/>
      <c r="F5343" s="44"/>
      <c r="G5343" s="39"/>
    </row>
    <row r="5344" spans="1:7" x14ac:dyDescent="0.25">
      <c r="A5344"/>
      <c r="B5344"/>
      <c r="C5344" s="37"/>
      <c r="E5344" s="32"/>
      <c r="F5344" s="44"/>
      <c r="G5344" s="39"/>
    </row>
    <row r="5345" spans="1:7" x14ac:dyDescent="0.25">
      <c r="A5345"/>
      <c r="B5345"/>
      <c r="C5345" s="37"/>
      <c r="E5345" s="32"/>
      <c r="F5345" s="44"/>
      <c r="G5345" s="39"/>
    </row>
    <row r="5346" spans="1:7" x14ac:dyDescent="0.25">
      <c r="A5346"/>
      <c r="B5346"/>
      <c r="C5346" s="37"/>
      <c r="E5346" s="32"/>
      <c r="F5346" s="44"/>
      <c r="G5346" s="39"/>
    </row>
    <row r="5347" spans="1:7" x14ac:dyDescent="0.25">
      <c r="A5347"/>
      <c r="B5347"/>
      <c r="C5347" s="37"/>
      <c r="E5347" s="32"/>
      <c r="F5347" s="44"/>
      <c r="G5347" s="39"/>
    </row>
    <row r="5348" spans="1:7" x14ac:dyDescent="0.25">
      <c r="A5348"/>
      <c r="B5348"/>
      <c r="C5348" s="37"/>
      <c r="E5348" s="32"/>
      <c r="F5348" s="44"/>
      <c r="G5348" s="39"/>
    </row>
    <row r="5349" spans="1:7" x14ac:dyDescent="0.25">
      <c r="A5349"/>
      <c r="B5349"/>
      <c r="C5349" s="37"/>
      <c r="E5349" s="32"/>
      <c r="F5349" s="44"/>
      <c r="G5349" s="39"/>
    </row>
    <row r="5350" spans="1:7" x14ac:dyDescent="0.25">
      <c r="A5350"/>
      <c r="B5350"/>
      <c r="C5350" s="37"/>
      <c r="E5350" s="32"/>
      <c r="F5350" s="44"/>
      <c r="G5350" s="39"/>
    </row>
    <row r="5351" spans="1:7" x14ac:dyDescent="0.25">
      <c r="A5351"/>
      <c r="B5351"/>
      <c r="C5351" s="37"/>
      <c r="E5351" s="32"/>
      <c r="F5351" s="44"/>
      <c r="G5351" s="39"/>
    </row>
    <row r="5352" spans="1:7" x14ac:dyDescent="0.25">
      <c r="A5352"/>
      <c r="B5352"/>
      <c r="C5352" s="37"/>
      <c r="E5352" s="32"/>
      <c r="F5352" s="44"/>
      <c r="G5352" s="39"/>
    </row>
    <row r="5353" spans="1:7" x14ac:dyDescent="0.25">
      <c r="A5353"/>
      <c r="B5353"/>
      <c r="C5353" s="37"/>
      <c r="E5353" s="32"/>
      <c r="F5353" s="44"/>
      <c r="G5353" s="39"/>
    </row>
    <row r="5354" spans="1:7" x14ac:dyDescent="0.25">
      <c r="A5354"/>
      <c r="B5354"/>
      <c r="C5354" s="37"/>
      <c r="E5354" s="32"/>
      <c r="F5354" s="44"/>
      <c r="G5354" s="39"/>
    </row>
    <row r="5355" spans="1:7" x14ac:dyDescent="0.25">
      <c r="A5355"/>
      <c r="B5355"/>
      <c r="C5355" s="37"/>
      <c r="E5355" s="32"/>
      <c r="F5355" s="44"/>
      <c r="G5355" s="39"/>
    </row>
    <row r="5356" spans="1:7" x14ac:dyDescent="0.25">
      <c r="A5356"/>
      <c r="B5356"/>
      <c r="C5356" s="37"/>
      <c r="E5356" s="32"/>
      <c r="F5356" s="44"/>
      <c r="G5356" s="39"/>
    </row>
    <row r="5357" spans="1:7" x14ac:dyDescent="0.25">
      <c r="A5357"/>
      <c r="B5357"/>
      <c r="C5357" s="37"/>
      <c r="E5357" s="32"/>
      <c r="F5357" s="44"/>
      <c r="G5357" s="39"/>
    </row>
    <row r="5358" spans="1:7" x14ac:dyDescent="0.25">
      <c r="A5358"/>
      <c r="B5358"/>
      <c r="C5358" s="37"/>
      <c r="E5358" s="32"/>
      <c r="F5358" s="44"/>
      <c r="G5358" s="39"/>
    </row>
    <row r="5359" spans="1:7" x14ac:dyDescent="0.25">
      <c r="A5359"/>
      <c r="B5359"/>
      <c r="C5359" s="37"/>
      <c r="E5359" s="32"/>
      <c r="F5359" s="44"/>
      <c r="G5359" s="39"/>
    </row>
    <row r="5360" spans="1:7" x14ac:dyDescent="0.25">
      <c r="A5360"/>
      <c r="B5360"/>
      <c r="C5360" s="37"/>
      <c r="E5360" s="32"/>
      <c r="F5360" s="44"/>
      <c r="G5360" s="39"/>
    </row>
    <row r="5361" spans="1:7" x14ac:dyDescent="0.25">
      <c r="A5361"/>
      <c r="B5361"/>
      <c r="C5361" s="37"/>
      <c r="E5361" s="32"/>
      <c r="F5361" s="44"/>
      <c r="G5361" s="39"/>
    </row>
    <row r="5362" spans="1:7" x14ac:dyDescent="0.25">
      <c r="A5362"/>
      <c r="B5362"/>
      <c r="C5362" s="37"/>
      <c r="E5362" s="32"/>
      <c r="F5362" s="44"/>
      <c r="G5362" s="39"/>
    </row>
    <row r="5363" spans="1:7" x14ac:dyDescent="0.25">
      <c r="A5363"/>
      <c r="B5363"/>
      <c r="C5363" s="37"/>
      <c r="E5363" s="32"/>
      <c r="F5363" s="44"/>
      <c r="G5363" s="39"/>
    </row>
    <row r="5364" spans="1:7" x14ac:dyDescent="0.25">
      <c r="A5364"/>
      <c r="B5364"/>
      <c r="C5364" s="37"/>
      <c r="E5364" s="32"/>
      <c r="F5364" s="44"/>
      <c r="G5364" s="39"/>
    </row>
    <row r="5365" spans="1:7" x14ac:dyDescent="0.25">
      <c r="A5365"/>
      <c r="B5365"/>
      <c r="C5365" s="37"/>
      <c r="E5365" s="32"/>
      <c r="F5365" s="44"/>
      <c r="G5365" s="39"/>
    </row>
    <row r="5366" spans="1:7" x14ac:dyDescent="0.25">
      <c r="A5366"/>
      <c r="B5366"/>
      <c r="C5366" s="37"/>
      <c r="E5366" s="32"/>
      <c r="F5366" s="44"/>
      <c r="G5366" s="39"/>
    </row>
    <row r="5367" spans="1:7" x14ac:dyDescent="0.25">
      <c r="A5367"/>
      <c r="B5367"/>
      <c r="C5367" s="37"/>
      <c r="E5367" s="32"/>
      <c r="F5367" s="44"/>
      <c r="G5367" s="39"/>
    </row>
    <row r="5368" spans="1:7" x14ac:dyDescent="0.25">
      <c r="A5368"/>
      <c r="B5368"/>
      <c r="C5368" s="37"/>
      <c r="E5368" s="32"/>
      <c r="F5368" s="44"/>
      <c r="G5368" s="39"/>
    </row>
    <row r="5369" spans="1:7" x14ac:dyDescent="0.25">
      <c r="A5369"/>
      <c r="B5369"/>
      <c r="C5369" s="37"/>
      <c r="E5369" s="32"/>
      <c r="F5369" s="44"/>
      <c r="G5369" s="39"/>
    </row>
    <row r="5370" spans="1:7" x14ac:dyDescent="0.25">
      <c r="A5370"/>
      <c r="B5370"/>
      <c r="C5370" s="37"/>
      <c r="E5370" s="32"/>
      <c r="F5370" s="44"/>
      <c r="G5370" s="39"/>
    </row>
    <row r="5371" spans="1:7" x14ac:dyDescent="0.25">
      <c r="A5371"/>
      <c r="B5371"/>
      <c r="C5371" s="37"/>
      <c r="E5371" s="32"/>
      <c r="F5371" s="44"/>
      <c r="G5371" s="39"/>
    </row>
    <row r="5372" spans="1:7" x14ac:dyDescent="0.25">
      <c r="A5372"/>
      <c r="B5372"/>
      <c r="C5372" s="37"/>
      <c r="E5372" s="32"/>
      <c r="F5372" s="44"/>
      <c r="G5372" s="39"/>
    </row>
    <row r="5373" spans="1:7" x14ac:dyDescent="0.25">
      <c r="A5373"/>
      <c r="B5373"/>
      <c r="C5373" s="37"/>
      <c r="E5373" s="32"/>
      <c r="F5373" s="44"/>
      <c r="G5373" s="39"/>
    </row>
    <row r="5374" spans="1:7" x14ac:dyDescent="0.25">
      <c r="A5374"/>
      <c r="B5374"/>
      <c r="C5374" s="37"/>
      <c r="E5374" s="32"/>
      <c r="F5374" s="44"/>
      <c r="G5374" s="39"/>
    </row>
    <row r="5375" spans="1:7" x14ac:dyDescent="0.25">
      <c r="A5375"/>
      <c r="B5375"/>
      <c r="C5375" s="37"/>
      <c r="E5375" s="32"/>
      <c r="F5375" s="44"/>
      <c r="G5375" s="39"/>
    </row>
    <row r="5376" spans="1:7" x14ac:dyDescent="0.25">
      <c r="A5376"/>
      <c r="B5376"/>
      <c r="C5376" s="37"/>
      <c r="E5376" s="32"/>
      <c r="F5376" s="44"/>
      <c r="G5376" s="39"/>
    </row>
    <row r="5377" spans="1:7" x14ac:dyDescent="0.25">
      <c r="A5377"/>
      <c r="B5377"/>
      <c r="C5377" s="37"/>
      <c r="E5377" s="32"/>
      <c r="F5377" s="44"/>
      <c r="G5377" s="39"/>
    </row>
    <row r="5378" spans="1:7" x14ac:dyDescent="0.25">
      <c r="A5378"/>
      <c r="B5378"/>
      <c r="C5378" s="37"/>
      <c r="E5378" s="32"/>
      <c r="F5378" s="44"/>
      <c r="G5378" s="39"/>
    </row>
    <row r="5379" spans="1:7" x14ac:dyDescent="0.25">
      <c r="A5379"/>
      <c r="B5379"/>
      <c r="C5379" s="37"/>
      <c r="E5379" s="32"/>
      <c r="F5379" s="44"/>
      <c r="G5379" s="39"/>
    </row>
    <row r="5380" spans="1:7" x14ac:dyDescent="0.25">
      <c r="A5380"/>
      <c r="B5380"/>
      <c r="C5380" s="37"/>
      <c r="E5380" s="32"/>
      <c r="F5380" s="44"/>
      <c r="G5380" s="39"/>
    </row>
    <row r="5381" spans="1:7" x14ac:dyDescent="0.25">
      <c r="A5381"/>
      <c r="B5381"/>
      <c r="C5381" s="37"/>
      <c r="E5381" s="32"/>
      <c r="F5381" s="44"/>
      <c r="G5381" s="39"/>
    </row>
    <row r="5382" spans="1:7" x14ac:dyDescent="0.25">
      <c r="A5382"/>
      <c r="B5382"/>
      <c r="C5382" s="37"/>
      <c r="E5382" s="32"/>
      <c r="F5382" s="44"/>
      <c r="G5382" s="39"/>
    </row>
    <row r="5383" spans="1:7" x14ac:dyDescent="0.25">
      <c r="A5383"/>
      <c r="B5383"/>
      <c r="C5383" s="37"/>
      <c r="E5383" s="32"/>
      <c r="F5383" s="44"/>
      <c r="G5383" s="39"/>
    </row>
    <row r="5384" spans="1:7" x14ac:dyDescent="0.25">
      <c r="A5384"/>
      <c r="B5384"/>
      <c r="C5384" s="37"/>
      <c r="E5384" s="32"/>
      <c r="F5384" s="44"/>
      <c r="G5384" s="39"/>
    </row>
    <row r="5385" spans="1:7" x14ac:dyDescent="0.25">
      <c r="A5385"/>
      <c r="B5385"/>
      <c r="C5385" s="37"/>
      <c r="E5385" s="32"/>
      <c r="F5385" s="44"/>
      <c r="G5385" s="39"/>
    </row>
    <row r="5386" spans="1:7" x14ac:dyDescent="0.25">
      <c r="A5386"/>
      <c r="B5386"/>
      <c r="C5386" s="37"/>
      <c r="E5386" s="32"/>
      <c r="F5386" s="44"/>
      <c r="G5386" s="39"/>
    </row>
    <row r="5387" spans="1:7" x14ac:dyDescent="0.25">
      <c r="A5387"/>
      <c r="B5387"/>
      <c r="C5387" s="37"/>
      <c r="E5387" s="32"/>
      <c r="F5387" s="44"/>
      <c r="G5387" s="39"/>
    </row>
    <row r="5388" spans="1:7" x14ac:dyDescent="0.25">
      <c r="A5388"/>
      <c r="B5388"/>
      <c r="C5388" s="37"/>
      <c r="E5388" s="32"/>
      <c r="F5388" s="44"/>
      <c r="G5388" s="39"/>
    </row>
    <row r="5389" spans="1:7" x14ac:dyDescent="0.25">
      <c r="A5389"/>
      <c r="B5389"/>
      <c r="C5389" s="37"/>
      <c r="E5389" s="32"/>
      <c r="F5389" s="44"/>
      <c r="G5389" s="39"/>
    </row>
    <row r="5390" spans="1:7" x14ac:dyDescent="0.25">
      <c r="A5390"/>
      <c r="B5390"/>
      <c r="C5390" s="37"/>
      <c r="E5390" s="32"/>
      <c r="F5390" s="44"/>
      <c r="G5390" s="39"/>
    </row>
    <row r="5391" spans="1:7" x14ac:dyDescent="0.25">
      <c r="A5391"/>
      <c r="B5391"/>
      <c r="C5391" s="37"/>
      <c r="E5391" s="32"/>
      <c r="F5391" s="44"/>
      <c r="G5391" s="39"/>
    </row>
    <row r="5392" spans="1:7" x14ac:dyDescent="0.25">
      <c r="A5392"/>
      <c r="B5392"/>
      <c r="C5392" s="37"/>
      <c r="E5392" s="32"/>
      <c r="F5392" s="44"/>
      <c r="G5392" s="39"/>
    </row>
    <row r="5393" spans="1:7" x14ac:dyDescent="0.25">
      <c r="A5393"/>
      <c r="B5393"/>
      <c r="C5393" s="37"/>
      <c r="E5393" s="32"/>
      <c r="F5393" s="44"/>
      <c r="G5393" s="39"/>
    </row>
    <row r="5394" spans="1:7" x14ac:dyDescent="0.25">
      <c r="A5394"/>
      <c r="B5394"/>
      <c r="C5394" s="37"/>
      <c r="E5394" s="32"/>
      <c r="F5394" s="44"/>
      <c r="G5394" s="39"/>
    </row>
    <row r="5395" spans="1:7" x14ac:dyDescent="0.25">
      <c r="A5395"/>
      <c r="B5395"/>
      <c r="C5395" s="37"/>
      <c r="E5395" s="32"/>
      <c r="F5395" s="44"/>
      <c r="G5395" s="39"/>
    </row>
    <row r="5396" spans="1:7" x14ac:dyDescent="0.25">
      <c r="A5396"/>
      <c r="B5396"/>
      <c r="C5396" s="37"/>
      <c r="E5396" s="32"/>
      <c r="F5396" s="44"/>
      <c r="G5396" s="39"/>
    </row>
    <row r="5397" spans="1:7" x14ac:dyDescent="0.25">
      <c r="A5397"/>
      <c r="B5397"/>
      <c r="C5397" s="37"/>
      <c r="E5397" s="32"/>
      <c r="F5397" s="44"/>
      <c r="G5397" s="39"/>
    </row>
    <row r="5398" spans="1:7" x14ac:dyDescent="0.25">
      <c r="A5398"/>
      <c r="B5398"/>
      <c r="C5398" s="37"/>
      <c r="E5398" s="32"/>
      <c r="F5398" s="44"/>
      <c r="G5398" s="39"/>
    </row>
    <row r="5399" spans="1:7" x14ac:dyDescent="0.25">
      <c r="A5399"/>
      <c r="B5399"/>
      <c r="C5399" s="37"/>
      <c r="E5399" s="32"/>
      <c r="F5399" s="44"/>
      <c r="G5399" s="39"/>
    </row>
    <row r="5400" spans="1:7" x14ac:dyDescent="0.25">
      <c r="A5400"/>
      <c r="B5400"/>
      <c r="C5400" s="37"/>
      <c r="E5400" s="32"/>
      <c r="F5400" s="44"/>
      <c r="G5400" s="39"/>
    </row>
    <row r="5401" spans="1:7" x14ac:dyDescent="0.25">
      <c r="A5401"/>
      <c r="B5401"/>
      <c r="C5401" s="37"/>
      <c r="E5401" s="32"/>
      <c r="F5401" s="44"/>
      <c r="G5401" s="39"/>
    </row>
    <row r="5402" spans="1:7" x14ac:dyDescent="0.25">
      <c r="A5402"/>
      <c r="B5402"/>
      <c r="C5402" s="37"/>
      <c r="E5402" s="32"/>
      <c r="F5402" s="44"/>
      <c r="G5402" s="39"/>
    </row>
    <row r="5403" spans="1:7" x14ac:dyDescent="0.25">
      <c r="A5403"/>
      <c r="B5403"/>
      <c r="C5403" s="37"/>
      <c r="E5403" s="32"/>
      <c r="F5403" s="44"/>
      <c r="G5403" s="39"/>
    </row>
    <row r="5404" spans="1:7" x14ac:dyDescent="0.25">
      <c r="A5404"/>
      <c r="B5404"/>
      <c r="C5404" s="37"/>
      <c r="E5404" s="32"/>
      <c r="F5404" s="44"/>
      <c r="G5404" s="39"/>
    </row>
    <row r="5405" spans="1:7" x14ac:dyDescent="0.25">
      <c r="A5405"/>
      <c r="B5405"/>
      <c r="C5405" s="37"/>
      <c r="E5405" s="32"/>
      <c r="F5405" s="44"/>
      <c r="G5405" s="39"/>
    </row>
    <row r="5406" spans="1:7" x14ac:dyDescent="0.25">
      <c r="A5406"/>
      <c r="B5406"/>
      <c r="C5406" s="37"/>
      <c r="E5406" s="32"/>
      <c r="F5406" s="44"/>
      <c r="G5406" s="39"/>
    </row>
    <row r="5407" spans="1:7" x14ac:dyDescent="0.25">
      <c r="A5407"/>
      <c r="B5407"/>
      <c r="C5407" s="37"/>
      <c r="E5407" s="32"/>
      <c r="F5407" s="44"/>
      <c r="G5407" s="39"/>
    </row>
    <row r="5408" spans="1:7" x14ac:dyDescent="0.25">
      <c r="A5408"/>
      <c r="B5408"/>
      <c r="C5408" s="37"/>
      <c r="E5408" s="32"/>
      <c r="F5408" s="44"/>
      <c r="G5408" s="39"/>
    </row>
    <row r="5409" spans="1:7" x14ac:dyDescent="0.25">
      <c r="A5409"/>
      <c r="B5409"/>
      <c r="C5409" s="37"/>
      <c r="E5409" s="32"/>
      <c r="F5409" s="44"/>
      <c r="G5409" s="39"/>
    </row>
    <row r="5410" spans="1:7" x14ac:dyDescent="0.25">
      <c r="A5410"/>
      <c r="B5410"/>
      <c r="C5410" s="37"/>
      <c r="E5410" s="32"/>
      <c r="F5410" s="44"/>
      <c r="G5410" s="39"/>
    </row>
    <row r="5411" spans="1:7" x14ac:dyDescent="0.25">
      <c r="A5411"/>
      <c r="B5411"/>
      <c r="C5411" s="37"/>
      <c r="E5411" s="32"/>
      <c r="F5411" s="44"/>
      <c r="G5411" s="39"/>
    </row>
    <row r="5412" spans="1:7" x14ac:dyDescent="0.25">
      <c r="A5412"/>
      <c r="B5412"/>
      <c r="C5412" s="37"/>
      <c r="E5412" s="32"/>
      <c r="F5412" s="44"/>
      <c r="G5412" s="39"/>
    </row>
    <row r="5413" spans="1:7" x14ac:dyDescent="0.25">
      <c r="A5413"/>
      <c r="B5413"/>
      <c r="C5413" s="37"/>
      <c r="E5413" s="32"/>
      <c r="F5413" s="44"/>
      <c r="G5413" s="39"/>
    </row>
    <row r="5414" spans="1:7" x14ac:dyDescent="0.25">
      <c r="A5414"/>
      <c r="B5414"/>
      <c r="C5414" s="37"/>
      <c r="E5414" s="32"/>
      <c r="F5414" s="44"/>
      <c r="G5414" s="39"/>
    </row>
    <row r="5415" spans="1:7" x14ac:dyDescent="0.25">
      <c r="A5415"/>
      <c r="B5415"/>
      <c r="C5415" s="37"/>
      <c r="E5415" s="32"/>
      <c r="F5415" s="44"/>
      <c r="G5415" s="39"/>
    </row>
    <row r="5416" spans="1:7" x14ac:dyDescent="0.25">
      <c r="A5416"/>
      <c r="B5416"/>
      <c r="C5416" s="37"/>
      <c r="E5416" s="32"/>
      <c r="F5416" s="44"/>
      <c r="G5416" s="39"/>
    </row>
    <row r="5417" spans="1:7" x14ac:dyDescent="0.25">
      <c r="A5417"/>
      <c r="B5417"/>
      <c r="C5417" s="37"/>
      <c r="E5417" s="32"/>
      <c r="F5417" s="44"/>
      <c r="G5417" s="39"/>
    </row>
    <row r="5418" spans="1:7" x14ac:dyDescent="0.25">
      <c r="A5418"/>
      <c r="B5418"/>
      <c r="C5418" s="37"/>
      <c r="E5418" s="32"/>
      <c r="F5418" s="44"/>
      <c r="G5418" s="39"/>
    </row>
    <row r="5419" spans="1:7" x14ac:dyDescent="0.25">
      <c r="A5419"/>
      <c r="B5419"/>
      <c r="C5419" s="37"/>
      <c r="E5419" s="32"/>
      <c r="F5419" s="44"/>
      <c r="G5419" s="39"/>
    </row>
    <row r="5420" spans="1:7" x14ac:dyDescent="0.25">
      <c r="A5420"/>
      <c r="B5420"/>
      <c r="C5420" s="37"/>
      <c r="E5420" s="32"/>
      <c r="F5420" s="44"/>
      <c r="G5420" s="39"/>
    </row>
    <row r="5421" spans="1:7" x14ac:dyDescent="0.25">
      <c r="A5421"/>
      <c r="B5421"/>
      <c r="C5421" s="37"/>
      <c r="E5421" s="32"/>
      <c r="F5421" s="44"/>
      <c r="G5421" s="39"/>
    </row>
    <row r="5422" spans="1:7" x14ac:dyDescent="0.25">
      <c r="A5422"/>
      <c r="B5422"/>
      <c r="C5422" s="37"/>
      <c r="E5422" s="32"/>
      <c r="F5422" s="44"/>
      <c r="G5422" s="39"/>
    </row>
    <row r="5423" spans="1:7" x14ac:dyDescent="0.25">
      <c r="A5423"/>
      <c r="B5423"/>
      <c r="C5423" s="37"/>
      <c r="E5423" s="32"/>
      <c r="F5423" s="44"/>
      <c r="G5423" s="39"/>
    </row>
    <row r="5424" spans="1:7" x14ac:dyDescent="0.25">
      <c r="A5424"/>
      <c r="B5424"/>
      <c r="C5424" s="37"/>
      <c r="E5424" s="32"/>
      <c r="F5424" s="44"/>
      <c r="G5424" s="39"/>
    </row>
    <row r="5425" spans="1:7" x14ac:dyDescent="0.25">
      <c r="A5425"/>
      <c r="B5425"/>
      <c r="C5425" s="37"/>
      <c r="E5425" s="32"/>
      <c r="F5425" s="44"/>
      <c r="G5425" s="39"/>
    </row>
    <row r="5426" spans="1:7" x14ac:dyDescent="0.25">
      <c r="A5426"/>
      <c r="B5426"/>
      <c r="C5426" s="37"/>
      <c r="E5426" s="32"/>
      <c r="F5426" s="44"/>
      <c r="G5426" s="39"/>
    </row>
    <row r="5427" spans="1:7" x14ac:dyDescent="0.25">
      <c r="A5427"/>
      <c r="B5427"/>
      <c r="C5427" s="37"/>
      <c r="E5427" s="32"/>
      <c r="F5427" s="44"/>
      <c r="G5427" s="39"/>
    </row>
    <row r="5428" spans="1:7" x14ac:dyDescent="0.25">
      <c r="A5428"/>
      <c r="B5428"/>
      <c r="C5428" s="37"/>
      <c r="E5428" s="32"/>
      <c r="F5428" s="44"/>
      <c r="G5428" s="39"/>
    </row>
    <row r="5429" spans="1:7" x14ac:dyDescent="0.25">
      <c r="A5429"/>
      <c r="B5429"/>
      <c r="C5429" s="37"/>
      <c r="E5429" s="32"/>
      <c r="F5429" s="44"/>
      <c r="G5429" s="39"/>
    </row>
    <row r="5430" spans="1:7" x14ac:dyDescent="0.25">
      <c r="A5430"/>
      <c r="B5430"/>
      <c r="C5430" s="37"/>
      <c r="E5430" s="32"/>
      <c r="F5430" s="44"/>
      <c r="G5430" s="39"/>
    </row>
    <row r="5431" spans="1:7" x14ac:dyDescent="0.25">
      <c r="A5431"/>
      <c r="B5431"/>
      <c r="C5431" s="37"/>
      <c r="E5431" s="32"/>
      <c r="F5431" s="44"/>
      <c r="G5431" s="39"/>
    </row>
    <row r="5432" spans="1:7" x14ac:dyDescent="0.25">
      <c r="A5432"/>
      <c r="B5432"/>
      <c r="C5432" s="37"/>
      <c r="E5432" s="32"/>
      <c r="F5432" s="44"/>
      <c r="G5432" s="39"/>
    </row>
    <row r="5433" spans="1:7" x14ac:dyDescent="0.25">
      <c r="A5433"/>
      <c r="B5433"/>
      <c r="C5433" s="37"/>
      <c r="E5433" s="32"/>
      <c r="F5433" s="44"/>
      <c r="G5433" s="39"/>
    </row>
    <row r="5434" spans="1:7" x14ac:dyDescent="0.25">
      <c r="A5434"/>
      <c r="B5434"/>
      <c r="C5434" s="37"/>
      <c r="E5434" s="32"/>
      <c r="F5434" s="44"/>
      <c r="G5434" s="39"/>
    </row>
    <row r="5435" spans="1:7" x14ac:dyDescent="0.25">
      <c r="A5435"/>
      <c r="B5435"/>
      <c r="C5435" s="37"/>
      <c r="E5435" s="32"/>
      <c r="F5435" s="44"/>
      <c r="G5435" s="39"/>
    </row>
    <row r="5436" spans="1:7" x14ac:dyDescent="0.25">
      <c r="A5436"/>
      <c r="B5436"/>
      <c r="C5436" s="37"/>
      <c r="E5436" s="32"/>
      <c r="F5436" s="44"/>
      <c r="G5436" s="39"/>
    </row>
    <row r="5437" spans="1:7" x14ac:dyDescent="0.25">
      <c r="A5437"/>
      <c r="B5437"/>
      <c r="C5437" s="37"/>
      <c r="E5437" s="32"/>
      <c r="F5437" s="44"/>
      <c r="G5437" s="39"/>
    </row>
    <row r="5438" spans="1:7" x14ac:dyDescent="0.25">
      <c r="A5438"/>
      <c r="B5438"/>
      <c r="C5438" s="37"/>
      <c r="E5438" s="32"/>
      <c r="F5438" s="44"/>
      <c r="G5438" s="39"/>
    </row>
    <row r="5439" spans="1:7" x14ac:dyDescent="0.25">
      <c r="A5439"/>
      <c r="B5439"/>
      <c r="C5439" s="37"/>
      <c r="E5439" s="32"/>
      <c r="F5439" s="44"/>
      <c r="G5439" s="39"/>
    </row>
    <row r="5440" spans="1:7" x14ac:dyDescent="0.25">
      <c r="A5440"/>
      <c r="B5440"/>
      <c r="C5440" s="37"/>
      <c r="E5440" s="32"/>
      <c r="F5440" s="44"/>
      <c r="G5440" s="39"/>
    </row>
    <row r="5441" spans="1:7" x14ac:dyDescent="0.25">
      <c r="A5441"/>
      <c r="B5441"/>
      <c r="C5441" s="37"/>
      <c r="E5441" s="32"/>
      <c r="F5441" s="44"/>
      <c r="G5441" s="39"/>
    </row>
    <row r="5442" spans="1:7" x14ac:dyDescent="0.25">
      <c r="A5442"/>
      <c r="B5442"/>
      <c r="C5442" s="37"/>
      <c r="E5442" s="32"/>
      <c r="F5442" s="44"/>
      <c r="G5442" s="39"/>
    </row>
    <row r="5443" spans="1:7" x14ac:dyDescent="0.25">
      <c r="A5443"/>
      <c r="B5443"/>
      <c r="C5443" s="37"/>
      <c r="E5443" s="32"/>
      <c r="F5443" s="44"/>
      <c r="G5443" s="39"/>
    </row>
    <row r="5444" spans="1:7" x14ac:dyDescent="0.25">
      <c r="A5444"/>
      <c r="B5444"/>
      <c r="C5444" s="37"/>
      <c r="E5444" s="32"/>
      <c r="F5444" s="44"/>
      <c r="G5444" s="39"/>
    </row>
    <row r="5445" spans="1:7" x14ac:dyDescent="0.25">
      <c r="A5445"/>
      <c r="B5445"/>
      <c r="C5445" s="37"/>
      <c r="E5445" s="32"/>
      <c r="F5445" s="44"/>
      <c r="G5445" s="39"/>
    </row>
    <row r="5446" spans="1:7" x14ac:dyDescent="0.25">
      <c r="A5446"/>
      <c r="B5446"/>
      <c r="C5446" s="37"/>
      <c r="E5446" s="32"/>
      <c r="F5446" s="44"/>
      <c r="G5446" s="39"/>
    </row>
    <row r="5447" spans="1:7" x14ac:dyDescent="0.25">
      <c r="A5447"/>
      <c r="B5447"/>
      <c r="C5447" s="37"/>
      <c r="E5447" s="32"/>
      <c r="F5447" s="44"/>
      <c r="G5447" s="39"/>
    </row>
    <row r="5448" spans="1:7" x14ac:dyDescent="0.25">
      <c r="A5448"/>
      <c r="B5448"/>
      <c r="C5448" s="37"/>
      <c r="E5448" s="32"/>
      <c r="F5448" s="44"/>
      <c r="G5448" s="39"/>
    </row>
    <row r="5449" spans="1:7" x14ac:dyDescent="0.25">
      <c r="A5449"/>
      <c r="B5449"/>
      <c r="C5449" s="37"/>
      <c r="E5449" s="32"/>
      <c r="F5449" s="44"/>
      <c r="G5449" s="39"/>
    </row>
    <row r="5450" spans="1:7" x14ac:dyDescent="0.25">
      <c r="A5450"/>
      <c r="B5450"/>
      <c r="C5450" s="37"/>
      <c r="E5450" s="32"/>
      <c r="F5450" s="44"/>
      <c r="G5450" s="39"/>
    </row>
    <row r="5451" spans="1:7" x14ac:dyDescent="0.25">
      <c r="A5451"/>
      <c r="B5451"/>
      <c r="C5451" s="37"/>
      <c r="E5451" s="32"/>
      <c r="F5451" s="44"/>
      <c r="G5451" s="39"/>
    </row>
    <row r="5452" spans="1:7" x14ac:dyDescent="0.25">
      <c r="A5452"/>
      <c r="B5452"/>
      <c r="C5452" s="37"/>
      <c r="E5452" s="32"/>
      <c r="F5452" s="44"/>
      <c r="G5452" s="39"/>
    </row>
    <row r="5453" spans="1:7" x14ac:dyDescent="0.25">
      <c r="A5453"/>
      <c r="B5453"/>
      <c r="C5453" s="37"/>
      <c r="E5453" s="32"/>
      <c r="F5453" s="44"/>
      <c r="G5453" s="39"/>
    </row>
    <row r="5454" spans="1:7" x14ac:dyDescent="0.25">
      <c r="A5454"/>
      <c r="B5454"/>
      <c r="C5454" s="37"/>
      <c r="E5454" s="32"/>
      <c r="F5454" s="44"/>
      <c r="G5454" s="39"/>
    </row>
    <row r="5455" spans="1:7" x14ac:dyDescent="0.25">
      <c r="A5455"/>
      <c r="B5455"/>
      <c r="C5455" s="37"/>
      <c r="E5455" s="32"/>
      <c r="F5455" s="44"/>
      <c r="G5455" s="39"/>
    </row>
    <row r="5456" spans="1:7" x14ac:dyDescent="0.25">
      <c r="A5456"/>
      <c r="B5456"/>
      <c r="C5456" s="37"/>
      <c r="E5456" s="32"/>
      <c r="F5456" s="44"/>
      <c r="G5456" s="39"/>
    </row>
    <row r="5457" spans="1:7" x14ac:dyDescent="0.25">
      <c r="A5457"/>
      <c r="B5457"/>
      <c r="C5457" s="37"/>
      <c r="E5457" s="32"/>
      <c r="F5457" s="44"/>
      <c r="G5457" s="39"/>
    </row>
    <row r="5458" spans="1:7" x14ac:dyDescent="0.25">
      <c r="A5458"/>
      <c r="B5458"/>
      <c r="C5458" s="37"/>
      <c r="E5458" s="32"/>
      <c r="F5458" s="44"/>
      <c r="G5458" s="39"/>
    </row>
    <row r="5459" spans="1:7" x14ac:dyDescent="0.25">
      <c r="A5459"/>
      <c r="B5459"/>
      <c r="C5459" s="37"/>
      <c r="E5459" s="32"/>
      <c r="F5459" s="44"/>
      <c r="G5459" s="39"/>
    </row>
    <row r="5460" spans="1:7" x14ac:dyDescent="0.25">
      <c r="A5460"/>
      <c r="B5460"/>
      <c r="C5460" s="37"/>
      <c r="E5460" s="32"/>
      <c r="F5460" s="44"/>
      <c r="G5460" s="39"/>
    </row>
    <row r="5461" spans="1:7" x14ac:dyDescent="0.25">
      <c r="A5461"/>
      <c r="B5461"/>
      <c r="C5461" s="37"/>
      <c r="E5461" s="32"/>
      <c r="F5461" s="44"/>
      <c r="G5461" s="39"/>
    </row>
    <row r="5462" spans="1:7" x14ac:dyDescent="0.25">
      <c r="A5462"/>
      <c r="B5462"/>
      <c r="C5462" s="37"/>
      <c r="E5462" s="32"/>
      <c r="F5462" s="44"/>
      <c r="G5462" s="39"/>
    </row>
    <row r="5463" spans="1:7" x14ac:dyDescent="0.25">
      <c r="A5463"/>
      <c r="B5463"/>
      <c r="C5463" s="37"/>
      <c r="E5463" s="32"/>
      <c r="F5463" s="44"/>
      <c r="G5463" s="39"/>
    </row>
    <row r="5464" spans="1:7" x14ac:dyDescent="0.25">
      <c r="A5464"/>
      <c r="B5464"/>
      <c r="C5464" s="37"/>
      <c r="E5464" s="32"/>
      <c r="F5464" s="44"/>
      <c r="G5464" s="39"/>
    </row>
    <row r="5465" spans="1:7" x14ac:dyDescent="0.25">
      <c r="A5465"/>
      <c r="B5465"/>
      <c r="C5465" s="37"/>
      <c r="E5465" s="32"/>
      <c r="F5465" s="44"/>
      <c r="G5465" s="39"/>
    </row>
    <row r="5466" spans="1:7" x14ac:dyDescent="0.25">
      <c r="A5466"/>
      <c r="B5466"/>
      <c r="C5466" s="37"/>
      <c r="E5466" s="32"/>
      <c r="F5466" s="44"/>
      <c r="G5466" s="39"/>
    </row>
    <row r="5467" spans="1:7" x14ac:dyDescent="0.25">
      <c r="A5467"/>
      <c r="B5467"/>
      <c r="C5467" s="37"/>
      <c r="E5467" s="32"/>
      <c r="F5467" s="44"/>
      <c r="G5467" s="39"/>
    </row>
    <row r="5468" spans="1:7" x14ac:dyDescent="0.25">
      <c r="A5468"/>
      <c r="B5468"/>
      <c r="C5468" s="37"/>
      <c r="E5468" s="32"/>
      <c r="F5468" s="44"/>
      <c r="G5468" s="39"/>
    </row>
    <row r="5469" spans="1:7" x14ac:dyDescent="0.25">
      <c r="A5469"/>
      <c r="B5469"/>
      <c r="C5469" s="37"/>
      <c r="E5469" s="32"/>
      <c r="F5469" s="44"/>
      <c r="G5469" s="39"/>
    </row>
    <row r="5470" spans="1:7" x14ac:dyDescent="0.25">
      <c r="A5470"/>
      <c r="B5470"/>
      <c r="C5470" s="37"/>
      <c r="E5470" s="32"/>
      <c r="F5470" s="44"/>
      <c r="G5470" s="39"/>
    </row>
    <row r="5471" spans="1:7" x14ac:dyDescent="0.25">
      <c r="A5471"/>
      <c r="B5471"/>
      <c r="C5471" s="37"/>
      <c r="E5471" s="32"/>
      <c r="F5471" s="44"/>
      <c r="G5471" s="39"/>
    </row>
    <row r="5472" spans="1:7" x14ac:dyDescent="0.25">
      <c r="A5472"/>
      <c r="B5472"/>
      <c r="C5472" s="37"/>
      <c r="E5472" s="32"/>
      <c r="F5472" s="44"/>
      <c r="G5472" s="39"/>
    </row>
    <row r="5473" spans="1:7" x14ac:dyDescent="0.25">
      <c r="A5473"/>
      <c r="B5473"/>
      <c r="C5473" s="37"/>
      <c r="E5473" s="32"/>
      <c r="F5473" s="44"/>
      <c r="G5473" s="39"/>
    </row>
    <row r="5474" spans="1:7" x14ac:dyDescent="0.25">
      <c r="A5474"/>
      <c r="B5474"/>
      <c r="C5474" s="37"/>
      <c r="E5474" s="32"/>
      <c r="F5474" s="44"/>
      <c r="G5474" s="39"/>
    </row>
    <row r="5475" spans="1:7" x14ac:dyDescent="0.25">
      <c r="A5475"/>
      <c r="B5475"/>
      <c r="C5475" s="37"/>
      <c r="E5475" s="32"/>
      <c r="F5475" s="44"/>
      <c r="G5475" s="39"/>
    </row>
    <row r="5476" spans="1:7" x14ac:dyDescent="0.25">
      <c r="A5476"/>
      <c r="B5476"/>
      <c r="C5476" s="37"/>
      <c r="E5476" s="32"/>
      <c r="F5476" s="44"/>
      <c r="G5476" s="39"/>
    </row>
    <row r="5477" spans="1:7" x14ac:dyDescent="0.25">
      <c r="A5477"/>
      <c r="B5477"/>
      <c r="C5477" s="37"/>
      <c r="E5477" s="32"/>
      <c r="F5477" s="44"/>
      <c r="G5477" s="39"/>
    </row>
    <row r="5478" spans="1:7" x14ac:dyDescent="0.25">
      <c r="A5478"/>
      <c r="B5478"/>
      <c r="C5478" s="37"/>
      <c r="E5478" s="32"/>
      <c r="F5478" s="44"/>
      <c r="G5478" s="39"/>
    </row>
    <row r="5479" spans="1:7" x14ac:dyDescent="0.25">
      <c r="A5479"/>
      <c r="B5479"/>
      <c r="C5479" s="37"/>
      <c r="E5479" s="32"/>
      <c r="F5479" s="44"/>
      <c r="G5479" s="39"/>
    </row>
    <row r="5480" spans="1:7" x14ac:dyDescent="0.25">
      <c r="A5480"/>
      <c r="B5480"/>
      <c r="C5480" s="37"/>
      <c r="E5480" s="32"/>
      <c r="F5480" s="44"/>
      <c r="G5480" s="39"/>
    </row>
    <row r="5481" spans="1:7" x14ac:dyDescent="0.25">
      <c r="A5481"/>
      <c r="B5481"/>
      <c r="C5481" s="37"/>
      <c r="E5481" s="32"/>
      <c r="F5481" s="44"/>
      <c r="G5481" s="39"/>
    </row>
    <row r="5482" spans="1:7" x14ac:dyDescent="0.25">
      <c r="A5482"/>
      <c r="B5482"/>
      <c r="C5482" s="37"/>
      <c r="E5482" s="32"/>
      <c r="F5482" s="44"/>
      <c r="G5482" s="39"/>
    </row>
    <row r="5483" spans="1:7" x14ac:dyDescent="0.25">
      <c r="A5483"/>
      <c r="B5483"/>
      <c r="C5483" s="37"/>
      <c r="E5483" s="32"/>
      <c r="F5483" s="44"/>
      <c r="G5483" s="39"/>
    </row>
    <row r="5484" spans="1:7" x14ac:dyDescent="0.25">
      <c r="A5484"/>
      <c r="B5484"/>
      <c r="C5484" s="37"/>
      <c r="E5484" s="32"/>
      <c r="F5484" s="44"/>
      <c r="G5484" s="39"/>
    </row>
    <row r="5485" spans="1:7" x14ac:dyDescent="0.25">
      <c r="A5485"/>
      <c r="B5485"/>
      <c r="C5485" s="37"/>
      <c r="E5485" s="32"/>
      <c r="F5485" s="44"/>
      <c r="G5485" s="39"/>
    </row>
    <row r="5486" spans="1:7" x14ac:dyDescent="0.25">
      <c r="A5486"/>
      <c r="B5486"/>
      <c r="C5486" s="37"/>
      <c r="E5486" s="32"/>
      <c r="F5486" s="44"/>
      <c r="G5486" s="39"/>
    </row>
    <row r="5487" spans="1:7" x14ac:dyDescent="0.25">
      <c r="A5487"/>
      <c r="B5487"/>
      <c r="C5487" s="37"/>
      <c r="E5487" s="32"/>
      <c r="F5487" s="44"/>
      <c r="G5487" s="39"/>
    </row>
    <row r="5488" spans="1:7" x14ac:dyDescent="0.25">
      <c r="A5488"/>
      <c r="B5488"/>
      <c r="C5488" s="37"/>
      <c r="E5488" s="32"/>
      <c r="F5488" s="44"/>
      <c r="G5488" s="39"/>
    </row>
    <row r="5489" spans="1:7" x14ac:dyDescent="0.25">
      <c r="A5489"/>
      <c r="B5489"/>
      <c r="C5489" s="37"/>
      <c r="E5489" s="32"/>
      <c r="F5489" s="44"/>
      <c r="G5489" s="39"/>
    </row>
    <row r="5490" spans="1:7" x14ac:dyDescent="0.25">
      <c r="A5490"/>
      <c r="B5490"/>
      <c r="C5490" s="37"/>
      <c r="E5490" s="32"/>
      <c r="F5490" s="44"/>
      <c r="G5490" s="39"/>
    </row>
    <row r="5491" spans="1:7" x14ac:dyDescent="0.25">
      <c r="A5491"/>
      <c r="B5491"/>
      <c r="C5491" s="37"/>
      <c r="E5491" s="32"/>
      <c r="F5491" s="44"/>
      <c r="G5491" s="39"/>
    </row>
    <row r="5492" spans="1:7" x14ac:dyDescent="0.25">
      <c r="A5492"/>
      <c r="B5492"/>
      <c r="C5492" s="37"/>
      <c r="E5492" s="32"/>
      <c r="F5492" s="44"/>
      <c r="G5492" s="39"/>
    </row>
    <row r="5493" spans="1:7" x14ac:dyDescent="0.25">
      <c r="A5493"/>
      <c r="B5493"/>
      <c r="C5493" s="37"/>
      <c r="E5493" s="32"/>
      <c r="F5493" s="44"/>
      <c r="G5493" s="39"/>
    </row>
    <row r="5494" spans="1:7" x14ac:dyDescent="0.25">
      <c r="A5494"/>
      <c r="B5494"/>
      <c r="C5494" s="37"/>
      <c r="E5494" s="32"/>
      <c r="F5494" s="44"/>
      <c r="G5494" s="39"/>
    </row>
    <row r="5495" spans="1:7" x14ac:dyDescent="0.25">
      <c r="A5495"/>
      <c r="B5495"/>
      <c r="C5495" s="37"/>
      <c r="E5495" s="32"/>
      <c r="F5495" s="44"/>
      <c r="G5495" s="39"/>
    </row>
    <row r="5496" spans="1:7" x14ac:dyDescent="0.25">
      <c r="A5496"/>
      <c r="B5496"/>
      <c r="C5496" s="37"/>
      <c r="E5496" s="32"/>
      <c r="F5496" s="44"/>
      <c r="G5496" s="39"/>
    </row>
    <row r="5497" spans="1:7" x14ac:dyDescent="0.25">
      <c r="A5497"/>
      <c r="B5497"/>
      <c r="C5497" s="37"/>
      <c r="E5497" s="32"/>
      <c r="F5497" s="44"/>
      <c r="G5497" s="39"/>
    </row>
    <row r="5498" spans="1:7" x14ac:dyDescent="0.25">
      <c r="A5498"/>
      <c r="B5498"/>
      <c r="C5498" s="37"/>
      <c r="E5498" s="32"/>
      <c r="F5498" s="44"/>
      <c r="G5498" s="39"/>
    </row>
    <row r="5499" spans="1:7" x14ac:dyDescent="0.25">
      <c r="A5499"/>
      <c r="B5499"/>
      <c r="C5499" s="37"/>
      <c r="E5499" s="32"/>
      <c r="F5499" s="44"/>
      <c r="G5499" s="39"/>
    </row>
    <row r="5500" spans="1:7" x14ac:dyDescent="0.25">
      <c r="A5500"/>
      <c r="B5500"/>
      <c r="C5500" s="37"/>
      <c r="E5500" s="32"/>
      <c r="F5500" s="44"/>
      <c r="G5500" s="39"/>
    </row>
    <row r="5501" spans="1:7" x14ac:dyDescent="0.25">
      <c r="A5501"/>
      <c r="B5501"/>
      <c r="C5501" s="37"/>
      <c r="E5501" s="32"/>
      <c r="F5501" s="44"/>
      <c r="G5501" s="39"/>
    </row>
    <row r="5502" spans="1:7" x14ac:dyDescent="0.25">
      <c r="A5502"/>
      <c r="B5502"/>
      <c r="C5502" s="37"/>
      <c r="E5502" s="32"/>
      <c r="F5502" s="44"/>
      <c r="G5502" s="39"/>
    </row>
    <row r="5503" spans="1:7" x14ac:dyDescent="0.25">
      <c r="A5503"/>
      <c r="B5503"/>
      <c r="C5503" s="37"/>
      <c r="E5503" s="32"/>
      <c r="F5503" s="44"/>
      <c r="G5503" s="39"/>
    </row>
    <row r="5504" spans="1:7" x14ac:dyDescent="0.25">
      <c r="A5504"/>
      <c r="B5504"/>
      <c r="C5504" s="37"/>
      <c r="E5504" s="32"/>
      <c r="F5504" s="44"/>
      <c r="G5504" s="39"/>
    </row>
    <row r="5505" spans="1:7" x14ac:dyDescent="0.25">
      <c r="A5505"/>
      <c r="B5505"/>
      <c r="C5505" s="37"/>
      <c r="E5505" s="32"/>
      <c r="F5505" s="44"/>
      <c r="G5505" s="39"/>
    </row>
    <row r="5506" spans="1:7" x14ac:dyDescent="0.25">
      <c r="A5506"/>
      <c r="B5506"/>
      <c r="C5506" s="37"/>
      <c r="E5506" s="32"/>
      <c r="F5506" s="44"/>
      <c r="G5506" s="39"/>
    </row>
    <row r="5507" spans="1:7" x14ac:dyDescent="0.25">
      <c r="A5507"/>
      <c r="B5507"/>
      <c r="C5507" s="37"/>
      <c r="E5507" s="32"/>
      <c r="F5507" s="44"/>
      <c r="G5507" s="39"/>
    </row>
    <row r="5508" spans="1:7" x14ac:dyDescent="0.25">
      <c r="A5508"/>
      <c r="B5508"/>
      <c r="C5508" s="37"/>
      <c r="E5508" s="32"/>
      <c r="F5508" s="44"/>
      <c r="G5508" s="39"/>
    </row>
    <row r="5509" spans="1:7" x14ac:dyDescent="0.25">
      <c r="A5509"/>
      <c r="B5509"/>
      <c r="C5509" s="37"/>
      <c r="E5509" s="32"/>
      <c r="F5509" s="44"/>
      <c r="G5509" s="39"/>
    </row>
    <row r="5510" spans="1:7" x14ac:dyDescent="0.25">
      <c r="A5510"/>
      <c r="B5510"/>
      <c r="C5510" s="37"/>
      <c r="E5510" s="32"/>
      <c r="F5510" s="44"/>
      <c r="G5510" s="39"/>
    </row>
    <row r="5511" spans="1:7" x14ac:dyDescent="0.25">
      <c r="A5511"/>
      <c r="B5511"/>
      <c r="C5511" s="37"/>
      <c r="E5511" s="32"/>
      <c r="F5511" s="44"/>
      <c r="G5511" s="39"/>
    </row>
    <row r="5512" spans="1:7" x14ac:dyDescent="0.25">
      <c r="A5512"/>
      <c r="B5512"/>
      <c r="C5512" s="37"/>
      <c r="E5512" s="32"/>
      <c r="F5512" s="44"/>
      <c r="G5512" s="39"/>
    </row>
    <row r="5513" spans="1:7" x14ac:dyDescent="0.25">
      <c r="A5513"/>
      <c r="B5513"/>
      <c r="C5513" s="37"/>
      <c r="E5513" s="32"/>
      <c r="F5513" s="44"/>
      <c r="G5513" s="39"/>
    </row>
    <row r="5514" spans="1:7" x14ac:dyDescent="0.25">
      <c r="A5514"/>
      <c r="B5514"/>
      <c r="C5514" s="37"/>
      <c r="E5514" s="32"/>
      <c r="F5514" s="44"/>
      <c r="G5514" s="39"/>
    </row>
    <row r="5515" spans="1:7" x14ac:dyDescent="0.25">
      <c r="A5515"/>
      <c r="B5515"/>
      <c r="C5515" s="37"/>
      <c r="E5515" s="32"/>
      <c r="F5515" s="44"/>
      <c r="G5515" s="39"/>
    </row>
    <row r="5516" spans="1:7" x14ac:dyDescent="0.25">
      <c r="A5516"/>
      <c r="B5516"/>
      <c r="C5516" s="37"/>
      <c r="E5516" s="32"/>
      <c r="F5516" s="44"/>
      <c r="G5516" s="39"/>
    </row>
    <row r="5517" spans="1:7" x14ac:dyDescent="0.25">
      <c r="A5517"/>
      <c r="B5517"/>
      <c r="C5517" s="37"/>
      <c r="E5517" s="32"/>
      <c r="F5517" s="44"/>
      <c r="G5517" s="39"/>
    </row>
    <row r="5518" spans="1:7" x14ac:dyDescent="0.25">
      <c r="A5518"/>
      <c r="B5518"/>
      <c r="C5518" s="37"/>
      <c r="E5518" s="32"/>
      <c r="F5518" s="44"/>
      <c r="G5518" s="39"/>
    </row>
    <row r="5519" spans="1:7" x14ac:dyDescent="0.25">
      <c r="A5519"/>
      <c r="B5519"/>
      <c r="C5519" s="37"/>
      <c r="E5519" s="32"/>
      <c r="F5519" s="44"/>
      <c r="G5519" s="39"/>
    </row>
    <row r="5520" spans="1:7" x14ac:dyDescent="0.25">
      <c r="A5520"/>
      <c r="B5520"/>
      <c r="C5520" s="37"/>
      <c r="E5520" s="32"/>
      <c r="F5520" s="44"/>
      <c r="G5520" s="39"/>
    </row>
    <row r="5521" spans="1:7" x14ac:dyDescent="0.25">
      <c r="A5521"/>
      <c r="B5521"/>
      <c r="C5521" s="37"/>
      <c r="E5521" s="32"/>
      <c r="F5521" s="44"/>
      <c r="G5521" s="39"/>
    </row>
    <row r="5522" spans="1:7" x14ac:dyDescent="0.25">
      <c r="A5522"/>
      <c r="B5522"/>
      <c r="C5522" s="37"/>
      <c r="E5522" s="32"/>
      <c r="F5522" s="44"/>
      <c r="G5522" s="39"/>
    </row>
    <row r="5523" spans="1:7" x14ac:dyDescent="0.25">
      <c r="A5523"/>
      <c r="B5523"/>
      <c r="C5523" s="37"/>
      <c r="E5523" s="32"/>
      <c r="F5523" s="44"/>
      <c r="G5523" s="39"/>
    </row>
    <row r="5524" spans="1:7" x14ac:dyDescent="0.25">
      <c r="A5524"/>
      <c r="B5524"/>
      <c r="C5524" s="37"/>
      <c r="E5524" s="32"/>
      <c r="F5524" s="44"/>
      <c r="G5524" s="39"/>
    </row>
    <row r="5525" spans="1:7" x14ac:dyDescent="0.25">
      <c r="A5525"/>
      <c r="B5525"/>
      <c r="C5525" s="37"/>
      <c r="E5525" s="32"/>
      <c r="F5525" s="44"/>
      <c r="G5525" s="39"/>
    </row>
    <row r="5526" spans="1:7" x14ac:dyDescent="0.25">
      <c r="A5526"/>
      <c r="B5526"/>
      <c r="C5526" s="37"/>
      <c r="E5526" s="32"/>
      <c r="F5526" s="44"/>
      <c r="G5526" s="39"/>
    </row>
    <row r="5527" spans="1:7" x14ac:dyDescent="0.25">
      <c r="A5527"/>
      <c r="B5527"/>
      <c r="C5527" s="37"/>
      <c r="E5527" s="32"/>
      <c r="F5527" s="44"/>
      <c r="G5527" s="39"/>
    </row>
    <row r="5528" spans="1:7" x14ac:dyDescent="0.25">
      <c r="A5528"/>
      <c r="B5528"/>
      <c r="C5528" s="37"/>
      <c r="E5528" s="32"/>
      <c r="F5528" s="44"/>
      <c r="G5528" s="39"/>
    </row>
    <row r="5529" spans="1:7" x14ac:dyDescent="0.25">
      <c r="A5529"/>
      <c r="B5529"/>
      <c r="C5529" s="37"/>
      <c r="E5529" s="32"/>
      <c r="F5529" s="44"/>
      <c r="G5529" s="39"/>
    </row>
    <row r="5530" spans="1:7" x14ac:dyDescent="0.25">
      <c r="A5530"/>
      <c r="B5530"/>
      <c r="C5530" s="37"/>
      <c r="E5530" s="32"/>
      <c r="F5530" s="44"/>
      <c r="G5530" s="39"/>
    </row>
    <row r="5531" spans="1:7" x14ac:dyDescent="0.25">
      <c r="A5531"/>
      <c r="B5531"/>
      <c r="C5531" s="37"/>
      <c r="E5531" s="32"/>
      <c r="F5531" s="44"/>
      <c r="G5531" s="39"/>
    </row>
    <row r="5532" spans="1:7" x14ac:dyDescent="0.25">
      <c r="A5532"/>
      <c r="B5532"/>
      <c r="C5532" s="37"/>
      <c r="E5532" s="32"/>
      <c r="F5532" s="44"/>
      <c r="G5532" s="39"/>
    </row>
    <row r="5533" spans="1:7" x14ac:dyDescent="0.25">
      <c r="A5533"/>
      <c r="B5533"/>
      <c r="C5533" s="37"/>
      <c r="E5533" s="32"/>
      <c r="F5533" s="44"/>
      <c r="G5533" s="39"/>
    </row>
    <row r="5534" spans="1:7" x14ac:dyDescent="0.25">
      <c r="A5534"/>
      <c r="B5534"/>
      <c r="C5534" s="37"/>
      <c r="E5534" s="32"/>
      <c r="F5534" s="44"/>
      <c r="G5534" s="39"/>
    </row>
    <row r="5535" spans="1:7" x14ac:dyDescent="0.25">
      <c r="A5535"/>
      <c r="B5535"/>
      <c r="C5535" s="37"/>
      <c r="E5535" s="32"/>
      <c r="F5535" s="44"/>
      <c r="G5535" s="39"/>
    </row>
    <row r="5536" spans="1:7" x14ac:dyDescent="0.25">
      <c r="A5536"/>
      <c r="B5536"/>
      <c r="C5536" s="37"/>
      <c r="E5536" s="32"/>
      <c r="F5536" s="44"/>
      <c r="G5536" s="39"/>
    </row>
    <row r="5537" spans="1:7" x14ac:dyDescent="0.25">
      <c r="A5537"/>
      <c r="B5537"/>
      <c r="C5537" s="37"/>
      <c r="E5537" s="32"/>
      <c r="F5537" s="44"/>
      <c r="G5537" s="39"/>
    </row>
    <row r="5538" spans="1:7" x14ac:dyDescent="0.25">
      <c r="A5538"/>
      <c r="B5538"/>
      <c r="C5538" s="37"/>
      <c r="E5538" s="32"/>
      <c r="F5538" s="44"/>
      <c r="G5538" s="39"/>
    </row>
    <row r="5539" spans="1:7" x14ac:dyDescent="0.25">
      <c r="A5539"/>
      <c r="B5539"/>
      <c r="C5539" s="37"/>
      <c r="E5539" s="32"/>
      <c r="F5539" s="44"/>
      <c r="G5539" s="39"/>
    </row>
    <row r="5540" spans="1:7" x14ac:dyDescent="0.25">
      <c r="A5540"/>
      <c r="B5540"/>
      <c r="C5540" s="37"/>
      <c r="E5540" s="32"/>
      <c r="F5540" s="44"/>
      <c r="G5540" s="39"/>
    </row>
    <row r="5541" spans="1:7" x14ac:dyDescent="0.25">
      <c r="A5541"/>
      <c r="B5541"/>
      <c r="C5541" s="37"/>
      <c r="E5541" s="32"/>
      <c r="F5541" s="44"/>
      <c r="G5541" s="39"/>
    </row>
    <row r="5542" spans="1:7" x14ac:dyDescent="0.25">
      <c r="A5542"/>
      <c r="B5542"/>
      <c r="C5542" s="37"/>
      <c r="E5542" s="32"/>
      <c r="F5542" s="44"/>
      <c r="G5542" s="39"/>
    </row>
    <row r="5543" spans="1:7" x14ac:dyDescent="0.25">
      <c r="A5543"/>
      <c r="B5543"/>
      <c r="C5543" s="37"/>
      <c r="E5543" s="32"/>
      <c r="F5543" s="44"/>
      <c r="G5543" s="39"/>
    </row>
    <row r="5544" spans="1:7" x14ac:dyDescent="0.25">
      <c r="A5544"/>
      <c r="B5544"/>
      <c r="C5544" s="37"/>
      <c r="E5544" s="32"/>
      <c r="F5544" s="44"/>
      <c r="G5544" s="39"/>
    </row>
    <row r="5545" spans="1:7" x14ac:dyDescent="0.25">
      <c r="A5545"/>
      <c r="B5545"/>
      <c r="C5545" s="37"/>
      <c r="E5545" s="32"/>
      <c r="F5545" s="44"/>
      <c r="G5545" s="39"/>
    </row>
    <row r="5546" spans="1:7" x14ac:dyDescent="0.25">
      <c r="A5546"/>
      <c r="B5546"/>
      <c r="C5546" s="37"/>
      <c r="E5546" s="32"/>
      <c r="F5546" s="44"/>
      <c r="G5546" s="39"/>
    </row>
    <row r="5547" spans="1:7" x14ac:dyDescent="0.25">
      <c r="A5547"/>
      <c r="B5547"/>
      <c r="C5547" s="37"/>
      <c r="E5547" s="32"/>
      <c r="F5547" s="44"/>
      <c r="G5547" s="39"/>
    </row>
    <row r="5548" spans="1:7" x14ac:dyDescent="0.25">
      <c r="A5548"/>
      <c r="B5548"/>
      <c r="C5548" s="37"/>
      <c r="E5548" s="32"/>
      <c r="F5548" s="44"/>
      <c r="G5548" s="39"/>
    </row>
    <row r="5549" spans="1:7" x14ac:dyDescent="0.25">
      <c r="A5549"/>
      <c r="B5549"/>
      <c r="C5549" s="37"/>
      <c r="E5549" s="32"/>
      <c r="F5549" s="44"/>
      <c r="G5549" s="39"/>
    </row>
    <row r="5550" spans="1:7" x14ac:dyDescent="0.25">
      <c r="A5550"/>
      <c r="B5550"/>
      <c r="C5550" s="37"/>
      <c r="E5550" s="32"/>
      <c r="F5550" s="44"/>
      <c r="G5550" s="39"/>
    </row>
    <row r="5551" spans="1:7" x14ac:dyDescent="0.25">
      <c r="A5551"/>
      <c r="B5551"/>
      <c r="C5551" s="37"/>
      <c r="E5551" s="32"/>
      <c r="F5551" s="44"/>
      <c r="G5551" s="39"/>
    </row>
    <row r="5552" spans="1:7" x14ac:dyDescent="0.25">
      <c r="A5552"/>
      <c r="B5552"/>
      <c r="C5552" s="37"/>
      <c r="E5552" s="32"/>
      <c r="F5552" s="44"/>
      <c r="G5552" s="39"/>
    </row>
    <row r="5553" spans="1:7" x14ac:dyDescent="0.25">
      <c r="A5553"/>
      <c r="B5553"/>
      <c r="C5553" s="37"/>
      <c r="E5553" s="32"/>
      <c r="F5553" s="44"/>
      <c r="G5553" s="39"/>
    </row>
    <row r="5554" spans="1:7" x14ac:dyDescent="0.25">
      <c r="A5554"/>
      <c r="B5554"/>
      <c r="C5554" s="37"/>
      <c r="E5554" s="32"/>
      <c r="F5554" s="44"/>
      <c r="G5554" s="39"/>
    </row>
    <row r="5555" spans="1:7" x14ac:dyDescent="0.25">
      <c r="A5555"/>
      <c r="B5555"/>
      <c r="C5555" s="37"/>
      <c r="E5555" s="32"/>
      <c r="F5555" s="44"/>
      <c r="G5555" s="39"/>
    </row>
    <row r="5556" spans="1:7" x14ac:dyDescent="0.25">
      <c r="A5556"/>
      <c r="B5556"/>
      <c r="C5556" s="37"/>
      <c r="E5556" s="32"/>
      <c r="F5556" s="44"/>
      <c r="G5556" s="39"/>
    </row>
    <row r="5557" spans="1:7" x14ac:dyDescent="0.25">
      <c r="A5557"/>
      <c r="B5557"/>
      <c r="C5557" s="37"/>
      <c r="E5557" s="32"/>
      <c r="F5557" s="44"/>
      <c r="G5557" s="39"/>
    </row>
    <row r="5558" spans="1:7" x14ac:dyDescent="0.25">
      <c r="A5558"/>
      <c r="B5558"/>
      <c r="C5558" s="37"/>
      <c r="E5558" s="32"/>
      <c r="F5558" s="44"/>
      <c r="G5558" s="39"/>
    </row>
    <row r="5559" spans="1:7" x14ac:dyDescent="0.25">
      <c r="A5559"/>
      <c r="B5559"/>
      <c r="C5559" s="37"/>
      <c r="E5559" s="32"/>
      <c r="F5559" s="44"/>
      <c r="G5559" s="39"/>
    </row>
    <row r="5560" spans="1:7" x14ac:dyDescent="0.25">
      <c r="A5560"/>
      <c r="B5560"/>
      <c r="C5560" s="37"/>
      <c r="E5560" s="32"/>
      <c r="F5560" s="44"/>
      <c r="G5560" s="39"/>
    </row>
    <row r="5561" spans="1:7" x14ac:dyDescent="0.25">
      <c r="A5561"/>
      <c r="B5561"/>
      <c r="C5561" s="37"/>
      <c r="E5561" s="32"/>
      <c r="F5561" s="44"/>
      <c r="G5561" s="39"/>
    </row>
    <row r="5562" spans="1:7" x14ac:dyDescent="0.25">
      <c r="A5562"/>
      <c r="B5562"/>
      <c r="C5562" s="37"/>
      <c r="E5562" s="32"/>
      <c r="F5562" s="44"/>
      <c r="G5562" s="39"/>
    </row>
    <row r="5563" spans="1:7" x14ac:dyDescent="0.25">
      <c r="A5563"/>
      <c r="B5563"/>
      <c r="C5563" s="37"/>
      <c r="E5563" s="32"/>
      <c r="F5563" s="44"/>
      <c r="G5563" s="39"/>
    </row>
    <row r="5564" spans="1:7" x14ac:dyDescent="0.25">
      <c r="A5564"/>
      <c r="B5564"/>
      <c r="C5564" s="37"/>
      <c r="E5564" s="32"/>
      <c r="F5564" s="44"/>
      <c r="G5564" s="39"/>
    </row>
    <row r="5565" spans="1:7" x14ac:dyDescent="0.25">
      <c r="A5565"/>
      <c r="B5565"/>
      <c r="C5565" s="37"/>
      <c r="E5565" s="32"/>
      <c r="F5565" s="44"/>
      <c r="G5565" s="39"/>
    </row>
    <row r="5566" spans="1:7" x14ac:dyDescent="0.25">
      <c r="A5566"/>
      <c r="B5566"/>
      <c r="C5566" s="37"/>
      <c r="E5566" s="32"/>
      <c r="F5566" s="44"/>
      <c r="G5566" s="39"/>
    </row>
    <row r="5567" spans="1:7" x14ac:dyDescent="0.25">
      <c r="A5567"/>
      <c r="B5567"/>
      <c r="C5567" s="37"/>
      <c r="E5567" s="32"/>
      <c r="F5567" s="44"/>
      <c r="G5567" s="39"/>
    </row>
    <row r="5568" spans="1:7" x14ac:dyDescent="0.25">
      <c r="A5568"/>
      <c r="B5568"/>
      <c r="C5568" s="37"/>
      <c r="E5568" s="32"/>
      <c r="F5568" s="44"/>
      <c r="G5568" s="39"/>
    </row>
    <row r="5569" spans="1:7" x14ac:dyDescent="0.25">
      <c r="A5569"/>
      <c r="B5569"/>
      <c r="C5569" s="37"/>
      <c r="E5569" s="32"/>
      <c r="F5569" s="44"/>
      <c r="G5569" s="39"/>
    </row>
    <row r="5570" spans="1:7" x14ac:dyDescent="0.25">
      <c r="A5570"/>
      <c r="B5570"/>
      <c r="C5570" s="37"/>
      <c r="E5570" s="32"/>
      <c r="F5570" s="44"/>
      <c r="G5570" s="39"/>
    </row>
    <row r="5571" spans="1:7" x14ac:dyDescent="0.25">
      <c r="A5571"/>
      <c r="B5571"/>
      <c r="C5571" s="37"/>
      <c r="E5571" s="32"/>
      <c r="F5571" s="44"/>
      <c r="G5571" s="39"/>
    </row>
    <row r="5572" spans="1:7" x14ac:dyDescent="0.25">
      <c r="A5572"/>
      <c r="B5572"/>
      <c r="C5572" s="37"/>
      <c r="E5572" s="32"/>
      <c r="F5572" s="44"/>
      <c r="G5572" s="39"/>
    </row>
    <row r="5573" spans="1:7" x14ac:dyDescent="0.25">
      <c r="A5573"/>
      <c r="B5573"/>
      <c r="C5573" s="37"/>
      <c r="E5573" s="32"/>
      <c r="F5573" s="44"/>
      <c r="G5573" s="39"/>
    </row>
    <row r="5574" spans="1:7" x14ac:dyDescent="0.25">
      <c r="A5574"/>
      <c r="B5574"/>
      <c r="C5574" s="37"/>
      <c r="E5574" s="32"/>
      <c r="F5574" s="44"/>
      <c r="G5574" s="39"/>
    </row>
    <row r="5575" spans="1:7" x14ac:dyDescent="0.25">
      <c r="A5575"/>
      <c r="B5575"/>
      <c r="C5575" s="37"/>
      <c r="E5575" s="32"/>
      <c r="F5575" s="44"/>
      <c r="G5575" s="39"/>
    </row>
    <row r="5576" spans="1:7" x14ac:dyDescent="0.25">
      <c r="A5576"/>
      <c r="B5576"/>
      <c r="C5576" s="37"/>
      <c r="E5576" s="32"/>
      <c r="F5576" s="44"/>
      <c r="G5576" s="39"/>
    </row>
    <row r="5577" spans="1:7" x14ac:dyDescent="0.25">
      <c r="A5577"/>
      <c r="B5577"/>
      <c r="C5577" s="37"/>
      <c r="E5577" s="32"/>
      <c r="F5577" s="44"/>
      <c r="G5577" s="39"/>
    </row>
    <row r="5578" spans="1:7" x14ac:dyDescent="0.25">
      <c r="A5578"/>
      <c r="B5578"/>
      <c r="C5578" s="37"/>
      <c r="E5578" s="32"/>
      <c r="F5578" s="44"/>
      <c r="G5578" s="39"/>
    </row>
    <row r="5579" spans="1:7" x14ac:dyDescent="0.25">
      <c r="A5579"/>
      <c r="B5579"/>
      <c r="C5579" s="37"/>
      <c r="E5579" s="32"/>
      <c r="F5579" s="44"/>
      <c r="G5579" s="39"/>
    </row>
    <row r="5580" spans="1:7" x14ac:dyDescent="0.25">
      <c r="A5580"/>
      <c r="B5580"/>
      <c r="C5580" s="37"/>
      <c r="E5580" s="32"/>
      <c r="F5580" s="44"/>
      <c r="G5580" s="39"/>
    </row>
    <row r="5581" spans="1:7" x14ac:dyDescent="0.25">
      <c r="A5581"/>
      <c r="B5581"/>
      <c r="C5581" s="37"/>
      <c r="E5581" s="32"/>
      <c r="F5581" s="44"/>
      <c r="G5581" s="39"/>
    </row>
    <row r="5582" spans="1:7" x14ac:dyDescent="0.25">
      <c r="A5582"/>
      <c r="B5582"/>
      <c r="C5582" s="37"/>
      <c r="E5582" s="32"/>
      <c r="F5582" s="44"/>
      <c r="G5582" s="39"/>
    </row>
    <row r="5583" spans="1:7" x14ac:dyDescent="0.25">
      <c r="A5583"/>
      <c r="B5583"/>
      <c r="C5583" s="37"/>
      <c r="E5583" s="32"/>
      <c r="F5583" s="44"/>
      <c r="G5583" s="39"/>
    </row>
    <row r="5584" spans="1:7" x14ac:dyDescent="0.25">
      <c r="A5584"/>
      <c r="B5584"/>
      <c r="C5584" s="37"/>
      <c r="E5584" s="32"/>
      <c r="F5584" s="44"/>
      <c r="G5584" s="39"/>
    </row>
    <row r="5585" spans="1:7" x14ac:dyDescent="0.25">
      <c r="A5585"/>
      <c r="B5585"/>
      <c r="C5585" s="37"/>
      <c r="E5585" s="32"/>
      <c r="F5585" s="44"/>
      <c r="G5585" s="39"/>
    </row>
    <row r="5586" spans="1:7" x14ac:dyDescent="0.25">
      <c r="A5586"/>
      <c r="B5586"/>
      <c r="C5586" s="37"/>
      <c r="E5586" s="32"/>
      <c r="F5586" s="44"/>
      <c r="G5586" s="39"/>
    </row>
    <row r="5587" spans="1:7" x14ac:dyDescent="0.25">
      <c r="A5587"/>
      <c r="B5587"/>
      <c r="C5587" s="37"/>
      <c r="E5587" s="32"/>
      <c r="F5587" s="44"/>
      <c r="G5587" s="39"/>
    </row>
    <row r="5588" spans="1:7" x14ac:dyDescent="0.25">
      <c r="A5588"/>
      <c r="B5588"/>
      <c r="C5588" s="37"/>
      <c r="E5588" s="32"/>
      <c r="F5588" s="44"/>
      <c r="G5588" s="39"/>
    </row>
    <row r="5589" spans="1:7" x14ac:dyDescent="0.25">
      <c r="A5589"/>
      <c r="B5589"/>
      <c r="C5589" s="37"/>
      <c r="E5589" s="32"/>
      <c r="F5589" s="44"/>
      <c r="G5589" s="39"/>
    </row>
    <row r="5590" spans="1:7" x14ac:dyDescent="0.25">
      <c r="A5590"/>
      <c r="B5590"/>
      <c r="C5590" s="37"/>
      <c r="E5590" s="32"/>
      <c r="F5590" s="44"/>
      <c r="G5590" s="39"/>
    </row>
    <row r="5591" spans="1:7" x14ac:dyDescent="0.25">
      <c r="A5591"/>
      <c r="B5591"/>
      <c r="C5591" s="37"/>
      <c r="E5591" s="32"/>
      <c r="F5591" s="44"/>
      <c r="G5591" s="39"/>
    </row>
    <row r="5592" spans="1:7" x14ac:dyDescent="0.25">
      <c r="A5592"/>
      <c r="B5592"/>
      <c r="C5592" s="37"/>
      <c r="E5592" s="32"/>
      <c r="F5592" s="44"/>
      <c r="G5592" s="39"/>
    </row>
    <row r="5593" spans="1:7" x14ac:dyDescent="0.25">
      <c r="A5593"/>
      <c r="B5593"/>
      <c r="C5593" s="37"/>
      <c r="E5593" s="32"/>
      <c r="F5593" s="44"/>
      <c r="G5593" s="39"/>
    </row>
    <row r="5594" spans="1:7" x14ac:dyDescent="0.25">
      <c r="A5594"/>
      <c r="B5594"/>
      <c r="C5594" s="37"/>
      <c r="E5594" s="32"/>
      <c r="F5594" s="44"/>
      <c r="G5594" s="39"/>
    </row>
    <row r="5595" spans="1:7" x14ac:dyDescent="0.25">
      <c r="A5595"/>
      <c r="B5595"/>
      <c r="C5595" s="37"/>
      <c r="E5595" s="32"/>
      <c r="F5595" s="44"/>
      <c r="G5595" s="39"/>
    </row>
    <row r="5596" spans="1:7" x14ac:dyDescent="0.25">
      <c r="A5596"/>
      <c r="B5596"/>
      <c r="C5596" s="37"/>
      <c r="E5596" s="32"/>
      <c r="F5596" s="44"/>
      <c r="G5596" s="39"/>
    </row>
    <row r="5597" spans="1:7" x14ac:dyDescent="0.25">
      <c r="A5597"/>
      <c r="B5597"/>
      <c r="C5597" s="37"/>
      <c r="E5597" s="32"/>
      <c r="F5597" s="44"/>
      <c r="G5597" s="39"/>
    </row>
    <row r="5598" spans="1:7" x14ac:dyDescent="0.25">
      <c r="A5598"/>
      <c r="B5598"/>
      <c r="C5598" s="37"/>
      <c r="E5598" s="32"/>
      <c r="F5598" s="44"/>
      <c r="G5598" s="39"/>
    </row>
    <row r="5599" spans="1:7" x14ac:dyDescent="0.25">
      <c r="A5599"/>
      <c r="B5599"/>
      <c r="C5599" s="37"/>
      <c r="E5599" s="32"/>
      <c r="F5599" s="44"/>
      <c r="G5599" s="39"/>
    </row>
    <row r="5600" spans="1:7" x14ac:dyDescent="0.25">
      <c r="A5600"/>
      <c r="B5600"/>
      <c r="C5600" s="37"/>
      <c r="E5600" s="32"/>
      <c r="F5600" s="44"/>
      <c r="G5600" s="39"/>
    </row>
    <row r="5601" spans="1:7" x14ac:dyDescent="0.25">
      <c r="A5601"/>
      <c r="B5601"/>
      <c r="C5601" s="37"/>
      <c r="E5601" s="32"/>
      <c r="F5601" s="44"/>
      <c r="G5601" s="39"/>
    </row>
    <row r="5602" spans="1:7" x14ac:dyDescent="0.25">
      <c r="A5602"/>
      <c r="B5602"/>
      <c r="C5602" s="37"/>
      <c r="E5602" s="32"/>
      <c r="F5602" s="44"/>
      <c r="G5602" s="39"/>
    </row>
    <row r="5603" spans="1:7" x14ac:dyDescent="0.25">
      <c r="A5603"/>
      <c r="B5603"/>
      <c r="C5603" s="37"/>
      <c r="E5603" s="32"/>
      <c r="F5603" s="44"/>
      <c r="G5603" s="39"/>
    </row>
    <row r="5604" spans="1:7" x14ac:dyDescent="0.25">
      <c r="A5604"/>
      <c r="B5604"/>
      <c r="C5604" s="37"/>
      <c r="E5604" s="32"/>
      <c r="F5604" s="44"/>
      <c r="G5604" s="39"/>
    </row>
    <row r="5605" spans="1:7" x14ac:dyDescent="0.25">
      <c r="A5605"/>
      <c r="B5605"/>
      <c r="C5605" s="37"/>
      <c r="E5605" s="32"/>
      <c r="F5605" s="44"/>
      <c r="G5605" s="39"/>
    </row>
    <row r="5606" spans="1:7" x14ac:dyDescent="0.25">
      <c r="A5606"/>
      <c r="B5606"/>
      <c r="C5606" s="37"/>
      <c r="E5606" s="32"/>
      <c r="F5606" s="44"/>
      <c r="G5606" s="39"/>
    </row>
    <row r="5607" spans="1:7" x14ac:dyDescent="0.25">
      <c r="A5607"/>
      <c r="B5607"/>
      <c r="C5607" s="37"/>
      <c r="E5607" s="32"/>
      <c r="F5607" s="44"/>
      <c r="G5607" s="39"/>
    </row>
    <row r="5608" spans="1:7" x14ac:dyDescent="0.25">
      <c r="A5608"/>
      <c r="B5608"/>
      <c r="C5608" s="37"/>
      <c r="E5608" s="32"/>
      <c r="F5608" s="44"/>
      <c r="G5608" s="39"/>
    </row>
    <row r="5609" spans="1:7" x14ac:dyDescent="0.25">
      <c r="A5609"/>
      <c r="B5609"/>
      <c r="C5609" s="37"/>
      <c r="E5609" s="32"/>
      <c r="F5609" s="44"/>
      <c r="G5609" s="39"/>
    </row>
    <row r="5610" spans="1:7" x14ac:dyDescent="0.25">
      <c r="A5610"/>
      <c r="B5610"/>
      <c r="C5610" s="37"/>
      <c r="E5610" s="32"/>
      <c r="F5610" s="44"/>
      <c r="G5610" s="39"/>
    </row>
    <row r="5611" spans="1:7" x14ac:dyDescent="0.25">
      <c r="A5611"/>
      <c r="B5611"/>
      <c r="C5611" s="37"/>
      <c r="E5611" s="32"/>
      <c r="F5611" s="44"/>
      <c r="G5611" s="39"/>
    </row>
    <row r="5612" spans="1:7" x14ac:dyDescent="0.25">
      <c r="A5612"/>
      <c r="B5612"/>
      <c r="C5612" s="37"/>
      <c r="E5612" s="32"/>
      <c r="F5612" s="44"/>
      <c r="G5612" s="39"/>
    </row>
    <row r="5613" spans="1:7" x14ac:dyDescent="0.25">
      <c r="A5613"/>
      <c r="B5613"/>
      <c r="C5613" s="37"/>
      <c r="E5613" s="32"/>
      <c r="F5613" s="44"/>
      <c r="G5613" s="39"/>
    </row>
    <row r="5614" spans="1:7" x14ac:dyDescent="0.25">
      <c r="A5614"/>
      <c r="B5614"/>
      <c r="C5614" s="37"/>
      <c r="E5614" s="32"/>
      <c r="F5614" s="44"/>
      <c r="G5614" s="39"/>
    </row>
    <row r="5615" spans="1:7" x14ac:dyDescent="0.25">
      <c r="A5615"/>
      <c r="B5615"/>
      <c r="C5615" s="37"/>
      <c r="E5615" s="32"/>
      <c r="F5615" s="44"/>
      <c r="G5615" s="39"/>
    </row>
    <row r="5616" spans="1:7" x14ac:dyDescent="0.25">
      <c r="A5616"/>
      <c r="B5616"/>
      <c r="C5616" s="37"/>
      <c r="E5616" s="32"/>
      <c r="F5616" s="44"/>
      <c r="G5616" s="39"/>
    </row>
    <row r="5617" spans="1:7" x14ac:dyDescent="0.25">
      <c r="A5617"/>
      <c r="B5617"/>
      <c r="C5617" s="37"/>
      <c r="E5617" s="32"/>
      <c r="F5617" s="44"/>
      <c r="G5617" s="39"/>
    </row>
    <row r="5618" spans="1:7" x14ac:dyDescent="0.25">
      <c r="A5618"/>
      <c r="B5618"/>
      <c r="C5618" s="37"/>
      <c r="E5618" s="32"/>
      <c r="F5618" s="44"/>
      <c r="G5618" s="39"/>
    </row>
    <row r="5619" spans="1:7" x14ac:dyDescent="0.25">
      <c r="A5619"/>
      <c r="B5619"/>
      <c r="C5619" s="37"/>
      <c r="E5619" s="32"/>
      <c r="F5619" s="44"/>
      <c r="G5619" s="39"/>
    </row>
    <row r="5620" spans="1:7" x14ac:dyDescent="0.25">
      <c r="A5620"/>
      <c r="B5620"/>
      <c r="C5620" s="37"/>
      <c r="E5620" s="32"/>
      <c r="F5620" s="44"/>
      <c r="G5620" s="39"/>
    </row>
    <row r="5621" spans="1:7" x14ac:dyDescent="0.25">
      <c r="A5621"/>
      <c r="B5621"/>
      <c r="C5621" s="37"/>
      <c r="E5621" s="32"/>
      <c r="F5621" s="44"/>
      <c r="G5621" s="39"/>
    </row>
    <row r="5622" spans="1:7" x14ac:dyDescent="0.25">
      <c r="A5622"/>
      <c r="B5622"/>
      <c r="C5622" s="37"/>
      <c r="E5622" s="32"/>
      <c r="F5622" s="44"/>
      <c r="G5622" s="39"/>
    </row>
    <row r="5623" spans="1:7" x14ac:dyDescent="0.25">
      <c r="A5623"/>
      <c r="B5623"/>
      <c r="C5623" s="37"/>
      <c r="E5623" s="32"/>
      <c r="F5623" s="44"/>
      <c r="G5623" s="39"/>
    </row>
    <row r="5624" spans="1:7" x14ac:dyDescent="0.25">
      <c r="A5624"/>
      <c r="B5624"/>
      <c r="C5624" s="37"/>
      <c r="E5624" s="32"/>
      <c r="F5624" s="44"/>
      <c r="G5624" s="39"/>
    </row>
    <row r="5625" spans="1:7" x14ac:dyDescent="0.25">
      <c r="A5625"/>
      <c r="B5625"/>
      <c r="C5625" s="37"/>
      <c r="E5625" s="32"/>
      <c r="F5625" s="44"/>
      <c r="G5625" s="39"/>
    </row>
    <row r="5626" spans="1:7" x14ac:dyDescent="0.25">
      <c r="A5626"/>
      <c r="B5626"/>
      <c r="C5626" s="37"/>
      <c r="E5626" s="32"/>
      <c r="F5626" s="44"/>
      <c r="G5626" s="39"/>
    </row>
    <row r="5627" spans="1:7" x14ac:dyDescent="0.25">
      <c r="A5627"/>
      <c r="B5627"/>
      <c r="C5627" s="37"/>
      <c r="E5627" s="32"/>
      <c r="F5627" s="44"/>
      <c r="G5627" s="39"/>
    </row>
    <row r="5628" spans="1:7" x14ac:dyDescent="0.25">
      <c r="A5628"/>
      <c r="B5628"/>
      <c r="C5628" s="37"/>
      <c r="E5628" s="32"/>
      <c r="F5628" s="44"/>
      <c r="G5628" s="39"/>
    </row>
    <row r="5629" spans="1:7" x14ac:dyDescent="0.25">
      <c r="A5629"/>
      <c r="B5629"/>
      <c r="C5629" s="37"/>
      <c r="E5629" s="32"/>
      <c r="F5629" s="44"/>
      <c r="G5629" s="39"/>
    </row>
    <row r="5630" spans="1:7" x14ac:dyDescent="0.25">
      <c r="A5630"/>
      <c r="B5630"/>
      <c r="C5630" s="37"/>
      <c r="E5630" s="32"/>
      <c r="F5630" s="44"/>
      <c r="G5630" s="39"/>
    </row>
    <row r="5631" spans="1:7" x14ac:dyDescent="0.25">
      <c r="A5631"/>
      <c r="B5631"/>
      <c r="C5631" s="37"/>
      <c r="E5631" s="32"/>
      <c r="F5631" s="44"/>
      <c r="G5631" s="39"/>
    </row>
    <row r="5632" spans="1:7" x14ac:dyDescent="0.25">
      <c r="A5632"/>
      <c r="B5632"/>
      <c r="C5632" s="37"/>
      <c r="E5632" s="32"/>
      <c r="F5632" s="44"/>
      <c r="G5632" s="39"/>
    </row>
    <row r="5633" spans="1:7" x14ac:dyDescent="0.25">
      <c r="A5633"/>
      <c r="B5633"/>
      <c r="C5633" s="37"/>
      <c r="E5633" s="32"/>
      <c r="F5633" s="44"/>
      <c r="G5633" s="39"/>
    </row>
    <row r="5634" spans="1:7" x14ac:dyDescent="0.25">
      <c r="A5634"/>
      <c r="B5634"/>
      <c r="C5634" s="37"/>
      <c r="E5634" s="32"/>
      <c r="F5634" s="44"/>
      <c r="G5634" s="39"/>
    </row>
    <row r="5635" spans="1:7" x14ac:dyDescent="0.25">
      <c r="A5635"/>
      <c r="B5635"/>
      <c r="C5635" s="37"/>
      <c r="E5635" s="32"/>
      <c r="F5635" s="44"/>
      <c r="G5635" s="39"/>
    </row>
    <row r="5636" spans="1:7" x14ac:dyDescent="0.25">
      <c r="A5636"/>
      <c r="B5636"/>
      <c r="C5636" s="37"/>
      <c r="E5636" s="32"/>
      <c r="F5636" s="44"/>
      <c r="G5636" s="39"/>
    </row>
    <row r="5637" spans="1:7" x14ac:dyDescent="0.25">
      <c r="A5637"/>
      <c r="B5637"/>
      <c r="C5637" s="37"/>
      <c r="E5637" s="32"/>
      <c r="F5637" s="44"/>
      <c r="G5637" s="39"/>
    </row>
    <row r="5638" spans="1:7" x14ac:dyDescent="0.25">
      <c r="A5638"/>
      <c r="B5638"/>
      <c r="C5638" s="37"/>
      <c r="E5638" s="32"/>
      <c r="F5638" s="44"/>
      <c r="G5638" s="39"/>
    </row>
    <row r="5639" spans="1:7" x14ac:dyDescent="0.25">
      <c r="A5639"/>
      <c r="B5639"/>
      <c r="C5639" s="37"/>
      <c r="E5639" s="32"/>
      <c r="F5639" s="44"/>
      <c r="G5639" s="39"/>
    </row>
    <row r="5640" spans="1:7" x14ac:dyDescent="0.25">
      <c r="A5640"/>
      <c r="B5640"/>
      <c r="C5640" s="37"/>
      <c r="E5640" s="32"/>
      <c r="F5640" s="44"/>
      <c r="G5640" s="39"/>
    </row>
    <row r="5641" spans="1:7" x14ac:dyDescent="0.25">
      <c r="A5641"/>
      <c r="B5641"/>
      <c r="C5641" s="37"/>
      <c r="E5641" s="32"/>
      <c r="F5641" s="44"/>
      <c r="G5641" s="39"/>
    </row>
    <row r="5642" spans="1:7" x14ac:dyDescent="0.25">
      <c r="A5642"/>
      <c r="B5642"/>
      <c r="C5642" s="37"/>
      <c r="E5642" s="32"/>
      <c r="F5642" s="44"/>
      <c r="G5642" s="39"/>
    </row>
    <row r="5643" spans="1:7" x14ac:dyDescent="0.25">
      <c r="A5643"/>
      <c r="B5643"/>
      <c r="C5643" s="37"/>
      <c r="E5643" s="32"/>
      <c r="F5643" s="44"/>
      <c r="G5643" s="39"/>
    </row>
    <row r="5644" spans="1:7" x14ac:dyDescent="0.25">
      <c r="A5644"/>
      <c r="B5644"/>
      <c r="C5644" s="37"/>
      <c r="E5644" s="32"/>
      <c r="F5644" s="44"/>
      <c r="G5644" s="39"/>
    </row>
    <row r="5645" spans="1:7" x14ac:dyDescent="0.25">
      <c r="A5645"/>
      <c r="B5645"/>
      <c r="C5645" s="37"/>
      <c r="E5645" s="32"/>
      <c r="F5645" s="44"/>
      <c r="G5645" s="39"/>
    </row>
    <row r="5646" spans="1:7" x14ac:dyDescent="0.25">
      <c r="A5646"/>
      <c r="B5646"/>
      <c r="C5646" s="37"/>
      <c r="E5646" s="32"/>
      <c r="F5646" s="44"/>
      <c r="G5646" s="39"/>
    </row>
    <row r="5647" spans="1:7" x14ac:dyDescent="0.25">
      <c r="A5647"/>
      <c r="B5647"/>
      <c r="C5647" s="37"/>
      <c r="E5647" s="32"/>
      <c r="F5647" s="44"/>
      <c r="G5647" s="39"/>
    </row>
    <row r="5648" spans="1:7" x14ac:dyDescent="0.25">
      <c r="A5648"/>
      <c r="B5648"/>
      <c r="C5648" s="37"/>
      <c r="E5648" s="32"/>
      <c r="F5648" s="44"/>
      <c r="G5648" s="39"/>
    </row>
    <row r="5649" spans="1:7" x14ac:dyDescent="0.25">
      <c r="A5649"/>
      <c r="B5649"/>
      <c r="C5649" s="37"/>
      <c r="E5649" s="32"/>
      <c r="F5649" s="44"/>
      <c r="G5649" s="39"/>
    </row>
    <row r="5650" spans="1:7" x14ac:dyDescent="0.25">
      <c r="A5650"/>
      <c r="B5650"/>
      <c r="C5650" s="37"/>
      <c r="E5650" s="32"/>
      <c r="F5650" s="44"/>
      <c r="G5650" s="39"/>
    </row>
    <row r="5651" spans="1:7" x14ac:dyDescent="0.25">
      <c r="A5651"/>
      <c r="B5651"/>
      <c r="C5651" s="37"/>
      <c r="E5651" s="32"/>
      <c r="F5651" s="44"/>
      <c r="G5651" s="39"/>
    </row>
    <row r="5652" spans="1:7" x14ac:dyDescent="0.25">
      <c r="A5652"/>
      <c r="B5652"/>
      <c r="C5652" s="37"/>
      <c r="E5652" s="32"/>
      <c r="F5652" s="44"/>
      <c r="G5652" s="39"/>
    </row>
    <row r="5653" spans="1:7" x14ac:dyDescent="0.25">
      <c r="A5653"/>
      <c r="B5653"/>
      <c r="C5653" s="37"/>
      <c r="E5653" s="32"/>
      <c r="F5653" s="44"/>
      <c r="G5653" s="39"/>
    </row>
    <row r="5654" spans="1:7" x14ac:dyDescent="0.25">
      <c r="A5654"/>
      <c r="B5654"/>
      <c r="C5654" s="37"/>
      <c r="E5654" s="32"/>
      <c r="F5654" s="44"/>
      <c r="G5654" s="39"/>
    </row>
    <row r="5655" spans="1:7" x14ac:dyDescent="0.25">
      <c r="A5655"/>
      <c r="B5655"/>
      <c r="C5655" s="37"/>
      <c r="E5655" s="32"/>
      <c r="F5655" s="44"/>
      <c r="G5655" s="39"/>
    </row>
    <row r="5656" spans="1:7" x14ac:dyDescent="0.25">
      <c r="A5656"/>
      <c r="B5656"/>
      <c r="C5656" s="37"/>
      <c r="E5656" s="32"/>
      <c r="F5656" s="44"/>
      <c r="G5656" s="39"/>
    </row>
    <row r="5657" spans="1:7" x14ac:dyDescent="0.25">
      <c r="A5657"/>
      <c r="B5657"/>
      <c r="C5657" s="37"/>
      <c r="E5657" s="32"/>
      <c r="F5657" s="44"/>
      <c r="G5657" s="39"/>
    </row>
    <row r="5658" spans="1:7" x14ac:dyDescent="0.25">
      <c r="A5658"/>
      <c r="B5658"/>
      <c r="C5658" s="37"/>
      <c r="E5658" s="32"/>
      <c r="F5658" s="44"/>
      <c r="G5658" s="39"/>
    </row>
    <row r="5659" spans="1:7" x14ac:dyDescent="0.25">
      <c r="A5659"/>
      <c r="B5659"/>
      <c r="C5659" s="37"/>
      <c r="E5659" s="32"/>
      <c r="F5659" s="44"/>
      <c r="G5659" s="39"/>
    </row>
    <row r="5660" spans="1:7" x14ac:dyDescent="0.25">
      <c r="A5660"/>
      <c r="B5660"/>
      <c r="C5660" s="37"/>
      <c r="E5660" s="32"/>
      <c r="F5660" s="44"/>
      <c r="G5660" s="39"/>
    </row>
    <row r="5661" spans="1:7" x14ac:dyDescent="0.25">
      <c r="A5661"/>
      <c r="B5661"/>
      <c r="C5661" s="37"/>
      <c r="E5661" s="32"/>
      <c r="F5661" s="44"/>
      <c r="G5661" s="39"/>
    </row>
    <row r="5662" spans="1:7" x14ac:dyDescent="0.25">
      <c r="A5662"/>
      <c r="B5662"/>
      <c r="C5662" s="37"/>
      <c r="E5662" s="32"/>
      <c r="F5662" s="44"/>
      <c r="G5662" s="39"/>
    </row>
    <row r="5663" spans="1:7" x14ac:dyDescent="0.25">
      <c r="A5663"/>
      <c r="B5663"/>
      <c r="C5663" s="37"/>
      <c r="E5663" s="32"/>
      <c r="F5663" s="44"/>
      <c r="G5663" s="39"/>
    </row>
    <row r="5664" spans="1:7" x14ac:dyDescent="0.25">
      <c r="A5664"/>
      <c r="B5664"/>
      <c r="C5664" s="37"/>
      <c r="E5664" s="32"/>
      <c r="F5664" s="44"/>
      <c r="G5664" s="39"/>
    </row>
    <row r="5665" spans="1:7" x14ac:dyDescent="0.25">
      <c r="A5665"/>
      <c r="B5665"/>
      <c r="C5665" s="37"/>
      <c r="E5665" s="32"/>
      <c r="F5665" s="44"/>
      <c r="G5665" s="39"/>
    </row>
    <row r="5666" spans="1:7" x14ac:dyDescent="0.25">
      <c r="A5666"/>
      <c r="B5666"/>
      <c r="C5666" s="37"/>
      <c r="E5666" s="32"/>
      <c r="F5666" s="44"/>
      <c r="G5666" s="39"/>
    </row>
    <row r="5667" spans="1:7" x14ac:dyDescent="0.25">
      <c r="A5667"/>
      <c r="B5667"/>
      <c r="C5667" s="37"/>
      <c r="E5667" s="32"/>
      <c r="F5667" s="44"/>
      <c r="G5667" s="39"/>
    </row>
    <row r="5668" spans="1:7" x14ac:dyDescent="0.25">
      <c r="A5668"/>
      <c r="B5668"/>
      <c r="C5668" s="37"/>
      <c r="E5668" s="32"/>
      <c r="F5668" s="44"/>
      <c r="G5668" s="39"/>
    </row>
    <row r="5669" spans="1:7" x14ac:dyDescent="0.25">
      <c r="A5669"/>
      <c r="B5669"/>
      <c r="C5669" s="37"/>
      <c r="E5669" s="32"/>
      <c r="F5669" s="44"/>
      <c r="G5669" s="39"/>
    </row>
    <row r="5670" spans="1:7" x14ac:dyDescent="0.25">
      <c r="A5670"/>
      <c r="B5670"/>
      <c r="C5670" s="37"/>
      <c r="E5670" s="32"/>
      <c r="F5670" s="44"/>
      <c r="G5670" s="39"/>
    </row>
    <row r="5671" spans="1:7" x14ac:dyDescent="0.25">
      <c r="A5671"/>
      <c r="B5671"/>
      <c r="C5671" s="37"/>
      <c r="E5671" s="32"/>
      <c r="F5671" s="44"/>
      <c r="G5671" s="39"/>
    </row>
    <row r="5672" spans="1:7" x14ac:dyDescent="0.25">
      <c r="A5672"/>
      <c r="B5672"/>
      <c r="C5672" s="37"/>
      <c r="E5672" s="32"/>
      <c r="F5672" s="44"/>
      <c r="G5672" s="39"/>
    </row>
    <row r="5673" spans="1:7" x14ac:dyDescent="0.25">
      <c r="A5673"/>
      <c r="B5673"/>
      <c r="C5673" s="37"/>
      <c r="E5673" s="32"/>
      <c r="F5673" s="44"/>
      <c r="G5673" s="39"/>
    </row>
    <row r="5674" spans="1:7" x14ac:dyDescent="0.25">
      <c r="A5674"/>
      <c r="B5674"/>
      <c r="C5674" s="37"/>
      <c r="E5674" s="32"/>
      <c r="F5674" s="44"/>
      <c r="G5674" s="39"/>
    </row>
    <row r="5675" spans="1:7" x14ac:dyDescent="0.25">
      <c r="A5675"/>
      <c r="B5675"/>
      <c r="C5675" s="37"/>
      <c r="E5675" s="32"/>
      <c r="F5675" s="44"/>
      <c r="G5675" s="39"/>
    </row>
    <row r="5676" spans="1:7" x14ac:dyDescent="0.25">
      <c r="A5676"/>
      <c r="B5676"/>
      <c r="C5676" s="37"/>
      <c r="E5676" s="32"/>
      <c r="F5676" s="44"/>
      <c r="G5676" s="39"/>
    </row>
    <row r="5677" spans="1:7" x14ac:dyDescent="0.25">
      <c r="A5677"/>
      <c r="B5677"/>
      <c r="C5677" s="37"/>
      <c r="E5677" s="32"/>
      <c r="F5677" s="44"/>
      <c r="G5677" s="39"/>
    </row>
    <row r="5678" spans="1:7" x14ac:dyDescent="0.25">
      <c r="A5678"/>
      <c r="B5678"/>
      <c r="C5678" s="37"/>
      <c r="E5678" s="32"/>
      <c r="F5678" s="44"/>
      <c r="G5678" s="39"/>
    </row>
    <row r="5679" spans="1:7" x14ac:dyDescent="0.25">
      <c r="A5679"/>
      <c r="B5679"/>
      <c r="C5679" s="37"/>
      <c r="E5679" s="32"/>
      <c r="F5679" s="44"/>
      <c r="G5679" s="39"/>
    </row>
    <row r="5680" spans="1:7" x14ac:dyDescent="0.25">
      <c r="A5680"/>
      <c r="B5680"/>
      <c r="C5680" s="37"/>
      <c r="E5680" s="32"/>
      <c r="F5680" s="44"/>
      <c r="G5680" s="39"/>
    </row>
    <row r="5681" spans="1:7" x14ac:dyDescent="0.25">
      <c r="A5681"/>
      <c r="B5681"/>
      <c r="C5681" s="37"/>
      <c r="E5681" s="32"/>
      <c r="F5681" s="44"/>
      <c r="G5681" s="39"/>
    </row>
    <row r="5682" spans="1:7" x14ac:dyDescent="0.25">
      <c r="A5682"/>
      <c r="B5682"/>
      <c r="C5682" s="37"/>
      <c r="E5682" s="32"/>
      <c r="F5682" s="44"/>
      <c r="G5682" s="39"/>
    </row>
    <row r="5683" spans="1:7" x14ac:dyDescent="0.25">
      <c r="A5683"/>
      <c r="B5683"/>
      <c r="C5683" s="37"/>
      <c r="E5683" s="32"/>
      <c r="F5683" s="44"/>
      <c r="G5683" s="39"/>
    </row>
    <row r="5684" spans="1:7" x14ac:dyDescent="0.25">
      <c r="A5684"/>
      <c r="B5684"/>
      <c r="C5684" s="37"/>
      <c r="E5684" s="32"/>
      <c r="F5684" s="44"/>
      <c r="G5684" s="39"/>
    </row>
    <row r="5685" spans="1:7" x14ac:dyDescent="0.25">
      <c r="A5685"/>
      <c r="B5685"/>
      <c r="C5685" s="37"/>
      <c r="E5685" s="32"/>
      <c r="F5685" s="44"/>
      <c r="G5685" s="39"/>
    </row>
    <row r="5686" spans="1:7" x14ac:dyDescent="0.25">
      <c r="A5686"/>
      <c r="B5686"/>
      <c r="C5686" s="37"/>
      <c r="E5686" s="32"/>
      <c r="F5686" s="44"/>
      <c r="G5686" s="39"/>
    </row>
    <row r="5687" spans="1:7" x14ac:dyDescent="0.25">
      <c r="A5687"/>
      <c r="B5687"/>
      <c r="C5687" s="37"/>
      <c r="E5687" s="32"/>
      <c r="F5687" s="44"/>
      <c r="G5687" s="39"/>
    </row>
    <row r="5688" spans="1:7" x14ac:dyDescent="0.25">
      <c r="A5688"/>
      <c r="B5688"/>
      <c r="C5688" s="37"/>
      <c r="E5688" s="32"/>
      <c r="F5688" s="44"/>
      <c r="G5688" s="39"/>
    </row>
    <row r="5689" spans="1:7" x14ac:dyDescent="0.25">
      <c r="A5689"/>
      <c r="B5689"/>
      <c r="C5689" s="37"/>
      <c r="E5689" s="32"/>
      <c r="F5689" s="44"/>
      <c r="G5689" s="39"/>
    </row>
    <row r="5690" spans="1:7" x14ac:dyDescent="0.25">
      <c r="A5690"/>
      <c r="B5690"/>
      <c r="C5690" s="37"/>
      <c r="E5690" s="32"/>
      <c r="F5690" s="44"/>
      <c r="G5690" s="39"/>
    </row>
    <row r="5691" spans="1:7" x14ac:dyDescent="0.25">
      <c r="A5691"/>
      <c r="B5691"/>
      <c r="C5691" s="37"/>
      <c r="E5691" s="32"/>
      <c r="F5691" s="44"/>
      <c r="G5691" s="39"/>
    </row>
    <row r="5692" spans="1:7" x14ac:dyDescent="0.25">
      <c r="A5692"/>
      <c r="B5692"/>
      <c r="C5692" s="37"/>
      <c r="E5692" s="32"/>
      <c r="F5692" s="44"/>
      <c r="G5692" s="39"/>
    </row>
    <row r="5693" spans="1:7" x14ac:dyDescent="0.25">
      <c r="A5693"/>
      <c r="B5693"/>
      <c r="C5693" s="37"/>
      <c r="E5693" s="32"/>
      <c r="F5693" s="44"/>
      <c r="G5693" s="39"/>
    </row>
    <row r="5694" spans="1:7" x14ac:dyDescent="0.25">
      <c r="A5694"/>
      <c r="B5694"/>
      <c r="C5694" s="37"/>
      <c r="E5694" s="32"/>
      <c r="F5694" s="44"/>
      <c r="G5694" s="39"/>
    </row>
    <row r="5695" spans="1:7" x14ac:dyDescent="0.25">
      <c r="A5695"/>
      <c r="B5695"/>
      <c r="C5695" s="37"/>
      <c r="E5695" s="32"/>
      <c r="F5695" s="44"/>
      <c r="G5695" s="39"/>
    </row>
    <row r="5696" spans="1:7" x14ac:dyDescent="0.25">
      <c r="A5696"/>
      <c r="B5696"/>
      <c r="C5696" s="37"/>
      <c r="E5696" s="32"/>
      <c r="F5696" s="44"/>
      <c r="G5696" s="39"/>
    </row>
    <row r="5697" spans="1:7" x14ac:dyDescent="0.25">
      <c r="A5697"/>
      <c r="B5697"/>
      <c r="C5697" s="37"/>
      <c r="E5697" s="32"/>
      <c r="F5697" s="44"/>
      <c r="G5697" s="39"/>
    </row>
    <row r="5698" spans="1:7" x14ac:dyDescent="0.25">
      <c r="A5698"/>
      <c r="B5698"/>
      <c r="C5698" s="37"/>
      <c r="E5698" s="32"/>
      <c r="F5698" s="44"/>
      <c r="G5698" s="39"/>
    </row>
    <row r="5699" spans="1:7" x14ac:dyDescent="0.25">
      <c r="A5699"/>
      <c r="B5699"/>
      <c r="C5699" s="37"/>
      <c r="E5699" s="32"/>
      <c r="F5699" s="44"/>
      <c r="G5699" s="39"/>
    </row>
    <row r="5700" spans="1:7" x14ac:dyDescent="0.25">
      <c r="A5700"/>
      <c r="B5700"/>
      <c r="C5700" s="37"/>
      <c r="E5700" s="32"/>
      <c r="F5700" s="44"/>
      <c r="G5700" s="39"/>
    </row>
    <row r="5701" spans="1:7" x14ac:dyDescent="0.25">
      <c r="A5701"/>
      <c r="B5701"/>
      <c r="C5701" s="37"/>
      <c r="E5701" s="32"/>
      <c r="F5701" s="44"/>
      <c r="G5701" s="39"/>
    </row>
    <row r="5702" spans="1:7" x14ac:dyDescent="0.25">
      <c r="A5702"/>
      <c r="B5702"/>
      <c r="C5702" s="37"/>
      <c r="E5702" s="32"/>
      <c r="F5702" s="44"/>
      <c r="G5702" s="39"/>
    </row>
    <row r="5703" spans="1:7" x14ac:dyDescent="0.25">
      <c r="A5703"/>
      <c r="B5703"/>
      <c r="C5703" s="37"/>
      <c r="E5703" s="32"/>
      <c r="F5703" s="44"/>
      <c r="G5703" s="39"/>
    </row>
    <row r="5704" spans="1:7" x14ac:dyDescent="0.25">
      <c r="A5704"/>
      <c r="B5704"/>
      <c r="C5704" s="37"/>
      <c r="E5704" s="32"/>
      <c r="F5704" s="44"/>
      <c r="G5704" s="39"/>
    </row>
    <row r="5705" spans="1:7" x14ac:dyDescent="0.25">
      <c r="A5705"/>
      <c r="B5705"/>
      <c r="C5705" s="37"/>
      <c r="E5705" s="32"/>
      <c r="F5705" s="44"/>
      <c r="G5705" s="39"/>
    </row>
    <row r="5706" spans="1:7" x14ac:dyDescent="0.25">
      <c r="A5706"/>
      <c r="B5706"/>
      <c r="C5706" s="37"/>
      <c r="E5706" s="32"/>
      <c r="F5706" s="44"/>
      <c r="G5706" s="39"/>
    </row>
    <row r="5707" spans="1:7" x14ac:dyDescent="0.25">
      <c r="A5707"/>
      <c r="B5707"/>
      <c r="C5707" s="37"/>
      <c r="E5707" s="32"/>
      <c r="F5707" s="44"/>
      <c r="G5707" s="39"/>
    </row>
    <row r="5708" spans="1:7" x14ac:dyDescent="0.25">
      <c r="A5708"/>
      <c r="B5708"/>
      <c r="C5708" s="37"/>
      <c r="E5708" s="32"/>
      <c r="F5708" s="44"/>
      <c r="G5708" s="39"/>
    </row>
    <row r="5709" spans="1:7" x14ac:dyDescent="0.25">
      <c r="A5709"/>
      <c r="B5709"/>
      <c r="C5709" s="37"/>
      <c r="E5709" s="32"/>
      <c r="F5709" s="44"/>
      <c r="G5709" s="39"/>
    </row>
    <row r="5710" spans="1:7" x14ac:dyDescent="0.25">
      <c r="A5710"/>
      <c r="B5710"/>
      <c r="C5710" s="37"/>
      <c r="E5710" s="32"/>
      <c r="F5710" s="44"/>
      <c r="G5710" s="39"/>
    </row>
    <row r="5711" spans="1:7" x14ac:dyDescent="0.25">
      <c r="A5711"/>
      <c r="B5711"/>
      <c r="C5711" s="37"/>
      <c r="E5711" s="32"/>
      <c r="F5711" s="44"/>
      <c r="G5711" s="39"/>
    </row>
    <row r="5712" spans="1:7" x14ac:dyDescent="0.25">
      <c r="A5712"/>
      <c r="B5712"/>
      <c r="C5712" s="37"/>
      <c r="E5712" s="32"/>
      <c r="F5712" s="44"/>
      <c r="G5712" s="39"/>
    </row>
    <row r="5713" spans="1:7" x14ac:dyDescent="0.25">
      <c r="A5713"/>
      <c r="B5713"/>
      <c r="C5713" s="37"/>
      <c r="E5713" s="32"/>
      <c r="F5713" s="44"/>
      <c r="G5713" s="39"/>
    </row>
    <row r="5714" spans="1:7" x14ac:dyDescent="0.25">
      <c r="A5714"/>
      <c r="B5714"/>
      <c r="C5714" s="37"/>
      <c r="E5714" s="32"/>
      <c r="F5714" s="44"/>
      <c r="G5714" s="39"/>
    </row>
    <row r="5715" spans="1:7" x14ac:dyDescent="0.25">
      <c r="A5715"/>
      <c r="B5715"/>
      <c r="C5715" s="37"/>
      <c r="E5715" s="32"/>
      <c r="F5715" s="44"/>
      <c r="G5715" s="39"/>
    </row>
    <row r="5716" spans="1:7" x14ac:dyDescent="0.25">
      <c r="A5716"/>
      <c r="B5716"/>
      <c r="C5716" s="37"/>
      <c r="E5716" s="32"/>
      <c r="F5716" s="44"/>
      <c r="G5716" s="39"/>
    </row>
    <row r="5717" spans="1:7" x14ac:dyDescent="0.25">
      <c r="A5717"/>
      <c r="B5717"/>
      <c r="C5717" s="37"/>
      <c r="E5717" s="32"/>
      <c r="F5717" s="44"/>
      <c r="G5717" s="39"/>
    </row>
    <row r="5718" spans="1:7" x14ac:dyDescent="0.25">
      <c r="A5718"/>
      <c r="B5718"/>
      <c r="C5718" s="37"/>
      <c r="E5718" s="32"/>
      <c r="F5718" s="44"/>
      <c r="G5718" s="39"/>
    </row>
    <row r="5719" spans="1:7" x14ac:dyDescent="0.25">
      <c r="A5719"/>
      <c r="B5719"/>
      <c r="C5719" s="37"/>
      <c r="E5719" s="32"/>
      <c r="F5719" s="44"/>
      <c r="G5719" s="39"/>
    </row>
    <row r="5720" spans="1:7" x14ac:dyDescent="0.25">
      <c r="A5720"/>
      <c r="B5720"/>
      <c r="C5720" s="37"/>
      <c r="E5720" s="32"/>
      <c r="F5720" s="44"/>
      <c r="G5720" s="39"/>
    </row>
    <row r="5721" spans="1:7" x14ac:dyDescent="0.25">
      <c r="A5721"/>
      <c r="B5721"/>
      <c r="C5721" s="37"/>
      <c r="E5721" s="32"/>
      <c r="F5721" s="44"/>
      <c r="G5721" s="39"/>
    </row>
    <row r="5722" spans="1:7" x14ac:dyDescent="0.25">
      <c r="A5722"/>
      <c r="B5722"/>
      <c r="C5722" s="37"/>
      <c r="E5722" s="32"/>
      <c r="F5722" s="44"/>
      <c r="G5722" s="39"/>
    </row>
    <row r="5723" spans="1:7" x14ac:dyDescent="0.25">
      <c r="A5723"/>
      <c r="B5723"/>
      <c r="C5723" s="37"/>
      <c r="E5723" s="32"/>
      <c r="F5723" s="44"/>
      <c r="G5723" s="39"/>
    </row>
    <row r="5724" spans="1:7" x14ac:dyDescent="0.25">
      <c r="A5724"/>
      <c r="B5724"/>
      <c r="C5724" s="37"/>
      <c r="E5724" s="32"/>
      <c r="F5724" s="44"/>
      <c r="G5724" s="39"/>
    </row>
    <row r="5725" spans="1:7" x14ac:dyDescent="0.25">
      <c r="A5725"/>
      <c r="B5725"/>
      <c r="C5725" s="37"/>
      <c r="E5725" s="32"/>
      <c r="F5725" s="44"/>
      <c r="G5725" s="39"/>
    </row>
    <row r="5726" spans="1:7" x14ac:dyDescent="0.25">
      <c r="A5726"/>
      <c r="B5726"/>
      <c r="C5726" s="37"/>
      <c r="E5726" s="32"/>
      <c r="F5726" s="44"/>
      <c r="G5726" s="39"/>
    </row>
    <row r="5727" spans="1:7" x14ac:dyDescent="0.25">
      <c r="A5727"/>
      <c r="B5727"/>
      <c r="C5727" s="37"/>
      <c r="E5727" s="32"/>
      <c r="F5727" s="44"/>
      <c r="G5727" s="39"/>
    </row>
    <row r="5728" spans="1:7" x14ac:dyDescent="0.25">
      <c r="A5728"/>
      <c r="B5728"/>
      <c r="C5728" s="37"/>
      <c r="E5728" s="32"/>
      <c r="F5728" s="44"/>
      <c r="G5728" s="39"/>
    </row>
    <row r="5729" spans="1:7" x14ac:dyDescent="0.25">
      <c r="A5729"/>
      <c r="B5729"/>
      <c r="C5729" s="37"/>
      <c r="E5729" s="32"/>
      <c r="F5729" s="44"/>
      <c r="G5729" s="39"/>
    </row>
    <row r="5730" spans="1:7" x14ac:dyDescent="0.25">
      <c r="A5730"/>
      <c r="B5730"/>
      <c r="C5730" s="37"/>
      <c r="E5730" s="32"/>
      <c r="F5730" s="44"/>
      <c r="G5730" s="39"/>
    </row>
    <row r="5731" spans="1:7" x14ac:dyDescent="0.25">
      <c r="A5731"/>
      <c r="B5731"/>
      <c r="C5731" s="37"/>
      <c r="E5731" s="32"/>
      <c r="F5731" s="44"/>
      <c r="G5731" s="39"/>
    </row>
    <row r="5732" spans="1:7" x14ac:dyDescent="0.25">
      <c r="A5732"/>
      <c r="B5732"/>
      <c r="C5732" s="37"/>
      <c r="E5732" s="32"/>
      <c r="F5732" s="44"/>
      <c r="G5732" s="39"/>
    </row>
    <row r="5733" spans="1:7" x14ac:dyDescent="0.25">
      <c r="A5733"/>
      <c r="B5733"/>
      <c r="C5733" s="37"/>
      <c r="E5733" s="32"/>
      <c r="F5733" s="44"/>
      <c r="G5733" s="39"/>
    </row>
    <row r="5734" spans="1:7" x14ac:dyDescent="0.25">
      <c r="A5734"/>
      <c r="B5734"/>
      <c r="C5734" s="37"/>
      <c r="E5734" s="32"/>
      <c r="F5734" s="44"/>
      <c r="G5734" s="39"/>
    </row>
    <row r="5735" spans="1:7" x14ac:dyDescent="0.25">
      <c r="A5735"/>
      <c r="B5735"/>
      <c r="C5735" s="37"/>
      <c r="E5735" s="32"/>
      <c r="F5735" s="44"/>
      <c r="G5735" s="39"/>
    </row>
    <row r="5736" spans="1:7" x14ac:dyDescent="0.25">
      <c r="A5736"/>
      <c r="B5736"/>
      <c r="C5736" s="37"/>
      <c r="E5736" s="32"/>
      <c r="F5736" s="44"/>
      <c r="G5736" s="39"/>
    </row>
    <row r="5737" spans="1:7" x14ac:dyDescent="0.25">
      <c r="A5737"/>
      <c r="B5737"/>
      <c r="C5737" s="37"/>
      <c r="E5737" s="32"/>
      <c r="F5737" s="44"/>
      <c r="G5737" s="39"/>
    </row>
    <row r="5738" spans="1:7" x14ac:dyDescent="0.25">
      <c r="A5738"/>
      <c r="B5738"/>
      <c r="C5738" s="37"/>
      <c r="E5738" s="32"/>
      <c r="F5738" s="44"/>
      <c r="G5738" s="39"/>
    </row>
    <row r="5739" spans="1:7" x14ac:dyDescent="0.25">
      <c r="A5739"/>
      <c r="B5739"/>
      <c r="C5739" s="37"/>
      <c r="E5739" s="32"/>
      <c r="F5739" s="44"/>
      <c r="G5739" s="39"/>
    </row>
    <row r="5740" spans="1:7" x14ac:dyDescent="0.25">
      <c r="A5740"/>
      <c r="B5740"/>
      <c r="C5740" s="37"/>
      <c r="E5740" s="32"/>
      <c r="F5740" s="44"/>
      <c r="G5740" s="39"/>
    </row>
    <row r="5741" spans="1:7" x14ac:dyDescent="0.25">
      <c r="A5741"/>
      <c r="B5741"/>
      <c r="C5741" s="37"/>
      <c r="E5741" s="32"/>
      <c r="F5741" s="44"/>
      <c r="G5741" s="39"/>
    </row>
    <row r="5742" spans="1:7" x14ac:dyDescent="0.25">
      <c r="A5742"/>
      <c r="B5742"/>
      <c r="C5742" s="37"/>
      <c r="E5742" s="32"/>
      <c r="F5742" s="44"/>
      <c r="G5742" s="39"/>
    </row>
    <row r="5743" spans="1:7" x14ac:dyDescent="0.25">
      <c r="A5743"/>
      <c r="B5743"/>
      <c r="C5743" s="37"/>
      <c r="E5743" s="32"/>
      <c r="F5743" s="44"/>
      <c r="G5743" s="39"/>
    </row>
    <row r="5744" spans="1:7" x14ac:dyDescent="0.25">
      <c r="A5744"/>
      <c r="B5744"/>
      <c r="C5744" s="37"/>
      <c r="E5744" s="32"/>
      <c r="F5744" s="44"/>
      <c r="G5744" s="39"/>
    </row>
    <row r="5745" spans="1:7" x14ac:dyDescent="0.25">
      <c r="A5745"/>
      <c r="B5745"/>
      <c r="C5745" s="37"/>
      <c r="E5745" s="32"/>
      <c r="F5745" s="44"/>
      <c r="G5745" s="39"/>
    </row>
    <row r="5746" spans="1:7" x14ac:dyDescent="0.25">
      <c r="A5746"/>
      <c r="B5746"/>
      <c r="C5746" s="37"/>
      <c r="E5746" s="32"/>
      <c r="F5746" s="44"/>
      <c r="G5746" s="39"/>
    </row>
    <row r="5747" spans="1:7" x14ac:dyDescent="0.25">
      <c r="A5747"/>
      <c r="B5747"/>
      <c r="C5747" s="37"/>
      <c r="E5747" s="32"/>
      <c r="F5747" s="44"/>
      <c r="G5747" s="39"/>
    </row>
    <row r="5748" spans="1:7" x14ac:dyDescent="0.25">
      <c r="A5748"/>
      <c r="B5748"/>
      <c r="C5748" s="37"/>
      <c r="E5748" s="32"/>
      <c r="F5748" s="44"/>
      <c r="G5748" s="39"/>
    </row>
    <row r="5749" spans="1:7" x14ac:dyDescent="0.25">
      <c r="A5749"/>
      <c r="B5749"/>
      <c r="C5749" s="37"/>
      <c r="E5749" s="32"/>
      <c r="F5749" s="44"/>
      <c r="G5749" s="39"/>
    </row>
    <row r="5750" spans="1:7" x14ac:dyDescent="0.25">
      <c r="A5750"/>
      <c r="B5750"/>
      <c r="C5750" s="37"/>
      <c r="E5750" s="32"/>
      <c r="F5750" s="44"/>
      <c r="G5750" s="39"/>
    </row>
    <row r="5751" spans="1:7" x14ac:dyDescent="0.25">
      <c r="A5751"/>
      <c r="B5751"/>
      <c r="C5751" s="37"/>
      <c r="E5751" s="32"/>
      <c r="F5751" s="44"/>
      <c r="G5751" s="39"/>
    </row>
    <row r="5752" spans="1:7" x14ac:dyDescent="0.25">
      <c r="A5752"/>
      <c r="B5752"/>
      <c r="C5752" s="37"/>
      <c r="E5752" s="32"/>
      <c r="F5752" s="44"/>
      <c r="G5752" s="39"/>
    </row>
    <row r="5753" spans="1:7" x14ac:dyDescent="0.25">
      <c r="A5753"/>
      <c r="B5753"/>
      <c r="C5753" s="37"/>
      <c r="E5753" s="32"/>
      <c r="F5753" s="44"/>
      <c r="G5753" s="39"/>
    </row>
    <row r="5754" spans="1:7" x14ac:dyDescent="0.25">
      <c r="A5754"/>
      <c r="B5754"/>
      <c r="C5754" s="37"/>
      <c r="E5754" s="32"/>
      <c r="F5754" s="44"/>
      <c r="G5754" s="39"/>
    </row>
    <row r="5755" spans="1:7" x14ac:dyDescent="0.25">
      <c r="A5755"/>
      <c r="B5755"/>
      <c r="C5755" s="37"/>
      <c r="E5755" s="32"/>
      <c r="F5755" s="44"/>
      <c r="G5755" s="39"/>
    </row>
    <row r="5756" spans="1:7" x14ac:dyDescent="0.25">
      <c r="A5756"/>
      <c r="B5756"/>
      <c r="C5756" s="37"/>
      <c r="E5756" s="32"/>
      <c r="F5756" s="44"/>
      <c r="G5756" s="39"/>
    </row>
    <row r="5757" spans="1:7" x14ac:dyDescent="0.25">
      <c r="A5757"/>
      <c r="B5757"/>
      <c r="C5757" s="37"/>
      <c r="E5757" s="32"/>
      <c r="F5757" s="44"/>
      <c r="G5757" s="39"/>
    </row>
    <row r="5758" spans="1:7" x14ac:dyDescent="0.25">
      <c r="A5758"/>
      <c r="B5758"/>
      <c r="C5758" s="37"/>
      <c r="E5758" s="32"/>
      <c r="F5758" s="44"/>
      <c r="G5758" s="39"/>
    </row>
    <row r="5759" spans="1:7" x14ac:dyDescent="0.25">
      <c r="A5759"/>
      <c r="B5759"/>
      <c r="C5759" s="37"/>
      <c r="E5759" s="32"/>
      <c r="F5759" s="44"/>
      <c r="G5759" s="39"/>
    </row>
    <row r="5760" spans="1:7" x14ac:dyDescent="0.25">
      <c r="A5760"/>
      <c r="B5760"/>
      <c r="C5760" s="37"/>
      <c r="E5760" s="32"/>
      <c r="F5760" s="44"/>
      <c r="G5760" s="39"/>
    </row>
    <row r="5761" spans="1:7" x14ac:dyDescent="0.25">
      <c r="A5761"/>
      <c r="B5761"/>
      <c r="C5761" s="37"/>
      <c r="E5761" s="32"/>
      <c r="F5761" s="44"/>
      <c r="G5761" s="39"/>
    </row>
    <row r="5762" spans="1:7" x14ac:dyDescent="0.25">
      <c r="A5762"/>
      <c r="B5762"/>
      <c r="C5762" s="37"/>
      <c r="E5762" s="32"/>
      <c r="F5762" s="44"/>
      <c r="G5762" s="39"/>
    </row>
    <row r="5763" spans="1:7" x14ac:dyDescent="0.25">
      <c r="A5763"/>
      <c r="B5763"/>
      <c r="C5763" s="37"/>
      <c r="E5763" s="32"/>
      <c r="F5763" s="44"/>
      <c r="G5763" s="39"/>
    </row>
    <row r="5764" spans="1:7" x14ac:dyDescent="0.25">
      <c r="A5764"/>
      <c r="B5764"/>
      <c r="C5764" s="37"/>
      <c r="E5764" s="32"/>
      <c r="F5764" s="44"/>
      <c r="G5764" s="39"/>
    </row>
    <row r="5765" spans="1:7" x14ac:dyDescent="0.25">
      <c r="A5765"/>
      <c r="B5765"/>
      <c r="C5765" s="37"/>
      <c r="E5765" s="32"/>
      <c r="F5765" s="44"/>
      <c r="G5765" s="39"/>
    </row>
    <row r="5766" spans="1:7" x14ac:dyDescent="0.25">
      <c r="A5766"/>
      <c r="B5766"/>
      <c r="C5766" s="37"/>
      <c r="E5766" s="32"/>
      <c r="F5766" s="44"/>
      <c r="G5766" s="39"/>
    </row>
    <row r="5767" spans="1:7" x14ac:dyDescent="0.25">
      <c r="A5767"/>
      <c r="B5767"/>
      <c r="C5767" s="37"/>
      <c r="E5767" s="32"/>
      <c r="F5767" s="44"/>
      <c r="G5767" s="39"/>
    </row>
    <row r="5768" spans="1:7" x14ac:dyDescent="0.25">
      <c r="A5768"/>
      <c r="B5768"/>
      <c r="C5768" s="37"/>
      <c r="E5768" s="32"/>
      <c r="F5768" s="44"/>
      <c r="G5768" s="39"/>
    </row>
    <row r="5769" spans="1:7" x14ac:dyDescent="0.25">
      <c r="A5769"/>
      <c r="B5769"/>
      <c r="C5769" s="37"/>
      <c r="E5769" s="32"/>
      <c r="F5769" s="44"/>
      <c r="G5769" s="39"/>
    </row>
    <row r="5770" spans="1:7" x14ac:dyDescent="0.25">
      <c r="A5770"/>
      <c r="B5770"/>
      <c r="C5770" s="37"/>
      <c r="E5770" s="32"/>
      <c r="F5770" s="44"/>
      <c r="G5770" s="39"/>
    </row>
    <row r="5771" spans="1:7" x14ac:dyDescent="0.25">
      <c r="A5771"/>
      <c r="B5771"/>
      <c r="C5771" s="37"/>
      <c r="E5771" s="32"/>
      <c r="F5771" s="44"/>
      <c r="G5771" s="39"/>
    </row>
    <row r="5772" spans="1:7" x14ac:dyDescent="0.25">
      <c r="A5772"/>
      <c r="B5772"/>
      <c r="C5772" s="37"/>
      <c r="E5772" s="32"/>
      <c r="F5772" s="44"/>
      <c r="G5772" s="39"/>
    </row>
    <row r="5773" spans="1:7" x14ac:dyDescent="0.25">
      <c r="A5773"/>
      <c r="B5773"/>
      <c r="C5773" s="37"/>
      <c r="E5773" s="32"/>
      <c r="F5773" s="44"/>
      <c r="G5773" s="39"/>
    </row>
    <row r="5774" spans="1:7" x14ac:dyDescent="0.25">
      <c r="A5774"/>
      <c r="B5774"/>
      <c r="C5774" s="37"/>
      <c r="E5774" s="32"/>
      <c r="F5774" s="44"/>
      <c r="G5774" s="39"/>
    </row>
    <row r="5775" spans="1:7" x14ac:dyDescent="0.25">
      <c r="A5775"/>
      <c r="B5775"/>
      <c r="C5775" s="37"/>
      <c r="E5775" s="32"/>
      <c r="F5775" s="44"/>
      <c r="G5775" s="39"/>
    </row>
    <row r="5776" spans="1:7" x14ac:dyDescent="0.25">
      <c r="A5776"/>
      <c r="B5776"/>
      <c r="C5776" s="37"/>
      <c r="E5776" s="32"/>
      <c r="F5776" s="44"/>
      <c r="G5776" s="39"/>
    </row>
    <row r="5777" spans="1:7" x14ac:dyDescent="0.25">
      <c r="A5777"/>
      <c r="B5777"/>
      <c r="C5777" s="37"/>
      <c r="E5777" s="32"/>
      <c r="F5777" s="44"/>
      <c r="G5777" s="39"/>
    </row>
    <row r="5778" spans="1:7" x14ac:dyDescent="0.25">
      <c r="A5778"/>
      <c r="B5778"/>
      <c r="C5778" s="37"/>
      <c r="E5778" s="32"/>
      <c r="F5778" s="44"/>
      <c r="G5778" s="39"/>
    </row>
    <row r="5779" spans="1:7" x14ac:dyDescent="0.25">
      <c r="A5779"/>
      <c r="B5779"/>
      <c r="C5779" s="37"/>
      <c r="E5779" s="32"/>
      <c r="F5779" s="44"/>
      <c r="G5779" s="39"/>
    </row>
    <row r="5780" spans="1:7" x14ac:dyDescent="0.25">
      <c r="A5780"/>
      <c r="B5780"/>
      <c r="C5780" s="37"/>
      <c r="E5780" s="32"/>
      <c r="F5780" s="44"/>
      <c r="G5780" s="39"/>
    </row>
    <row r="5781" spans="1:7" x14ac:dyDescent="0.25">
      <c r="A5781"/>
      <c r="B5781"/>
      <c r="C5781" s="37"/>
      <c r="E5781" s="32"/>
      <c r="F5781" s="44"/>
      <c r="G5781" s="39"/>
    </row>
    <row r="5782" spans="1:7" x14ac:dyDescent="0.25">
      <c r="A5782"/>
      <c r="B5782"/>
      <c r="C5782" s="37"/>
      <c r="E5782" s="32"/>
      <c r="F5782" s="44"/>
      <c r="G5782" s="39"/>
    </row>
    <row r="5783" spans="1:7" x14ac:dyDescent="0.25">
      <c r="A5783"/>
      <c r="B5783"/>
      <c r="C5783" s="37"/>
      <c r="E5783" s="32"/>
      <c r="F5783" s="44"/>
      <c r="G5783" s="39"/>
    </row>
    <row r="5784" spans="1:7" x14ac:dyDescent="0.25">
      <c r="A5784"/>
      <c r="B5784"/>
      <c r="C5784" s="37"/>
      <c r="E5784" s="32"/>
      <c r="F5784" s="44"/>
      <c r="G5784" s="39"/>
    </row>
    <row r="5785" spans="1:7" x14ac:dyDescent="0.25">
      <c r="A5785"/>
      <c r="B5785"/>
      <c r="C5785" s="37"/>
      <c r="E5785" s="32"/>
      <c r="F5785" s="44"/>
      <c r="G5785" s="39"/>
    </row>
    <row r="5786" spans="1:7" x14ac:dyDescent="0.25">
      <c r="A5786"/>
      <c r="B5786"/>
      <c r="C5786" s="37"/>
      <c r="E5786" s="32"/>
      <c r="F5786" s="44"/>
      <c r="G5786" s="39"/>
    </row>
    <row r="5787" spans="1:7" x14ac:dyDescent="0.25">
      <c r="A5787"/>
      <c r="B5787"/>
      <c r="C5787" s="37"/>
      <c r="E5787" s="32"/>
      <c r="F5787" s="44"/>
      <c r="G5787" s="39"/>
    </row>
    <row r="5788" spans="1:7" x14ac:dyDescent="0.25">
      <c r="A5788"/>
      <c r="B5788"/>
      <c r="C5788" s="37"/>
      <c r="E5788" s="32"/>
      <c r="F5788" s="44"/>
      <c r="G5788" s="39"/>
    </row>
    <row r="5789" spans="1:7" x14ac:dyDescent="0.25">
      <c r="A5789"/>
      <c r="B5789"/>
      <c r="C5789" s="37"/>
      <c r="E5789" s="32"/>
      <c r="F5789" s="44"/>
      <c r="G5789" s="39"/>
    </row>
    <row r="5790" spans="1:7" x14ac:dyDescent="0.25">
      <c r="A5790"/>
      <c r="B5790"/>
      <c r="C5790" s="37"/>
      <c r="E5790" s="32"/>
      <c r="F5790" s="44"/>
      <c r="G5790" s="39"/>
    </row>
    <row r="5791" spans="1:7" x14ac:dyDescent="0.25">
      <c r="A5791"/>
      <c r="B5791"/>
      <c r="C5791" s="37"/>
      <c r="E5791" s="32"/>
      <c r="F5791" s="44"/>
      <c r="G5791" s="39"/>
    </row>
    <row r="5792" spans="1:7" x14ac:dyDescent="0.25">
      <c r="A5792"/>
      <c r="B5792"/>
      <c r="C5792" s="37"/>
      <c r="E5792" s="32"/>
      <c r="F5792" s="44"/>
      <c r="G5792" s="39"/>
    </row>
    <row r="5793" spans="1:7" x14ac:dyDescent="0.25">
      <c r="A5793"/>
      <c r="B5793"/>
      <c r="C5793" s="37"/>
      <c r="E5793" s="32"/>
      <c r="F5793" s="44"/>
      <c r="G5793" s="39"/>
    </row>
    <row r="5794" spans="1:7" x14ac:dyDescent="0.25">
      <c r="A5794"/>
      <c r="B5794"/>
      <c r="C5794" s="37"/>
      <c r="E5794" s="32"/>
      <c r="F5794" s="44"/>
      <c r="G5794" s="39"/>
    </row>
    <row r="5795" spans="1:7" x14ac:dyDescent="0.25">
      <c r="A5795"/>
      <c r="B5795"/>
      <c r="C5795" s="37"/>
      <c r="E5795" s="32"/>
      <c r="F5795" s="44"/>
      <c r="G5795" s="39"/>
    </row>
    <row r="5796" spans="1:7" x14ac:dyDescent="0.25">
      <c r="A5796"/>
      <c r="B5796"/>
      <c r="C5796" s="37"/>
      <c r="E5796" s="32"/>
      <c r="F5796" s="44"/>
      <c r="G5796" s="39"/>
    </row>
    <row r="5797" spans="1:7" x14ac:dyDescent="0.25">
      <c r="A5797"/>
      <c r="B5797"/>
      <c r="C5797" s="37"/>
      <c r="E5797" s="32"/>
      <c r="F5797" s="44"/>
      <c r="G5797" s="39"/>
    </row>
    <row r="5798" spans="1:7" x14ac:dyDescent="0.25">
      <c r="A5798"/>
      <c r="B5798"/>
      <c r="C5798" s="37"/>
      <c r="E5798" s="32"/>
      <c r="F5798" s="44"/>
      <c r="G5798" s="39"/>
    </row>
    <row r="5799" spans="1:7" x14ac:dyDescent="0.25">
      <c r="A5799"/>
      <c r="B5799"/>
      <c r="C5799" s="37"/>
      <c r="E5799" s="32"/>
      <c r="F5799" s="44"/>
      <c r="G5799" s="39"/>
    </row>
    <row r="5800" spans="1:7" x14ac:dyDescent="0.25">
      <c r="A5800"/>
      <c r="B5800"/>
      <c r="C5800" s="37"/>
      <c r="E5800" s="32"/>
      <c r="F5800" s="44"/>
      <c r="G5800" s="39"/>
    </row>
    <row r="5801" spans="1:7" x14ac:dyDescent="0.25">
      <c r="A5801"/>
      <c r="B5801"/>
      <c r="C5801" s="37"/>
      <c r="E5801" s="32"/>
      <c r="F5801" s="44"/>
      <c r="G5801" s="39"/>
    </row>
    <row r="5802" spans="1:7" x14ac:dyDescent="0.25">
      <c r="A5802"/>
      <c r="B5802"/>
      <c r="C5802" s="37"/>
      <c r="E5802" s="32"/>
      <c r="F5802" s="44"/>
      <c r="G5802" s="39"/>
    </row>
    <row r="5803" spans="1:7" x14ac:dyDescent="0.25">
      <c r="A5803"/>
      <c r="B5803"/>
      <c r="C5803" s="37"/>
      <c r="E5803" s="32"/>
      <c r="F5803" s="44"/>
      <c r="G5803" s="39"/>
    </row>
    <row r="5804" spans="1:7" x14ac:dyDescent="0.25">
      <c r="A5804"/>
      <c r="B5804"/>
      <c r="C5804" s="37"/>
      <c r="E5804" s="32"/>
      <c r="F5804" s="44"/>
      <c r="G5804" s="39"/>
    </row>
    <row r="5805" spans="1:7" x14ac:dyDescent="0.25">
      <c r="A5805"/>
      <c r="B5805"/>
      <c r="C5805" s="37"/>
      <c r="E5805" s="32"/>
      <c r="F5805" s="44"/>
      <c r="G5805" s="39"/>
    </row>
    <row r="5806" spans="1:7" x14ac:dyDescent="0.25">
      <c r="A5806"/>
      <c r="B5806"/>
      <c r="C5806" s="37"/>
      <c r="E5806" s="32"/>
      <c r="F5806" s="44"/>
      <c r="G5806" s="39"/>
    </row>
    <row r="5807" spans="1:7" x14ac:dyDescent="0.25">
      <c r="A5807"/>
      <c r="B5807"/>
      <c r="C5807" s="37"/>
      <c r="E5807" s="32"/>
      <c r="F5807" s="44"/>
      <c r="G5807" s="39"/>
    </row>
    <row r="5808" spans="1:7" x14ac:dyDescent="0.25">
      <c r="A5808"/>
      <c r="B5808"/>
      <c r="C5808" s="37"/>
      <c r="E5808" s="32"/>
      <c r="F5808" s="44"/>
      <c r="G5808" s="39"/>
    </row>
    <row r="5809" spans="1:7" x14ac:dyDescent="0.25">
      <c r="A5809"/>
      <c r="B5809"/>
      <c r="C5809" s="37"/>
      <c r="E5809" s="32"/>
      <c r="F5809" s="44"/>
      <c r="G5809" s="39"/>
    </row>
    <row r="5810" spans="1:7" x14ac:dyDescent="0.25">
      <c r="A5810"/>
      <c r="B5810"/>
      <c r="C5810" s="37"/>
      <c r="E5810" s="32"/>
      <c r="F5810" s="44"/>
      <c r="G5810" s="39"/>
    </row>
    <row r="5811" spans="1:7" x14ac:dyDescent="0.25">
      <c r="A5811"/>
      <c r="B5811"/>
      <c r="C5811" s="37"/>
      <c r="E5811" s="32"/>
      <c r="F5811" s="44"/>
      <c r="G5811" s="39"/>
    </row>
    <row r="5812" spans="1:7" x14ac:dyDescent="0.25">
      <c r="A5812"/>
      <c r="B5812"/>
      <c r="C5812" s="37"/>
      <c r="E5812" s="32"/>
      <c r="F5812" s="44"/>
      <c r="G5812" s="39"/>
    </row>
    <row r="5813" spans="1:7" x14ac:dyDescent="0.25">
      <c r="A5813"/>
      <c r="B5813"/>
      <c r="C5813" s="37"/>
      <c r="E5813" s="32"/>
      <c r="F5813" s="44"/>
      <c r="G5813" s="39"/>
    </row>
    <row r="5814" spans="1:7" x14ac:dyDescent="0.25">
      <c r="A5814"/>
      <c r="B5814"/>
      <c r="C5814" s="37"/>
      <c r="E5814" s="32"/>
      <c r="F5814" s="44"/>
      <c r="G5814" s="39"/>
    </row>
    <row r="5815" spans="1:7" x14ac:dyDescent="0.25">
      <c r="A5815"/>
      <c r="B5815"/>
      <c r="C5815" s="37"/>
      <c r="E5815" s="32"/>
      <c r="F5815" s="44"/>
      <c r="G5815" s="39"/>
    </row>
    <row r="5816" spans="1:7" x14ac:dyDescent="0.25">
      <c r="A5816"/>
      <c r="B5816"/>
      <c r="C5816" s="37"/>
      <c r="E5816" s="32"/>
      <c r="F5816" s="44"/>
      <c r="G5816" s="39"/>
    </row>
    <row r="5817" spans="1:7" x14ac:dyDescent="0.25">
      <c r="A5817"/>
      <c r="B5817"/>
      <c r="C5817" s="37"/>
      <c r="E5817" s="32"/>
      <c r="F5817" s="44"/>
      <c r="G5817" s="39"/>
    </row>
    <row r="5818" spans="1:7" x14ac:dyDescent="0.25">
      <c r="A5818"/>
      <c r="B5818"/>
      <c r="C5818" s="37"/>
      <c r="E5818" s="32"/>
      <c r="F5818" s="44"/>
      <c r="G5818" s="39"/>
    </row>
    <row r="5819" spans="1:7" x14ac:dyDescent="0.25">
      <c r="A5819"/>
      <c r="B5819"/>
      <c r="C5819" s="37"/>
      <c r="E5819" s="32"/>
      <c r="F5819" s="44"/>
      <c r="G5819" s="39"/>
    </row>
    <row r="5820" spans="1:7" x14ac:dyDescent="0.25">
      <c r="A5820"/>
      <c r="B5820"/>
      <c r="C5820" s="37"/>
      <c r="E5820" s="32"/>
      <c r="F5820" s="44"/>
      <c r="G5820" s="39"/>
    </row>
    <row r="5821" spans="1:7" x14ac:dyDescent="0.25">
      <c r="A5821"/>
      <c r="B5821"/>
      <c r="C5821" s="37"/>
      <c r="E5821" s="32"/>
      <c r="F5821" s="44"/>
      <c r="G5821" s="39"/>
    </row>
    <row r="5822" spans="1:7" x14ac:dyDescent="0.25">
      <c r="A5822"/>
      <c r="B5822"/>
      <c r="C5822" s="37"/>
      <c r="E5822" s="32"/>
      <c r="F5822" s="44"/>
      <c r="G5822" s="39"/>
    </row>
    <row r="5823" spans="1:7" x14ac:dyDescent="0.25">
      <c r="A5823"/>
      <c r="B5823"/>
      <c r="C5823" s="37"/>
      <c r="E5823" s="32"/>
      <c r="F5823" s="44"/>
      <c r="G5823" s="39"/>
    </row>
    <row r="5824" spans="1:7" x14ac:dyDescent="0.25">
      <c r="A5824"/>
      <c r="B5824"/>
      <c r="C5824" s="37"/>
      <c r="E5824" s="32"/>
      <c r="F5824" s="44"/>
      <c r="G5824" s="39"/>
    </row>
    <row r="5825" spans="1:7" x14ac:dyDescent="0.25">
      <c r="A5825"/>
      <c r="B5825"/>
      <c r="C5825" s="37"/>
      <c r="E5825" s="32"/>
      <c r="F5825" s="44"/>
      <c r="G5825" s="39"/>
    </row>
    <row r="5826" spans="1:7" x14ac:dyDescent="0.25">
      <c r="A5826"/>
      <c r="B5826"/>
      <c r="C5826" s="37"/>
      <c r="E5826" s="32"/>
      <c r="F5826" s="44"/>
      <c r="G5826" s="39"/>
    </row>
    <row r="5827" spans="1:7" x14ac:dyDescent="0.25">
      <c r="A5827"/>
      <c r="B5827"/>
      <c r="C5827" s="37"/>
      <c r="E5827" s="32"/>
      <c r="F5827" s="44"/>
      <c r="G5827" s="39"/>
    </row>
    <row r="5828" spans="1:7" x14ac:dyDescent="0.25">
      <c r="A5828"/>
      <c r="B5828"/>
      <c r="C5828" s="37"/>
      <c r="E5828" s="32"/>
      <c r="F5828" s="44"/>
      <c r="G5828" s="39"/>
    </row>
    <row r="5829" spans="1:7" x14ac:dyDescent="0.25">
      <c r="A5829"/>
      <c r="B5829"/>
      <c r="C5829" s="37"/>
      <c r="E5829" s="32"/>
      <c r="F5829" s="44"/>
      <c r="G5829" s="39"/>
    </row>
    <row r="5830" spans="1:7" x14ac:dyDescent="0.25">
      <c r="A5830"/>
      <c r="B5830"/>
      <c r="C5830" s="37"/>
      <c r="E5830" s="32"/>
      <c r="F5830" s="44"/>
      <c r="G5830" s="39"/>
    </row>
    <row r="5831" spans="1:7" x14ac:dyDescent="0.25">
      <c r="A5831"/>
      <c r="B5831"/>
      <c r="C5831" s="37"/>
      <c r="E5831" s="32"/>
      <c r="F5831" s="44"/>
      <c r="G5831" s="39"/>
    </row>
    <row r="5832" spans="1:7" x14ac:dyDescent="0.25">
      <c r="A5832"/>
      <c r="B5832"/>
      <c r="C5832" s="37"/>
      <c r="E5832" s="32"/>
      <c r="F5832" s="44"/>
      <c r="G5832" s="39"/>
    </row>
    <row r="5833" spans="1:7" x14ac:dyDescent="0.25">
      <c r="A5833"/>
      <c r="B5833"/>
      <c r="C5833" s="37"/>
      <c r="E5833" s="32"/>
      <c r="F5833" s="44"/>
      <c r="G5833" s="39"/>
    </row>
    <row r="5834" spans="1:7" x14ac:dyDescent="0.25">
      <c r="A5834"/>
      <c r="B5834"/>
      <c r="C5834" s="37"/>
      <c r="E5834" s="32"/>
      <c r="F5834" s="44"/>
      <c r="G5834" s="39"/>
    </row>
    <row r="5835" spans="1:7" x14ac:dyDescent="0.25">
      <c r="A5835"/>
      <c r="B5835"/>
      <c r="C5835" s="37"/>
      <c r="E5835" s="32"/>
      <c r="F5835" s="44"/>
      <c r="G5835" s="39"/>
    </row>
    <row r="5836" spans="1:7" x14ac:dyDescent="0.25">
      <c r="A5836"/>
      <c r="B5836"/>
      <c r="C5836" s="37"/>
      <c r="E5836" s="32"/>
      <c r="F5836" s="44"/>
      <c r="G5836" s="39"/>
    </row>
    <row r="5837" spans="1:7" x14ac:dyDescent="0.25">
      <c r="A5837"/>
      <c r="B5837"/>
      <c r="C5837" s="37"/>
      <c r="E5837" s="32"/>
      <c r="F5837" s="44"/>
      <c r="G5837" s="39"/>
    </row>
    <row r="5838" spans="1:7" x14ac:dyDescent="0.25">
      <c r="A5838"/>
      <c r="B5838"/>
      <c r="C5838" s="37"/>
      <c r="E5838" s="32"/>
      <c r="F5838" s="44"/>
      <c r="G5838" s="39"/>
    </row>
    <row r="5839" spans="1:7" x14ac:dyDescent="0.25">
      <c r="A5839"/>
      <c r="B5839"/>
      <c r="C5839" s="37"/>
      <c r="E5839" s="32"/>
      <c r="F5839" s="44"/>
      <c r="G5839" s="39"/>
    </row>
    <row r="5840" spans="1:7" x14ac:dyDescent="0.25">
      <c r="A5840"/>
      <c r="B5840"/>
      <c r="C5840" s="37"/>
      <c r="E5840" s="32"/>
      <c r="F5840" s="44"/>
      <c r="G5840" s="39"/>
    </row>
    <row r="5841" spans="1:7" x14ac:dyDescent="0.25">
      <c r="A5841"/>
      <c r="B5841"/>
      <c r="C5841" s="37"/>
      <c r="E5841" s="32"/>
      <c r="F5841" s="44"/>
      <c r="G5841" s="39"/>
    </row>
    <row r="5842" spans="1:7" x14ac:dyDescent="0.25">
      <c r="A5842"/>
      <c r="B5842"/>
      <c r="C5842" s="37"/>
      <c r="E5842" s="32"/>
      <c r="F5842" s="44"/>
      <c r="G5842" s="39"/>
    </row>
    <row r="5843" spans="1:7" x14ac:dyDescent="0.25">
      <c r="A5843"/>
      <c r="B5843"/>
      <c r="C5843" s="37"/>
      <c r="E5843" s="32"/>
      <c r="F5843" s="44"/>
      <c r="G5843" s="39"/>
    </row>
    <row r="5844" spans="1:7" x14ac:dyDescent="0.25">
      <c r="A5844"/>
      <c r="B5844"/>
      <c r="C5844" s="37"/>
      <c r="E5844" s="32"/>
      <c r="F5844" s="44"/>
      <c r="G5844" s="39"/>
    </row>
    <row r="5845" spans="1:7" x14ac:dyDescent="0.25">
      <c r="A5845"/>
      <c r="B5845"/>
      <c r="C5845" s="37"/>
      <c r="E5845" s="32"/>
      <c r="F5845" s="44"/>
      <c r="G5845" s="39"/>
    </row>
    <row r="5846" spans="1:7" x14ac:dyDescent="0.25">
      <c r="A5846"/>
      <c r="B5846"/>
      <c r="C5846" s="37"/>
      <c r="E5846" s="32"/>
      <c r="F5846" s="44"/>
      <c r="G5846" s="39"/>
    </row>
    <row r="5847" spans="1:7" x14ac:dyDescent="0.25">
      <c r="A5847"/>
      <c r="B5847"/>
      <c r="C5847" s="37"/>
      <c r="E5847" s="32"/>
      <c r="F5847" s="44"/>
      <c r="G5847" s="39"/>
    </row>
    <row r="5848" spans="1:7" x14ac:dyDescent="0.25">
      <c r="A5848"/>
      <c r="B5848"/>
      <c r="C5848" s="37"/>
      <c r="E5848" s="32"/>
      <c r="F5848" s="44"/>
      <c r="G5848" s="39"/>
    </row>
    <row r="5849" spans="1:7" x14ac:dyDescent="0.25">
      <c r="A5849"/>
      <c r="B5849"/>
      <c r="C5849" s="37"/>
      <c r="E5849" s="32"/>
      <c r="F5849" s="44"/>
      <c r="G5849" s="39"/>
    </row>
    <row r="5850" spans="1:7" x14ac:dyDescent="0.25">
      <c r="A5850"/>
      <c r="B5850"/>
      <c r="C5850" s="37"/>
      <c r="E5850" s="32"/>
      <c r="F5850" s="44"/>
      <c r="G5850" s="39"/>
    </row>
    <row r="5851" spans="1:7" x14ac:dyDescent="0.25">
      <c r="A5851"/>
      <c r="B5851"/>
      <c r="C5851" s="37"/>
      <c r="E5851" s="32"/>
      <c r="F5851" s="44"/>
      <c r="G5851" s="39"/>
    </row>
    <row r="5852" spans="1:7" x14ac:dyDescent="0.25">
      <c r="A5852"/>
      <c r="B5852"/>
      <c r="C5852" s="37"/>
      <c r="E5852" s="32"/>
      <c r="F5852" s="44"/>
      <c r="G5852" s="39"/>
    </row>
    <row r="5853" spans="1:7" x14ac:dyDescent="0.25">
      <c r="A5853"/>
      <c r="B5853"/>
      <c r="C5853" s="37"/>
      <c r="E5853" s="32"/>
      <c r="F5853" s="44"/>
      <c r="G5853" s="39"/>
    </row>
    <row r="5854" spans="1:7" x14ac:dyDescent="0.25">
      <c r="A5854"/>
      <c r="B5854"/>
      <c r="C5854" s="37"/>
      <c r="E5854" s="32"/>
      <c r="F5854" s="44"/>
      <c r="G5854" s="39"/>
    </row>
    <row r="5855" spans="1:7" x14ac:dyDescent="0.25">
      <c r="A5855"/>
      <c r="B5855"/>
      <c r="C5855" s="37"/>
      <c r="E5855" s="32"/>
      <c r="F5855" s="44"/>
      <c r="G5855" s="39"/>
    </row>
    <row r="5856" spans="1:7" x14ac:dyDescent="0.25">
      <c r="A5856"/>
      <c r="B5856"/>
      <c r="C5856" s="37"/>
      <c r="E5856" s="32"/>
      <c r="F5856" s="44"/>
      <c r="G5856" s="39"/>
    </row>
    <row r="5857" spans="1:7" x14ac:dyDescent="0.25">
      <c r="A5857"/>
      <c r="B5857"/>
      <c r="C5857" s="37"/>
      <c r="E5857" s="32"/>
      <c r="F5857" s="44"/>
      <c r="G5857" s="39"/>
    </row>
    <row r="5858" spans="1:7" x14ac:dyDescent="0.25">
      <c r="A5858"/>
      <c r="B5858"/>
      <c r="C5858" s="37"/>
      <c r="E5858" s="32"/>
      <c r="F5858" s="44"/>
      <c r="G5858" s="39"/>
    </row>
    <row r="5859" spans="1:7" x14ac:dyDescent="0.25">
      <c r="A5859"/>
      <c r="B5859"/>
      <c r="C5859" s="37"/>
      <c r="E5859" s="32"/>
      <c r="F5859" s="44"/>
      <c r="G5859" s="39"/>
    </row>
    <row r="5860" spans="1:7" x14ac:dyDescent="0.25">
      <c r="A5860"/>
      <c r="B5860"/>
      <c r="C5860" s="37"/>
      <c r="E5860" s="32"/>
      <c r="F5860" s="44"/>
      <c r="G5860" s="39"/>
    </row>
    <row r="5861" spans="1:7" x14ac:dyDescent="0.25">
      <c r="A5861"/>
      <c r="B5861"/>
      <c r="C5861" s="37"/>
      <c r="E5861" s="32"/>
      <c r="F5861" s="44"/>
      <c r="G5861" s="39"/>
    </row>
    <row r="5862" spans="1:7" x14ac:dyDescent="0.25">
      <c r="A5862"/>
      <c r="B5862"/>
      <c r="C5862" s="37"/>
      <c r="E5862" s="32"/>
      <c r="F5862" s="44"/>
      <c r="G5862" s="39"/>
    </row>
    <row r="5863" spans="1:7" x14ac:dyDescent="0.25">
      <c r="A5863"/>
      <c r="B5863"/>
      <c r="C5863" s="37"/>
      <c r="E5863" s="32"/>
      <c r="F5863" s="44"/>
      <c r="G5863" s="39"/>
    </row>
    <row r="5864" spans="1:7" x14ac:dyDescent="0.25">
      <c r="A5864"/>
      <c r="B5864"/>
      <c r="C5864" s="37"/>
      <c r="E5864" s="32"/>
      <c r="F5864" s="44"/>
      <c r="G5864" s="39"/>
    </row>
    <row r="5865" spans="1:7" x14ac:dyDescent="0.25">
      <c r="A5865"/>
      <c r="B5865"/>
      <c r="C5865" s="37"/>
      <c r="E5865" s="32"/>
      <c r="F5865" s="44"/>
      <c r="G5865" s="39"/>
    </row>
    <row r="5866" spans="1:7" x14ac:dyDescent="0.25">
      <c r="A5866"/>
      <c r="B5866"/>
      <c r="C5866" s="37"/>
      <c r="E5866" s="32"/>
      <c r="F5866" s="44"/>
      <c r="G5866" s="39"/>
    </row>
    <row r="5867" spans="1:7" x14ac:dyDescent="0.25">
      <c r="A5867"/>
      <c r="B5867"/>
      <c r="C5867" s="37"/>
      <c r="E5867" s="32"/>
      <c r="F5867" s="44"/>
      <c r="G5867" s="39"/>
    </row>
    <row r="5868" spans="1:7" x14ac:dyDescent="0.25">
      <c r="A5868"/>
      <c r="B5868"/>
      <c r="C5868" s="37"/>
      <c r="E5868" s="32"/>
      <c r="F5868" s="44"/>
      <c r="G5868" s="39"/>
    </row>
    <row r="5869" spans="1:7" x14ac:dyDescent="0.25">
      <c r="A5869"/>
      <c r="B5869"/>
      <c r="C5869" s="37"/>
      <c r="E5869" s="32"/>
      <c r="F5869" s="44"/>
      <c r="G5869" s="39"/>
    </row>
    <row r="5870" spans="1:7" x14ac:dyDescent="0.25">
      <c r="A5870"/>
      <c r="B5870"/>
      <c r="C5870" s="37"/>
      <c r="E5870" s="32"/>
      <c r="F5870" s="44"/>
      <c r="G5870" s="39"/>
    </row>
    <row r="5871" spans="1:7" x14ac:dyDescent="0.25">
      <c r="A5871"/>
      <c r="B5871"/>
      <c r="C5871" s="37"/>
      <c r="E5871" s="32"/>
      <c r="F5871" s="44"/>
      <c r="G5871" s="39"/>
    </row>
    <row r="5872" spans="1:7" x14ac:dyDescent="0.25">
      <c r="A5872"/>
      <c r="B5872"/>
      <c r="C5872" s="37"/>
      <c r="E5872" s="32"/>
      <c r="F5872" s="44"/>
      <c r="G5872" s="39"/>
    </row>
    <row r="5873" spans="1:7" x14ac:dyDescent="0.25">
      <c r="A5873"/>
      <c r="B5873"/>
      <c r="C5873" s="37"/>
      <c r="E5873" s="32"/>
      <c r="F5873" s="44"/>
      <c r="G5873" s="39"/>
    </row>
    <row r="5874" spans="1:7" x14ac:dyDescent="0.25">
      <c r="A5874"/>
      <c r="B5874"/>
      <c r="C5874" s="37"/>
      <c r="E5874" s="32"/>
      <c r="F5874" s="44"/>
      <c r="G5874" s="39"/>
    </row>
    <row r="5875" spans="1:7" x14ac:dyDescent="0.25">
      <c r="A5875"/>
      <c r="B5875"/>
      <c r="C5875" s="37"/>
      <c r="E5875" s="32"/>
      <c r="F5875" s="44"/>
      <c r="G5875" s="39"/>
    </row>
    <row r="5876" spans="1:7" x14ac:dyDescent="0.25">
      <c r="A5876"/>
      <c r="B5876"/>
      <c r="C5876" s="37"/>
      <c r="E5876" s="32"/>
      <c r="F5876" s="44"/>
      <c r="G5876" s="39"/>
    </row>
    <row r="5877" spans="1:7" x14ac:dyDescent="0.25">
      <c r="A5877"/>
      <c r="B5877"/>
      <c r="C5877" s="37"/>
      <c r="E5877" s="32"/>
      <c r="F5877" s="44"/>
      <c r="G5877" s="39"/>
    </row>
    <row r="5878" spans="1:7" x14ac:dyDescent="0.25">
      <c r="A5878"/>
      <c r="B5878"/>
      <c r="C5878" s="37"/>
      <c r="E5878" s="32"/>
      <c r="F5878" s="44"/>
      <c r="G5878" s="39"/>
    </row>
    <row r="5879" spans="1:7" x14ac:dyDescent="0.25">
      <c r="A5879"/>
      <c r="B5879"/>
      <c r="C5879" s="37"/>
      <c r="E5879" s="32"/>
      <c r="F5879" s="44"/>
      <c r="G5879" s="39"/>
    </row>
    <row r="5880" spans="1:7" x14ac:dyDescent="0.25">
      <c r="A5880"/>
      <c r="B5880"/>
      <c r="C5880" s="37"/>
      <c r="E5880" s="32"/>
      <c r="F5880" s="44"/>
      <c r="G5880" s="39"/>
    </row>
    <row r="5881" spans="1:7" x14ac:dyDescent="0.25">
      <c r="A5881"/>
      <c r="B5881"/>
      <c r="C5881" s="37"/>
      <c r="E5881" s="32"/>
      <c r="F5881" s="44"/>
      <c r="G5881" s="39"/>
    </row>
    <row r="5882" spans="1:7" x14ac:dyDescent="0.25">
      <c r="A5882"/>
      <c r="B5882"/>
      <c r="C5882" s="37"/>
      <c r="E5882" s="32"/>
      <c r="F5882" s="44"/>
      <c r="G5882" s="39"/>
    </row>
    <row r="5883" spans="1:7" x14ac:dyDescent="0.25">
      <c r="A5883"/>
      <c r="B5883"/>
      <c r="C5883" s="37"/>
      <c r="E5883" s="32"/>
      <c r="F5883" s="44"/>
      <c r="G5883" s="39"/>
    </row>
    <row r="5884" spans="1:7" x14ac:dyDescent="0.25">
      <c r="A5884"/>
      <c r="B5884"/>
      <c r="C5884" s="37"/>
      <c r="E5884" s="32"/>
      <c r="F5884" s="44"/>
      <c r="G5884" s="39"/>
    </row>
    <row r="5885" spans="1:7" x14ac:dyDescent="0.25">
      <c r="A5885"/>
      <c r="B5885"/>
      <c r="C5885" s="37"/>
      <c r="E5885" s="32"/>
      <c r="F5885" s="44"/>
      <c r="G5885" s="39"/>
    </row>
    <row r="5886" spans="1:7" x14ac:dyDescent="0.25">
      <c r="A5886"/>
      <c r="B5886"/>
      <c r="C5886" s="37"/>
      <c r="E5886" s="32"/>
      <c r="F5886" s="44"/>
      <c r="G5886" s="39"/>
    </row>
    <row r="5887" spans="1:7" x14ac:dyDescent="0.25">
      <c r="A5887"/>
      <c r="B5887"/>
      <c r="C5887" s="37"/>
      <c r="E5887" s="32"/>
      <c r="F5887" s="44"/>
      <c r="G5887" s="39"/>
    </row>
    <row r="5888" spans="1:7" x14ac:dyDescent="0.25">
      <c r="A5888"/>
      <c r="B5888"/>
      <c r="C5888" s="37"/>
      <c r="E5888" s="32"/>
      <c r="F5888" s="44"/>
      <c r="G5888" s="39"/>
    </row>
    <row r="5889" spans="1:7" x14ac:dyDescent="0.25">
      <c r="A5889"/>
      <c r="B5889"/>
      <c r="C5889" s="37"/>
      <c r="E5889" s="32"/>
      <c r="F5889" s="44"/>
      <c r="G5889" s="39"/>
    </row>
    <row r="5890" spans="1:7" x14ac:dyDescent="0.25">
      <c r="A5890"/>
      <c r="B5890"/>
      <c r="C5890" s="37"/>
      <c r="E5890" s="32"/>
      <c r="F5890" s="44"/>
      <c r="G5890" s="39"/>
    </row>
    <row r="5891" spans="1:7" x14ac:dyDescent="0.25">
      <c r="A5891"/>
      <c r="B5891"/>
      <c r="C5891" s="37"/>
      <c r="E5891" s="32"/>
      <c r="F5891" s="44"/>
      <c r="G5891" s="39"/>
    </row>
    <row r="5892" spans="1:7" x14ac:dyDescent="0.25">
      <c r="A5892"/>
      <c r="B5892"/>
      <c r="C5892" s="37"/>
      <c r="E5892" s="32"/>
      <c r="F5892" s="44"/>
      <c r="G5892" s="39"/>
    </row>
    <row r="5893" spans="1:7" x14ac:dyDescent="0.25">
      <c r="A5893"/>
      <c r="B5893"/>
      <c r="C5893" s="37"/>
      <c r="E5893" s="32"/>
      <c r="F5893" s="44"/>
      <c r="G5893" s="39"/>
    </row>
    <row r="5894" spans="1:7" x14ac:dyDescent="0.25">
      <c r="A5894"/>
      <c r="B5894"/>
      <c r="C5894" s="37"/>
      <c r="E5894" s="32"/>
      <c r="F5894" s="44"/>
      <c r="G5894" s="39"/>
    </row>
    <row r="5895" spans="1:7" x14ac:dyDescent="0.25">
      <c r="A5895"/>
      <c r="B5895"/>
      <c r="C5895" s="37"/>
      <c r="E5895" s="32"/>
      <c r="F5895" s="44"/>
      <c r="G5895" s="39"/>
    </row>
    <row r="5896" spans="1:7" x14ac:dyDescent="0.25">
      <c r="A5896"/>
      <c r="B5896"/>
      <c r="C5896" s="37"/>
      <c r="E5896" s="32"/>
      <c r="F5896" s="44"/>
      <c r="G5896" s="39"/>
    </row>
    <row r="5897" spans="1:7" x14ac:dyDescent="0.25">
      <c r="A5897"/>
      <c r="B5897"/>
      <c r="C5897" s="37"/>
      <c r="E5897" s="32"/>
      <c r="F5897" s="44"/>
      <c r="G5897" s="39"/>
    </row>
    <row r="5898" spans="1:7" x14ac:dyDescent="0.25">
      <c r="A5898"/>
      <c r="B5898"/>
      <c r="C5898" s="37"/>
      <c r="E5898" s="32"/>
      <c r="F5898" s="44"/>
      <c r="G5898" s="39"/>
    </row>
    <row r="5899" spans="1:7" x14ac:dyDescent="0.25">
      <c r="A5899"/>
      <c r="B5899"/>
      <c r="C5899" s="37"/>
      <c r="E5899" s="32"/>
      <c r="F5899" s="44"/>
      <c r="G5899" s="39"/>
    </row>
    <row r="5900" spans="1:7" x14ac:dyDescent="0.25">
      <c r="A5900"/>
      <c r="B5900"/>
      <c r="C5900" s="37"/>
      <c r="E5900" s="32"/>
      <c r="F5900" s="44"/>
      <c r="G5900" s="39"/>
    </row>
    <row r="5901" spans="1:7" x14ac:dyDescent="0.25">
      <c r="A5901"/>
      <c r="B5901"/>
      <c r="C5901" s="37"/>
      <c r="E5901" s="32"/>
      <c r="F5901" s="44"/>
      <c r="G5901" s="39"/>
    </row>
    <row r="5902" spans="1:7" x14ac:dyDescent="0.25">
      <c r="A5902"/>
      <c r="B5902"/>
      <c r="C5902" s="37"/>
      <c r="E5902" s="32"/>
      <c r="F5902" s="44"/>
      <c r="G5902" s="39"/>
    </row>
    <row r="5903" spans="1:7" x14ac:dyDescent="0.25">
      <c r="A5903"/>
      <c r="B5903"/>
      <c r="C5903" s="37"/>
      <c r="E5903" s="32"/>
      <c r="F5903" s="44"/>
      <c r="G5903" s="39"/>
    </row>
    <row r="5904" spans="1:7" x14ac:dyDescent="0.25">
      <c r="A5904"/>
      <c r="B5904"/>
      <c r="C5904" s="37"/>
      <c r="E5904" s="32"/>
      <c r="F5904" s="44"/>
      <c r="G5904" s="39"/>
    </row>
    <row r="5905" spans="1:7" x14ac:dyDescent="0.25">
      <c r="A5905"/>
      <c r="B5905"/>
      <c r="C5905" s="37"/>
      <c r="E5905" s="32"/>
      <c r="F5905" s="44"/>
      <c r="G5905" s="39"/>
    </row>
    <row r="5906" spans="1:7" x14ac:dyDescent="0.25">
      <c r="A5906"/>
      <c r="B5906"/>
      <c r="C5906" s="37"/>
      <c r="E5906" s="32"/>
      <c r="F5906" s="44"/>
      <c r="G5906" s="39"/>
    </row>
    <row r="5907" spans="1:7" x14ac:dyDescent="0.25">
      <c r="A5907"/>
      <c r="B5907"/>
      <c r="C5907" s="37"/>
      <c r="E5907" s="32"/>
      <c r="F5907" s="44"/>
      <c r="G5907" s="39"/>
    </row>
    <row r="5908" spans="1:7" x14ac:dyDescent="0.25">
      <c r="A5908"/>
      <c r="B5908"/>
      <c r="C5908" s="37"/>
      <c r="E5908" s="32"/>
      <c r="F5908" s="44"/>
      <c r="G5908" s="39"/>
    </row>
    <row r="5909" spans="1:7" x14ac:dyDescent="0.25">
      <c r="A5909"/>
      <c r="B5909"/>
      <c r="C5909" s="37"/>
      <c r="E5909" s="32"/>
      <c r="F5909" s="44"/>
      <c r="G5909" s="39"/>
    </row>
    <row r="5910" spans="1:7" x14ac:dyDescent="0.25">
      <c r="A5910"/>
      <c r="B5910"/>
      <c r="C5910" s="37"/>
      <c r="E5910" s="32"/>
      <c r="F5910" s="44"/>
      <c r="G5910" s="39"/>
    </row>
    <row r="5911" spans="1:7" x14ac:dyDescent="0.25">
      <c r="A5911"/>
      <c r="B5911"/>
      <c r="C5911" s="37"/>
      <c r="E5911" s="32"/>
      <c r="F5911" s="44"/>
      <c r="G5911" s="39"/>
    </row>
    <row r="5912" spans="1:7" x14ac:dyDescent="0.25">
      <c r="A5912"/>
      <c r="B5912"/>
      <c r="C5912" s="37"/>
      <c r="E5912" s="32"/>
      <c r="F5912" s="44"/>
      <c r="G5912" s="39"/>
    </row>
    <row r="5913" spans="1:7" x14ac:dyDescent="0.25">
      <c r="A5913"/>
      <c r="B5913"/>
      <c r="C5913" s="37"/>
      <c r="E5913" s="32"/>
      <c r="F5913" s="44"/>
      <c r="G5913" s="39"/>
    </row>
    <row r="5914" spans="1:7" x14ac:dyDescent="0.25">
      <c r="A5914"/>
      <c r="B5914"/>
      <c r="C5914" s="37"/>
      <c r="E5914" s="32"/>
      <c r="F5914" s="44"/>
      <c r="G5914" s="39"/>
    </row>
    <row r="5915" spans="1:7" x14ac:dyDescent="0.25">
      <c r="A5915"/>
      <c r="B5915"/>
      <c r="C5915" s="37"/>
      <c r="E5915" s="32"/>
      <c r="F5915" s="44"/>
      <c r="G5915" s="39"/>
    </row>
    <row r="5916" spans="1:7" x14ac:dyDescent="0.25">
      <c r="A5916"/>
      <c r="B5916"/>
      <c r="C5916" s="37"/>
      <c r="E5916" s="32"/>
      <c r="F5916" s="44"/>
      <c r="G5916" s="39"/>
    </row>
    <row r="5917" spans="1:7" x14ac:dyDescent="0.25">
      <c r="A5917"/>
      <c r="B5917"/>
      <c r="C5917" s="37"/>
      <c r="E5917" s="32"/>
      <c r="F5917" s="44"/>
      <c r="G5917" s="39"/>
    </row>
    <row r="5918" spans="1:7" x14ac:dyDescent="0.25">
      <c r="A5918"/>
      <c r="B5918"/>
      <c r="C5918" s="37"/>
      <c r="E5918" s="32"/>
      <c r="F5918" s="44"/>
      <c r="G5918" s="39"/>
    </row>
    <row r="5919" spans="1:7" x14ac:dyDescent="0.25">
      <c r="A5919"/>
      <c r="B5919"/>
      <c r="C5919" s="37"/>
      <c r="E5919" s="32"/>
      <c r="F5919" s="44"/>
      <c r="G5919" s="39"/>
    </row>
    <row r="5920" spans="1:7" x14ac:dyDescent="0.25">
      <c r="A5920"/>
      <c r="B5920"/>
      <c r="C5920" s="37"/>
      <c r="E5920" s="32"/>
      <c r="F5920" s="44"/>
      <c r="G5920" s="39"/>
    </row>
    <row r="5921" spans="1:7" x14ac:dyDescent="0.25">
      <c r="A5921"/>
      <c r="B5921"/>
      <c r="C5921" s="37"/>
      <c r="E5921" s="32"/>
      <c r="F5921" s="44"/>
      <c r="G5921" s="39"/>
    </row>
    <row r="5922" spans="1:7" x14ac:dyDescent="0.25">
      <c r="A5922"/>
      <c r="B5922"/>
      <c r="C5922" s="37"/>
      <c r="E5922" s="32"/>
      <c r="F5922" s="44"/>
      <c r="G5922" s="39"/>
    </row>
    <row r="5923" spans="1:7" x14ac:dyDescent="0.25">
      <c r="A5923"/>
      <c r="B5923"/>
      <c r="C5923" s="37"/>
      <c r="E5923" s="32"/>
      <c r="F5923" s="44"/>
      <c r="G5923" s="39"/>
    </row>
    <row r="5924" spans="1:7" x14ac:dyDescent="0.25">
      <c r="A5924"/>
      <c r="B5924"/>
      <c r="C5924" s="37"/>
      <c r="E5924" s="32"/>
      <c r="F5924" s="44"/>
      <c r="G5924" s="39"/>
    </row>
    <row r="5925" spans="1:7" x14ac:dyDescent="0.25">
      <c r="A5925"/>
      <c r="B5925"/>
      <c r="C5925" s="37"/>
      <c r="E5925" s="32"/>
      <c r="F5925" s="44"/>
      <c r="G5925" s="39"/>
    </row>
    <row r="5926" spans="1:7" x14ac:dyDescent="0.25">
      <c r="A5926"/>
      <c r="B5926"/>
      <c r="C5926" s="37"/>
      <c r="E5926" s="32"/>
      <c r="F5926" s="44"/>
      <c r="G5926" s="39"/>
    </row>
    <row r="5927" spans="1:7" x14ac:dyDescent="0.25">
      <c r="A5927"/>
      <c r="B5927"/>
      <c r="C5927" s="37"/>
      <c r="E5927" s="32"/>
      <c r="F5927" s="44"/>
      <c r="G5927" s="39"/>
    </row>
    <row r="5928" spans="1:7" x14ac:dyDescent="0.25">
      <c r="A5928"/>
      <c r="B5928"/>
      <c r="C5928" s="37"/>
      <c r="E5928" s="32"/>
      <c r="F5928" s="44"/>
      <c r="G5928" s="39"/>
    </row>
    <row r="5929" spans="1:7" x14ac:dyDescent="0.25">
      <c r="A5929"/>
      <c r="B5929"/>
      <c r="C5929" s="37"/>
      <c r="E5929" s="32"/>
      <c r="F5929" s="44"/>
      <c r="G5929" s="39"/>
    </row>
    <row r="5930" spans="1:7" x14ac:dyDescent="0.25">
      <c r="A5930"/>
      <c r="B5930"/>
      <c r="C5930" s="37"/>
      <c r="E5930" s="32"/>
      <c r="F5930" s="44"/>
      <c r="G5930" s="39"/>
    </row>
    <row r="5931" spans="1:7" x14ac:dyDescent="0.25">
      <c r="A5931"/>
      <c r="B5931"/>
      <c r="C5931" s="37"/>
      <c r="E5931" s="32"/>
      <c r="F5931" s="44"/>
      <c r="G5931" s="39"/>
    </row>
    <row r="5932" spans="1:7" x14ac:dyDescent="0.25">
      <c r="A5932"/>
      <c r="B5932"/>
      <c r="C5932" s="37"/>
      <c r="E5932" s="32"/>
      <c r="F5932" s="44"/>
      <c r="G5932" s="39"/>
    </row>
    <row r="5933" spans="1:7" x14ac:dyDescent="0.25">
      <c r="A5933"/>
      <c r="B5933"/>
      <c r="C5933" s="37"/>
      <c r="E5933" s="32"/>
      <c r="F5933" s="44"/>
      <c r="G5933" s="39"/>
    </row>
    <row r="5934" spans="1:7" x14ac:dyDescent="0.25">
      <c r="A5934"/>
      <c r="B5934"/>
      <c r="C5934" s="37"/>
      <c r="E5934" s="32"/>
      <c r="F5934" s="44"/>
      <c r="G5934" s="39"/>
    </row>
    <row r="5935" spans="1:7" x14ac:dyDescent="0.25">
      <c r="A5935"/>
      <c r="B5935"/>
      <c r="C5935" s="37"/>
      <c r="E5935" s="32"/>
      <c r="F5935" s="44"/>
      <c r="G5935" s="39"/>
    </row>
    <row r="5936" spans="1:7" x14ac:dyDescent="0.25">
      <c r="A5936"/>
      <c r="B5936"/>
      <c r="C5936" s="37"/>
      <c r="E5936" s="32"/>
      <c r="F5936" s="44"/>
      <c r="G5936" s="39"/>
    </row>
    <row r="5937" spans="1:7" x14ac:dyDescent="0.25">
      <c r="A5937"/>
      <c r="B5937"/>
      <c r="C5937" s="37"/>
      <c r="E5937" s="32"/>
      <c r="F5937" s="44"/>
      <c r="G5937" s="39"/>
    </row>
    <row r="5938" spans="1:7" x14ac:dyDescent="0.25">
      <c r="A5938"/>
      <c r="B5938"/>
      <c r="C5938" s="37"/>
      <c r="E5938" s="32"/>
      <c r="F5938" s="44"/>
      <c r="G5938" s="39"/>
    </row>
    <row r="5939" spans="1:7" x14ac:dyDescent="0.25">
      <c r="A5939"/>
      <c r="B5939"/>
      <c r="C5939" s="37"/>
      <c r="E5939" s="32"/>
      <c r="F5939" s="44"/>
      <c r="G5939" s="39"/>
    </row>
    <row r="5940" spans="1:7" x14ac:dyDescent="0.25">
      <c r="A5940"/>
      <c r="B5940"/>
      <c r="C5940" s="37"/>
      <c r="E5940" s="32"/>
      <c r="F5940" s="44"/>
      <c r="G5940" s="39"/>
    </row>
    <row r="5941" spans="1:7" x14ac:dyDescent="0.25">
      <c r="A5941"/>
      <c r="B5941"/>
      <c r="C5941" s="37"/>
      <c r="E5941" s="32"/>
      <c r="F5941" s="44"/>
      <c r="G5941" s="39"/>
    </row>
    <row r="5942" spans="1:7" x14ac:dyDescent="0.25">
      <c r="A5942"/>
      <c r="B5942"/>
      <c r="C5942" s="37"/>
      <c r="E5942" s="32"/>
      <c r="F5942" s="44"/>
      <c r="G5942" s="39"/>
    </row>
    <row r="5943" spans="1:7" x14ac:dyDescent="0.25">
      <c r="A5943"/>
      <c r="B5943"/>
      <c r="C5943" s="37"/>
      <c r="E5943" s="32"/>
      <c r="F5943" s="44"/>
      <c r="G5943" s="39"/>
    </row>
    <row r="5944" spans="1:7" x14ac:dyDescent="0.25">
      <c r="A5944"/>
      <c r="B5944"/>
      <c r="C5944" s="37"/>
      <c r="E5944" s="32"/>
      <c r="F5944" s="44"/>
      <c r="G5944" s="39"/>
    </row>
    <row r="5945" spans="1:7" x14ac:dyDescent="0.25">
      <c r="A5945"/>
      <c r="B5945"/>
      <c r="C5945" s="37"/>
      <c r="E5945" s="32"/>
      <c r="F5945" s="44"/>
      <c r="G5945" s="39"/>
    </row>
    <row r="5946" spans="1:7" x14ac:dyDescent="0.25">
      <c r="A5946"/>
      <c r="B5946"/>
      <c r="C5946" s="37"/>
      <c r="E5946" s="32"/>
      <c r="F5946" s="44"/>
      <c r="G5946" s="39"/>
    </row>
    <row r="5947" spans="1:7" x14ac:dyDescent="0.25">
      <c r="A5947"/>
      <c r="B5947"/>
      <c r="C5947" s="37"/>
      <c r="E5947" s="32"/>
      <c r="F5947" s="44"/>
      <c r="G5947" s="39"/>
    </row>
    <row r="5948" spans="1:7" x14ac:dyDescent="0.25">
      <c r="A5948"/>
      <c r="B5948"/>
      <c r="C5948" s="37"/>
      <c r="E5948" s="32"/>
      <c r="F5948" s="44"/>
      <c r="G5948" s="39"/>
    </row>
    <row r="5949" spans="1:7" x14ac:dyDescent="0.25">
      <c r="A5949"/>
      <c r="B5949"/>
      <c r="C5949" s="37"/>
      <c r="E5949" s="32"/>
      <c r="F5949" s="44"/>
      <c r="G5949" s="39"/>
    </row>
    <row r="5950" spans="1:7" x14ac:dyDescent="0.25">
      <c r="A5950"/>
      <c r="B5950"/>
      <c r="C5950" s="37"/>
      <c r="E5950" s="32"/>
      <c r="F5950" s="44"/>
      <c r="G5950" s="39"/>
    </row>
    <row r="5951" spans="1:7" x14ac:dyDescent="0.25">
      <c r="A5951"/>
      <c r="B5951"/>
      <c r="C5951" s="37"/>
      <c r="E5951" s="32"/>
      <c r="F5951" s="44"/>
      <c r="G5951" s="39"/>
    </row>
    <row r="5952" spans="1:7" x14ac:dyDescent="0.25">
      <c r="A5952"/>
      <c r="B5952"/>
      <c r="C5952" s="37"/>
      <c r="E5952" s="32"/>
      <c r="F5952" s="44"/>
      <c r="G5952" s="39"/>
    </row>
    <row r="5953" spans="1:7" x14ac:dyDescent="0.25">
      <c r="A5953"/>
      <c r="B5953"/>
      <c r="C5953" s="37"/>
      <c r="E5953" s="32"/>
      <c r="F5953" s="44"/>
      <c r="G5953" s="39"/>
    </row>
    <row r="5954" spans="1:7" x14ac:dyDescent="0.25">
      <c r="A5954"/>
      <c r="B5954"/>
      <c r="C5954" s="37"/>
      <c r="E5954" s="32"/>
      <c r="F5954" s="44"/>
      <c r="G5954" s="39"/>
    </row>
    <row r="5955" spans="1:7" x14ac:dyDescent="0.25">
      <c r="A5955"/>
      <c r="B5955"/>
      <c r="C5955" s="37"/>
      <c r="E5955" s="32"/>
      <c r="F5955" s="44"/>
      <c r="G5955" s="39"/>
    </row>
    <row r="5956" spans="1:7" x14ac:dyDescent="0.25">
      <c r="A5956"/>
      <c r="B5956"/>
      <c r="C5956" s="37"/>
      <c r="E5956" s="32"/>
      <c r="F5956" s="44"/>
      <c r="G5956" s="39"/>
    </row>
    <row r="5957" spans="1:7" x14ac:dyDescent="0.25">
      <c r="A5957"/>
      <c r="B5957"/>
      <c r="C5957" s="37"/>
      <c r="E5957" s="32"/>
      <c r="F5957" s="44"/>
      <c r="G5957" s="39"/>
    </row>
    <row r="5958" spans="1:7" x14ac:dyDescent="0.25">
      <c r="A5958"/>
      <c r="B5958"/>
      <c r="C5958" s="37"/>
      <c r="E5958" s="32"/>
      <c r="F5958" s="44"/>
      <c r="G5958" s="39"/>
    </row>
    <row r="5959" spans="1:7" x14ac:dyDescent="0.25">
      <c r="A5959"/>
      <c r="B5959"/>
      <c r="C5959" s="37"/>
      <c r="E5959" s="32"/>
      <c r="F5959" s="44"/>
      <c r="G5959" s="39"/>
    </row>
    <row r="5960" spans="1:7" x14ac:dyDescent="0.25">
      <c r="A5960"/>
      <c r="B5960"/>
      <c r="C5960" s="37"/>
      <c r="E5960" s="32"/>
      <c r="F5960" s="44"/>
      <c r="G5960" s="39"/>
    </row>
    <row r="5961" spans="1:7" x14ac:dyDescent="0.25">
      <c r="A5961"/>
      <c r="B5961"/>
      <c r="C5961" s="37"/>
      <c r="E5961" s="32"/>
      <c r="F5961" s="44"/>
      <c r="G5961" s="39"/>
    </row>
    <row r="5962" spans="1:7" x14ac:dyDescent="0.25">
      <c r="A5962"/>
      <c r="B5962"/>
      <c r="C5962" s="37"/>
      <c r="E5962" s="32"/>
      <c r="F5962" s="44"/>
      <c r="G5962" s="39"/>
    </row>
    <row r="5963" spans="1:7" x14ac:dyDescent="0.25">
      <c r="A5963"/>
      <c r="B5963"/>
      <c r="C5963" s="37"/>
      <c r="E5963" s="32"/>
      <c r="F5963" s="44"/>
      <c r="G5963" s="39"/>
    </row>
    <row r="5964" spans="1:7" x14ac:dyDescent="0.25">
      <c r="A5964"/>
      <c r="B5964"/>
      <c r="C5964" s="37"/>
      <c r="E5964" s="32"/>
      <c r="F5964" s="44"/>
      <c r="G5964" s="39"/>
    </row>
    <row r="5965" spans="1:7" x14ac:dyDescent="0.25">
      <c r="A5965"/>
      <c r="B5965"/>
      <c r="C5965" s="37"/>
      <c r="E5965" s="32"/>
      <c r="F5965" s="44"/>
      <c r="G5965" s="39"/>
    </row>
    <row r="5966" spans="1:7" x14ac:dyDescent="0.25">
      <c r="A5966"/>
      <c r="B5966"/>
      <c r="C5966" s="37"/>
      <c r="E5966" s="32"/>
      <c r="F5966" s="44"/>
      <c r="G5966" s="39"/>
    </row>
    <row r="5967" spans="1:7" x14ac:dyDescent="0.25">
      <c r="A5967"/>
      <c r="B5967"/>
      <c r="C5967" s="37"/>
      <c r="E5967" s="32"/>
      <c r="F5967" s="44"/>
      <c r="G5967" s="39"/>
    </row>
    <row r="5968" spans="1:7" x14ac:dyDescent="0.25">
      <c r="A5968"/>
      <c r="B5968"/>
      <c r="C5968" s="37"/>
      <c r="E5968" s="32"/>
      <c r="F5968" s="44"/>
      <c r="G5968" s="39"/>
    </row>
    <row r="5969" spans="1:7" x14ac:dyDescent="0.25">
      <c r="A5969"/>
      <c r="B5969"/>
      <c r="C5969" s="37"/>
      <c r="E5969" s="32"/>
      <c r="F5969" s="44"/>
      <c r="G5969" s="39"/>
    </row>
    <row r="5970" spans="1:7" x14ac:dyDescent="0.25">
      <c r="A5970"/>
      <c r="B5970"/>
      <c r="C5970" s="37"/>
      <c r="E5970" s="32"/>
      <c r="F5970" s="44"/>
      <c r="G5970" s="39"/>
    </row>
    <row r="5971" spans="1:7" x14ac:dyDescent="0.25">
      <c r="A5971"/>
      <c r="B5971"/>
      <c r="C5971" s="37"/>
      <c r="E5971" s="32"/>
      <c r="F5971" s="44"/>
      <c r="G5971" s="39"/>
    </row>
    <row r="5972" spans="1:7" x14ac:dyDescent="0.25">
      <c r="A5972"/>
      <c r="B5972"/>
      <c r="C5972" s="37"/>
      <c r="E5972" s="32"/>
      <c r="F5972" s="44"/>
      <c r="G5972" s="39"/>
    </row>
    <row r="5973" spans="1:7" x14ac:dyDescent="0.25">
      <c r="A5973"/>
      <c r="B5973"/>
      <c r="C5973" s="37"/>
      <c r="E5973" s="32"/>
      <c r="F5973" s="44"/>
      <c r="G5973" s="39"/>
    </row>
    <row r="5974" spans="1:7" x14ac:dyDescent="0.25">
      <c r="A5974"/>
      <c r="B5974"/>
      <c r="C5974" s="37"/>
      <c r="E5974" s="32"/>
      <c r="F5974" s="44"/>
      <c r="G5974" s="39"/>
    </row>
    <row r="5975" spans="1:7" x14ac:dyDescent="0.25">
      <c r="A5975"/>
      <c r="B5975"/>
      <c r="C5975" s="37"/>
      <c r="E5975" s="32"/>
      <c r="F5975" s="44"/>
      <c r="G5975" s="39"/>
    </row>
    <row r="5976" spans="1:7" x14ac:dyDescent="0.25">
      <c r="A5976"/>
      <c r="B5976"/>
      <c r="C5976" s="37"/>
      <c r="E5976" s="32"/>
      <c r="F5976" s="44"/>
      <c r="G5976" s="39"/>
    </row>
    <row r="5977" spans="1:7" x14ac:dyDescent="0.25">
      <c r="A5977"/>
      <c r="B5977"/>
      <c r="C5977" s="37"/>
      <c r="E5977" s="32"/>
      <c r="F5977" s="44"/>
      <c r="G5977" s="39"/>
    </row>
    <row r="5978" spans="1:7" x14ac:dyDescent="0.25">
      <c r="A5978"/>
      <c r="B5978"/>
      <c r="C5978" s="37"/>
      <c r="E5978" s="32"/>
      <c r="F5978" s="44"/>
      <c r="G5978" s="39"/>
    </row>
    <row r="5979" spans="1:7" x14ac:dyDescent="0.25">
      <c r="A5979"/>
      <c r="B5979"/>
      <c r="C5979" s="37"/>
      <c r="E5979" s="32"/>
      <c r="F5979" s="44"/>
      <c r="G5979" s="39"/>
    </row>
    <row r="5980" spans="1:7" x14ac:dyDescent="0.25">
      <c r="A5980"/>
      <c r="B5980"/>
      <c r="C5980" s="37"/>
      <c r="E5980" s="32"/>
      <c r="F5980" s="44"/>
      <c r="G5980" s="39"/>
    </row>
    <row r="5981" spans="1:7" x14ac:dyDescent="0.25">
      <c r="A5981"/>
      <c r="B5981"/>
      <c r="C5981" s="37"/>
      <c r="E5981" s="32"/>
      <c r="F5981" s="44"/>
      <c r="G5981" s="39"/>
    </row>
    <row r="5982" spans="1:7" x14ac:dyDescent="0.25">
      <c r="A5982"/>
      <c r="B5982"/>
      <c r="C5982" s="37"/>
      <c r="E5982" s="32"/>
      <c r="F5982" s="44"/>
      <c r="G5982" s="39"/>
    </row>
    <row r="5983" spans="1:7" x14ac:dyDescent="0.25">
      <c r="A5983"/>
      <c r="B5983"/>
      <c r="C5983" s="37"/>
      <c r="E5983" s="32"/>
      <c r="F5983" s="44"/>
      <c r="G5983" s="39"/>
    </row>
    <row r="5984" spans="1:7" x14ac:dyDescent="0.25">
      <c r="A5984"/>
      <c r="B5984"/>
      <c r="C5984" s="37"/>
      <c r="E5984" s="32"/>
      <c r="F5984" s="44"/>
      <c r="G5984" s="39"/>
    </row>
    <row r="5985" spans="1:7" x14ac:dyDescent="0.25">
      <c r="A5985"/>
      <c r="B5985"/>
      <c r="C5985" s="37"/>
      <c r="E5985" s="32"/>
      <c r="F5985" s="44"/>
      <c r="G5985" s="39"/>
    </row>
    <row r="5986" spans="1:7" x14ac:dyDescent="0.25">
      <c r="A5986"/>
      <c r="B5986"/>
      <c r="C5986" s="37"/>
      <c r="E5986" s="32"/>
      <c r="F5986" s="44"/>
      <c r="G5986" s="39"/>
    </row>
    <row r="5987" spans="1:7" x14ac:dyDescent="0.25">
      <c r="A5987"/>
      <c r="B5987"/>
      <c r="C5987" s="37"/>
      <c r="E5987" s="32"/>
      <c r="F5987" s="44"/>
      <c r="G5987" s="39"/>
    </row>
    <row r="5988" spans="1:7" x14ac:dyDescent="0.25">
      <c r="A5988"/>
      <c r="B5988"/>
      <c r="C5988" s="37"/>
      <c r="E5988" s="32"/>
      <c r="F5988" s="44"/>
      <c r="G5988" s="39"/>
    </row>
    <row r="5989" spans="1:7" x14ac:dyDescent="0.25">
      <c r="A5989"/>
      <c r="B5989"/>
      <c r="C5989" s="37"/>
      <c r="E5989" s="32"/>
      <c r="F5989" s="44"/>
      <c r="G5989" s="39"/>
    </row>
    <row r="5990" spans="1:7" x14ac:dyDescent="0.25">
      <c r="A5990"/>
      <c r="B5990"/>
      <c r="C5990" s="37"/>
      <c r="E5990" s="32"/>
      <c r="F5990" s="44"/>
      <c r="G5990" s="39"/>
    </row>
    <row r="5991" spans="1:7" x14ac:dyDescent="0.25">
      <c r="A5991"/>
      <c r="B5991"/>
      <c r="C5991" s="37"/>
      <c r="E5991" s="32"/>
      <c r="F5991" s="44"/>
      <c r="G5991" s="39"/>
    </row>
    <row r="5992" spans="1:7" x14ac:dyDescent="0.25">
      <c r="A5992"/>
      <c r="B5992"/>
      <c r="C5992" s="37"/>
      <c r="E5992" s="32"/>
      <c r="F5992" s="44"/>
      <c r="G5992" s="39"/>
    </row>
    <row r="5993" spans="1:7" x14ac:dyDescent="0.25">
      <c r="A5993"/>
      <c r="B5993"/>
      <c r="C5993" s="37"/>
      <c r="E5993" s="32"/>
      <c r="F5993" s="44"/>
      <c r="G5993" s="39"/>
    </row>
    <row r="5994" spans="1:7" x14ac:dyDescent="0.25">
      <c r="A5994"/>
      <c r="B5994"/>
      <c r="C5994" s="37"/>
      <c r="E5994" s="32"/>
      <c r="F5994" s="44"/>
      <c r="G5994" s="39"/>
    </row>
    <row r="5995" spans="1:7" x14ac:dyDescent="0.25">
      <c r="A5995"/>
      <c r="B5995"/>
      <c r="C5995" s="37"/>
      <c r="E5995" s="32"/>
      <c r="F5995" s="44"/>
      <c r="G5995" s="39"/>
    </row>
    <row r="5996" spans="1:7" x14ac:dyDescent="0.25">
      <c r="A5996"/>
      <c r="B5996"/>
      <c r="C5996" s="37"/>
      <c r="E5996" s="32"/>
      <c r="F5996" s="44"/>
      <c r="G5996" s="39"/>
    </row>
    <row r="5997" spans="1:7" x14ac:dyDescent="0.25">
      <c r="A5997"/>
      <c r="B5997"/>
      <c r="C5997" s="37"/>
      <c r="E5997" s="32"/>
      <c r="F5997" s="44"/>
      <c r="G5997" s="39"/>
    </row>
    <row r="5998" spans="1:7" x14ac:dyDescent="0.25">
      <c r="A5998"/>
      <c r="B5998"/>
      <c r="C5998" s="37"/>
      <c r="E5998" s="32"/>
      <c r="F5998" s="44"/>
      <c r="G5998" s="39"/>
    </row>
    <row r="5999" spans="1:7" x14ac:dyDescent="0.25">
      <c r="A5999"/>
      <c r="B5999"/>
      <c r="C5999" s="37"/>
      <c r="E5999" s="32"/>
      <c r="F5999" s="44"/>
      <c r="G5999" s="39"/>
    </row>
    <row r="6000" spans="1:7" x14ac:dyDescent="0.25">
      <c r="A6000"/>
      <c r="B6000"/>
      <c r="C6000" s="37"/>
      <c r="E6000" s="32"/>
      <c r="F6000" s="44"/>
      <c r="G6000" s="39"/>
    </row>
    <row r="6001" spans="1:7" x14ac:dyDescent="0.25">
      <c r="A6001"/>
      <c r="B6001"/>
      <c r="C6001" s="37"/>
      <c r="E6001" s="32"/>
      <c r="F6001" s="44"/>
      <c r="G6001" s="39"/>
    </row>
    <row r="6002" spans="1:7" x14ac:dyDescent="0.25">
      <c r="A6002"/>
      <c r="B6002"/>
      <c r="C6002" s="37"/>
      <c r="E6002" s="32"/>
      <c r="F6002" s="44"/>
      <c r="G6002" s="39"/>
    </row>
    <row r="6003" spans="1:7" x14ac:dyDescent="0.25">
      <c r="A6003"/>
      <c r="B6003"/>
      <c r="C6003" s="37"/>
      <c r="E6003" s="32"/>
      <c r="F6003" s="44"/>
      <c r="G6003" s="39"/>
    </row>
    <row r="6004" spans="1:7" x14ac:dyDescent="0.25">
      <c r="A6004"/>
      <c r="B6004"/>
      <c r="C6004" s="37"/>
      <c r="E6004" s="32"/>
      <c r="F6004" s="44"/>
      <c r="G6004" s="39"/>
    </row>
    <row r="6005" spans="1:7" x14ac:dyDescent="0.25">
      <c r="A6005"/>
      <c r="B6005"/>
      <c r="C6005" s="37"/>
      <c r="E6005" s="32"/>
      <c r="F6005" s="44"/>
      <c r="G6005" s="39"/>
    </row>
    <row r="6006" spans="1:7" x14ac:dyDescent="0.25">
      <c r="A6006"/>
      <c r="B6006"/>
      <c r="C6006" s="37"/>
      <c r="E6006" s="32"/>
      <c r="F6006" s="44"/>
      <c r="G6006" s="39"/>
    </row>
    <row r="6007" spans="1:7" x14ac:dyDescent="0.25">
      <c r="A6007"/>
      <c r="B6007"/>
      <c r="C6007" s="37"/>
      <c r="E6007" s="32"/>
      <c r="F6007" s="44"/>
      <c r="G6007" s="39"/>
    </row>
    <row r="6008" spans="1:7" x14ac:dyDescent="0.25">
      <c r="A6008"/>
      <c r="B6008"/>
      <c r="C6008" s="37"/>
      <c r="E6008" s="32"/>
      <c r="F6008" s="44"/>
      <c r="G6008" s="39"/>
    </row>
    <row r="6009" spans="1:7" x14ac:dyDescent="0.25">
      <c r="A6009"/>
      <c r="B6009"/>
      <c r="C6009" s="37"/>
      <c r="E6009" s="32"/>
      <c r="F6009" s="44"/>
      <c r="G6009" s="39"/>
    </row>
    <row r="6010" spans="1:7" x14ac:dyDescent="0.25">
      <c r="A6010"/>
      <c r="B6010"/>
      <c r="C6010" s="37"/>
      <c r="E6010" s="32"/>
      <c r="F6010" s="44"/>
      <c r="G6010" s="39"/>
    </row>
    <row r="6011" spans="1:7" x14ac:dyDescent="0.25">
      <c r="A6011"/>
      <c r="B6011"/>
      <c r="C6011" s="37"/>
      <c r="E6011" s="32"/>
      <c r="F6011" s="44"/>
      <c r="G6011" s="39"/>
    </row>
    <row r="6012" spans="1:7" x14ac:dyDescent="0.25">
      <c r="A6012"/>
      <c r="B6012"/>
      <c r="C6012" s="37"/>
      <c r="E6012" s="32"/>
      <c r="F6012" s="44"/>
      <c r="G6012" s="39"/>
    </row>
    <row r="6013" spans="1:7" x14ac:dyDescent="0.25">
      <c r="A6013"/>
      <c r="B6013"/>
      <c r="C6013" s="37"/>
      <c r="E6013" s="32"/>
      <c r="F6013" s="44"/>
      <c r="G6013" s="39"/>
    </row>
    <row r="6014" spans="1:7" x14ac:dyDescent="0.25">
      <c r="A6014"/>
      <c r="B6014"/>
      <c r="C6014" s="37"/>
      <c r="E6014" s="32"/>
      <c r="F6014" s="44"/>
      <c r="G6014" s="39"/>
    </row>
    <row r="6015" spans="1:7" x14ac:dyDescent="0.25">
      <c r="A6015"/>
      <c r="B6015"/>
      <c r="C6015" s="37"/>
      <c r="E6015" s="32"/>
      <c r="F6015" s="44"/>
      <c r="G6015" s="39"/>
    </row>
    <row r="6016" spans="1:7" x14ac:dyDescent="0.25">
      <c r="A6016"/>
      <c r="B6016"/>
      <c r="C6016" s="37"/>
      <c r="E6016" s="32"/>
      <c r="F6016" s="44"/>
      <c r="G6016" s="39"/>
    </row>
    <row r="6017" spans="1:7" x14ac:dyDescent="0.25">
      <c r="A6017"/>
      <c r="B6017"/>
      <c r="C6017" s="37"/>
      <c r="E6017" s="32"/>
      <c r="F6017" s="44"/>
      <c r="G6017" s="39"/>
    </row>
    <row r="6018" spans="1:7" x14ac:dyDescent="0.25">
      <c r="A6018"/>
      <c r="B6018"/>
      <c r="C6018" s="37"/>
      <c r="E6018" s="32"/>
      <c r="F6018" s="44"/>
      <c r="G6018" s="39"/>
    </row>
    <row r="6019" spans="1:7" x14ac:dyDescent="0.25">
      <c r="A6019"/>
      <c r="B6019"/>
      <c r="C6019" s="37"/>
      <c r="E6019" s="32"/>
      <c r="F6019" s="44"/>
      <c r="G6019" s="39"/>
    </row>
    <row r="6020" spans="1:7" x14ac:dyDescent="0.25">
      <c r="A6020"/>
      <c r="B6020"/>
      <c r="C6020" s="37"/>
      <c r="E6020" s="32"/>
      <c r="F6020" s="44"/>
      <c r="G6020" s="39"/>
    </row>
    <row r="6021" spans="1:7" x14ac:dyDescent="0.25">
      <c r="A6021"/>
      <c r="B6021"/>
      <c r="C6021" s="37"/>
      <c r="E6021" s="32"/>
      <c r="F6021" s="44"/>
      <c r="G6021" s="39"/>
    </row>
    <row r="6022" spans="1:7" x14ac:dyDescent="0.25">
      <c r="A6022"/>
      <c r="B6022"/>
      <c r="C6022" s="37"/>
      <c r="E6022" s="32"/>
      <c r="F6022" s="44"/>
      <c r="G6022" s="39"/>
    </row>
    <row r="6023" spans="1:7" x14ac:dyDescent="0.25">
      <c r="A6023"/>
      <c r="B6023"/>
      <c r="C6023" s="37"/>
      <c r="E6023" s="32"/>
      <c r="F6023" s="44"/>
      <c r="G6023" s="39"/>
    </row>
    <row r="6024" spans="1:7" x14ac:dyDescent="0.25">
      <c r="A6024"/>
      <c r="B6024"/>
      <c r="C6024" s="37"/>
      <c r="E6024" s="32"/>
      <c r="F6024" s="44"/>
      <c r="G6024" s="39"/>
    </row>
    <row r="6025" spans="1:7" x14ac:dyDescent="0.25">
      <c r="A6025"/>
      <c r="B6025"/>
      <c r="C6025" s="37"/>
      <c r="E6025" s="32"/>
      <c r="F6025" s="44"/>
      <c r="G6025" s="39"/>
    </row>
    <row r="6026" spans="1:7" x14ac:dyDescent="0.25">
      <c r="A6026"/>
      <c r="B6026"/>
      <c r="C6026" s="37"/>
      <c r="E6026" s="32"/>
      <c r="F6026" s="44"/>
      <c r="G6026" s="39"/>
    </row>
    <row r="6027" spans="1:7" x14ac:dyDescent="0.25">
      <c r="A6027"/>
      <c r="B6027"/>
      <c r="C6027" s="37"/>
      <c r="E6027" s="32"/>
      <c r="F6027" s="44"/>
      <c r="G6027" s="39"/>
    </row>
    <row r="6028" spans="1:7" x14ac:dyDescent="0.25">
      <c r="A6028"/>
      <c r="B6028"/>
      <c r="C6028" s="37"/>
      <c r="E6028" s="32"/>
      <c r="F6028" s="44"/>
      <c r="G6028" s="39"/>
    </row>
    <row r="6029" spans="1:7" x14ac:dyDescent="0.25">
      <c r="A6029"/>
      <c r="B6029"/>
      <c r="C6029" s="37"/>
      <c r="E6029" s="32"/>
      <c r="F6029" s="44"/>
      <c r="G6029" s="39"/>
    </row>
    <row r="6030" spans="1:7" x14ac:dyDescent="0.25">
      <c r="A6030"/>
      <c r="B6030"/>
      <c r="C6030" s="37"/>
      <c r="E6030" s="32"/>
      <c r="F6030" s="44"/>
      <c r="G6030" s="39"/>
    </row>
    <row r="6031" spans="1:7" x14ac:dyDescent="0.25">
      <c r="A6031"/>
      <c r="B6031"/>
      <c r="C6031" s="37"/>
      <c r="E6031" s="32"/>
      <c r="F6031" s="44"/>
      <c r="G6031" s="39"/>
    </row>
    <row r="6032" spans="1:7" x14ac:dyDescent="0.25">
      <c r="A6032"/>
      <c r="B6032"/>
      <c r="C6032" s="37"/>
      <c r="E6032" s="32"/>
      <c r="F6032" s="44"/>
      <c r="G6032" s="39"/>
    </row>
    <row r="6033" spans="1:7" x14ac:dyDescent="0.25">
      <c r="A6033"/>
      <c r="B6033"/>
      <c r="C6033" s="37"/>
      <c r="E6033" s="32"/>
      <c r="F6033" s="44"/>
      <c r="G6033" s="39"/>
    </row>
    <row r="6034" spans="1:7" x14ac:dyDescent="0.25">
      <c r="A6034"/>
      <c r="B6034"/>
      <c r="C6034" s="37"/>
      <c r="E6034" s="32"/>
      <c r="F6034" s="44"/>
      <c r="G6034" s="39"/>
    </row>
    <row r="6035" spans="1:7" x14ac:dyDescent="0.25">
      <c r="A6035"/>
      <c r="B6035"/>
      <c r="C6035" s="37"/>
      <c r="E6035" s="32"/>
      <c r="F6035" s="44"/>
      <c r="G6035" s="39"/>
    </row>
    <row r="6036" spans="1:7" x14ac:dyDescent="0.25">
      <c r="A6036"/>
      <c r="B6036"/>
      <c r="C6036" s="37"/>
      <c r="E6036" s="32"/>
      <c r="F6036" s="44"/>
      <c r="G6036" s="39"/>
    </row>
    <row r="6037" spans="1:7" x14ac:dyDescent="0.25">
      <c r="A6037"/>
      <c r="B6037"/>
      <c r="C6037" s="37"/>
      <c r="E6037" s="32"/>
      <c r="F6037" s="44"/>
      <c r="G6037" s="39"/>
    </row>
    <row r="6038" spans="1:7" x14ac:dyDescent="0.25">
      <c r="A6038"/>
      <c r="B6038"/>
      <c r="C6038" s="37"/>
      <c r="E6038" s="32"/>
      <c r="F6038" s="44"/>
      <c r="G6038" s="39"/>
    </row>
    <row r="6039" spans="1:7" x14ac:dyDescent="0.25">
      <c r="A6039"/>
      <c r="B6039"/>
      <c r="C6039" s="37"/>
      <c r="E6039" s="32"/>
      <c r="F6039" s="44"/>
      <c r="G6039" s="39"/>
    </row>
    <row r="6040" spans="1:7" x14ac:dyDescent="0.25">
      <c r="A6040"/>
      <c r="B6040"/>
      <c r="C6040" s="37"/>
      <c r="E6040" s="32"/>
      <c r="F6040" s="44"/>
      <c r="G6040" s="39"/>
    </row>
    <row r="6041" spans="1:7" x14ac:dyDescent="0.25">
      <c r="A6041"/>
      <c r="B6041"/>
      <c r="C6041" s="37"/>
      <c r="E6041" s="32"/>
      <c r="F6041" s="44"/>
      <c r="G6041" s="39"/>
    </row>
    <row r="6042" spans="1:7" x14ac:dyDescent="0.25">
      <c r="A6042"/>
      <c r="B6042"/>
      <c r="C6042" s="37"/>
      <c r="E6042" s="32"/>
      <c r="F6042" s="44"/>
      <c r="G6042" s="39"/>
    </row>
    <row r="6043" spans="1:7" x14ac:dyDescent="0.25">
      <c r="A6043"/>
      <c r="B6043"/>
      <c r="C6043" s="37"/>
      <c r="E6043" s="32"/>
      <c r="F6043" s="44"/>
      <c r="G6043" s="39"/>
    </row>
    <row r="6044" spans="1:7" x14ac:dyDescent="0.25">
      <c r="A6044"/>
      <c r="B6044"/>
      <c r="C6044" s="37"/>
      <c r="E6044" s="32"/>
      <c r="F6044" s="44"/>
      <c r="G6044" s="39"/>
    </row>
    <row r="6045" spans="1:7" x14ac:dyDescent="0.25">
      <c r="A6045"/>
      <c r="B6045"/>
      <c r="C6045" s="37"/>
      <c r="E6045" s="32"/>
      <c r="F6045" s="44"/>
      <c r="G6045" s="39"/>
    </row>
    <row r="6046" spans="1:7" x14ac:dyDescent="0.25">
      <c r="A6046"/>
      <c r="B6046"/>
      <c r="C6046" s="37"/>
      <c r="E6046" s="32"/>
      <c r="F6046" s="44"/>
      <c r="G6046" s="39"/>
    </row>
    <row r="6047" spans="1:7" x14ac:dyDescent="0.25">
      <c r="A6047"/>
      <c r="B6047"/>
      <c r="C6047" s="37"/>
      <c r="E6047" s="32"/>
      <c r="F6047" s="44"/>
      <c r="G6047" s="39"/>
    </row>
    <row r="6048" spans="1:7" x14ac:dyDescent="0.25">
      <c r="A6048"/>
      <c r="B6048"/>
      <c r="C6048" s="37"/>
      <c r="E6048" s="32"/>
      <c r="F6048" s="44"/>
      <c r="G6048" s="39"/>
    </row>
    <row r="6049" spans="1:7" x14ac:dyDescent="0.25">
      <c r="A6049"/>
      <c r="B6049"/>
      <c r="C6049" s="37"/>
      <c r="E6049" s="32"/>
      <c r="F6049" s="44"/>
      <c r="G6049" s="39"/>
    </row>
    <row r="6050" spans="1:7" x14ac:dyDescent="0.25">
      <c r="A6050"/>
      <c r="B6050"/>
      <c r="C6050" s="37"/>
      <c r="E6050" s="32"/>
      <c r="F6050" s="44"/>
      <c r="G6050" s="39"/>
    </row>
    <row r="6051" spans="1:7" x14ac:dyDescent="0.25">
      <c r="A6051"/>
      <c r="B6051"/>
      <c r="C6051" s="37"/>
      <c r="E6051" s="32"/>
      <c r="F6051" s="44"/>
      <c r="G6051" s="39"/>
    </row>
    <row r="6052" spans="1:7" x14ac:dyDescent="0.25">
      <c r="A6052"/>
      <c r="B6052"/>
      <c r="C6052" s="37"/>
      <c r="E6052" s="32"/>
      <c r="F6052" s="44"/>
      <c r="G6052" s="39"/>
    </row>
    <row r="6053" spans="1:7" x14ac:dyDescent="0.25">
      <c r="A6053"/>
      <c r="B6053"/>
      <c r="C6053" s="37"/>
      <c r="E6053" s="32"/>
      <c r="F6053" s="44"/>
      <c r="G6053" s="39"/>
    </row>
    <row r="6054" spans="1:7" x14ac:dyDescent="0.25">
      <c r="A6054"/>
      <c r="B6054"/>
      <c r="C6054" s="37"/>
      <c r="E6054" s="32"/>
      <c r="F6054" s="44"/>
      <c r="G6054" s="39"/>
    </row>
    <row r="6055" spans="1:7" x14ac:dyDescent="0.25">
      <c r="A6055"/>
      <c r="B6055"/>
      <c r="C6055" s="37"/>
      <c r="E6055" s="32"/>
      <c r="F6055" s="44"/>
      <c r="G6055" s="39"/>
    </row>
    <row r="6056" spans="1:7" x14ac:dyDescent="0.25">
      <c r="A6056"/>
      <c r="B6056"/>
      <c r="C6056" s="37"/>
      <c r="E6056" s="32"/>
      <c r="F6056" s="44"/>
      <c r="G6056" s="39"/>
    </row>
    <row r="6057" spans="1:7" x14ac:dyDescent="0.25">
      <c r="A6057"/>
      <c r="B6057"/>
      <c r="C6057" s="37"/>
      <c r="E6057" s="32"/>
      <c r="F6057" s="44"/>
      <c r="G6057" s="39"/>
    </row>
    <row r="6058" spans="1:7" x14ac:dyDescent="0.25">
      <c r="A6058"/>
      <c r="B6058"/>
      <c r="C6058" s="37"/>
      <c r="E6058" s="32"/>
      <c r="F6058" s="44"/>
      <c r="G6058" s="39"/>
    </row>
    <row r="6059" spans="1:7" x14ac:dyDescent="0.25">
      <c r="A6059"/>
      <c r="B6059"/>
      <c r="C6059" s="37"/>
      <c r="E6059" s="32"/>
      <c r="F6059" s="44"/>
      <c r="G6059" s="39"/>
    </row>
    <row r="6060" spans="1:7" x14ac:dyDescent="0.25">
      <c r="A6060"/>
      <c r="B6060"/>
      <c r="C6060" s="37"/>
      <c r="E6060" s="32"/>
      <c r="F6060" s="44"/>
      <c r="G6060" s="39"/>
    </row>
    <row r="6061" spans="1:7" x14ac:dyDescent="0.25">
      <c r="A6061"/>
      <c r="B6061"/>
      <c r="C6061" s="37"/>
      <c r="E6061" s="32"/>
      <c r="F6061" s="44"/>
      <c r="G6061" s="39"/>
    </row>
    <row r="6062" spans="1:7" x14ac:dyDescent="0.25">
      <c r="A6062"/>
      <c r="B6062"/>
      <c r="C6062" s="37"/>
      <c r="E6062" s="32"/>
      <c r="F6062" s="44"/>
      <c r="G6062" s="39"/>
    </row>
    <row r="6063" spans="1:7" x14ac:dyDescent="0.25">
      <c r="A6063"/>
      <c r="B6063"/>
      <c r="C6063" s="37"/>
      <c r="E6063" s="32"/>
      <c r="F6063" s="44"/>
      <c r="G6063" s="39"/>
    </row>
    <row r="6064" spans="1:7" x14ac:dyDescent="0.25">
      <c r="A6064"/>
      <c r="B6064"/>
      <c r="C6064" s="37"/>
      <c r="E6064" s="32"/>
      <c r="F6064" s="44"/>
      <c r="G6064" s="39"/>
    </row>
    <row r="6065" spans="1:7" x14ac:dyDescent="0.25">
      <c r="A6065"/>
      <c r="B6065"/>
      <c r="C6065" s="37"/>
      <c r="E6065" s="32"/>
      <c r="F6065" s="44"/>
      <c r="G6065" s="39"/>
    </row>
    <row r="6066" spans="1:7" x14ac:dyDescent="0.25">
      <c r="A6066"/>
      <c r="B6066"/>
      <c r="C6066" s="37"/>
      <c r="E6066" s="32"/>
      <c r="F6066" s="44"/>
      <c r="G6066" s="39"/>
    </row>
    <row r="6067" spans="1:7" x14ac:dyDescent="0.25">
      <c r="A6067"/>
      <c r="B6067"/>
      <c r="C6067" s="37"/>
      <c r="E6067" s="32"/>
      <c r="F6067" s="44"/>
      <c r="G6067" s="39"/>
    </row>
    <row r="6068" spans="1:7" x14ac:dyDescent="0.25">
      <c r="A6068"/>
      <c r="B6068"/>
      <c r="C6068" s="37"/>
      <c r="E6068" s="32"/>
      <c r="F6068" s="44"/>
      <c r="G6068" s="39"/>
    </row>
    <row r="6069" spans="1:7" x14ac:dyDescent="0.25">
      <c r="A6069"/>
      <c r="B6069"/>
      <c r="C6069" s="37"/>
      <c r="E6069" s="32"/>
      <c r="F6069" s="44"/>
      <c r="G6069" s="39"/>
    </row>
    <row r="6070" spans="1:7" x14ac:dyDescent="0.25">
      <c r="A6070"/>
      <c r="B6070"/>
      <c r="C6070" s="37"/>
      <c r="E6070" s="32"/>
      <c r="F6070" s="44"/>
      <c r="G6070" s="39"/>
    </row>
    <row r="6071" spans="1:7" x14ac:dyDescent="0.25">
      <c r="A6071"/>
      <c r="B6071"/>
      <c r="C6071" s="37"/>
      <c r="E6071" s="32"/>
      <c r="F6071" s="44"/>
      <c r="G6071" s="39"/>
    </row>
    <row r="6072" spans="1:7" x14ac:dyDescent="0.25">
      <c r="A6072"/>
      <c r="B6072"/>
      <c r="C6072" s="37"/>
      <c r="E6072" s="32"/>
      <c r="F6072" s="44"/>
      <c r="G6072" s="39"/>
    </row>
    <row r="6073" spans="1:7" x14ac:dyDescent="0.25">
      <c r="A6073"/>
      <c r="B6073"/>
      <c r="C6073" s="37"/>
      <c r="E6073" s="32"/>
      <c r="F6073" s="44"/>
      <c r="G6073" s="39"/>
    </row>
    <row r="6074" spans="1:7" x14ac:dyDescent="0.25">
      <c r="A6074"/>
      <c r="B6074"/>
      <c r="C6074" s="37"/>
      <c r="E6074" s="32"/>
      <c r="F6074" s="44"/>
      <c r="G6074" s="39"/>
    </row>
    <row r="6075" spans="1:7" x14ac:dyDescent="0.25">
      <c r="A6075"/>
      <c r="B6075"/>
      <c r="C6075" s="37"/>
      <c r="E6075" s="32"/>
      <c r="F6075" s="44"/>
      <c r="G6075" s="39"/>
    </row>
    <row r="6076" spans="1:7" x14ac:dyDescent="0.25">
      <c r="A6076"/>
      <c r="B6076"/>
      <c r="C6076" s="37"/>
      <c r="E6076" s="32"/>
      <c r="F6076" s="44"/>
      <c r="G6076" s="39"/>
    </row>
    <row r="6077" spans="1:7" x14ac:dyDescent="0.25">
      <c r="A6077"/>
      <c r="B6077"/>
      <c r="C6077" s="37"/>
      <c r="E6077" s="32"/>
      <c r="F6077" s="44"/>
      <c r="G6077" s="39"/>
    </row>
    <row r="6078" spans="1:7" x14ac:dyDescent="0.25">
      <c r="A6078"/>
      <c r="B6078"/>
      <c r="C6078" s="37"/>
      <c r="E6078" s="32"/>
      <c r="F6078" s="44"/>
      <c r="G6078" s="39"/>
    </row>
    <row r="6079" spans="1:7" x14ac:dyDescent="0.25">
      <c r="A6079"/>
      <c r="B6079"/>
      <c r="C6079" s="37"/>
      <c r="E6079" s="32"/>
      <c r="F6079" s="44"/>
      <c r="G6079" s="39"/>
    </row>
    <row r="6080" spans="1:7" x14ac:dyDescent="0.25">
      <c r="A6080"/>
      <c r="B6080"/>
      <c r="C6080" s="37"/>
      <c r="E6080" s="32"/>
      <c r="F6080" s="44"/>
      <c r="G6080" s="39"/>
    </row>
    <row r="6081" spans="1:7" x14ac:dyDescent="0.25">
      <c r="A6081"/>
      <c r="B6081"/>
      <c r="C6081" s="37"/>
      <c r="E6081" s="32"/>
      <c r="F6081" s="44"/>
      <c r="G6081" s="39"/>
    </row>
    <row r="6082" spans="1:7" x14ac:dyDescent="0.25">
      <c r="A6082"/>
      <c r="B6082"/>
      <c r="C6082" s="37"/>
      <c r="E6082" s="32"/>
      <c r="F6082" s="44"/>
      <c r="G6082" s="39"/>
    </row>
    <row r="6083" spans="1:7" x14ac:dyDescent="0.25">
      <c r="A6083"/>
      <c r="B6083"/>
      <c r="C6083" s="37"/>
      <c r="E6083" s="32"/>
      <c r="F6083" s="44"/>
      <c r="G6083" s="39"/>
    </row>
    <row r="6084" spans="1:7" x14ac:dyDescent="0.25">
      <c r="A6084"/>
      <c r="B6084"/>
      <c r="C6084" s="37"/>
      <c r="E6084" s="32"/>
      <c r="F6084" s="44"/>
      <c r="G6084" s="39"/>
    </row>
    <row r="6085" spans="1:7" x14ac:dyDescent="0.25">
      <c r="A6085"/>
      <c r="B6085"/>
      <c r="C6085" s="37"/>
      <c r="E6085" s="32"/>
      <c r="F6085" s="44"/>
      <c r="G6085" s="39"/>
    </row>
    <row r="6086" spans="1:7" x14ac:dyDescent="0.25">
      <c r="A6086"/>
      <c r="B6086"/>
      <c r="C6086" s="37"/>
      <c r="E6086" s="32"/>
      <c r="F6086" s="44"/>
      <c r="G6086" s="39"/>
    </row>
    <row r="6087" spans="1:7" x14ac:dyDescent="0.25">
      <c r="A6087"/>
      <c r="B6087"/>
      <c r="C6087" s="37"/>
      <c r="E6087" s="32"/>
      <c r="F6087" s="44"/>
      <c r="G6087" s="39"/>
    </row>
    <row r="6088" spans="1:7" x14ac:dyDescent="0.25">
      <c r="A6088"/>
      <c r="B6088"/>
      <c r="C6088" s="37"/>
      <c r="E6088" s="32"/>
      <c r="F6088" s="44"/>
      <c r="G6088" s="39"/>
    </row>
    <row r="6089" spans="1:7" x14ac:dyDescent="0.25">
      <c r="A6089"/>
      <c r="B6089"/>
      <c r="C6089" s="37"/>
      <c r="E6089" s="32"/>
      <c r="F6089" s="44"/>
      <c r="G6089" s="39"/>
    </row>
    <row r="6090" spans="1:7" x14ac:dyDescent="0.25">
      <c r="A6090"/>
      <c r="B6090"/>
      <c r="C6090" s="37"/>
      <c r="E6090" s="32"/>
      <c r="F6090" s="44"/>
      <c r="G6090" s="39"/>
    </row>
    <row r="6091" spans="1:7" x14ac:dyDescent="0.25">
      <c r="A6091"/>
      <c r="B6091"/>
      <c r="C6091" s="37"/>
      <c r="E6091" s="32"/>
      <c r="F6091" s="44"/>
      <c r="G6091" s="39"/>
    </row>
    <row r="6092" spans="1:7" x14ac:dyDescent="0.25">
      <c r="A6092"/>
      <c r="B6092"/>
      <c r="C6092" s="37"/>
      <c r="E6092" s="32"/>
      <c r="F6092" s="44"/>
      <c r="G6092" s="39"/>
    </row>
    <row r="6093" spans="1:7" x14ac:dyDescent="0.25">
      <c r="A6093"/>
      <c r="B6093"/>
      <c r="C6093" s="37"/>
      <c r="E6093" s="32"/>
      <c r="F6093" s="44"/>
      <c r="G6093" s="39"/>
    </row>
    <row r="6094" spans="1:7" x14ac:dyDescent="0.25">
      <c r="A6094"/>
      <c r="B6094"/>
      <c r="C6094" s="37"/>
      <c r="E6094" s="32"/>
      <c r="F6094" s="44"/>
      <c r="G6094" s="39"/>
    </row>
    <row r="6095" spans="1:7" x14ac:dyDescent="0.25">
      <c r="A6095"/>
      <c r="B6095"/>
      <c r="C6095" s="37"/>
      <c r="E6095" s="32"/>
      <c r="F6095" s="44"/>
      <c r="G6095" s="39"/>
    </row>
    <row r="6096" spans="1:7" x14ac:dyDescent="0.25">
      <c r="A6096"/>
      <c r="B6096"/>
      <c r="C6096" s="37"/>
      <c r="E6096" s="32"/>
      <c r="F6096" s="44"/>
      <c r="G6096" s="39"/>
    </row>
    <row r="6097" spans="1:7" x14ac:dyDescent="0.25">
      <c r="A6097"/>
      <c r="B6097"/>
      <c r="C6097" s="37"/>
      <c r="E6097" s="32"/>
      <c r="F6097" s="44"/>
      <c r="G6097" s="39"/>
    </row>
    <row r="6098" spans="1:7" x14ac:dyDescent="0.25">
      <c r="A6098"/>
      <c r="B6098"/>
      <c r="C6098" s="37"/>
      <c r="E6098" s="32"/>
      <c r="F6098" s="44"/>
      <c r="G6098" s="39"/>
    </row>
    <row r="6099" spans="1:7" x14ac:dyDescent="0.25">
      <c r="A6099"/>
      <c r="B6099"/>
      <c r="C6099" s="37"/>
      <c r="E6099" s="32"/>
      <c r="F6099" s="44"/>
      <c r="G6099" s="39"/>
    </row>
    <row r="6100" spans="1:7" x14ac:dyDescent="0.25">
      <c r="A6100"/>
      <c r="B6100"/>
      <c r="C6100" s="37"/>
      <c r="E6100" s="32"/>
      <c r="F6100" s="44"/>
      <c r="G6100" s="39"/>
    </row>
    <row r="6101" spans="1:7" x14ac:dyDescent="0.25">
      <c r="A6101"/>
      <c r="B6101"/>
      <c r="C6101" s="37"/>
      <c r="E6101" s="32"/>
      <c r="F6101" s="44"/>
      <c r="G6101" s="39"/>
    </row>
    <row r="6102" spans="1:7" x14ac:dyDescent="0.25">
      <c r="A6102"/>
      <c r="B6102"/>
      <c r="C6102" s="37"/>
      <c r="E6102" s="32"/>
      <c r="F6102" s="44"/>
      <c r="G6102" s="39"/>
    </row>
    <row r="6103" spans="1:7" x14ac:dyDescent="0.25">
      <c r="A6103"/>
      <c r="B6103"/>
      <c r="C6103" s="37"/>
      <c r="E6103" s="32"/>
      <c r="F6103" s="44"/>
      <c r="G6103" s="39"/>
    </row>
    <row r="6104" spans="1:7" x14ac:dyDescent="0.25">
      <c r="A6104"/>
      <c r="B6104"/>
      <c r="C6104" s="37"/>
      <c r="E6104" s="32"/>
      <c r="F6104" s="44"/>
      <c r="G6104" s="39"/>
    </row>
    <row r="6105" spans="1:7" x14ac:dyDescent="0.25">
      <c r="A6105"/>
      <c r="B6105"/>
      <c r="C6105" s="37"/>
      <c r="E6105" s="32"/>
      <c r="F6105" s="44"/>
      <c r="G6105" s="39"/>
    </row>
    <row r="6106" spans="1:7" x14ac:dyDescent="0.25">
      <c r="A6106"/>
      <c r="B6106"/>
      <c r="C6106" s="37"/>
      <c r="E6106" s="32"/>
      <c r="F6106" s="44"/>
      <c r="G6106" s="39"/>
    </row>
    <row r="6107" spans="1:7" x14ac:dyDescent="0.25">
      <c r="A6107"/>
      <c r="B6107"/>
      <c r="C6107" s="37"/>
      <c r="E6107" s="32"/>
      <c r="F6107" s="44"/>
      <c r="G6107" s="39"/>
    </row>
    <row r="6108" spans="1:7" x14ac:dyDescent="0.25">
      <c r="A6108"/>
      <c r="B6108"/>
      <c r="C6108" s="37"/>
      <c r="E6108" s="32"/>
      <c r="F6108" s="44"/>
      <c r="G6108" s="39"/>
    </row>
    <row r="6109" spans="1:7" x14ac:dyDescent="0.25">
      <c r="A6109"/>
      <c r="B6109"/>
      <c r="C6109" s="37"/>
      <c r="E6109" s="32"/>
      <c r="F6109" s="44"/>
      <c r="G6109" s="39"/>
    </row>
    <row r="6110" spans="1:7" x14ac:dyDescent="0.25">
      <c r="A6110"/>
      <c r="B6110"/>
      <c r="C6110" s="37"/>
      <c r="E6110" s="32"/>
      <c r="F6110" s="44"/>
      <c r="G6110" s="39"/>
    </row>
    <row r="6111" spans="1:7" x14ac:dyDescent="0.25">
      <c r="A6111"/>
      <c r="B6111"/>
      <c r="C6111" s="37"/>
      <c r="E6111" s="32"/>
      <c r="F6111" s="44"/>
      <c r="G6111" s="39"/>
    </row>
    <row r="6112" spans="1:7" x14ac:dyDescent="0.25">
      <c r="A6112"/>
      <c r="B6112"/>
      <c r="C6112" s="37"/>
      <c r="E6112" s="32"/>
      <c r="F6112" s="44"/>
      <c r="G6112" s="39"/>
    </row>
    <row r="6113" spans="1:7" x14ac:dyDescent="0.25">
      <c r="A6113"/>
      <c r="B6113"/>
      <c r="C6113" s="37"/>
      <c r="E6113" s="32"/>
      <c r="F6113" s="44"/>
      <c r="G6113" s="39"/>
    </row>
    <row r="6114" spans="1:7" x14ac:dyDescent="0.25">
      <c r="A6114"/>
      <c r="B6114"/>
      <c r="C6114" s="37"/>
      <c r="E6114" s="32"/>
      <c r="F6114" s="44"/>
      <c r="G6114" s="39"/>
    </row>
    <row r="6115" spans="1:7" x14ac:dyDescent="0.25">
      <c r="A6115"/>
      <c r="B6115"/>
      <c r="C6115" s="37"/>
      <c r="E6115" s="32"/>
      <c r="F6115" s="44"/>
      <c r="G6115" s="39"/>
    </row>
    <row r="6116" spans="1:7" x14ac:dyDescent="0.25">
      <c r="A6116"/>
      <c r="B6116"/>
      <c r="C6116" s="37"/>
      <c r="E6116" s="32"/>
      <c r="F6116" s="44"/>
      <c r="G6116" s="39"/>
    </row>
    <row r="6117" spans="1:7" x14ac:dyDescent="0.25">
      <c r="A6117"/>
      <c r="B6117"/>
      <c r="C6117" s="37"/>
      <c r="E6117" s="32"/>
      <c r="F6117" s="44"/>
      <c r="G6117" s="39"/>
    </row>
    <row r="6118" spans="1:7" x14ac:dyDescent="0.25">
      <c r="A6118"/>
      <c r="B6118"/>
      <c r="C6118" s="37"/>
      <c r="E6118" s="32"/>
      <c r="F6118" s="44"/>
      <c r="G6118" s="39"/>
    </row>
    <row r="6119" spans="1:7" x14ac:dyDescent="0.25">
      <c r="A6119"/>
      <c r="B6119"/>
      <c r="C6119" s="37"/>
      <c r="E6119" s="32"/>
      <c r="F6119" s="44"/>
      <c r="G6119" s="39"/>
    </row>
    <row r="6120" spans="1:7" x14ac:dyDescent="0.25">
      <c r="A6120"/>
      <c r="B6120"/>
      <c r="C6120" s="37"/>
      <c r="E6120" s="32"/>
      <c r="F6120" s="44"/>
      <c r="G6120" s="39"/>
    </row>
    <row r="6121" spans="1:7" x14ac:dyDescent="0.25">
      <c r="A6121"/>
      <c r="B6121"/>
      <c r="C6121" s="37"/>
      <c r="E6121" s="32"/>
      <c r="F6121" s="44"/>
      <c r="G6121" s="39"/>
    </row>
    <row r="6122" spans="1:7" x14ac:dyDescent="0.25">
      <c r="A6122"/>
      <c r="B6122"/>
      <c r="C6122" s="37"/>
      <c r="E6122" s="32"/>
      <c r="F6122" s="44"/>
      <c r="G6122" s="39"/>
    </row>
    <row r="6123" spans="1:7" x14ac:dyDescent="0.25">
      <c r="A6123"/>
      <c r="B6123"/>
      <c r="C6123" s="37"/>
      <c r="E6123" s="32"/>
      <c r="F6123" s="44"/>
      <c r="G6123" s="39"/>
    </row>
    <row r="6124" spans="1:7" x14ac:dyDescent="0.25">
      <c r="A6124"/>
      <c r="B6124"/>
      <c r="C6124" s="37"/>
      <c r="E6124" s="32"/>
      <c r="F6124" s="44"/>
      <c r="G6124" s="39"/>
    </row>
    <row r="6125" spans="1:7" x14ac:dyDescent="0.25">
      <c r="A6125"/>
      <c r="B6125"/>
      <c r="C6125" s="37"/>
      <c r="E6125" s="32"/>
      <c r="F6125" s="44"/>
      <c r="G6125" s="39"/>
    </row>
    <row r="6126" spans="1:7" x14ac:dyDescent="0.25">
      <c r="A6126"/>
      <c r="B6126"/>
      <c r="C6126" s="37"/>
      <c r="E6126" s="32"/>
      <c r="F6126" s="44"/>
      <c r="G6126" s="39"/>
    </row>
    <row r="6127" spans="1:7" x14ac:dyDescent="0.25">
      <c r="A6127"/>
      <c r="B6127"/>
      <c r="C6127" s="37"/>
      <c r="E6127" s="32"/>
      <c r="F6127" s="44"/>
      <c r="G6127" s="39"/>
    </row>
    <row r="6128" spans="1:7" x14ac:dyDescent="0.25">
      <c r="A6128"/>
      <c r="B6128"/>
      <c r="C6128" s="37"/>
      <c r="E6128" s="32"/>
      <c r="F6128" s="44"/>
      <c r="G6128" s="39"/>
    </row>
    <row r="6129" spans="1:7" x14ac:dyDescent="0.25">
      <c r="A6129"/>
      <c r="B6129"/>
      <c r="C6129" s="37"/>
      <c r="E6129" s="32"/>
      <c r="F6129" s="44"/>
      <c r="G6129" s="39"/>
    </row>
    <row r="6130" spans="1:7" x14ac:dyDescent="0.25">
      <c r="A6130"/>
      <c r="B6130"/>
      <c r="C6130" s="37"/>
      <c r="E6130" s="32"/>
      <c r="F6130" s="44"/>
      <c r="G6130" s="39"/>
    </row>
    <row r="6131" spans="1:7" x14ac:dyDescent="0.25">
      <c r="A6131"/>
      <c r="B6131"/>
      <c r="C6131" s="37"/>
      <c r="E6131" s="32"/>
      <c r="F6131" s="44"/>
      <c r="G6131" s="39"/>
    </row>
    <row r="6132" spans="1:7" x14ac:dyDescent="0.25">
      <c r="A6132"/>
      <c r="B6132"/>
      <c r="C6132" s="37"/>
      <c r="E6132" s="32"/>
      <c r="F6132" s="44"/>
      <c r="G6132" s="39"/>
    </row>
    <row r="6133" spans="1:7" x14ac:dyDescent="0.25">
      <c r="A6133"/>
      <c r="B6133"/>
      <c r="C6133" s="37"/>
      <c r="E6133" s="32"/>
      <c r="F6133" s="44"/>
      <c r="G6133" s="39"/>
    </row>
    <row r="6134" spans="1:7" x14ac:dyDescent="0.25">
      <c r="A6134"/>
      <c r="B6134"/>
      <c r="C6134" s="37"/>
      <c r="E6134" s="32"/>
      <c r="F6134" s="44"/>
      <c r="G6134" s="39"/>
    </row>
    <row r="6135" spans="1:7" x14ac:dyDescent="0.25">
      <c r="A6135"/>
      <c r="B6135"/>
      <c r="C6135" s="37"/>
      <c r="E6135" s="32"/>
      <c r="F6135" s="44"/>
      <c r="G6135" s="39"/>
    </row>
    <row r="6136" spans="1:7" x14ac:dyDescent="0.25">
      <c r="A6136"/>
      <c r="B6136"/>
      <c r="C6136" s="37"/>
      <c r="E6136" s="32"/>
      <c r="F6136" s="44"/>
      <c r="G6136" s="39"/>
    </row>
    <row r="6137" spans="1:7" x14ac:dyDescent="0.25">
      <c r="A6137"/>
      <c r="B6137"/>
      <c r="C6137" s="37"/>
      <c r="E6137" s="32"/>
      <c r="F6137" s="44"/>
      <c r="G6137" s="39"/>
    </row>
    <row r="6138" spans="1:7" x14ac:dyDescent="0.25">
      <c r="A6138"/>
      <c r="B6138"/>
      <c r="C6138" s="37"/>
      <c r="E6138" s="32"/>
      <c r="F6138" s="44"/>
      <c r="G6138" s="39"/>
    </row>
    <row r="6139" spans="1:7" x14ac:dyDescent="0.25">
      <c r="A6139"/>
      <c r="B6139"/>
      <c r="C6139" s="37"/>
      <c r="E6139" s="32"/>
      <c r="F6139" s="44"/>
      <c r="G6139" s="39"/>
    </row>
    <row r="6140" spans="1:7" x14ac:dyDescent="0.25">
      <c r="A6140"/>
      <c r="B6140"/>
      <c r="C6140" s="37"/>
      <c r="E6140" s="32"/>
      <c r="F6140" s="44"/>
      <c r="G6140" s="39"/>
    </row>
    <row r="6141" spans="1:7" x14ac:dyDescent="0.25">
      <c r="A6141"/>
      <c r="B6141"/>
      <c r="C6141" s="37"/>
      <c r="E6141" s="32"/>
      <c r="F6141" s="44"/>
      <c r="G6141" s="39"/>
    </row>
    <row r="6142" spans="1:7" x14ac:dyDescent="0.25">
      <c r="A6142"/>
      <c r="B6142"/>
      <c r="C6142" s="37"/>
      <c r="E6142" s="32"/>
      <c r="F6142" s="44"/>
      <c r="G6142" s="39"/>
    </row>
    <row r="6143" spans="1:7" x14ac:dyDescent="0.25">
      <c r="A6143"/>
      <c r="B6143"/>
      <c r="C6143" s="37"/>
      <c r="E6143" s="32"/>
      <c r="F6143" s="44"/>
      <c r="G6143" s="39"/>
    </row>
    <row r="6144" spans="1:7" x14ac:dyDescent="0.25">
      <c r="A6144"/>
      <c r="B6144"/>
      <c r="C6144" s="37"/>
      <c r="E6144" s="32"/>
      <c r="F6144" s="44"/>
      <c r="G6144" s="39"/>
    </row>
    <row r="6145" spans="1:7" x14ac:dyDescent="0.25">
      <c r="A6145"/>
      <c r="B6145"/>
      <c r="C6145" s="37"/>
      <c r="E6145" s="32"/>
      <c r="F6145" s="44"/>
      <c r="G6145" s="39"/>
    </row>
    <row r="6146" spans="1:7" x14ac:dyDescent="0.25">
      <c r="A6146"/>
      <c r="B6146"/>
      <c r="C6146" s="37"/>
      <c r="E6146" s="32"/>
      <c r="F6146" s="44"/>
      <c r="G6146" s="39"/>
    </row>
    <row r="6147" spans="1:7" x14ac:dyDescent="0.25">
      <c r="A6147"/>
      <c r="B6147"/>
      <c r="C6147" s="37"/>
      <c r="E6147" s="32"/>
      <c r="F6147" s="44"/>
      <c r="G6147" s="39"/>
    </row>
    <row r="6148" spans="1:7" x14ac:dyDescent="0.25">
      <c r="A6148"/>
      <c r="B6148"/>
      <c r="C6148" s="37"/>
      <c r="E6148" s="32"/>
      <c r="F6148" s="44"/>
      <c r="G6148" s="39"/>
    </row>
    <row r="6149" spans="1:7" x14ac:dyDescent="0.25">
      <c r="A6149"/>
      <c r="B6149"/>
      <c r="C6149" s="37"/>
      <c r="E6149" s="32"/>
      <c r="F6149" s="44"/>
      <c r="G6149" s="39"/>
    </row>
    <row r="6150" spans="1:7" x14ac:dyDescent="0.25">
      <c r="A6150"/>
      <c r="B6150"/>
      <c r="C6150" s="37"/>
      <c r="E6150" s="32"/>
      <c r="F6150" s="44"/>
      <c r="G6150" s="39"/>
    </row>
    <row r="6151" spans="1:7" x14ac:dyDescent="0.25">
      <c r="A6151"/>
      <c r="B6151"/>
      <c r="C6151" s="37"/>
      <c r="E6151" s="32"/>
      <c r="F6151" s="44"/>
      <c r="G6151" s="39"/>
    </row>
    <row r="6152" spans="1:7" x14ac:dyDescent="0.25">
      <c r="A6152"/>
      <c r="B6152"/>
      <c r="C6152" s="37"/>
      <c r="E6152" s="32"/>
      <c r="F6152" s="44"/>
      <c r="G6152" s="39"/>
    </row>
    <row r="6153" spans="1:7" x14ac:dyDescent="0.25">
      <c r="A6153"/>
      <c r="B6153"/>
      <c r="C6153" s="37"/>
      <c r="E6153" s="32"/>
      <c r="F6153" s="44"/>
      <c r="G6153" s="39"/>
    </row>
    <row r="6154" spans="1:7" x14ac:dyDescent="0.25">
      <c r="A6154"/>
      <c r="B6154"/>
      <c r="C6154" s="37"/>
      <c r="E6154" s="32"/>
      <c r="F6154" s="44"/>
      <c r="G6154" s="39"/>
    </row>
    <row r="6155" spans="1:7" x14ac:dyDescent="0.25">
      <c r="A6155"/>
      <c r="B6155"/>
      <c r="C6155" s="37"/>
      <c r="E6155" s="32"/>
      <c r="F6155" s="44"/>
      <c r="G6155" s="39"/>
    </row>
    <row r="6156" spans="1:7" x14ac:dyDescent="0.25">
      <c r="A6156"/>
      <c r="B6156"/>
      <c r="C6156" s="37"/>
      <c r="E6156" s="32"/>
      <c r="F6156" s="44"/>
      <c r="G6156" s="39"/>
    </row>
    <row r="6157" spans="1:7" x14ac:dyDescent="0.25">
      <c r="A6157"/>
      <c r="B6157"/>
      <c r="C6157" s="37"/>
      <c r="E6157" s="32"/>
      <c r="F6157" s="44"/>
      <c r="G6157" s="39"/>
    </row>
    <row r="6158" spans="1:7" x14ac:dyDescent="0.25">
      <c r="A6158"/>
      <c r="B6158"/>
      <c r="C6158" s="37"/>
      <c r="E6158" s="32"/>
      <c r="F6158" s="44"/>
      <c r="G6158" s="39"/>
    </row>
    <row r="6159" spans="1:7" x14ac:dyDescent="0.25">
      <c r="A6159"/>
      <c r="B6159"/>
      <c r="C6159" s="37"/>
      <c r="E6159" s="32"/>
      <c r="F6159" s="44"/>
      <c r="G6159" s="39"/>
    </row>
    <row r="6160" spans="1:7" x14ac:dyDescent="0.25">
      <c r="A6160"/>
      <c r="B6160"/>
      <c r="C6160" s="37"/>
      <c r="E6160" s="32"/>
      <c r="F6160" s="44"/>
      <c r="G6160" s="39"/>
    </row>
    <row r="6161" spans="1:7" x14ac:dyDescent="0.25">
      <c r="A6161"/>
      <c r="B6161"/>
      <c r="C6161" s="37"/>
      <c r="E6161" s="32"/>
      <c r="F6161" s="44"/>
      <c r="G6161" s="39"/>
    </row>
    <row r="6162" spans="1:7" x14ac:dyDescent="0.25">
      <c r="A6162"/>
      <c r="B6162"/>
      <c r="C6162" s="37"/>
      <c r="E6162" s="32"/>
      <c r="F6162" s="44"/>
      <c r="G6162" s="39"/>
    </row>
    <row r="6163" spans="1:7" x14ac:dyDescent="0.25">
      <c r="A6163"/>
      <c r="B6163"/>
      <c r="C6163" s="37"/>
      <c r="E6163" s="32"/>
      <c r="F6163" s="44"/>
      <c r="G6163" s="39"/>
    </row>
    <row r="6164" spans="1:7" x14ac:dyDescent="0.25">
      <c r="A6164"/>
      <c r="B6164"/>
      <c r="C6164" s="37"/>
      <c r="E6164" s="32"/>
      <c r="F6164" s="44"/>
      <c r="G6164" s="39"/>
    </row>
    <row r="6165" spans="1:7" x14ac:dyDescent="0.25">
      <c r="A6165"/>
      <c r="B6165"/>
      <c r="C6165" s="37"/>
      <c r="E6165" s="32"/>
      <c r="F6165" s="44"/>
      <c r="G6165" s="39"/>
    </row>
    <row r="6166" spans="1:7" x14ac:dyDescent="0.25">
      <c r="A6166"/>
      <c r="B6166"/>
      <c r="C6166" s="37"/>
      <c r="E6166" s="32"/>
      <c r="F6166" s="44"/>
      <c r="G6166" s="39"/>
    </row>
    <row r="6167" spans="1:7" x14ac:dyDescent="0.25">
      <c r="A6167"/>
      <c r="B6167"/>
      <c r="C6167" s="37"/>
      <c r="E6167" s="32"/>
      <c r="F6167" s="44"/>
      <c r="G6167" s="39"/>
    </row>
    <row r="6168" spans="1:7" x14ac:dyDescent="0.25">
      <c r="A6168"/>
      <c r="B6168"/>
      <c r="C6168" s="37"/>
      <c r="E6168" s="32"/>
      <c r="F6168" s="44"/>
      <c r="G6168" s="39"/>
    </row>
    <row r="6169" spans="1:7" x14ac:dyDescent="0.25">
      <c r="A6169"/>
      <c r="B6169"/>
      <c r="C6169" s="37"/>
      <c r="E6169" s="32"/>
      <c r="F6169" s="44"/>
      <c r="G6169" s="39"/>
    </row>
    <row r="6170" spans="1:7" x14ac:dyDescent="0.25">
      <c r="A6170"/>
      <c r="B6170"/>
      <c r="C6170" s="37"/>
      <c r="E6170" s="32"/>
      <c r="F6170" s="44"/>
      <c r="G6170" s="39"/>
    </row>
    <row r="6171" spans="1:7" x14ac:dyDescent="0.25">
      <c r="A6171"/>
      <c r="B6171"/>
      <c r="C6171" s="37"/>
      <c r="E6171" s="32"/>
      <c r="F6171" s="44"/>
      <c r="G6171" s="39"/>
    </row>
    <row r="6172" spans="1:7" x14ac:dyDescent="0.25">
      <c r="A6172"/>
      <c r="B6172"/>
      <c r="C6172" s="37"/>
      <c r="E6172" s="32"/>
      <c r="F6172" s="44"/>
      <c r="G6172" s="39"/>
    </row>
    <row r="6173" spans="1:7" x14ac:dyDescent="0.25">
      <c r="A6173"/>
      <c r="B6173"/>
      <c r="C6173" s="37"/>
      <c r="E6173" s="32"/>
      <c r="F6173" s="44"/>
      <c r="G6173" s="39"/>
    </row>
    <row r="6174" spans="1:7" x14ac:dyDescent="0.25">
      <c r="A6174"/>
      <c r="B6174"/>
      <c r="C6174" s="37"/>
      <c r="E6174" s="32"/>
      <c r="F6174" s="44"/>
      <c r="G6174" s="39"/>
    </row>
    <row r="6175" spans="1:7" x14ac:dyDescent="0.25">
      <c r="A6175"/>
      <c r="B6175"/>
      <c r="C6175" s="37"/>
      <c r="E6175" s="32"/>
      <c r="F6175" s="44"/>
      <c r="G6175" s="39"/>
    </row>
    <row r="6176" spans="1:7" x14ac:dyDescent="0.25">
      <c r="A6176"/>
      <c r="B6176"/>
      <c r="C6176" s="37"/>
      <c r="E6176" s="32"/>
      <c r="F6176" s="44"/>
      <c r="G6176" s="39"/>
    </row>
    <row r="6177" spans="1:7" x14ac:dyDescent="0.25">
      <c r="A6177"/>
      <c r="B6177"/>
      <c r="C6177" s="37"/>
      <c r="E6177" s="32"/>
      <c r="F6177" s="44"/>
      <c r="G6177" s="39"/>
    </row>
    <row r="6178" spans="1:7" x14ac:dyDescent="0.25">
      <c r="A6178"/>
      <c r="B6178"/>
      <c r="C6178" s="37"/>
      <c r="E6178" s="32"/>
      <c r="F6178" s="44"/>
      <c r="G6178" s="39"/>
    </row>
    <row r="6179" spans="1:7" x14ac:dyDescent="0.25">
      <c r="A6179"/>
      <c r="B6179"/>
      <c r="C6179" s="37"/>
      <c r="E6179" s="32"/>
      <c r="F6179" s="44"/>
      <c r="G6179" s="39"/>
    </row>
    <row r="6180" spans="1:7" x14ac:dyDescent="0.25">
      <c r="A6180"/>
      <c r="B6180"/>
      <c r="C6180" s="37"/>
      <c r="E6180" s="32"/>
      <c r="F6180" s="44"/>
      <c r="G6180" s="39"/>
    </row>
    <row r="6181" spans="1:7" x14ac:dyDescent="0.25">
      <c r="A6181"/>
      <c r="B6181"/>
      <c r="C6181" s="37"/>
      <c r="E6181" s="32"/>
      <c r="F6181" s="44"/>
      <c r="G6181" s="39"/>
    </row>
    <row r="6182" spans="1:7" x14ac:dyDescent="0.25">
      <c r="A6182"/>
      <c r="B6182"/>
      <c r="C6182" s="37"/>
      <c r="E6182" s="32"/>
      <c r="F6182" s="44"/>
      <c r="G6182" s="39"/>
    </row>
    <row r="6183" spans="1:7" x14ac:dyDescent="0.25">
      <c r="A6183"/>
      <c r="B6183"/>
      <c r="C6183" s="37"/>
      <c r="E6183" s="32"/>
      <c r="F6183" s="44"/>
      <c r="G6183" s="39"/>
    </row>
    <row r="6184" spans="1:7" x14ac:dyDescent="0.25">
      <c r="A6184"/>
      <c r="B6184"/>
      <c r="C6184" s="37"/>
      <c r="E6184" s="32"/>
      <c r="F6184" s="44"/>
      <c r="G6184" s="39"/>
    </row>
    <row r="6185" spans="1:7" x14ac:dyDescent="0.25">
      <c r="A6185"/>
      <c r="B6185"/>
      <c r="C6185" s="37"/>
      <c r="E6185" s="32"/>
      <c r="F6185" s="44"/>
      <c r="G6185" s="39"/>
    </row>
    <row r="6186" spans="1:7" x14ac:dyDescent="0.25">
      <c r="A6186"/>
      <c r="B6186"/>
      <c r="C6186" s="37"/>
      <c r="E6186" s="32"/>
      <c r="F6186" s="44"/>
      <c r="G6186" s="39"/>
    </row>
    <row r="6187" spans="1:7" x14ac:dyDescent="0.25">
      <c r="A6187"/>
      <c r="B6187"/>
      <c r="C6187" s="37"/>
      <c r="E6187" s="32"/>
      <c r="F6187" s="44"/>
      <c r="G6187" s="39"/>
    </row>
    <row r="6188" spans="1:7" x14ac:dyDescent="0.25">
      <c r="A6188"/>
      <c r="B6188"/>
      <c r="C6188" s="37"/>
      <c r="E6188" s="32"/>
      <c r="F6188" s="44"/>
      <c r="G6188" s="39"/>
    </row>
    <row r="6189" spans="1:7" x14ac:dyDescent="0.25">
      <c r="A6189"/>
      <c r="B6189"/>
      <c r="C6189" s="37"/>
      <c r="E6189" s="32"/>
      <c r="F6189" s="44"/>
      <c r="G6189" s="39"/>
    </row>
    <row r="6190" spans="1:7" x14ac:dyDescent="0.25">
      <c r="A6190"/>
      <c r="B6190"/>
      <c r="C6190" s="37"/>
      <c r="E6190" s="32"/>
      <c r="F6190" s="44"/>
      <c r="G6190" s="39"/>
    </row>
    <row r="6191" spans="1:7" x14ac:dyDescent="0.25">
      <c r="A6191"/>
      <c r="B6191"/>
      <c r="C6191" s="37"/>
      <c r="E6191" s="32"/>
      <c r="F6191" s="44"/>
      <c r="G6191" s="39"/>
    </row>
    <row r="6192" spans="1:7" x14ac:dyDescent="0.25">
      <c r="A6192"/>
      <c r="B6192"/>
      <c r="C6192" s="37"/>
      <c r="E6192" s="32"/>
      <c r="F6192" s="44"/>
      <c r="G6192" s="39"/>
    </row>
    <row r="6193" spans="1:7" x14ac:dyDescent="0.25">
      <c r="A6193"/>
      <c r="B6193"/>
      <c r="C6193" s="37"/>
      <c r="E6193" s="32"/>
      <c r="F6193" s="44"/>
      <c r="G6193" s="39"/>
    </row>
    <row r="6194" spans="1:7" x14ac:dyDescent="0.25">
      <c r="A6194"/>
      <c r="B6194"/>
      <c r="C6194" s="37"/>
      <c r="E6194" s="32"/>
      <c r="F6194" s="44"/>
      <c r="G6194" s="39"/>
    </row>
    <row r="6195" spans="1:7" x14ac:dyDescent="0.25">
      <c r="A6195"/>
      <c r="B6195"/>
      <c r="C6195" s="37"/>
      <c r="E6195" s="32"/>
      <c r="F6195" s="44"/>
      <c r="G6195" s="39"/>
    </row>
    <row r="6196" spans="1:7" x14ac:dyDescent="0.25">
      <c r="A6196"/>
      <c r="B6196"/>
      <c r="C6196" s="37"/>
      <c r="E6196" s="32"/>
      <c r="F6196" s="44"/>
      <c r="G6196" s="39"/>
    </row>
    <row r="6197" spans="1:7" x14ac:dyDescent="0.25">
      <c r="A6197"/>
      <c r="B6197"/>
      <c r="C6197" s="37"/>
      <c r="E6197" s="32"/>
      <c r="F6197" s="44"/>
      <c r="G6197" s="39"/>
    </row>
    <row r="6198" spans="1:7" x14ac:dyDescent="0.25">
      <c r="A6198"/>
      <c r="B6198"/>
      <c r="C6198" s="37"/>
      <c r="E6198" s="32"/>
      <c r="F6198" s="44"/>
      <c r="G6198" s="39"/>
    </row>
    <row r="6199" spans="1:7" x14ac:dyDescent="0.25">
      <c r="A6199"/>
      <c r="B6199"/>
      <c r="C6199" s="37"/>
      <c r="E6199" s="32"/>
      <c r="F6199" s="44"/>
      <c r="G6199" s="39"/>
    </row>
    <row r="6200" spans="1:7" x14ac:dyDescent="0.25">
      <c r="A6200"/>
      <c r="B6200"/>
      <c r="C6200" s="37"/>
      <c r="E6200" s="32"/>
      <c r="F6200" s="44"/>
      <c r="G6200" s="39"/>
    </row>
    <row r="6201" spans="1:7" x14ac:dyDescent="0.25">
      <c r="A6201"/>
      <c r="B6201"/>
      <c r="C6201" s="37"/>
      <c r="E6201" s="32"/>
      <c r="F6201" s="44"/>
      <c r="G6201" s="39"/>
    </row>
    <row r="6202" spans="1:7" x14ac:dyDescent="0.25">
      <c r="A6202"/>
      <c r="B6202"/>
      <c r="C6202" s="37"/>
      <c r="E6202" s="32"/>
      <c r="F6202" s="44"/>
      <c r="G6202" s="39"/>
    </row>
    <row r="6203" spans="1:7" x14ac:dyDescent="0.25">
      <c r="A6203"/>
      <c r="B6203"/>
      <c r="C6203" s="37"/>
      <c r="E6203" s="32"/>
      <c r="F6203" s="44"/>
      <c r="G6203" s="39"/>
    </row>
    <row r="6204" spans="1:7" x14ac:dyDescent="0.25">
      <c r="A6204"/>
      <c r="B6204"/>
      <c r="C6204" s="37"/>
      <c r="E6204" s="32"/>
      <c r="F6204" s="44"/>
      <c r="G6204" s="39"/>
    </row>
    <row r="6205" spans="1:7" x14ac:dyDescent="0.25">
      <c r="A6205"/>
      <c r="B6205"/>
      <c r="C6205" s="37"/>
      <c r="E6205" s="32"/>
      <c r="F6205" s="44"/>
      <c r="G6205" s="39"/>
    </row>
    <row r="6206" spans="1:7" x14ac:dyDescent="0.25">
      <c r="A6206"/>
      <c r="B6206"/>
      <c r="C6206" s="37"/>
      <c r="E6206" s="32"/>
      <c r="F6206" s="44"/>
      <c r="G6206" s="39"/>
    </row>
    <row r="6207" spans="1:7" x14ac:dyDescent="0.25">
      <c r="A6207"/>
      <c r="B6207"/>
      <c r="C6207" s="37"/>
      <c r="E6207" s="32"/>
      <c r="F6207" s="44"/>
      <c r="G6207" s="39"/>
    </row>
    <row r="6208" spans="1:7" x14ac:dyDescent="0.25">
      <c r="A6208"/>
      <c r="B6208"/>
      <c r="C6208" s="37"/>
      <c r="E6208" s="32"/>
      <c r="F6208" s="44"/>
      <c r="G6208" s="39"/>
    </row>
    <row r="6209" spans="1:7" x14ac:dyDescent="0.25">
      <c r="A6209"/>
      <c r="B6209"/>
      <c r="C6209" s="37"/>
      <c r="E6209" s="32"/>
      <c r="F6209" s="44"/>
      <c r="G6209" s="39"/>
    </row>
    <row r="6210" spans="1:7" x14ac:dyDescent="0.25">
      <c r="A6210"/>
      <c r="B6210"/>
      <c r="C6210" s="37"/>
      <c r="E6210" s="32"/>
      <c r="F6210" s="44"/>
      <c r="G6210" s="39"/>
    </row>
    <row r="6211" spans="1:7" x14ac:dyDescent="0.25">
      <c r="A6211"/>
      <c r="B6211"/>
      <c r="C6211" s="37"/>
      <c r="E6211" s="32"/>
      <c r="F6211" s="44"/>
      <c r="G6211" s="39"/>
    </row>
    <row r="6212" spans="1:7" x14ac:dyDescent="0.25">
      <c r="A6212"/>
      <c r="B6212"/>
      <c r="C6212" s="37"/>
      <c r="E6212" s="32"/>
      <c r="F6212" s="44"/>
      <c r="G6212" s="39"/>
    </row>
    <row r="6213" spans="1:7" x14ac:dyDescent="0.25">
      <c r="A6213"/>
      <c r="B6213"/>
      <c r="C6213" s="37"/>
      <c r="E6213" s="32"/>
      <c r="F6213" s="44"/>
      <c r="G6213" s="39"/>
    </row>
    <row r="6214" spans="1:7" x14ac:dyDescent="0.25">
      <c r="A6214"/>
      <c r="B6214"/>
      <c r="C6214" s="37"/>
      <c r="E6214" s="32"/>
      <c r="F6214" s="44"/>
      <c r="G6214" s="39"/>
    </row>
    <row r="6215" spans="1:7" x14ac:dyDescent="0.25">
      <c r="A6215"/>
      <c r="B6215"/>
      <c r="C6215" s="37"/>
      <c r="E6215" s="32"/>
      <c r="F6215" s="44"/>
      <c r="G6215" s="39"/>
    </row>
    <row r="6216" spans="1:7" x14ac:dyDescent="0.25">
      <c r="A6216"/>
      <c r="B6216"/>
      <c r="C6216" s="37"/>
      <c r="E6216" s="32"/>
      <c r="F6216" s="44"/>
      <c r="G6216" s="39"/>
    </row>
    <row r="6217" spans="1:7" x14ac:dyDescent="0.25">
      <c r="A6217"/>
      <c r="B6217"/>
      <c r="C6217" s="37"/>
      <c r="E6217" s="32"/>
      <c r="F6217" s="44"/>
      <c r="G6217" s="39"/>
    </row>
    <row r="6218" spans="1:7" x14ac:dyDescent="0.25">
      <c r="A6218"/>
      <c r="B6218"/>
      <c r="C6218" s="37"/>
      <c r="E6218" s="32"/>
      <c r="F6218" s="44"/>
      <c r="G6218" s="39"/>
    </row>
    <row r="6219" spans="1:7" x14ac:dyDescent="0.25">
      <c r="A6219"/>
      <c r="B6219"/>
      <c r="C6219" s="37"/>
      <c r="E6219" s="32"/>
      <c r="F6219" s="44"/>
      <c r="G6219" s="39"/>
    </row>
    <row r="6220" spans="1:7" x14ac:dyDescent="0.25">
      <c r="A6220"/>
      <c r="B6220"/>
      <c r="C6220" s="37"/>
      <c r="E6220" s="32"/>
      <c r="F6220" s="44"/>
      <c r="G6220" s="39"/>
    </row>
    <row r="6221" spans="1:7" x14ac:dyDescent="0.25">
      <c r="A6221"/>
      <c r="B6221"/>
      <c r="C6221" s="37"/>
      <c r="E6221" s="32"/>
      <c r="F6221" s="44"/>
      <c r="G6221" s="39"/>
    </row>
    <row r="6222" spans="1:7" x14ac:dyDescent="0.25">
      <c r="A6222"/>
      <c r="B6222"/>
      <c r="C6222" s="37"/>
      <c r="E6222" s="32"/>
      <c r="F6222" s="44"/>
      <c r="G6222" s="39"/>
    </row>
    <row r="6223" spans="1:7" x14ac:dyDescent="0.25">
      <c r="A6223"/>
      <c r="B6223"/>
      <c r="C6223" s="37"/>
      <c r="E6223" s="32"/>
      <c r="F6223" s="44"/>
      <c r="G6223" s="39"/>
    </row>
    <row r="6224" spans="1:7" x14ac:dyDescent="0.25">
      <c r="A6224"/>
      <c r="B6224"/>
      <c r="C6224" s="37"/>
      <c r="E6224" s="32"/>
      <c r="F6224" s="44"/>
      <c r="G6224" s="39"/>
    </row>
    <row r="6225" spans="1:7" x14ac:dyDescent="0.25">
      <c r="A6225"/>
      <c r="B6225"/>
      <c r="C6225" s="37"/>
      <c r="E6225" s="32"/>
      <c r="F6225" s="44"/>
      <c r="G6225" s="39"/>
    </row>
    <row r="6226" spans="1:7" x14ac:dyDescent="0.25">
      <c r="A6226"/>
      <c r="B6226"/>
      <c r="C6226" s="37"/>
      <c r="E6226" s="32"/>
      <c r="F6226" s="44"/>
      <c r="G6226" s="39"/>
    </row>
    <row r="6227" spans="1:7" x14ac:dyDescent="0.25">
      <c r="A6227"/>
      <c r="B6227"/>
      <c r="C6227" s="37"/>
      <c r="E6227" s="32"/>
      <c r="F6227" s="44"/>
      <c r="G6227" s="39"/>
    </row>
    <row r="6228" spans="1:7" x14ac:dyDescent="0.25">
      <c r="A6228"/>
      <c r="B6228"/>
      <c r="C6228" s="37"/>
      <c r="E6228" s="32"/>
      <c r="F6228" s="44"/>
      <c r="G6228" s="39"/>
    </row>
    <row r="6229" spans="1:7" x14ac:dyDescent="0.25">
      <c r="A6229"/>
      <c r="B6229"/>
      <c r="C6229" s="37"/>
      <c r="E6229" s="32"/>
      <c r="F6229" s="44"/>
      <c r="G6229" s="39"/>
    </row>
    <row r="6230" spans="1:7" x14ac:dyDescent="0.25">
      <c r="A6230"/>
      <c r="B6230"/>
      <c r="C6230" s="37"/>
      <c r="E6230" s="32"/>
      <c r="F6230" s="44"/>
      <c r="G6230" s="39"/>
    </row>
    <row r="6231" spans="1:7" x14ac:dyDescent="0.25">
      <c r="A6231"/>
      <c r="B6231"/>
      <c r="C6231" s="37"/>
      <c r="E6231" s="32"/>
      <c r="F6231" s="44"/>
      <c r="G6231" s="39"/>
    </row>
    <row r="6232" spans="1:7" x14ac:dyDescent="0.25">
      <c r="A6232"/>
      <c r="B6232"/>
      <c r="C6232" s="37"/>
      <c r="E6232" s="32"/>
      <c r="F6232" s="44"/>
      <c r="G6232" s="39"/>
    </row>
    <row r="6233" spans="1:7" x14ac:dyDescent="0.25">
      <c r="A6233"/>
      <c r="B6233"/>
      <c r="C6233" s="37"/>
      <c r="E6233" s="32"/>
      <c r="F6233" s="44"/>
      <c r="G6233" s="39"/>
    </row>
    <row r="6234" spans="1:7" x14ac:dyDescent="0.25">
      <c r="A6234"/>
      <c r="B6234"/>
      <c r="C6234" s="37"/>
      <c r="E6234" s="32"/>
      <c r="F6234" s="44"/>
      <c r="G6234" s="39"/>
    </row>
    <row r="6235" spans="1:7" x14ac:dyDescent="0.25">
      <c r="A6235"/>
      <c r="B6235"/>
      <c r="C6235" s="37"/>
      <c r="E6235" s="32"/>
      <c r="F6235" s="44"/>
      <c r="G6235" s="39"/>
    </row>
    <row r="6236" spans="1:7" x14ac:dyDescent="0.25">
      <c r="A6236"/>
      <c r="B6236"/>
      <c r="C6236" s="37"/>
      <c r="E6236" s="32"/>
      <c r="F6236" s="44"/>
      <c r="G6236" s="39"/>
    </row>
    <row r="6237" spans="1:7" x14ac:dyDescent="0.25">
      <c r="A6237"/>
      <c r="B6237"/>
      <c r="C6237" s="37"/>
      <c r="E6237" s="32"/>
      <c r="F6237" s="44"/>
      <c r="G6237" s="39"/>
    </row>
    <row r="6238" spans="1:7" x14ac:dyDescent="0.25">
      <c r="A6238"/>
      <c r="B6238"/>
      <c r="C6238" s="37"/>
      <c r="E6238" s="32"/>
      <c r="F6238" s="44"/>
      <c r="G6238" s="39"/>
    </row>
    <row r="6239" spans="1:7" x14ac:dyDescent="0.25">
      <c r="A6239"/>
      <c r="B6239"/>
      <c r="C6239" s="37"/>
      <c r="E6239" s="32"/>
      <c r="F6239" s="44"/>
      <c r="G6239" s="39"/>
    </row>
    <row r="6240" spans="1:7" x14ac:dyDescent="0.25">
      <c r="A6240"/>
      <c r="B6240"/>
      <c r="C6240" s="37"/>
      <c r="E6240" s="32"/>
      <c r="F6240" s="44"/>
      <c r="G6240" s="39"/>
    </row>
    <row r="6241" spans="1:7" x14ac:dyDescent="0.25">
      <c r="A6241"/>
      <c r="B6241"/>
      <c r="C6241" s="37"/>
      <c r="E6241" s="32"/>
      <c r="F6241" s="44"/>
      <c r="G6241" s="39"/>
    </row>
    <row r="6242" spans="1:7" x14ac:dyDescent="0.25">
      <c r="A6242"/>
      <c r="B6242"/>
      <c r="C6242" s="37"/>
      <c r="E6242" s="32"/>
      <c r="F6242" s="44"/>
      <c r="G6242" s="39"/>
    </row>
    <row r="6243" spans="1:7" x14ac:dyDescent="0.25">
      <c r="A6243"/>
      <c r="B6243"/>
      <c r="C6243" s="37"/>
      <c r="E6243" s="32"/>
      <c r="F6243" s="44"/>
      <c r="G6243" s="39"/>
    </row>
    <row r="6244" spans="1:7" x14ac:dyDescent="0.25">
      <c r="A6244"/>
      <c r="B6244"/>
      <c r="C6244" s="37"/>
      <c r="E6244" s="32"/>
      <c r="F6244" s="44"/>
      <c r="G6244" s="39"/>
    </row>
    <row r="6245" spans="1:7" x14ac:dyDescent="0.25">
      <c r="A6245"/>
      <c r="B6245"/>
      <c r="C6245" s="37"/>
      <c r="E6245" s="32"/>
      <c r="F6245" s="44"/>
      <c r="G6245" s="39"/>
    </row>
    <row r="6246" spans="1:7" x14ac:dyDescent="0.25">
      <c r="A6246"/>
      <c r="B6246"/>
      <c r="C6246" s="37"/>
      <c r="E6246" s="32"/>
      <c r="F6246" s="44"/>
      <c r="G6246" s="39"/>
    </row>
    <row r="6247" spans="1:7" x14ac:dyDescent="0.25">
      <c r="A6247"/>
      <c r="B6247"/>
      <c r="C6247" s="37"/>
      <c r="E6247" s="32"/>
      <c r="F6247" s="44"/>
      <c r="G6247" s="39"/>
    </row>
    <row r="6248" spans="1:7" x14ac:dyDescent="0.25">
      <c r="A6248"/>
      <c r="B6248"/>
      <c r="C6248" s="37"/>
      <c r="E6248" s="32"/>
      <c r="F6248" s="44"/>
      <c r="G6248" s="39"/>
    </row>
    <row r="6249" spans="1:7" x14ac:dyDescent="0.25">
      <c r="A6249"/>
      <c r="B6249"/>
      <c r="C6249" s="37"/>
      <c r="E6249" s="32"/>
      <c r="F6249" s="44"/>
      <c r="G6249" s="39"/>
    </row>
    <row r="6250" spans="1:7" x14ac:dyDescent="0.25">
      <c r="A6250"/>
      <c r="B6250"/>
      <c r="C6250" s="37"/>
      <c r="E6250" s="32"/>
      <c r="F6250" s="44"/>
      <c r="G6250" s="39"/>
    </row>
    <row r="6251" spans="1:7" x14ac:dyDescent="0.25">
      <c r="A6251"/>
      <c r="B6251"/>
      <c r="C6251" s="37"/>
      <c r="E6251" s="32"/>
      <c r="F6251" s="44"/>
      <c r="G6251" s="39"/>
    </row>
    <row r="6252" spans="1:7" x14ac:dyDescent="0.25">
      <c r="A6252"/>
      <c r="B6252"/>
      <c r="C6252" s="37"/>
      <c r="E6252" s="32"/>
      <c r="F6252" s="44"/>
      <c r="G6252" s="39"/>
    </row>
    <row r="6253" spans="1:7" x14ac:dyDescent="0.25">
      <c r="A6253"/>
      <c r="B6253"/>
      <c r="C6253" s="37"/>
      <c r="E6253" s="32"/>
      <c r="F6253" s="44"/>
      <c r="G6253" s="39"/>
    </row>
    <row r="6254" spans="1:7" x14ac:dyDescent="0.25">
      <c r="A6254"/>
      <c r="B6254"/>
      <c r="C6254" s="37"/>
      <c r="E6254" s="32"/>
      <c r="F6254" s="44"/>
      <c r="G6254" s="39"/>
    </row>
    <row r="6255" spans="1:7" x14ac:dyDescent="0.25">
      <c r="A6255"/>
      <c r="B6255"/>
      <c r="C6255" s="37"/>
      <c r="E6255" s="32"/>
      <c r="F6255" s="44"/>
      <c r="G6255" s="39"/>
    </row>
    <row r="6256" spans="1:7" x14ac:dyDescent="0.25">
      <c r="A6256"/>
      <c r="B6256"/>
      <c r="C6256" s="37"/>
      <c r="E6256" s="32"/>
      <c r="F6256" s="44"/>
      <c r="G6256" s="39"/>
    </row>
    <row r="6257" spans="1:7" x14ac:dyDescent="0.25">
      <c r="A6257"/>
      <c r="B6257"/>
      <c r="C6257" s="37"/>
      <c r="E6257" s="32"/>
      <c r="F6257" s="44"/>
      <c r="G6257" s="39"/>
    </row>
    <row r="6258" spans="1:7" x14ac:dyDescent="0.25">
      <c r="A6258"/>
      <c r="B6258"/>
      <c r="C6258" s="37"/>
      <c r="E6258" s="32"/>
      <c r="F6258" s="44"/>
      <c r="G6258" s="39"/>
    </row>
    <row r="6259" spans="1:7" x14ac:dyDescent="0.25">
      <c r="A6259"/>
      <c r="B6259"/>
      <c r="C6259" s="37"/>
      <c r="E6259" s="32"/>
      <c r="F6259" s="44"/>
      <c r="G6259" s="39"/>
    </row>
    <row r="6260" spans="1:7" x14ac:dyDescent="0.25">
      <c r="A6260"/>
      <c r="B6260"/>
      <c r="C6260" s="37"/>
      <c r="E6260" s="32"/>
      <c r="F6260" s="44"/>
      <c r="G6260" s="39"/>
    </row>
    <row r="6261" spans="1:7" x14ac:dyDescent="0.25">
      <c r="A6261"/>
      <c r="B6261"/>
      <c r="C6261" s="37"/>
      <c r="E6261" s="32"/>
      <c r="F6261" s="44"/>
      <c r="G6261" s="39"/>
    </row>
    <row r="6262" spans="1:7" x14ac:dyDescent="0.25">
      <c r="A6262"/>
      <c r="B6262"/>
      <c r="C6262" s="37"/>
      <c r="E6262" s="32"/>
      <c r="F6262" s="44"/>
      <c r="G6262" s="39"/>
    </row>
    <row r="6263" spans="1:7" x14ac:dyDescent="0.25">
      <c r="A6263"/>
      <c r="B6263"/>
      <c r="C6263" s="37"/>
      <c r="E6263" s="32"/>
      <c r="F6263" s="44"/>
      <c r="G6263" s="39"/>
    </row>
    <row r="6264" spans="1:7" x14ac:dyDescent="0.25">
      <c r="A6264"/>
      <c r="B6264"/>
      <c r="C6264" s="37"/>
      <c r="E6264" s="32"/>
      <c r="F6264" s="44"/>
      <c r="G6264" s="39"/>
    </row>
    <row r="6265" spans="1:7" x14ac:dyDescent="0.25">
      <c r="A6265"/>
      <c r="B6265"/>
      <c r="C6265" s="37"/>
      <c r="E6265" s="32"/>
      <c r="F6265" s="44"/>
      <c r="G6265" s="39"/>
    </row>
    <row r="6266" spans="1:7" x14ac:dyDescent="0.25">
      <c r="A6266"/>
      <c r="B6266"/>
      <c r="C6266" s="37"/>
      <c r="E6266" s="32"/>
      <c r="F6266" s="44"/>
      <c r="G6266" s="39"/>
    </row>
    <row r="6267" spans="1:7" x14ac:dyDescent="0.25">
      <c r="A6267"/>
      <c r="B6267"/>
      <c r="C6267" s="37"/>
      <c r="E6267" s="32"/>
      <c r="F6267" s="44"/>
      <c r="G6267" s="39"/>
    </row>
    <row r="6268" spans="1:7" x14ac:dyDescent="0.25">
      <c r="A6268"/>
      <c r="B6268"/>
      <c r="C6268" s="37"/>
      <c r="E6268" s="32"/>
      <c r="F6268" s="44"/>
      <c r="G6268" s="39"/>
    </row>
    <row r="6269" spans="1:7" x14ac:dyDescent="0.25">
      <c r="A6269"/>
      <c r="B6269"/>
      <c r="C6269" s="37"/>
      <c r="E6269" s="32"/>
      <c r="F6269" s="44"/>
      <c r="G6269" s="39"/>
    </row>
    <row r="6270" spans="1:7" x14ac:dyDescent="0.25">
      <c r="A6270"/>
      <c r="B6270"/>
      <c r="C6270" s="37"/>
      <c r="E6270" s="32"/>
      <c r="F6270" s="44"/>
      <c r="G6270" s="39"/>
    </row>
    <row r="6271" spans="1:7" x14ac:dyDescent="0.25">
      <c r="A6271"/>
      <c r="B6271"/>
      <c r="C6271" s="37"/>
      <c r="E6271" s="32"/>
      <c r="F6271" s="44"/>
      <c r="G6271" s="39"/>
    </row>
    <row r="6272" spans="1:7" x14ac:dyDescent="0.25">
      <c r="A6272"/>
      <c r="B6272"/>
      <c r="C6272" s="37"/>
      <c r="E6272" s="32"/>
      <c r="F6272" s="44"/>
      <c r="G6272" s="39"/>
    </row>
    <row r="6273" spans="1:7" x14ac:dyDescent="0.25">
      <c r="A6273"/>
      <c r="B6273"/>
      <c r="C6273" s="37"/>
      <c r="E6273" s="32"/>
      <c r="F6273" s="44"/>
      <c r="G6273" s="39"/>
    </row>
    <row r="6274" spans="1:7" x14ac:dyDescent="0.25">
      <c r="A6274"/>
      <c r="B6274"/>
      <c r="C6274" s="37"/>
      <c r="E6274" s="32"/>
      <c r="F6274" s="44"/>
      <c r="G6274" s="39"/>
    </row>
    <row r="6275" spans="1:7" x14ac:dyDescent="0.25">
      <c r="A6275"/>
      <c r="B6275"/>
      <c r="C6275" s="37"/>
      <c r="E6275" s="32"/>
      <c r="F6275" s="44"/>
      <c r="G6275" s="39"/>
    </row>
    <row r="6276" spans="1:7" x14ac:dyDescent="0.25">
      <c r="A6276"/>
      <c r="B6276"/>
      <c r="C6276" s="37"/>
      <c r="E6276" s="32"/>
      <c r="F6276" s="44"/>
      <c r="G6276" s="39"/>
    </row>
    <row r="6277" spans="1:7" x14ac:dyDescent="0.25">
      <c r="A6277"/>
      <c r="B6277"/>
      <c r="C6277" s="37"/>
      <c r="E6277" s="32"/>
      <c r="F6277" s="44"/>
      <c r="G6277" s="39"/>
    </row>
    <row r="6278" spans="1:7" x14ac:dyDescent="0.25">
      <c r="A6278"/>
      <c r="B6278"/>
      <c r="C6278" s="37"/>
      <c r="E6278" s="32"/>
      <c r="F6278" s="44"/>
      <c r="G6278" s="39"/>
    </row>
    <row r="6279" spans="1:7" x14ac:dyDescent="0.25">
      <c r="A6279"/>
      <c r="B6279"/>
      <c r="C6279" s="37"/>
      <c r="E6279" s="32"/>
      <c r="F6279" s="44"/>
      <c r="G6279" s="39"/>
    </row>
    <row r="6280" spans="1:7" x14ac:dyDescent="0.25">
      <c r="A6280"/>
      <c r="B6280"/>
      <c r="C6280" s="37"/>
      <c r="E6280" s="32"/>
      <c r="F6280" s="44"/>
      <c r="G6280" s="39"/>
    </row>
    <row r="6281" spans="1:7" x14ac:dyDescent="0.25">
      <c r="A6281"/>
      <c r="B6281"/>
      <c r="C6281" s="37"/>
      <c r="E6281" s="32"/>
      <c r="F6281" s="44"/>
      <c r="G6281" s="39"/>
    </row>
    <row r="6282" spans="1:7" x14ac:dyDescent="0.25">
      <c r="A6282"/>
      <c r="B6282"/>
      <c r="C6282" s="37"/>
      <c r="E6282" s="32"/>
      <c r="F6282" s="44"/>
      <c r="G6282" s="39"/>
    </row>
    <row r="6283" spans="1:7" x14ac:dyDescent="0.25">
      <c r="A6283"/>
      <c r="B6283"/>
      <c r="C6283" s="37"/>
      <c r="E6283" s="32"/>
      <c r="F6283" s="44"/>
      <c r="G6283" s="39"/>
    </row>
    <row r="6284" spans="1:7" x14ac:dyDescent="0.25">
      <c r="A6284"/>
      <c r="B6284"/>
      <c r="C6284" s="37"/>
      <c r="E6284" s="32"/>
      <c r="F6284" s="44"/>
      <c r="G6284" s="39"/>
    </row>
    <row r="6285" spans="1:7" x14ac:dyDescent="0.25">
      <c r="A6285"/>
      <c r="B6285"/>
      <c r="C6285" s="37"/>
      <c r="E6285" s="32"/>
      <c r="F6285" s="44"/>
      <c r="G6285" s="39"/>
    </row>
    <row r="6286" spans="1:7" x14ac:dyDescent="0.25">
      <c r="A6286"/>
      <c r="B6286"/>
      <c r="C6286" s="37"/>
      <c r="E6286" s="32"/>
      <c r="F6286" s="44"/>
      <c r="G6286" s="39"/>
    </row>
    <row r="6287" spans="1:7" x14ac:dyDescent="0.25">
      <c r="A6287"/>
      <c r="B6287"/>
      <c r="C6287" s="37"/>
      <c r="E6287" s="32"/>
      <c r="F6287" s="44"/>
      <c r="G6287" s="39"/>
    </row>
    <row r="6288" spans="1:7" x14ac:dyDescent="0.25">
      <c r="A6288"/>
      <c r="B6288"/>
      <c r="C6288" s="37"/>
      <c r="E6288" s="32"/>
      <c r="F6288" s="44"/>
      <c r="G6288" s="39"/>
    </row>
    <row r="6289" spans="1:7" x14ac:dyDescent="0.25">
      <c r="A6289"/>
      <c r="B6289"/>
      <c r="C6289" s="37"/>
      <c r="E6289" s="32"/>
      <c r="F6289" s="44"/>
      <c r="G6289" s="39"/>
    </row>
    <row r="6290" spans="1:7" x14ac:dyDescent="0.25">
      <c r="A6290"/>
      <c r="B6290"/>
      <c r="C6290" s="37"/>
      <c r="E6290" s="32"/>
      <c r="F6290" s="44"/>
      <c r="G6290" s="39"/>
    </row>
    <row r="6291" spans="1:7" x14ac:dyDescent="0.25">
      <c r="A6291"/>
      <c r="B6291"/>
      <c r="C6291" s="37"/>
      <c r="E6291" s="32"/>
      <c r="F6291" s="44"/>
      <c r="G6291" s="39"/>
    </row>
    <row r="6292" spans="1:7" x14ac:dyDescent="0.25">
      <c r="A6292"/>
      <c r="B6292"/>
      <c r="C6292" s="37"/>
      <c r="E6292" s="32"/>
      <c r="F6292" s="44"/>
      <c r="G6292" s="39"/>
    </row>
    <row r="6293" spans="1:7" x14ac:dyDescent="0.25">
      <c r="A6293"/>
      <c r="B6293"/>
      <c r="C6293" s="37"/>
      <c r="E6293" s="32"/>
      <c r="F6293" s="44"/>
      <c r="G6293" s="39"/>
    </row>
    <row r="6294" spans="1:7" x14ac:dyDescent="0.25">
      <c r="A6294"/>
      <c r="B6294"/>
      <c r="C6294" s="37"/>
      <c r="E6294" s="32"/>
      <c r="F6294" s="44"/>
      <c r="G6294" s="39"/>
    </row>
    <row r="6295" spans="1:7" x14ac:dyDescent="0.25">
      <c r="A6295"/>
      <c r="B6295"/>
      <c r="C6295" s="37"/>
      <c r="E6295" s="32"/>
      <c r="F6295" s="44"/>
      <c r="G6295" s="39"/>
    </row>
    <row r="6296" spans="1:7" x14ac:dyDescent="0.25">
      <c r="A6296"/>
      <c r="B6296"/>
      <c r="C6296" s="37"/>
      <c r="E6296" s="32"/>
      <c r="F6296" s="44"/>
      <c r="G6296" s="39"/>
    </row>
    <row r="6297" spans="1:7" x14ac:dyDescent="0.25">
      <c r="A6297"/>
      <c r="B6297"/>
      <c r="C6297" s="37"/>
      <c r="E6297" s="32"/>
      <c r="F6297" s="44"/>
      <c r="G6297" s="39"/>
    </row>
    <row r="6298" spans="1:7" x14ac:dyDescent="0.25">
      <c r="A6298"/>
      <c r="B6298"/>
      <c r="C6298" s="37"/>
      <c r="E6298" s="32"/>
      <c r="F6298" s="44"/>
      <c r="G6298" s="39"/>
    </row>
    <row r="6299" spans="1:7" x14ac:dyDescent="0.25">
      <c r="A6299"/>
      <c r="B6299"/>
      <c r="C6299" s="37"/>
      <c r="E6299" s="32"/>
      <c r="F6299" s="44"/>
      <c r="G6299" s="39"/>
    </row>
    <row r="6300" spans="1:7" x14ac:dyDescent="0.25">
      <c r="A6300"/>
      <c r="B6300"/>
      <c r="C6300" s="37"/>
      <c r="E6300" s="32"/>
      <c r="F6300" s="44"/>
      <c r="G6300" s="39"/>
    </row>
    <row r="6301" spans="1:7" x14ac:dyDescent="0.25">
      <c r="A6301"/>
      <c r="B6301"/>
      <c r="C6301" s="37"/>
      <c r="E6301" s="32"/>
      <c r="F6301" s="44"/>
      <c r="G6301" s="39"/>
    </row>
    <row r="6302" spans="1:7" x14ac:dyDescent="0.25">
      <c r="A6302"/>
      <c r="B6302"/>
      <c r="C6302" s="37"/>
      <c r="E6302" s="32"/>
      <c r="F6302" s="44"/>
      <c r="G6302" s="39"/>
    </row>
    <row r="6303" spans="1:7" x14ac:dyDescent="0.25">
      <c r="A6303"/>
      <c r="B6303"/>
      <c r="C6303" s="37"/>
      <c r="E6303" s="32"/>
      <c r="F6303" s="44"/>
      <c r="G6303" s="39"/>
    </row>
    <row r="6304" spans="1:7" x14ac:dyDescent="0.25">
      <c r="A6304"/>
      <c r="B6304"/>
      <c r="C6304" s="37"/>
      <c r="E6304" s="32"/>
      <c r="F6304" s="44"/>
      <c r="G6304" s="39"/>
    </row>
    <row r="6305" spans="1:7" x14ac:dyDescent="0.25">
      <c r="A6305"/>
      <c r="B6305"/>
      <c r="C6305" s="37"/>
      <c r="E6305" s="32"/>
      <c r="F6305" s="44"/>
      <c r="G6305" s="39"/>
    </row>
    <row r="6306" spans="1:7" x14ac:dyDescent="0.25">
      <c r="A6306"/>
      <c r="B6306"/>
      <c r="C6306" s="37"/>
      <c r="E6306" s="32"/>
      <c r="F6306" s="44"/>
      <c r="G6306" s="39"/>
    </row>
    <row r="6307" spans="1:7" x14ac:dyDescent="0.25">
      <c r="A6307"/>
      <c r="B6307"/>
      <c r="C6307" s="37"/>
      <c r="E6307" s="32"/>
      <c r="F6307" s="44"/>
      <c r="G6307" s="39"/>
    </row>
    <row r="6308" spans="1:7" x14ac:dyDescent="0.25">
      <c r="A6308"/>
      <c r="B6308"/>
      <c r="C6308" s="37"/>
      <c r="E6308" s="32"/>
      <c r="F6308" s="44"/>
      <c r="G6308" s="39"/>
    </row>
    <row r="6309" spans="1:7" x14ac:dyDescent="0.25">
      <c r="A6309"/>
      <c r="B6309"/>
      <c r="C6309" s="37"/>
      <c r="E6309" s="32"/>
      <c r="F6309" s="44"/>
      <c r="G6309" s="39"/>
    </row>
    <row r="6310" spans="1:7" x14ac:dyDescent="0.25">
      <c r="A6310"/>
      <c r="B6310"/>
      <c r="C6310" s="37"/>
      <c r="E6310" s="32"/>
      <c r="F6310" s="44"/>
      <c r="G6310" s="39"/>
    </row>
    <row r="6311" spans="1:7" x14ac:dyDescent="0.25">
      <c r="A6311"/>
      <c r="B6311"/>
      <c r="C6311" s="37"/>
      <c r="E6311" s="32"/>
      <c r="F6311" s="44"/>
      <c r="G6311" s="39"/>
    </row>
    <row r="6312" spans="1:7" x14ac:dyDescent="0.25">
      <c r="A6312"/>
      <c r="B6312"/>
      <c r="C6312" s="37"/>
      <c r="E6312" s="32"/>
      <c r="F6312" s="44"/>
      <c r="G6312" s="39"/>
    </row>
    <row r="6313" spans="1:7" x14ac:dyDescent="0.25">
      <c r="A6313"/>
      <c r="B6313"/>
      <c r="C6313" s="37"/>
      <c r="E6313" s="32"/>
      <c r="F6313" s="44"/>
      <c r="G6313" s="39"/>
    </row>
    <row r="6314" spans="1:7" x14ac:dyDescent="0.25">
      <c r="A6314"/>
      <c r="B6314"/>
      <c r="C6314" s="37"/>
      <c r="E6314" s="32"/>
      <c r="F6314" s="44"/>
      <c r="G6314" s="39"/>
    </row>
    <row r="6315" spans="1:7" x14ac:dyDescent="0.25">
      <c r="A6315"/>
      <c r="B6315"/>
      <c r="C6315" s="37"/>
      <c r="E6315" s="32"/>
      <c r="F6315" s="44"/>
      <c r="G6315" s="39"/>
    </row>
    <row r="6316" spans="1:7" x14ac:dyDescent="0.25">
      <c r="A6316"/>
      <c r="B6316"/>
      <c r="C6316" s="37"/>
      <c r="E6316" s="32"/>
      <c r="F6316" s="44"/>
      <c r="G6316" s="39"/>
    </row>
    <row r="6317" spans="1:7" x14ac:dyDescent="0.25">
      <c r="A6317"/>
      <c r="B6317"/>
      <c r="C6317" s="37"/>
      <c r="E6317" s="32"/>
      <c r="F6317" s="44"/>
      <c r="G6317" s="39"/>
    </row>
    <row r="6318" spans="1:7" x14ac:dyDescent="0.25">
      <c r="A6318"/>
      <c r="B6318"/>
      <c r="C6318" s="37"/>
      <c r="E6318" s="32"/>
      <c r="F6318" s="44"/>
      <c r="G6318" s="39"/>
    </row>
    <row r="6319" spans="1:7" x14ac:dyDescent="0.25">
      <c r="A6319"/>
      <c r="B6319"/>
      <c r="C6319" s="37"/>
      <c r="E6319" s="32"/>
      <c r="F6319" s="44"/>
      <c r="G6319" s="39"/>
    </row>
    <row r="6320" spans="1:7" x14ac:dyDescent="0.25">
      <c r="A6320"/>
      <c r="B6320"/>
      <c r="C6320" s="37"/>
      <c r="E6320" s="32"/>
      <c r="F6320" s="44"/>
      <c r="G6320" s="39"/>
    </row>
    <row r="6321" spans="1:7" x14ac:dyDescent="0.25">
      <c r="A6321"/>
      <c r="B6321"/>
      <c r="C6321" s="37"/>
      <c r="E6321" s="32"/>
      <c r="F6321" s="44"/>
      <c r="G6321" s="39"/>
    </row>
    <row r="6322" spans="1:7" x14ac:dyDescent="0.25">
      <c r="A6322"/>
      <c r="B6322"/>
      <c r="C6322" s="37"/>
      <c r="E6322" s="32"/>
      <c r="F6322" s="44"/>
      <c r="G6322" s="39"/>
    </row>
    <row r="6323" spans="1:7" x14ac:dyDescent="0.25">
      <c r="A6323"/>
      <c r="B6323"/>
      <c r="C6323" s="37"/>
      <c r="E6323" s="32"/>
      <c r="F6323" s="44"/>
      <c r="G6323" s="39"/>
    </row>
    <row r="6324" spans="1:7" x14ac:dyDescent="0.25">
      <c r="A6324"/>
      <c r="B6324"/>
      <c r="C6324" s="37"/>
      <c r="E6324" s="32"/>
      <c r="F6324" s="44"/>
      <c r="G6324" s="39"/>
    </row>
    <row r="6325" spans="1:7" x14ac:dyDescent="0.25">
      <c r="A6325"/>
      <c r="B6325"/>
      <c r="C6325" s="37"/>
      <c r="E6325" s="32"/>
      <c r="F6325" s="44"/>
      <c r="G6325" s="39"/>
    </row>
    <row r="6326" spans="1:7" x14ac:dyDescent="0.25">
      <c r="A6326"/>
      <c r="B6326"/>
      <c r="C6326" s="37"/>
      <c r="E6326" s="32"/>
      <c r="F6326" s="44"/>
      <c r="G6326" s="39"/>
    </row>
    <row r="6327" spans="1:7" x14ac:dyDescent="0.25">
      <c r="A6327"/>
      <c r="B6327"/>
      <c r="C6327" s="37"/>
      <c r="E6327" s="32"/>
      <c r="F6327" s="44"/>
      <c r="G6327" s="39"/>
    </row>
    <row r="6328" spans="1:7" x14ac:dyDescent="0.25">
      <c r="A6328"/>
      <c r="B6328"/>
      <c r="C6328" s="37"/>
      <c r="E6328" s="32"/>
      <c r="F6328" s="44"/>
      <c r="G6328" s="39"/>
    </row>
    <row r="6329" spans="1:7" x14ac:dyDescent="0.25">
      <c r="A6329"/>
      <c r="B6329"/>
      <c r="C6329" s="37"/>
      <c r="E6329" s="32"/>
      <c r="F6329" s="44"/>
      <c r="G6329" s="39"/>
    </row>
    <row r="6330" spans="1:7" x14ac:dyDescent="0.25">
      <c r="A6330"/>
      <c r="B6330"/>
      <c r="C6330" s="37"/>
      <c r="E6330" s="32"/>
      <c r="F6330" s="44"/>
      <c r="G6330" s="39"/>
    </row>
    <row r="6331" spans="1:7" x14ac:dyDescent="0.25">
      <c r="A6331"/>
      <c r="B6331"/>
      <c r="C6331" s="37"/>
      <c r="E6331" s="32"/>
      <c r="F6331" s="44"/>
      <c r="G6331" s="39"/>
    </row>
    <row r="6332" spans="1:7" x14ac:dyDescent="0.25">
      <c r="A6332"/>
      <c r="B6332"/>
      <c r="C6332" s="37"/>
      <c r="E6332" s="32"/>
      <c r="F6332" s="44"/>
      <c r="G6332" s="39"/>
    </row>
    <row r="6333" spans="1:7" x14ac:dyDescent="0.25">
      <c r="A6333"/>
      <c r="B6333"/>
      <c r="C6333" s="37"/>
      <c r="E6333" s="32"/>
      <c r="F6333" s="44"/>
      <c r="G6333" s="39"/>
    </row>
    <row r="6334" spans="1:7" x14ac:dyDescent="0.25">
      <c r="A6334"/>
      <c r="B6334"/>
      <c r="C6334" s="37"/>
      <c r="E6334" s="32"/>
      <c r="F6334" s="44"/>
      <c r="G6334" s="39"/>
    </row>
    <row r="6335" spans="1:7" x14ac:dyDescent="0.25">
      <c r="A6335"/>
      <c r="B6335"/>
      <c r="C6335" s="37"/>
      <c r="E6335" s="32"/>
      <c r="F6335" s="44"/>
      <c r="G6335" s="39"/>
    </row>
    <row r="6336" spans="1:7" x14ac:dyDescent="0.25">
      <c r="A6336"/>
      <c r="B6336"/>
      <c r="C6336" s="37"/>
      <c r="E6336" s="32"/>
      <c r="F6336" s="44"/>
      <c r="G6336" s="39"/>
    </row>
    <row r="6337" spans="1:7" x14ac:dyDescent="0.25">
      <c r="A6337"/>
      <c r="B6337"/>
      <c r="C6337" s="37"/>
      <c r="E6337" s="32"/>
      <c r="F6337" s="44"/>
      <c r="G6337" s="39"/>
    </row>
    <row r="6338" spans="1:7" x14ac:dyDescent="0.25">
      <c r="A6338"/>
      <c r="B6338"/>
      <c r="C6338" s="37"/>
      <c r="E6338" s="32"/>
      <c r="F6338" s="44"/>
      <c r="G6338" s="39"/>
    </row>
    <row r="6339" spans="1:7" x14ac:dyDescent="0.25">
      <c r="A6339"/>
      <c r="B6339"/>
      <c r="C6339" s="37"/>
      <c r="E6339" s="32"/>
      <c r="F6339" s="44"/>
      <c r="G6339" s="39"/>
    </row>
    <row r="6340" spans="1:7" x14ac:dyDescent="0.25">
      <c r="A6340"/>
      <c r="B6340"/>
      <c r="C6340" s="37"/>
      <c r="E6340" s="32"/>
      <c r="F6340" s="44"/>
      <c r="G6340" s="39"/>
    </row>
    <row r="6341" spans="1:7" x14ac:dyDescent="0.25">
      <c r="A6341"/>
      <c r="B6341"/>
      <c r="C6341" s="37"/>
      <c r="E6341" s="32"/>
      <c r="F6341" s="44"/>
      <c r="G6341" s="39"/>
    </row>
    <row r="6342" spans="1:7" x14ac:dyDescent="0.25">
      <c r="A6342"/>
      <c r="B6342"/>
      <c r="C6342" s="37"/>
      <c r="E6342" s="32"/>
      <c r="F6342" s="44"/>
      <c r="G6342" s="39"/>
    </row>
    <row r="6343" spans="1:7" x14ac:dyDescent="0.25">
      <c r="A6343"/>
      <c r="B6343"/>
      <c r="C6343" s="37"/>
      <c r="E6343" s="32"/>
      <c r="F6343" s="44"/>
      <c r="G6343" s="39"/>
    </row>
    <row r="6344" spans="1:7" x14ac:dyDescent="0.25">
      <c r="A6344"/>
      <c r="B6344"/>
      <c r="C6344" s="37"/>
      <c r="E6344" s="32"/>
      <c r="F6344" s="44"/>
      <c r="G6344" s="39"/>
    </row>
    <row r="6345" spans="1:7" x14ac:dyDescent="0.25">
      <c r="A6345"/>
      <c r="B6345"/>
      <c r="C6345" s="37"/>
      <c r="E6345" s="32"/>
      <c r="F6345" s="44"/>
      <c r="G6345" s="39"/>
    </row>
    <row r="6346" spans="1:7" x14ac:dyDescent="0.25">
      <c r="A6346"/>
      <c r="B6346"/>
      <c r="C6346" s="37"/>
      <c r="E6346" s="32"/>
      <c r="F6346" s="44"/>
      <c r="G6346" s="39"/>
    </row>
    <row r="6347" spans="1:7" x14ac:dyDescent="0.25">
      <c r="A6347"/>
      <c r="B6347"/>
      <c r="C6347" s="37"/>
      <c r="E6347" s="32"/>
      <c r="F6347" s="44"/>
      <c r="G6347" s="39"/>
    </row>
    <row r="6348" spans="1:7" x14ac:dyDescent="0.25">
      <c r="A6348"/>
      <c r="B6348"/>
      <c r="C6348" s="37"/>
      <c r="E6348" s="32"/>
      <c r="F6348" s="44"/>
      <c r="G6348" s="39"/>
    </row>
    <row r="6349" spans="1:7" x14ac:dyDescent="0.25">
      <c r="A6349"/>
      <c r="B6349"/>
      <c r="C6349" s="37"/>
      <c r="E6349" s="32"/>
      <c r="F6349" s="44"/>
      <c r="G6349" s="39"/>
    </row>
    <row r="6350" spans="1:7" x14ac:dyDescent="0.25">
      <c r="A6350"/>
      <c r="B6350"/>
      <c r="C6350" s="37"/>
      <c r="E6350" s="32"/>
      <c r="F6350" s="44"/>
      <c r="G6350" s="39"/>
    </row>
    <row r="6351" spans="1:7" x14ac:dyDescent="0.25">
      <c r="A6351"/>
      <c r="B6351"/>
      <c r="C6351" s="37"/>
      <c r="E6351" s="32"/>
      <c r="F6351" s="44"/>
      <c r="G6351" s="39"/>
    </row>
    <row r="6352" spans="1:7" x14ac:dyDescent="0.25">
      <c r="A6352"/>
      <c r="B6352"/>
      <c r="C6352" s="37"/>
      <c r="E6352" s="32"/>
      <c r="F6352" s="44"/>
      <c r="G6352" s="39"/>
    </row>
    <row r="6353" spans="1:7" x14ac:dyDescent="0.25">
      <c r="A6353"/>
      <c r="B6353"/>
      <c r="C6353" s="37"/>
      <c r="E6353" s="32"/>
      <c r="F6353" s="44"/>
      <c r="G6353" s="39"/>
    </row>
    <row r="6354" spans="1:7" x14ac:dyDescent="0.25">
      <c r="A6354"/>
      <c r="B6354"/>
      <c r="C6354" s="37"/>
      <c r="E6354" s="32"/>
      <c r="F6354" s="44"/>
      <c r="G6354" s="39"/>
    </row>
    <row r="6355" spans="1:7" x14ac:dyDescent="0.25">
      <c r="A6355"/>
      <c r="B6355"/>
      <c r="C6355" s="37"/>
      <c r="E6355" s="32"/>
      <c r="F6355" s="44"/>
      <c r="G6355" s="39"/>
    </row>
    <row r="6356" spans="1:7" x14ac:dyDescent="0.25">
      <c r="A6356"/>
      <c r="B6356"/>
      <c r="C6356" s="37"/>
      <c r="E6356" s="32"/>
      <c r="F6356" s="44"/>
      <c r="G6356" s="39"/>
    </row>
    <row r="6357" spans="1:7" x14ac:dyDescent="0.25">
      <c r="A6357"/>
      <c r="B6357"/>
      <c r="C6357" s="37"/>
      <c r="E6357" s="32"/>
      <c r="F6357" s="44"/>
      <c r="G6357" s="39"/>
    </row>
    <row r="6358" spans="1:7" x14ac:dyDescent="0.25">
      <c r="A6358"/>
      <c r="B6358"/>
      <c r="C6358" s="37"/>
      <c r="E6358" s="32"/>
      <c r="F6358" s="44"/>
      <c r="G6358" s="39"/>
    </row>
    <row r="6359" spans="1:7" x14ac:dyDescent="0.25">
      <c r="A6359"/>
      <c r="B6359"/>
      <c r="C6359" s="37"/>
      <c r="E6359" s="32"/>
      <c r="F6359" s="44"/>
      <c r="G6359" s="39"/>
    </row>
    <row r="6360" spans="1:7" x14ac:dyDescent="0.25">
      <c r="A6360"/>
      <c r="B6360"/>
      <c r="C6360" s="37"/>
      <c r="E6360" s="32"/>
      <c r="F6360" s="44"/>
      <c r="G6360" s="39"/>
    </row>
    <row r="6361" spans="1:7" x14ac:dyDescent="0.25">
      <c r="A6361"/>
      <c r="B6361"/>
      <c r="C6361" s="37"/>
      <c r="E6361" s="32"/>
      <c r="F6361" s="44"/>
      <c r="G6361" s="39"/>
    </row>
    <row r="6362" spans="1:7" x14ac:dyDescent="0.25">
      <c r="A6362"/>
      <c r="B6362"/>
      <c r="C6362" s="37"/>
      <c r="E6362" s="32"/>
      <c r="F6362" s="44"/>
      <c r="G6362" s="39"/>
    </row>
    <row r="6363" spans="1:7" x14ac:dyDescent="0.25">
      <c r="A6363"/>
      <c r="B6363"/>
      <c r="C6363" s="37"/>
      <c r="E6363" s="32"/>
      <c r="F6363" s="44"/>
      <c r="G6363" s="39"/>
    </row>
    <row r="6364" spans="1:7" x14ac:dyDescent="0.25">
      <c r="A6364"/>
      <c r="B6364"/>
      <c r="C6364" s="37"/>
      <c r="E6364" s="32"/>
      <c r="F6364" s="44"/>
      <c r="G6364" s="39"/>
    </row>
    <row r="6365" spans="1:7" x14ac:dyDescent="0.25">
      <c r="A6365"/>
      <c r="B6365"/>
      <c r="C6365" s="37"/>
      <c r="E6365" s="32"/>
      <c r="F6365" s="44"/>
      <c r="G6365" s="39"/>
    </row>
    <row r="6366" spans="1:7" x14ac:dyDescent="0.25">
      <c r="A6366"/>
      <c r="B6366"/>
      <c r="C6366" s="37"/>
      <c r="E6366" s="32"/>
      <c r="F6366" s="44"/>
      <c r="G6366" s="39"/>
    </row>
    <row r="6367" spans="1:7" x14ac:dyDescent="0.25">
      <c r="A6367"/>
      <c r="B6367"/>
      <c r="C6367" s="37"/>
      <c r="E6367" s="32"/>
      <c r="F6367" s="44"/>
      <c r="G6367" s="39"/>
    </row>
    <row r="6368" spans="1:7" x14ac:dyDescent="0.25">
      <c r="A6368"/>
      <c r="B6368"/>
      <c r="C6368" s="37"/>
      <c r="E6368" s="32"/>
      <c r="F6368" s="44"/>
      <c r="G6368" s="39"/>
    </row>
    <row r="6369" spans="1:7" x14ac:dyDescent="0.25">
      <c r="A6369"/>
      <c r="B6369"/>
      <c r="C6369" s="37"/>
      <c r="E6369" s="32"/>
      <c r="F6369" s="44"/>
      <c r="G6369" s="39"/>
    </row>
    <row r="6370" spans="1:7" x14ac:dyDescent="0.25">
      <c r="A6370"/>
      <c r="B6370"/>
      <c r="C6370" s="37"/>
      <c r="E6370" s="32"/>
      <c r="F6370" s="44"/>
      <c r="G6370" s="39"/>
    </row>
    <row r="6371" spans="1:7" x14ac:dyDescent="0.25">
      <c r="A6371"/>
      <c r="B6371"/>
      <c r="C6371" s="37"/>
      <c r="E6371" s="32"/>
      <c r="F6371" s="44"/>
      <c r="G6371" s="39"/>
    </row>
    <row r="6372" spans="1:7" x14ac:dyDescent="0.25">
      <c r="A6372"/>
      <c r="B6372"/>
      <c r="C6372" s="37"/>
      <c r="E6372" s="32"/>
      <c r="F6372" s="44"/>
      <c r="G6372" s="39"/>
    </row>
    <row r="6373" spans="1:7" x14ac:dyDescent="0.25">
      <c r="A6373"/>
      <c r="B6373"/>
      <c r="C6373" s="37"/>
      <c r="E6373" s="32"/>
      <c r="F6373" s="44"/>
      <c r="G6373" s="39"/>
    </row>
    <row r="6374" spans="1:7" x14ac:dyDescent="0.25">
      <c r="A6374"/>
      <c r="B6374"/>
      <c r="C6374" s="37"/>
      <c r="E6374" s="32"/>
      <c r="F6374" s="44"/>
      <c r="G6374" s="39"/>
    </row>
    <row r="6375" spans="1:7" x14ac:dyDescent="0.25">
      <c r="A6375"/>
      <c r="B6375"/>
      <c r="C6375" s="37"/>
      <c r="E6375" s="32"/>
      <c r="F6375" s="44"/>
      <c r="G6375" s="39"/>
    </row>
    <row r="6376" spans="1:7" x14ac:dyDescent="0.25">
      <c r="A6376"/>
      <c r="B6376"/>
      <c r="C6376" s="37"/>
      <c r="E6376" s="32"/>
      <c r="F6376" s="44"/>
      <c r="G6376" s="39"/>
    </row>
    <row r="6377" spans="1:7" x14ac:dyDescent="0.25">
      <c r="A6377"/>
      <c r="B6377"/>
      <c r="C6377" s="37"/>
      <c r="E6377" s="32"/>
      <c r="F6377" s="44"/>
      <c r="G6377" s="39"/>
    </row>
    <row r="6378" spans="1:7" x14ac:dyDescent="0.25">
      <c r="A6378"/>
      <c r="B6378"/>
      <c r="C6378" s="37"/>
      <c r="E6378" s="32"/>
      <c r="F6378" s="44"/>
      <c r="G6378" s="39"/>
    </row>
    <row r="6379" spans="1:7" x14ac:dyDescent="0.25">
      <c r="A6379"/>
      <c r="B6379"/>
      <c r="C6379" s="37"/>
      <c r="E6379" s="32"/>
      <c r="F6379" s="44"/>
      <c r="G6379" s="39"/>
    </row>
    <row r="6380" spans="1:7" x14ac:dyDescent="0.25">
      <c r="A6380"/>
      <c r="B6380"/>
      <c r="C6380" s="37"/>
      <c r="E6380" s="32"/>
      <c r="F6380" s="44"/>
      <c r="G6380" s="39"/>
    </row>
    <row r="6381" spans="1:7" x14ac:dyDescent="0.25">
      <c r="A6381"/>
      <c r="B6381"/>
      <c r="C6381" s="37"/>
      <c r="E6381" s="32"/>
      <c r="F6381" s="44"/>
      <c r="G6381" s="39"/>
    </row>
    <row r="6382" spans="1:7" x14ac:dyDescent="0.25">
      <c r="A6382"/>
      <c r="B6382"/>
      <c r="C6382" s="37"/>
      <c r="E6382" s="32"/>
      <c r="F6382" s="44"/>
      <c r="G6382" s="39"/>
    </row>
    <row r="6383" spans="1:7" x14ac:dyDescent="0.25">
      <c r="A6383"/>
      <c r="B6383"/>
      <c r="C6383" s="37"/>
      <c r="E6383" s="32"/>
      <c r="F6383" s="44"/>
      <c r="G6383" s="39"/>
    </row>
    <row r="6384" spans="1:7" x14ac:dyDescent="0.25">
      <c r="A6384"/>
      <c r="B6384"/>
      <c r="C6384" s="37"/>
      <c r="E6384" s="32"/>
      <c r="F6384" s="44"/>
      <c r="G6384" s="39"/>
    </row>
    <row r="6385" spans="1:7" x14ac:dyDescent="0.25">
      <c r="A6385"/>
      <c r="B6385"/>
      <c r="C6385" s="37"/>
      <c r="E6385" s="32"/>
      <c r="F6385" s="44"/>
      <c r="G6385" s="39"/>
    </row>
    <row r="6386" spans="1:7" x14ac:dyDescent="0.25">
      <c r="A6386"/>
      <c r="B6386"/>
      <c r="C6386" s="37"/>
      <c r="E6386" s="32"/>
      <c r="F6386" s="44"/>
      <c r="G6386" s="39"/>
    </row>
    <row r="6387" spans="1:7" x14ac:dyDescent="0.25">
      <c r="A6387"/>
      <c r="B6387"/>
      <c r="C6387" s="37"/>
      <c r="E6387" s="32"/>
      <c r="F6387" s="44"/>
      <c r="G6387" s="39"/>
    </row>
    <row r="6388" spans="1:7" x14ac:dyDescent="0.25">
      <c r="A6388"/>
      <c r="B6388"/>
      <c r="C6388" s="37"/>
      <c r="E6388" s="32"/>
      <c r="F6388" s="44"/>
      <c r="G6388" s="39"/>
    </row>
    <row r="6389" spans="1:7" x14ac:dyDescent="0.25">
      <c r="A6389"/>
      <c r="B6389"/>
      <c r="C6389" s="37"/>
      <c r="E6389" s="32"/>
      <c r="F6389" s="44"/>
      <c r="G6389" s="39"/>
    </row>
    <row r="6390" spans="1:7" x14ac:dyDescent="0.25">
      <c r="A6390"/>
      <c r="B6390"/>
      <c r="C6390" s="37"/>
      <c r="E6390" s="32"/>
      <c r="F6390" s="44"/>
      <c r="G6390" s="39"/>
    </row>
    <row r="6391" spans="1:7" x14ac:dyDescent="0.25">
      <c r="A6391"/>
      <c r="B6391"/>
      <c r="C6391" s="37"/>
      <c r="E6391" s="32"/>
      <c r="F6391" s="44"/>
      <c r="G6391" s="39"/>
    </row>
    <row r="6392" spans="1:7" x14ac:dyDescent="0.25">
      <c r="A6392"/>
      <c r="B6392"/>
      <c r="C6392" s="37"/>
      <c r="E6392" s="32"/>
      <c r="F6392" s="44"/>
      <c r="G6392" s="39"/>
    </row>
    <row r="6393" spans="1:7" x14ac:dyDescent="0.25">
      <c r="A6393"/>
      <c r="B6393"/>
      <c r="C6393" s="37"/>
      <c r="E6393" s="32"/>
      <c r="F6393" s="44"/>
      <c r="G6393" s="39"/>
    </row>
    <row r="6394" spans="1:7" x14ac:dyDescent="0.25">
      <c r="A6394"/>
      <c r="B6394"/>
      <c r="C6394" s="37"/>
      <c r="E6394" s="32"/>
      <c r="F6394" s="44"/>
      <c r="G6394" s="39"/>
    </row>
    <row r="6395" spans="1:7" x14ac:dyDescent="0.25">
      <c r="A6395"/>
      <c r="B6395"/>
      <c r="C6395" s="37"/>
      <c r="E6395" s="32"/>
      <c r="F6395" s="44"/>
      <c r="G6395" s="39"/>
    </row>
    <row r="6396" spans="1:7" x14ac:dyDescent="0.25">
      <c r="A6396"/>
      <c r="B6396"/>
      <c r="C6396" s="37"/>
      <c r="E6396" s="32"/>
      <c r="F6396" s="44"/>
      <c r="G6396" s="39"/>
    </row>
    <row r="6397" spans="1:7" x14ac:dyDescent="0.25">
      <c r="A6397"/>
      <c r="B6397"/>
      <c r="C6397" s="37"/>
      <c r="E6397" s="32"/>
      <c r="F6397" s="44"/>
      <c r="G6397" s="39"/>
    </row>
    <row r="6398" spans="1:7" x14ac:dyDescent="0.25">
      <c r="A6398"/>
      <c r="B6398"/>
      <c r="C6398" s="37"/>
      <c r="E6398" s="32"/>
      <c r="F6398" s="44"/>
      <c r="G6398" s="39"/>
    </row>
    <row r="6399" spans="1:7" x14ac:dyDescent="0.25">
      <c r="A6399"/>
      <c r="B6399"/>
      <c r="C6399" s="37"/>
      <c r="E6399" s="32"/>
      <c r="F6399" s="44"/>
      <c r="G6399" s="39"/>
    </row>
    <row r="6400" spans="1:7" x14ac:dyDescent="0.25">
      <c r="A6400"/>
      <c r="B6400"/>
      <c r="C6400" s="37"/>
      <c r="E6400" s="32"/>
      <c r="F6400" s="44"/>
      <c r="G6400" s="39"/>
    </row>
    <row r="6401" spans="1:7" x14ac:dyDescent="0.25">
      <c r="A6401"/>
      <c r="B6401"/>
      <c r="C6401" s="37"/>
      <c r="E6401" s="32"/>
      <c r="F6401" s="44"/>
      <c r="G6401" s="39"/>
    </row>
    <row r="6402" spans="1:7" x14ac:dyDescent="0.25">
      <c r="A6402"/>
      <c r="B6402"/>
      <c r="C6402" s="37"/>
      <c r="E6402" s="32"/>
      <c r="F6402" s="44"/>
      <c r="G6402" s="39"/>
    </row>
    <row r="6403" spans="1:7" x14ac:dyDescent="0.25">
      <c r="A6403"/>
      <c r="B6403"/>
      <c r="C6403" s="37"/>
      <c r="E6403" s="32"/>
      <c r="F6403" s="44"/>
      <c r="G6403" s="39"/>
    </row>
    <row r="6404" spans="1:7" x14ac:dyDescent="0.25">
      <c r="A6404"/>
      <c r="B6404"/>
      <c r="C6404" s="37"/>
      <c r="E6404" s="32"/>
      <c r="F6404" s="44"/>
      <c r="G6404" s="39"/>
    </row>
    <row r="6405" spans="1:7" x14ac:dyDescent="0.25">
      <c r="A6405"/>
      <c r="B6405"/>
      <c r="C6405" s="37"/>
      <c r="E6405" s="32"/>
      <c r="F6405" s="44"/>
      <c r="G6405" s="39"/>
    </row>
    <row r="6406" spans="1:7" x14ac:dyDescent="0.25">
      <c r="A6406"/>
      <c r="B6406"/>
      <c r="C6406" s="37"/>
      <c r="E6406" s="32"/>
      <c r="F6406" s="44"/>
      <c r="G6406" s="39"/>
    </row>
    <row r="6407" spans="1:7" x14ac:dyDescent="0.25">
      <c r="A6407"/>
      <c r="B6407"/>
      <c r="C6407" s="37"/>
      <c r="E6407" s="32"/>
      <c r="F6407" s="44"/>
      <c r="G6407" s="39"/>
    </row>
    <row r="6408" spans="1:7" x14ac:dyDescent="0.25">
      <c r="A6408"/>
      <c r="B6408"/>
      <c r="C6408" s="37"/>
      <c r="E6408" s="32"/>
      <c r="F6408" s="44"/>
      <c r="G6408" s="39"/>
    </row>
    <row r="6409" spans="1:7" x14ac:dyDescent="0.25">
      <c r="A6409"/>
      <c r="B6409"/>
      <c r="C6409" s="37"/>
      <c r="E6409" s="32"/>
      <c r="F6409" s="44"/>
      <c r="G6409" s="39"/>
    </row>
    <row r="6410" spans="1:7" x14ac:dyDescent="0.25">
      <c r="A6410"/>
      <c r="B6410"/>
      <c r="C6410" s="37"/>
      <c r="E6410" s="32"/>
      <c r="F6410" s="44"/>
      <c r="G6410" s="39"/>
    </row>
    <row r="6411" spans="1:7" x14ac:dyDescent="0.25">
      <c r="A6411"/>
      <c r="B6411"/>
      <c r="C6411" s="37"/>
      <c r="E6411" s="32"/>
      <c r="F6411" s="44"/>
      <c r="G6411" s="39"/>
    </row>
    <row r="6412" spans="1:7" x14ac:dyDescent="0.25">
      <c r="A6412"/>
      <c r="B6412"/>
      <c r="C6412" s="37"/>
      <c r="E6412" s="32"/>
      <c r="F6412" s="44"/>
      <c r="G6412" s="39"/>
    </row>
    <row r="6413" spans="1:7" x14ac:dyDescent="0.25">
      <c r="A6413"/>
      <c r="B6413"/>
      <c r="C6413" s="37"/>
      <c r="E6413" s="32"/>
      <c r="F6413" s="44"/>
      <c r="G6413" s="39"/>
    </row>
    <row r="6414" spans="1:7" x14ac:dyDescent="0.25">
      <c r="A6414"/>
      <c r="B6414"/>
      <c r="C6414" s="37"/>
      <c r="E6414" s="32"/>
      <c r="F6414" s="44"/>
      <c r="G6414" s="39"/>
    </row>
    <row r="6415" spans="1:7" x14ac:dyDescent="0.25">
      <c r="A6415"/>
      <c r="B6415"/>
      <c r="C6415" s="37"/>
      <c r="E6415" s="32"/>
      <c r="F6415" s="44"/>
      <c r="G6415" s="39"/>
    </row>
    <row r="6416" spans="1:7" x14ac:dyDescent="0.25">
      <c r="A6416"/>
      <c r="B6416"/>
      <c r="C6416" s="37"/>
      <c r="E6416" s="32"/>
      <c r="F6416" s="44"/>
      <c r="G6416" s="39"/>
    </row>
    <row r="6417" spans="1:7" x14ac:dyDescent="0.25">
      <c r="A6417"/>
      <c r="B6417"/>
      <c r="C6417" s="37"/>
      <c r="E6417" s="32"/>
      <c r="F6417" s="44"/>
      <c r="G6417" s="39"/>
    </row>
    <row r="6418" spans="1:7" x14ac:dyDescent="0.25">
      <c r="A6418"/>
      <c r="B6418"/>
      <c r="C6418" s="37"/>
      <c r="E6418" s="32"/>
      <c r="F6418" s="44"/>
      <c r="G6418" s="39"/>
    </row>
    <row r="6419" spans="1:7" x14ac:dyDescent="0.25">
      <c r="A6419"/>
      <c r="B6419"/>
      <c r="C6419" s="37"/>
      <c r="E6419" s="32"/>
      <c r="F6419" s="44"/>
      <c r="G6419" s="39"/>
    </row>
    <row r="6420" spans="1:7" x14ac:dyDescent="0.25">
      <c r="A6420"/>
      <c r="B6420"/>
      <c r="C6420" s="37"/>
      <c r="E6420" s="32"/>
      <c r="F6420" s="44"/>
      <c r="G6420" s="39"/>
    </row>
    <row r="6421" spans="1:7" x14ac:dyDescent="0.25">
      <c r="A6421"/>
      <c r="B6421"/>
      <c r="C6421" s="37"/>
      <c r="E6421" s="32"/>
      <c r="F6421" s="44"/>
      <c r="G6421" s="39"/>
    </row>
    <row r="6422" spans="1:7" x14ac:dyDescent="0.25">
      <c r="A6422"/>
      <c r="B6422"/>
      <c r="C6422" s="37"/>
      <c r="E6422" s="32"/>
      <c r="F6422" s="44"/>
      <c r="G6422" s="39"/>
    </row>
    <row r="6423" spans="1:7" x14ac:dyDescent="0.25">
      <c r="A6423"/>
      <c r="B6423"/>
      <c r="C6423" s="37"/>
      <c r="E6423" s="32"/>
      <c r="F6423" s="44"/>
      <c r="G6423" s="39"/>
    </row>
    <row r="6424" spans="1:7" x14ac:dyDescent="0.25">
      <c r="A6424"/>
      <c r="B6424"/>
      <c r="C6424" s="37"/>
      <c r="E6424" s="32"/>
      <c r="F6424" s="44"/>
      <c r="G6424" s="39"/>
    </row>
    <row r="6425" spans="1:7" x14ac:dyDescent="0.25">
      <c r="A6425"/>
      <c r="B6425"/>
      <c r="C6425" s="37"/>
      <c r="E6425" s="32"/>
      <c r="F6425" s="44"/>
      <c r="G6425" s="39"/>
    </row>
    <row r="6426" spans="1:7" x14ac:dyDescent="0.25">
      <c r="A6426"/>
      <c r="B6426"/>
      <c r="C6426" s="37"/>
      <c r="E6426" s="32"/>
      <c r="F6426" s="44"/>
      <c r="G6426" s="39"/>
    </row>
    <row r="6427" spans="1:7" x14ac:dyDescent="0.25">
      <c r="A6427"/>
      <c r="B6427"/>
      <c r="C6427" s="37"/>
      <c r="E6427" s="32"/>
      <c r="F6427" s="44"/>
      <c r="G6427" s="39"/>
    </row>
    <row r="6428" spans="1:7" x14ac:dyDescent="0.25">
      <c r="A6428"/>
      <c r="B6428"/>
      <c r="C6428" s="37"/>
      <c r="E6428" s="32"/>
      <c r="F6428" s="44"/>
      <c r="G6428" s="39"/>
    </row>
    <row r="6429" spans="1:7" x14ac:dyDescent="0.25">
      <c r="A6429"/>
      <c r="B6429"/>
      <c r="C6429" s="37"/>
      <c r="E6429" s="32"/>
      <c r="F6429" s="44"/>
      <c r="G6429" s="39"/>
    </row>
    <row r="6430" spans="1:7" x14ac:dyDescent="0.25">
      <c r="A6430"/>
      <c r="B6430"/>
      <c r="C6430" s="37"/>
      <c r="E6430" s="32"/>
      <c r="F6430" s="44"/>
      <c r="G6430" s="39"/>
    </row>
    <row r="6431" spans="1:7" x14ac:dyDescent="0.25">
      <c r="A6431"/>
      <c r="B6431"/>
      <c r="C6431" s="37"/>
      <c r="E6431" s="32"/>
      <c r="F6431" s="44"/>
      <c r="G6431" s="39"/>
    </row>
    <row r="6432" spans="1:7" x14ac:dyDescent="0.25">
      <c r="A6432"/>
      <c r="B6432"/>
      <c r="C6432" s="37"/>
      <c r="E6432" s="32"/>
      <c r="F6432" s="44"/>
      <c r="G6432" s="39"/>
    </row>
    <row r="6433" spans="1:7" x14ac:dyDescent="0.25">
      <c r="A6433"/>
      <c r="B6433"/>
      <c r="C6433" s="37"/>
      <c r="E6433" s="32"/>
      <c r="F6433" s="44"/>
      <c r="G6433" s="39"/>
    </row>
    <row r="6434" spans="1:7" x14ac:dyDescent="0.25">
      <c r="A6434"/>
      <c r="B6434"/>
      <c r="C6434" s="37"/>
      <c r="E6434" s="32"/>
      <c r="F6434" s="44"/>
      <c r="G6434" s="39"/>
    </row>
    <row r="6435" spans="1:7" x14ac:dyDescent="0.25">
      <c r="A6435"/>
      <c r="B6435"/>
      <c r="C6435" s="37"/>
      <c r="E6435" s="32"/>
      <c r="F6435" s="44"/>
      <c r="G6435" s="39"/>
    </row>
    <row r="6436" spans="1:7" x14ac:dyDescent="0.25">
      <c r="A6436"/>
      <c r="B6436"/>
      <c r="C6436" s="37"/>
      <c r="E6436" s="32"/>
      <c r="F6436" s="44"/>
      <c r="G6436" s="39"/>
    </row>
    <row r="6437" spans="1:7" x14ac:dyDescent="0.25">
      <c r="A6437"/>
      <c r="B6437"/>
      <c r="C6437" s="37"/>
      <c r="E6437" s="32"/>
      <c r="F6437" s="44"/>
      <c r="G6437" s="39"/>
    </row>
    <row r="6438" spans="1:7" x14ac:dyDescent="0.25">
      <c r="A6438"/>
      <c r="B6438"/>
      <c r="C6438" s="37"/>
      <c r="E6438" s="32"/>
      <c r="F6438" s="44"/>
      <c r="G6438" s="39"/>
    </row>
    <row r="6439" spans="1:7" x14ac:dyDescent="0.25">
      <c r="A6439"/>
      <c r="B6439"/>
      <c r="C6439" s="37"/>
      <c r="E6439" s="32"/>
      <c r="F6439" s="44"/>
      <c r="G6439" s="39"/>
    </row>
    <row r="6440" spans="1:7" x14ac:dyDescent="0.25">
      <c r="A6440"/>
      <c r="B6440"/>
      <c r="C6440" s="37"/>
      <c r="E6440" s="32"/>
      <c r="F6440" s="44"/>
      <c r="G6440" s="39"/>
    </row>
    <row r="6441" spans="1:7" x14ac:dyDescent="0.25">
      <c r="A6441"/>
      <c r="B6441"/>
      <c r="C6441" s="37"/>
      <c r="E6441" s="32"/>
      <c r="F6441" s="44"/>
      <c r="G6441" s="39"/>
    </row>
    <row r="6442" spans="1:7" x14ac:dyDescent="0.25">
      <c r="A6442"/>
      <c r="B6442"/>
      <c r="C6442" s="37"/>
      <c r="E6442" s="32"/>
      <c r="F6442" s="44"/>
      <c r="G6442" s="39"/>
    </row>
    <row r="6443" spans="1:7" x14ac:dyDescent="0.25">
      <c r="A6443"/>
      <c r="B6443"/>
      <c r="C6443" s="37"/>
      <c r="E6443" s="32"/>
      <c r="F6443" s="44"/>
      <c r="G6443" s="39"/>
    </row>
    <row r="6444" spans="1:7" x14ac:dyDescent="0.25">
      <c r="A6444"/>
      <c r="B6444"/>
      <c r="C6444" s="37"/>
      <c r="E6444" s="32"/>
      <c r="F6444" s="44"/>
      <c r="G6444" s="39"/>
    </row>
    <row r="6445" spans="1:7" x14ac:dyDescent="0.25">
      <c r="A6445"/>
      <c r="B6445"/>
      <c r="C6445" s="37"/>
      <c r="E6445" s="32"/>
      <c r="F6445" s="44"/>
      <c r="G6445" s="39"/>
    </row>
    <row r="6446" spans="1:7" x14ac:dyDescent="0.25">
      <c r="A6446"/>
      <c r="B6446"/>
      <c r="C6446" s="37"/>
      <c r="E6446" s="32"/>
      <c r="F6446" s="44"/>
      <c r="G6446" s="39"/>
    </row>
    <row r="6447" spans="1:7" x14ac:dyDescent="0.25">
      <c r="A6447"/>
      <c r="B6447"/>
      <c r="C6447" s="37"/>
      <c r="E6447" s="32"/>
      <c r="F6447" s="44"/>
      <c r="G6447" s="39"/>
    </row>
    <row r="6448" spans="1:7" x14ac:dyDescent="0.25">
      <c r="A6448"/>
      <c r="B6448"/>
      <c r="C6448" s="37"/>
      <c r="E6448" s="32"/>
      <c r="F6448" s="44"/>
      <c r="G6448" s="39"/>
    </row>
    <row r="6449" spans="1:7" x14ac:dyDescent="0.25">
      <c r="A6449"/>
      <c r="B6449"/>
      <c r="C6449" s="37"/>
      <c r="E6449" s="32"/>
      <c r="F6449" s="44"/>
      <c r="G6449" s="39"/>
    </row>
    <row r="6450" spans="1:7" x14ac:dyDescent="0.25">
      <c r="A6450"/>
      <c r="B6450"/>
      <c r="C6450" s="37"/>
      <c r="E6450" s="32"/>
      <c r="F6450" s="44"/>
      <c r="G6450" s="39"/>
    </row>
    <row r="6451" spans="1:7" x14ac:dyDescent="0.25">
      <c r="A6451"/>
      <c r="B6451"/>
      <c r="C6451" s="37"/>
      <c r="E6451" s="32"/>
      <c r="F6451" s="44"/>
      <c r="G6451" s="39"/>
    </row>
    <row r="6452" spans="1:7" x14ac:dyDescent="0.25">
      <c r="A6452"/>
      <c r="B6452"/>
      <c r="C6452" s="37"/>
      <c r="E6452" s="32"/>
      <c r="F6452" s="44"/>
      <c r="G6452" s="39"/>
    </row>
    <row r="6453" spans="1:7" x14ac:dyDescent="0.25">
      <c r="A6453"/>
      <c r="B6453"/>
      <c r="C6453" s="37"/>
      <c r="E6453" s="32"/>
      <c r="F6453" s="44"/>
      <c r="G6453" s="39"/>
    </row>
    <row r="6454" spans="1:7" x14ac:dyDescent="0.25">
      <c r="A6454"/>
      <c r="B6454"/>
      <c r="C6454" s="37"/>
      <c r="E6454" s="32"/>
      <c r="F6454" s="44"/>
      <c r="G6454" s="39"/>
    </row>
    <row r="6455" spans="1:7" x14ac:dyDescent="0.25">
      <c r="A6455"/>
      <c r="B6455"/>
      <c r="C6455" s="37"/>
      <c r="E6455" s="32"/>
      <c r="F6455" s="44"/>
      <c r="G6455" s="39"/>
    </row>
    <row r="6456" spans="1:7" x14ac:dyDescent="0.25">
      <c r="A6456"/>
      <c r="B6456"/>
      <c r="C6456" s="37"/>
      <c r="E6456" s="32"/>
      <c r="F6456" s="44"/>
      <c r="G6456" s="39"/>
    </row>
    <row r="6457" spans="1:7" x14ac:dyDescent="0.25">
      <c r="A6457"/>
      <c r="B6457"/>
      <c r="C6457" s="37"/>
      <c r="E6457" s="32"/>
      <c r="F6457" s="44"/>
      <c r="G6457" s="39"/>
    </row>
    <row r="6458" spans="1:7" x14ac:dyDescent="0.25">
      <c r="A6458"/>
      <c r="B6458"/>
      <c r="C6458" s="37"/>
      <c r="E6458" s="32"/>
      <c r="F6458" s="44"/>
      <c r="G6458" s="39"/>
    </row>
    <row r="6459" spans="1:7" x14ac:dyDescent="0.25">
      <c r="A6459"/>
      <c r="B6459"/>
      <c r="C6459" s="37"/>
      <c r="E6459" s="32"/>
      <c r="F6459" s="44"/>
      <c r="G6459" s="39"/>
    </row>
    <row r="6460" spans="1:7" x14ac:dyDescent="0.25">
      <c r="A6460"/>
      <c r="B6460"/>
      <c r="C6460" s="37"/>
      <c r="E6460" s="32"/>
      <c r="F6460" s="44"/>
      <c r="G6460" s="39"/>
    </row>
    <row r="6461" spans="1:7" x14ac:dyDescent="0.25">
      <c r="A6461"/>
      <c r="B6461"/>
      <c r="C6461" s="37"/>
      <c r="E6461" s="32"/>
      <c r="F6461" s="44"/>
      <c r="G6461" s="39"/>
    </row>
    <row r="6462" spans="1:7" x14ac:dyDescent="0.25">
      <c r="A6462"/>
      <c r="B6462"/>
      <c r="C6462" s="37"/>
      <c r="E6462" s="32"/>
      <c r="F6462" s="44"/>
      <c r="G6462" s="39"/>
    </row>
    <row r="6463" spans="1:7" x14ac:dyDescent="0.25">
      <c r="A6463"/>
      <c r="B6463"/>
      <c r="C6463" s="37"/>
      <c r="E6463" s="32"/>
      <c r="F6463" s="44"/>
      <c r="G6463" s="39"/>
    </row>
    <row r="6464" spans="1:7" x14ac:dyDescent="0.25">
      <c r="A6464"/>
      <c r="B6464"/>
      <c r="C6464" s="37"/>
      <c r="E6464" s="32"/>
      <c r="F6464" s="44"/>
      <c r="G6464" s="39"/>
    </row>
    <row r="6465" spans="1:7" x14ac:dyDescent="0.25">
      <c r="A6465"/>
      <c r="B6465"/>
      <c r="C6465" s="37"/>
      <c r="E6465" s="32"/>
      <c r="F6465" s="44"/>
      <c r="G6465" s="39"/>
    </row>
    <row r="6466" spans="1:7" x14ac:dyDescent="0.25">
      <c r="A6466"/>
      <c r="B6466"/>
      <c r="C6466" s="37"/>
      <c r="E6466" s="32"/>
      <c r="F6466" s="44"/>
      <c r="G6466" s="39"/>
    </row>
    <row r="6467" spans="1:7" x14ac:dyDescent="0.25">
      <c r="A6467"/>
      <c r="B6467"/>
      <c r="C6467" s="37"/>
      <c r="E6467" s="32"/>
      <c r="F6467" s="44"/>
      <c r="G6467" s="39"/>
    </row>
    <row r="6468" spans="1:7" x14ac:dyDescent="0.25">
      <c r="A6468"/>
      <c r="B6468"/>
      <c r="C6468" s="37"/>
      <c r="E6468" s="32"/>
      <c r="F6468" s="44"/>
      <c r="G6468" s="39"/>
    </row>
    <row r="6469" spans="1:7" x14ac:dyDescent="0.25">
      <c r="A6469"/>
      <c r="B6469"/>
      <c r="C6469" s="37"/>
      <c r="E6469" s="32"/>
      <c r="F6469" s="44"/>
      <c r="G6469" s="39"/>
    </row>
    <row r="6470" spans="1:7" x14ac:dyDescent="0.25">
      <c r="A6470"/>
      <c r="B6470"/>
      <c r="C6470" s="37"/>
      <c r="E6470" s="32"/>
      <c r="F6470" s="44"/>
      <c r="G6470" s="39"/>
    </row>
    <row r="6471" spans="1:7" x14ac:dyDescent="0.25">
      <c r="A6471"/>
      <c r="B6471"/>
      <c r="C6471" s="37"/>
      <c r="E6471" s="32"/>
      <c r="F6471" s="44"/>
      <c r="G6471" s="39"/>
    </row>
    <row r="6472" spans="1:7" x14ac:dyDescent="0.25">
      <c r="A6472"/>
      <c r="B6472"/>
      <c r="C6472" s="37"/>
      <c r="E6472" s="32"/>
      <c r="F6472" s="44"/>
      <c r="G6472" s="39"/>
    </row>
    <row r="6473" spans="1:7" x14ac:dyDescent="0.25">
      <c r="A6473"/>
      <c r="B6473"/>
      <c r="C6473" s="37"/>
      <c r="E6473" s="32"/>
      <c r="F6473" s="44"/>
      <c r="G6473" s="39"/>
    </row>
    <row r="6474" spans="1:7" x14ac:dyDescent="0.25">
      <c r="A6474"/>
      <c r="B6474"/>
      <c r="C6474" s="37"/>
      <c r="E6474" s="32"/>
      <c r="F6474" s="44"/>
      <c r="G6474" s="39"/>
    </row>
    <row r="6475" spans="1:7" x14ac:dyDescent="0.25">
      <c r="A6475"/>
      <c r="B6475"/>
      <c r="C6475" s="37"/>
      <c r="E6475" s="32"/>
      <c r="F6475" s="44"/>
      <c r="G6475" s="39"/>
    </row>
    <row r="6476" spans="1:7" x14ac:dyDescent="0.25">
      <c r="A6476"/>
      <c r="B6476"/>
      <c r="C6476" s="37"/>
      <c r="E6476" s="32"/>
      <c r="F6476" s="44"/>
      <c r="G6476" s="39"/>
    </row>
    <row r="6477" spans="1:7" x14ac:dyDescent="0.25">
      <c r="A6477"/>
      <c r="B6477"/>
      <c r="C6477" s="37"/>
      <c r="E6477" s="32"/>
      <c r="F6477" s="44"/>
      <c r="G6477" s="39"/>
    </row>
    <row r="6478" spans="1:7" x14ac:dyDescent="0.25">
      <c r="A6478"/>
      <c r="B6478"/>
      <c r="C6478" s="37"/>
      <c r="E6478" s="32"/>
      <c r="F6478" s="44"/>
      <c r="G6478" s="39"/>
    </row>
    <row r="6479" spans="1:7" x14ac:dyDescent="0.25">
      <c r="A6479"/>
      <c r="B6479"/>
      <c r="C6479" s="37"/>
      <c r="E6479" s="32"/>
      <c r="F6479" s="44"/>
      <c r="G6479" s="39"/>
    </row>
    <row r="6480" spans="1:7" x14ac:dyDescent="0.25">
      <c r="A6480"/>
      <c r="B6480"/>
      <c r="C6480" s="37"/>
      <c r="E6480" s="32"/>
      <c r="F6480" s="44"/>
      <c r="G6480" s="39"/>
    </row>
    <row r="6481" spans="1:7" x14ac:dyDescent="0.25">
      <c r="A6481"/>
      <c r="B6481"/>
      <c r="C6481" s="37"/>
      <c r="E6481" s="32"/>
      <c r="F6481" s="44"/>
      <c r="G6481" s="39"/>
    </row>
    <row r="6482" spans="1:7" x14ac:dyDescent="0.25">
      <c r="A6482"/>
      <c r="B6482"/>
      <c r="C6482" s="37"/>
      <c r="E6482" s="32"/>
      <c r="F6482" s="44"/>
      <c r="G6482" s="39"/>
    </row>
    <row r="6483" spans="1:7" x14ac:dyDescent="0.25">
      <c r="A6483"/>
      <c r="B6483"/>
      <c r="C6483" s="37"/>
      <c r="E6483" s="32"/>
      <c r="F6483" s="44"/>
      <c r="G6483" s="39"/>
    </row>
    <row r="6484" spans="1:7" x14ac:dyDescent="0.25">
      <c r="A6484"/>
      <c r="B6484"/>
      <c r="C6484" s="37"/>
      <c r="E6484" s="32"/>
      <c r="F6484" s="44"/>
      <c r="G6484" s="39"/>
    </row>
    <row r="6485" spans="1:7" x14ac:dyDescent="0.25">
      <c r="A6485"/>
      <c r="B6485"/>
      <c r="C6485" s="37"/>
      <c r="E6485" s="32"/>
      <c r="F6485" s="44"/>
      <c r="G6485" s="39"/>
    </row>
    <row r="6486" spans="1:7" x14ac:dyDescent="0.25">
      <c r="A6486"/>
      <c r="B6486"/>
      <c r="C6486" s="37"/>
      <c r="E6486" s="32"/>
      <c r="F6486" s="44"/>
      <c r="G6486" s="39"/>
    </row>
    <row r="6487" spans="1:7" x14ac:dyDescent="0.25">
      <c r="A6487"/>
      <c r="B6487"/>
      <c r="C6487" s="37"/>
      <c r="E6487" s="32"/>
      <c r="F6487" s="44"/>
      <c r="G6487" s="39"/>
    </row>
    <row r="6488" spans="1:7" x14ac:dyDescent="0.25">
      <c r="A6488"/>
      <c r="B6488"/>
      <c r="C6488" s="37"/>
      <c r="E6488" s="32"/>
      <c r="F6488" s="44"/>
      <c r="G6488" s="39"/>
    </row>
    <row r="6489" spans="1:7" x14ac:dyDescent="0.25">
      <c r="A6489"/>
      <c r="B6489"/>
      <c r="C6489" s="37"/>
      <c r="E6489" s="32"/>
      <c r="F6489" s="44"/>
      <c r="G6489" s="39"/>
    </row>
    <row r="6490" spans="1:7" x14ac:dyDescent="0.25">
      <c r="A6490"/>
      <c r="B6490"/>
      <c r="C6490" s="37"/>
      <c r="E6490" s="32"/>
      <c r="F6490" s="44"/>
      <c r="G6490" s="39"/>
    </row>
    <row r="6491" spans="1:7" x14ac:dyDescent="0.25">
      <c r="A6491"/>
      <c r="B6491"/>
      <c r="C6491" s="37"/>
      <c r="E6491" s="32"/>
      <c r="F6491" s="44"/>
      <c r="G6491" s="39"/>
    </row>
    <row r="6492" spans="1:7" x14ac:dyDescent="0.25">
      <c r="A6492"/>
      <c r="B6492"/>
      <c r="C6492" s="37"/>
      <c r="E6492" s="32"/>
      <c r="F6492" s="44"/>
      <c r="G6492" s="39"/>
    </row>
    <row r="6493" spans="1:7" x14ac:dyDescent="0.25">
      <c r="A6493"/>
      <c r="B6493"/>
      <c r="C6493" s="37"/>
      <c r="E6493" s="32"/>
      <c r="F6493" s="44"/>
      <c r="G6493" s="39"/>
    </row>
    <row r="6494" spans="1:7" x14ac:dyDescent="0.25">
      <c r="A6494"/>
      <c r="B6494"/>
      <c r="C6494" s="37"/>
      <c r="E6494" s="32"/>
      <c r="F6494" s="44"/>
      <c r="G6494" s="39"/>
    </row>
    <row r="6495" spans="1:7" x14ac:dyDescent="0.25">
      <c r="A6495"/>
      <c r="B6495"/>
      <c r="C6495" s="37"/>
      <c r="E6495" s="32"/>
      <c r="F6495" s="44"/>
      <c r="G6495" s="39"/>
    </row>
    <row r="6496" spans="1:7" x14ac:dyDescent="0.25">
      <c r="A6496"/>
      <c r="B6496"/>
      <c r="C6496" s="37"/>
      <c r="E6496" s="32"/>
      <c r="F6496" s="44"/>
      <c r="G6496" s="39"/>
    </row>
    <row r="6497" spans="1:7" x14ac:dyDescent="0.25">
      <c r="A6497"/>
      <c r="B6497"/>
      <c r="C6497" s="37"/>
      <c r="E6497" s="32"/>
      <c r="F6497" s="44"/>
      <c r="G6497" s="39"/>
    </row>
    <row r="6498" spans="1:7" x14ac:dyDescent="0.25">
      <c r="A6498"/>
      <c r="B6498"/>
      <c r="C6498" s="37"/>
      <c r="E6498" s="32"/>
      <c r="F6498" s="44"/>
      <c r="G6498" s="39"/>
    </row>
    <row r="6499" spans="1:7" x14ac:dyDescent="0.25">
      <c r="A6499"/>
      <c r="B6499"/>
      <c r="C6499" s="37"/>
      <c r="E6499" s="32"/>
      <c r="F6499" s="44"/>
      <c r="G6499" s="39"/>
    </row>
    <row r="6500" spans="1:7" x14ac:dyDescent="0.25">
      <c r="A6500"/>
      <c r="B6500"/>
      <c r="C6500" s="37"/>
      <c r="E6500" s="32"/>
      <c r="F6500" s="44"/>
      <c r="G6500" s="39"/>
    </row>
    <row r="6501" spans="1:7" x14ac:dyDescent="0.25">
      <c r="A6501"/>
      <c r="B6501"/>
      <c r="C6501" s="37"/>
      <c r="E6501" s="32"/>
      <c r="F6501" s="44"/>
      <c r="G6501" s="39"/>
    </row>
    <row r="6502" spans="1:7" x14ac:dyDescent="0.25">
      <c r="A6502"/>
      <c r="B6502"/>
      <c r="C6502" s="37"/>
      <c r="E6502" s="32"/>
      <c r="F6502" s="44"/>
      <c r="G6502" s="39"/>
    </row>
    <row r="6503" spans="1:7" x14ac:dyDescent="0.25">
      <c r="A6503"/>
      <c r="B6503"/>
      <c r="C6503" s="37"/>
      <c r="E6503" s="32"/>
      <c r="F6503" s="44"/>
      <c r="G6503" s="39"/>
    </row>
    <row r="6504" spans="1:7" x14ac:dyDescent="0.25">
      <c r="A6504"/>
      <c r="B6504"/>
      <c r="C6504" s="37"/>
      <c r="E6504" s="32"/>
      <c r="F6504" s="44"/>
      <c r="G6504" s="39"/>
    </row>
    <row r="6505" spans="1:7" x14ac:dyDescent="0.25">
      <c r="A6505"/>
      <c r="B6505"/>
      <c r="C6505" s="37"/>
      <c r="E6505" s="32"/>
      <c r="F6505" s="44"/>
      <c r="G6505" s="39"/>
    </row>
    <row r="6506" spans="1:7" x14ac:dyDescent="0.25">
      <c r="A6506"/>
      <c r="B6506"/>
      <c r="C6506" s="37"/>
      <c r="E6506" s="32"/>
      <c r="F6506" s="44"/>
      <c r="G6506" s="39"/>
    </row>
    <row r="6507" spans="1:7" x14ac:dyDescent="0.25">
      <c r="A6507"/>
      <c r="B6507"/>
      <c r="C6507" s="37"/>
      <c r="E6507" s="32"/>
      <c r="F6507" s="44"/>
      <c r="G6507" s="39"/>
    </row>
    <row r="6508" spans="1:7" x14ac:dyDescent="0.25">
      <c r="A6508"/>
      <c r="B6508"/>
      <c r="C6508" s="37"/>
      <c r="E6508" s="32"/>
      <c r="F6508" s="44"/>
      <c r="G6508" s="39"/>
    </row>
    <row r="6509" spans="1:7" x14ac:dyDescent="0.25">
      <c r="A6509"/>
      <c r="B6509"/>
      <c r="C6509" s="37"/>
      <c r="E6509" s="32"/>
      <c r="F6509" s="44"/>
      <c r="G6509" s="39"/>
    </row>
    <row r="6510" spans="1:7" x14ac:dyDescent="0.25">
      <c r="A6510"/>
      <c r="B6510"/>
      <c r="C6510" s="37"/>
      <c r="E6510" s="32"/>
      <c r="F6510" s="44"/>
      <c r="G6510" s="39"/>
    </row>
    <row r="6511" spans="1:7" x14ac:dyDescent="0.25">
      <c r="A6511"/>
      <c r="B6511"/>
      <c r="C6511" s="37"/>
      <c r="E6511" s="32"/>
      <c r="F6511" s="44"/>
      <c r="G6511" s="39"/>
    </row>
    <row r="6512" spans="1:7" x14ac:dyDescent="0.25">
      <c r="A6512"/>
      <c r="B6512"/>
      <c r="C6512" s="37"/>
      <c r="E6512" s="32"/>
      <c r="F6512" s="44"/>
      <c r="G6512" s="39"/>
    </row>
    <row r="6513" spans="1:7" x14ac:dyDescent="0.25">
      <c r="A6513"/>
      <c r="B6513"/>
      <c r="C6513" s="37"/>
      <c r="E6513" s="32"/>
      <c r="F6513" s="44"/>
      <c r="G6513" s="39"/>
    </row>
    <row r="6514" spans="1:7" x14ac:dyDescent="0.25">
      <c r="A6514"/>
      <c r="B6514"/>
      <c r="C6514" s="37"/>
      <c r="E6514" s="32"/>
      <c r="F6514" s="44"/>
      <c r="G6514" s="39"/>
    </row>
    <row r="6515" spans="1:7" x14ac:dyDescent="0.25">
      <c r="A6515"/>
      <c r="B6515"/>
      <c r="C6515" s="37"/>
      <c r="E6515" s="32"/>
      <c r="F6515" s="44"/>
      <c r="G6515" s="39"/>
    </row>
    <row r="6516" spans="1:7" x14ac:dyDescent="0.25">
      <c r="A6516"/>
      <c r="B6516"/>
      <c r="C6516" s="37"/>
      <c r="E6516" s="32"/>
      <c r="F6516" s="44"/>
      <c r="G6516" s="39"/>
    </row>
    <row r="6517" spans="1:7" x14ac:dyDescent="0.25">
      <c r="A6517"/>
      <c r="B6517"/>
      <c r="C6517" s="37"/>
      <c r="E6517" s="32"/>
      <c r="F6517" s="44"/>
      <c r="G6517" s="39"/>
    </row>
    <row r="6518" spans="1:7" x14ac:dyDescent="0.25">
      <c r="A6518"/>
      <c r="B6518"/>
      <c r="C6518" s="37"/>
      <c r="E6518" s="32"/>
      <c r="F6518" s="44"/>
      <c r="G6518" s="39"/>
    </row>
    <row r="6519" spans="1:7" x14ac:dyDescent="0.25">
      <c r="A6519"/>
      <c r="B6519"/>
      <c r="C6519" s="37"/>
      <c r="E6519" s="32"/>
      <c r="F6519" s="44"/>
      <c r="G6519" s="39"/>
    </row>
    <row r="6520" spans="1:7" x14ac:dyDescent="0.25">
      <c r="A6520"/>
      <c r="B6520"/>
      <c r="C6520" s="37"/>
      <c r="E6520" s="32"/>
      <c r="F6520" s="44"/>
      <c r="G6520" s="39"/>
    </row>
    <row r="6521" spans="1:7" x14ac:dyDescent="0.25">
      <c r="A6521"/>
      <c r="B6521"/>
      <c r="C6521" s="37"/>
      <c r="E6521" s="32"/>
      <c r="F6521" s="44"/>
      <c r="G6521" s="39"/>
    </row>
    <row r="6522" spans="1:7" x14ac:dyDescent="0.25">
      <c r="A6522"/>
      <c r="B6522"/>
      <c r="C6522" s="37"/>
      <c r="E6522" s="32"/>
      <c r="F6522" s="44"/>
      <c r="G6522" s="39"/>
    </row>
    <row r="6523" spans="1:7" x14ac:dyDescent="0.25">
      <c r="A6523"/>
      <c r="B6523"/>
      <c r="C6523" s="37"/>
      <c r="E6523" s="32"/>
      <c r="F6523" s="44"/>
      <c r="G6523" s="39"/>
    </row>
    <row r="6524" spans="1:7" x14ac:dyDescent="0.25">
      <c r="A6524"/>
      <c r="B6524"/>
      <c r="C6524" s="37"/>
      <c r="E6524" s="32"/>
      <c r="F6524" s="44"/>
      <c r="G6524" s="39"/>
    </row>
    <row r="6525" spans="1:7" x14ac:dyDescent="0.25">
      <c r="A6525"/>
      <c r="B6525"/>
      <c r="C6525" s="37"/>
      <c r="E6525" s="32"/>
      <c r="F6525" s="44"/>
      <c r="G6525" s="39"/>
    </row>
    <row r="6526" spans="1:7" x14ac:dyDescent="0.25">
      <c r="A6526"/>
      <c r="B6526"/>
      <c r="C6526" s="37"/>
      <c r="E6526" s="32"/>
      <c r="F6526" s="44"/>
      <c r="G6526" s="39"/>
    </row>
    <row r="6527" spans="1:7" x14ac:dyDescent="0.25">
      <c r="A6527"/>
      <c r="B6527"/>
      <c r="C6527" s="37"/>
      <c r="E6527" s="32"/>
      <c r="F6527" s="44"/>
      <c r="G6527" s="39"/>
    </row>
    <row r="6528" spans="1:7" x14ac:dyDescent="0.25">
      <c r="A6528"/>
      <c r="B6528"/>
      <c r="C6528" s="37"/>
      <c r="E6528" s="32"/>
      <c r="F6528" s="44"/>
      <c r="G6528" s="39"/>
    </row>
    <row r="6529" spans="1:7" x14ac:dyDescent="0.25">
      <c r="A6529"/>
      <c r="B6529"/>
      <c r="C6529" s="37"/>
      <c r="E6529" s="32"/>
      <c r="F6529" s="44"/>
      <c r="G6529" s="39"/>
    </row>
    <row r="6530" spans="1:7" x14ac:dyDescent="0.25">
      <c r="A6530"/>
      <c r="B6530"/>
      <c r="C6530" s="37"/>
      <c r="E6530" s="32"/>
      <c r="F6530" s="44"/>
      <c r="G6530" s="39"/>
    </row>
    <row r="6531" spans="1:7" x14ac:dyDescent="0.25">
      <c r="A6531"/>
      <c r="B6531"/>
      <c r="C6531" s="37"/>
      <c r="E6531" s="32"/>
      <c r="F6531" s="44"/>
      <c r="G6531" s="39"/>
    </row>
    <row r="6532" spans="1:7" x14ac:dyDescent="0.25">
      <c r="A6532"/>
      <c r="B6532"/>
      <c r="C6532" s="37"/>
      <c r="E6532" s="32"/>
      <c r="F6532" s="44"/>
      <c r="G6532" s="39"/>
    </row>
    <row r="6533" spans="1:7" x14ac:dyDescent="0.25">
      <c r="A6533"/>
      <c r="B6533"/>
      <c r="C6533" s="37"/>
      <c r="E6533" s="32"/>
      <c r="F6533" s="44"/>
      <c r="G6533" s="39"/>
    </row>
    <row r="6534" spans="1:7" x14ac:dyDescent="0.25">
      <c r="A6534"/>
      <c r="B6534"/>
      <c r="C6534" s="37"/>
      <c r="E6534" s="32"/>
      <c r="F6534" s="44"/>
      <c r="G6534" s="39"/>
    </row>
    <row r="6535" spans="1:7" x14ac:dyDescent="0.25">
      <c r="A6535"/>
      <c r="B6535"/>
      <c r="C6535" s="37"/>
      <c r="E6535" s="32"/>
      <c r="F6535" s="44"/>
      <c r="G6535" s="39"/>
    </row>
    <row r="6536" spans="1:7" x14ac:dyDescent="0.25">
      <c r="A6536"/>
      <c r="B6536"/>
      <c r="C6536" s="37"/>
      <c r="E6536" s="32"/>
      <c r="F6536" s="44"/>
      <c r="G6536" s="39"/>
    </row>
    <row r="6537" spans="1:7" x14ac:dyDescent="0.25">
      <c r="A6537"/>
      <c r="B6537"/>
      <c r="C6537" s="37"/>
      <c r="E6537" s="32"/>
      <c r="F6537" s="44"/>
      <c r="G6537" s="39"/>
    </row>
    <row r="6538" spans="1:7" x14ac:dyDescent="0.25">
      <c r="A6538"/>
      <c r="B6538"/>
      <c r="C6538" s="37"/>
      <c r="E6538" s="32"/>
      <c r="F6538" s="44"/>
      <c r="G6538" s="39"/>
    </row>
    <row r="6539" spans="1:7" x14ac:dyDescent="0.25">
      <c r="A6539"/>
      <c r="B6539"/>
      <c r="C6539" s="37"/>
      <c r="E6539" s="32"/>
      <c r="F6539" s="44"/>
      <c r="G6539" s="39"/>
    </row>
    <row r="6540" spans="1:7" x14ac:dyDescent="0.25">
      <c r="A6540"/>
      <c r="B6540"/>
      <c r="C6540" s="37"/>
      <c r="E6540" s="32"/>
      <c r="F6540" s="44"/>
      <c r="G6540" s="39"/>
    </row>
    <row r="6541" spans="1:7" x14ac:dyDescent="0.25">
      <c r="A6541"/>
      <c r="B6541"/>
      <c r="C6541" s="37"/>
      <c r="E6541" s="32"/>
      <c r="F6541" s="44"/>
      <c r="G6541" s="39"/>
    </row>
    <row r="6542" spans="1:7" x14ac:dyDescent="0.25">
      <c r="A6542"/>
      <c r="B6542"/>
      <c r="C6542" s="37"/>
      <c r="E6542" s="32"/>
      <c r="F6542" s="44"/>
      <c r="G6542" s="39"/>
    </row>
    <row r="6543" spans="1:7" x14ac:dyDescent="0.25">
      <c r="A6543"/>
      <c r="B6543"/>
      <c r="C6543" s="37"/>
      <c r="E6543" s="32"/>
      <c r="F6543" s="44"/>
      <c r="G6543" s="39"/>
    </row>
    <row r="6544" spans="1:7" x14ac:dyDescent="0.25">
      <c r="A6544"/>
      <c r="B6544"/>
      <c r="C6544" s="37"/>
      <c r="E6544" s="32"/>
      <c r="F6544" s="44"/>
      <c r="G6544" s="39"/>
    </row>
    <row r="6545" spans="1:7" x14ac:dyDescent="0.25">
      <c r="A6545"/>
      <c r="B6545"/>
      <c r="C6545" s="37"/>
      <c r="E6545" s="32"/>
      <c r="F6545" s="44"/>
      <c r="G6545" s="39"/>
    </row>
    <row r="6546" spans="1:7" x14ac:dyDescent="0.25">
      <c r="A6546"/>
      <c r="B6546"/>
      <c r="C6546" s="37"/>
      <c r="E6546" s="32"/>
      <c r="F6546" s="44"/>
      <c r="G6546" s="39"/>
    </row>
    <row r="6547" spans="1:7" x14ac:dyDescent="0.25">
      <c r="A6547"/>
      <c r="B6547"/>
      <c r="C6547" s="37"/>
      <c r="E6547" s="32"/>
      <c r="F6547" s="44"/>
      <c r="G6547" s="39"/>
    </row>
    <row r="6548" spans="1:7" x14ac:dyDescent="0.25">
      <c r="A6548"/>
      <c r="B6548"/>
      <c r="C6548" s="37"/>
      <c r="E6548" s="32"/>
      <c r="F6548" s="44"/>
      <c r="G6548" s="39"/>
    </row>
    <row r="6549" spans="1:7" x14ac:dyDescent="0.25">
      <c r="A6549"/>
      <c r="B6549"/>
      <c r="C6549" s="37"/>
      <c r="E6549" s="32"/>
      <c r="F6549" s="44"/>
      <c r="G6549" s="39"/>
    </row>
    <row r="6550" spans="1:7" x14ac:dyDescent="0.25">
      <c r="A6550"/>
      <c r="B6550"/>
      <c r="C6550" s="37"/>
      <c r="E6550" s="32"/>
      <c r="F6550" s="44"/>
      <c r="G6550" s="39"/>
    </row>
    <row r="6551" spans="1:7" x14ac:dyDescent="0.25">
      <c r="A6551"/>
      <c r="B6551"/>
      <c r="C6551" s="37"/>
      <c r="E6551" s="32"/>
      <c r="F6551" s="44"/>
      <c r="G6551" s="39"/>
    </row>
    <row r="6552" spans="1:7" x14ac:dyDescent="0.25">
      <c r="A6552"/>
      <c r="B6552"/>
      <c r="C6552" s="37"/>
      <c r="E6552" s="32"/>
      <c r="F6552" s="44"/>
      <c r="G6552" s="39"/>
    </row>
    <row r="6553" spans="1:7" x14ac:dyDescent="0.25">
      <c r="A6553"/>
      <c r="B6553"/>
      <c r="C6553" s="37"/>
      <c r="E6553" s="32"/>
      <c r="F6553" s="44"/>
      <c r="G6553" s="39"/>
    </row>
    <row r="6554" spans="1:7" x14ac:dyDescent="0.25">
      <c r="A6554"/>
      <c r="B6554"/>
      <c r="C6554" s="37"/>
      <c r="E6554" s="32"/>
      <c r="F6554" s="44"/>
      <c r="G6554" s="39"/>
    </row>
    <row r="6555" spans="1:7" x14ac:dyDescent="0.25">
      <c r="A6555"/>
      <c r="B6555"/>
      <c r="C6555" s="37"/>
      <c r="E6555" s="32"/>
      <c r="F6555" s="44"/>
      <c r="G6555" s="39"/>
    </row>
    <row r="6556" spans="1:7" x14ac:dyDescent="0.25">
      <c r="A6556"/>
      <c r="B6556"/>
      <c r="C6556" s="37"/>
      <c r="E6556" s="32"/>
      <c r="F6556" s="44"/>
      <c r="G6556" s="39"/>
    </row>
    <row r="6557" spans="1:7" x14ac:dyDescent="0.25">
      <c r="A6557"/>
      <c r="B6557"/>
      <c r="C6557" s="37"/>
      <c r="E6557" s="32"/>
      <c r="F6557" s="44"/>
      <c r="G6557" s="39"/>
    </row>
    <row r="6558" spans="1:7" x14ac:dyDescent="0.25">
      <c r="A6558"/>
      <c r="B6558"/>
      <c r="C6558" s="37"/>
      <c r="E6558" s="32"/>
      <c r="F6558" s="44"/>
      <c r="G6558" s="39"/>
    </row>
    <row r="6559" spans="1:7" x14ac:dyDescent="0.25">
      <c r="A6559"/>
      <c r="B6559"/>
      <c r="C6559" s="37"/>
      <c r="E6559" s="32"/>
      <c r="F6559" s="44"/>
      <c r="G6559" s="39"/>
    </row>
    <row r="6560" spans="1:7" x14ac:dyDescent="0.25">
      <c r="A6560"/>
      <c r="B6560"/>
      <c r="C6560" s="37"/>
      <c r="E6560" s="32"/>
      <c r="F6560" s="44"/>
      <c r="G6560" s="39"/>
    </row>
    <row r="6561" spans="1:7" x14ac:dyDescent="0.25">
      <c r="A6561"/>
      <c r="B6561"/>
      <c r="C6561" s="37"/>
      <c r="E6561" s="32"/>
      <c r="F6561" s="44"/>
      <c r="G6561" s="39"/>
    </row>
    <row r="6562" spans="1:7" x14ac:dyDescent="0.25">
      <c r="A6562"/>
      <c r="B6562"/>
      <c r="C6562" s="37"/>
      <c r="E6562" s="32"/>
      <c r="F6562" s="44"/>
      <c r="G6562" s="39"/>
    </row>
    <row r="6563" spans="1:7" x14ac:dyDescent="0.25">
      <c r="A6563"/>
      <c r="B6563"/>
      <c r="C6563" s="37"/>
      <c r="E6563" s="32"/>
      <c r="F6563" s="44"/>
      <c r="G6563" s="39"/>
    </row>
    <row r="6564" spans="1:7" x14ac:dyDescent="0.25">
      <c r="A6564"/>
      <c r="B6564"/>
      <c r="C6564" s="37"/>
      <c r="E6564" s="32"/>
      <c r="F6564" s="44"/>
      <c r="G6564" s="39"/>
    </row>
    <row r="6565" spans="1:7" x14ac:dyDescent="0.25">
      <c r="A6565"/>
      <c r="B6565"/>
      <c r="C6565" s="37"/>
      <c r="E6565" s="32"/>
      <c r="F6565" s="44"/>
      <c r="G6565" s="39"/>
    </row>
    <row r="6566" spans="1:7" x14ac:dyDescent="0.25">
      <c r="A6566"/>
      <c r="B6566"/>
      <c r="C6566" s="37"/>
      <c r="E6566" s="32"/>
      <c r="F6566" s="44"/>
      <c r="G6566" s="39"/>
    </row>
    <row r="6567" spans="1:7" x14ac:dyDescent="0.25">
      <c r="A6567"/>
      <c r="B6567"/>
      <c r="C6567" s="37"/>
      <c r="E6567" s="32"/>
      <c r="F6567" s="44"/>
      <c r="G6567" s="39"/>
    </row>
    <row r="6568" spans="1:7" x14ac:dyDescent="0.25">
      <c r="A6568"/>
      <c r="B6568"/>
      <c r="C6568" s="37"/>
      <c r="E6568" s="32"/>
      <c r="F6568" s="44"/>
      <c r="G6568" s="39"/>
    </row>
    <row r="6569" spans="1:7" x14ac:dyDescent="0.25">
      <c r="A6569"/>
      <c r="B6569"/>
      <c r="C6569" s="37"/>
      <c r="E6569" s="32"/>
      <c r="F6569" s="44"/>
      <c r="G6569" s="39"/>
    </row>
    <row r="6570" spans="1:7" x14ac:dyDescent="0.25">
      <c r="A6570"/>
      <c r="B6570"/>
      <c r="C6570" s="37"/>
      <c r="E6570" s="32"/>
      <c r="F6570" s="44"/>
      <c r="G6570" s="39"/>
    </row>
    <row r="6571" spans="1:7" x14ac:dyDescent="0.25">
      <c r="A6571"/>
      <c r="B6571"/>
      <c r="C6571" s="37"/>
      <c r="E6571" s="32"/>
      <c r="F6571" s="44"/>
      <c r="G6571" s="39"/>
    </row>
    <row r="6572" spans="1:7" x14ac:dyDescent="0.25">
      <c r="A6572"/>
      <c r="B6572"/>
      <c r="C6572" s="37"/>
      <c r="E6572" s="32"/>
      <c r="F6572" s="44"/>
      <c r="G6572" s="39"/>
    </row>
    <row r="6573" spans="1:7" x14ac:dyDescent="0.25">
      <c r="A6573"/>
      <c r="B6573"/>
      <c r="C6573" s="37"/>
      <c r="E6573" s="32"/>
      <c r="F6573" s="44"/>
      <c r="G6573" s="39"/>
    </row>
    <row r="6574" spans="1:7" x14ac:dyDescent="0.25">
      <c r="A6574"/>
      <c r="B6574"/>
      <c r="C6574" s="37"/>
      <c r="E6574" s="32"/>
      <c r="F6574" s="44"/>
      <c r="G6574" s="39"/>
    </row>
    <row r="6575" spans="1:7" x14ac:dyDescent="0.25">
      <c r="A6575"/>
      <c r="B6575"/>
      <c r="C6575" s="37"/>
      <c r="E6575" s="32"/>
      <c r="F6575" s="44"/>
      <c r="G6575" s="39"/>
    </row>
    <row r="6576" spans="1:7" x14ac:dyDescent="0.25">
      <c r="A6576"/>
      <c r="B6576"/>
      <c r="C6576" s="37"/>
      <c r="E6576" s="32"/>
      <c r="F6576" s="44"/>
      <c r="G6576" s="39"/>
    </row>
    <row r="6577" spans="1:7" x14ac:dyDescent="0.25">
      <c r="A6577"/>
      <c r="B6577"/>
      <c r="C6577" s="37"/>
      <c r="E6577" s="32"/>
      <c r="F6577" s="44"/>
      <c r="G6577" s="39"/>
    </row>
    <row r="6578" spans="1:7" x14ac:dyDescent="0.25">
      <c r="A6578"/>
      <c r="B6578"/>
      <c r="C6578" s="37"/>
      <c r="E6578" s="32"/>
      <c r="F6578" s="44"/>
      <c r="G6578" s="39"/>
    </row>
    <row r="6579" spans="1:7" x14ac:dyDescent="0.25">
      <c r="A6579"/>
      <c r="B6579"/>
      <c r="C6579" s="37"/>
      <c r="E6579" s="32"/>
      <c r="F6579" s="44"/>
      <c r="G6579" s="39"/>
    </row>
    <row r="6580" spans="1:7" x14ac:dyDescent="0.25">
      <c r="A6580"/>
      <c r="B6580"/>
      <c r="C6580" s="37"/>
      <c r="E6580" s="32"/>
      <c r="F6580" s="44"/>
      <c r="G6580" s="39"/>
    </row>
    <row r="6581" spans="1:7" x14ac:dyDescent="0.25">
      <c r="A6581"/>
      <c r="B6581"/>
      <c r="C6581" s="37"/>
      <c r="E6581" s="32"/>
      <c r="F6581" s="44"/>
      <c r="G6581" s="39"/>
    </row>
    <row r="6582" spans="1:7" x14ac:dyDescent="0.25">
      <c r="A6582"/>
      <c r="B6582"/>
      <c r="C6582" s="37"/>
      <c r="E6582" s="32"/>
      <c r="F6582" s="44"/>
      <c r="G6582" s="39"/>
    </row>
    <row r="6583" spans="1:7" x14ac:dyDescent="0.25">
      <c r="A6583"/>
      <c r="B6583"/>
      <c r="C6583" s="37"/>
      <c r="E6583" s="32"/>
      <c r="F6583" s="44"/>
      <c r="G6583" s="39"/>
    </row>
    <row r="6584" spans="1:7" x14ac:dyDescent="0.25">
      <c r="A6584"/>
      <c r="B6584"/>
      <c r="C6584" s="37"/>
      <c r="E6584" s="32"/>
      <c r="F6584" s="44"/>
      <c r="G6584" s="39"/>
    </row>
    <row r="6585" spans="1:7" x14ac:dyDescent="0.25">
      <c r="A6585"/>
      <c r="B6585"/>
      <c r="C6585" s="37"/>
      <c r="E6585" s="32"/>
      <c r="F6585" s="44"/>
      <c r="G6585" s="39"/>
    </row>
    <row r="6586" spans="1:7" x14ac:dyDescent="0.25">
      <c r="A6586"/>
      <c r="B6586"/>
      <c r="C6586" s="37"/>
      <c r="E6586" s="32"/>
      <c r="F6586" s="44"/>
      <c r="G6586" s="39"/>
    </row>
    <row r="6587" spans="1:7" x14ac:dyDescent="0.25">
      <c r="A6587"/>
      <c r="B6587"/>
      <c r="C6587" s="37"/>
      <c r="E6587" s="32"/>
      <c r="F6587" s="44"/>
      <c r="G6587" s="39"/>
    </row>
    <row r="6588" spans="1:7" x14ac:dyDescent="0.25">
      <c r="A6588"/>
      <c r="B6588"/>
      <c r="C6588" s="37"/>
      <c r="E6588" s="32"/>
      <c r="F6588" s="44"/>
      <c r="G6588" s="39"/>
    </row>
    <row r="6589" spans="1:7" x14ac:dyDescent="0.25">
      <c r="A6589"/>
      <c r="B6589"/>
      <c r="C6589" s="37"/>
      <c r="E6589" s="32"/>
      <c r="F6589" s="44"/>
      <c r="G6589" s="39"/>
    </row>
    <row r="6590" spans="1:7" x14ac:dyDescent="0.25">
      <c r="A6590"/>
      <c r="B6590"/>
      <c r="C6590" s="37"/>
      <c r="E6590" s="32"/>
      <c r="F6590" s="44"/>
      <c r="G6590" s="39"/>
    </row>
    <row r="6591" spans="1:7" x14ac:dyDescent="0.25">
      <c r="A6591"/>
      <c r="B6591"/>
      <c r="C6591" s="37"/>
      <c r="E6591" s="32"/>
      <c r="F6591" s="44"/>
      <c r="G6591" s="39"/>
    </row>
    <row r="6592" spans="1:7" x14ac:dyDescent="0.25">
      <c r="A6592"/>
      <c r="B6592"/>
      <c r="C6592" s="37"/>
      <c r="E6592" s="32"/>
      <c r="F6592" s="44"/>
      <c r="G6592" s="39"/>
    </row>
    <row r="6593" spans="1:7" x14ac:dyDescent="0.25">
      <c r="A6593"/>
      <c r="B6593"/>
      <c r="C6593" s="37"/>
      <c r="E6593" s="32"/>
      <c r="F6593" s="44"/>
      <c r="G6593" s="39"/>
    </row>
    <row r="6594" spans="1:7" x14ac:dyDescent="0.25">
      <c r="A6594"/>
      <c r="B6594"/>
      <c r="C6594" s="37"/>
      <c r="E6594" s="32"/>
      <c r="F6594" s="44"/>
      <c r="G6594" s="39"/>
    </row>
    <row r="6595" spans="1:7" x14ac:dyDescent="0.25">
      <c r="A6595"/>
      <c r="B6595"/>
      <c r="C6595" s="37"/>
      <c r="E6595" s="32"/>
      <c r="F6595" s="44"/>
      <c r="G6595" s="39"/>
    </row>
    <row r="6596" spans="1:7" x14ac:dyDescent="0.25">
      <c r="A6596"/>
      <c r="B6596"/>
      <c r="C6596" s="37"/>
      <c r="E6596" s="32"/>
      <c r="F6596" s="44"/>
      <c r="G6596" s="39"/>
    </row>
    <row r="6597" spans="1:7" x14ac:dyDescent="0.25">
      <c r="A6597"/>
      <c r="B6597"/>
      <c r="C6597" s="37"/>
      <c r="E6597" s="32"/>
      <c r="F6597" s="44"/>
      <c r="G6597" s="39"/>
    </row>
    <row r="6598" spans="1:7" x14ac:dyDescent="0.25">
      <c r="A6598"/>
      <c r="B6598"/>
      <c r="C6598" s="37"/>
      <c r="E6598" s="32"/>
      <c r="F6598" s="44"/>
      <c r="G6598" s="39"/>
    </row>
    <row r="6599" spans="1:7" x14ac:dyDescent="0.25">
      <c r="A6599"/>
      <c r="B6599"/>
      <c r="C6599" s="37"/>
      <c r="E6599" s="32"/>
      <c r="F6599" s="44"/>
      <c r="G6599" s="39"/>
    </row>
    <row r="6600" spans="1:7" x14ac:dyDescent="0.25">
      <c r="A6600"/>
      <c r="B6600"/>
      <c r="C6600" s="37"/>
      <c r="E6600" s="32"/>
      <c r="F6600" s="44"/>
      <c r="G6600" s="39"/>
    </row>
    <row r="6601" spans="1:7" x14ac:dyDescent="0.25">
      <c r="A6601"/>
      <c r="B6601"/>
      <c r="C6601" s="37"/>
      <c r="E6601" s="32"/>
      <c r="F6601" s="44"/>
      <c r="G6601" s="39"/>
    </row>
    <row r="6602" spans="1:7" x14ac:dyDescent="0.25">
      <c r="A6602"/>
      <c r="B6602"/>
      <c r="C6602" s="37"/>
      <c r="E6602" s="32"/>
      <c r="F6602" s="44"/>
      <c r="G6602" s="39"/>
    </row>
    <row r="6603" spans="1:7" x14ac:dyDescent="0.25">
      <c r="A6603"/>
      <c r="B6603"/>
      <c r="C6603" s="37"/>
      <c r="E6603" s="32"/>
      <c r="F6603" s="44"/>
      <c r="G6603" s="39"/>
    </row>
    <row r="6604" spans="1:7" x14ac:dyDescent="0.25">
      <c r="A6604"/>
      <c r="B6604"/>
      <c r="C6604" s="37"/>
      <c r="E6604" s="32"/>
      <c r="F6604" s="44"/>
      <c r="G6604" s="39"/>
    </row>
    <row r="6605" spans="1:7" x14ac:dyDescent="0.25">
      <c r="A6605"/>
      <c r="B6605"/>
      <c r="C6605" s="37"/>
      <c r="E6605" s="32"/>
      <c r="F6605" s="44"/>
      <c r="G6605" s="39"/>
    </row>
    <row r="6606" spans="1:7" x14ac:dyDescent="0.25">
      <c r="A6606"/>
      <c r="B6606"/>
      <c r="C6606" s="37"/>
      <c r="E6606" s="32"/>
      <c r="F6606" s="44"/>
      <c r="G6606" s="39"/>
    </row>
    <row r="6607" spans="1:7" x14ac:dyDescent="0.25">
      <c r="A6607"/>
      <c r="B6607"/>
      <c r="C6607" s="37"/>
      <c r="E6607" s="32"/>
      <c r="F6607" s="44"/>
      <c r="G6607" s="39"/>
    </row>
    <row r="6608" spans="1:7" x14ac:dyDescent="0.25">
      <c r="A6608"/>
      <c r="B6608"/>
      <c r="C6608" s="37"/>
      <c r="E6608" s="32"/>
      <c r="F6608" s="44"/>
      <c r="G6608" s="39"/>
    </row>
    <row r="6609" spans="1:7" x14ac:dyDescent="0.25">
      <c r="A6609"/>
      <c r="B6609"/>
      <c r="C6609" s="37"/>
      <c r="E6609" s="32"/>
      <c r="F6609" s="44"/>
      <c r="G6609" s="39"/>
    </row>
    <row r="6610" spans="1:7" x14ac:dyDescent="0.25">
      <c r="A6610"/>
      <c r="B6610"/>
      <c r="C6610" s="37"/>
      <c r="E6610" s="32"/>
      <c r="F6610" s="44"/>
      <c r="G6610" s="39"/>
    </row>
    <row r="6611" spans="1:7" x14ac:dyDescent="0.25">
      <c r="A6611"/>
      <c r="B6611"/>
      <c r="C6611" s="37"/>
      <c r="E6611" s="32"/>
      <c r="F6611" s="44"/>
      <c r="G6611" s="39"/>
    </row>
    <row r="6612" spans="1:7" x14ac:dyDescent="0.25">
      <c r="A6612"/>
      <c r="B6612"/>
      <c r="C6612" s="37"/>
      <c r="E6612" s="32"/>
      <c r="F6612" s="44"/>
      <c r="G6612" s="39"/>
    </row>
    <row r="6613" spans="1:7" x14ac:dyDescent="0.25">
      <c r="A6613"/>
      <c r="B6613"/>
      <c r="C6613" s="37"/>
      <c r="E6613" s="32"/>
      <c r="F6613" s="44"/>
      <c r="G6613" s="39"/>
    </row>
    <row r="6614" spans="1:7" x14ac:dyDescent="0.25">
      <c r="A6614"/>
      <c r="B6614"/>
      <c r="C6614" s="37"/>
      <c r="E6614" s="32"/>
      <c r="F6614" s="44"/>
      <c r="G6614" s="39"/>
    </row>
    <row r="6615" spans="1:7" x14ac:dyDescent="0.25">
      <c r="A6615"/>
      <c r="B6615"/>
      <c r="C6615" s="37"/>
      <c r="E6615" s="32"/>
      <c r="F6615" s="44"/>
      <c r="G6615" s="39"/>
    </row>
    <row r="6616" spans="1:7" x14ac:dyDescent="0.25">
      <c r="A6616"/>
      <c r="B6616"/>
      <c r="C6616" s="37"/>
      <c r="E6616" s="32"/>
      <c r="F6616" s="44"/>
      <c r="G6616" s="39"/>
    </row>
    <row r="6617" spans="1:7" x14ac:dyDescent="0.25">
      <c r="A6617"/>
      <c r="B6617"/>
      <c r="C6617" s="37"/>
      <c r="E6617" s="32"/>
      <c r="F6617" s="44"/>
      <c r="G6617" s="39"/>
    </row>
    <row r="6618" spans="1:7" x14ac:dyDescent="0.25">
      <c r="A6618"/>
      <c r="B6618"/>
      <c r="C6618" s="37"/>
      <c r="E6618" s="32"/>
      <c r="F6618" s="44"/>
      <c r="G6618" s="39"/>
    </row>
    <row r="6619" spans="1:7" x14ac:dyDescent="0.25">
      <c r="A6619"/>
      <c r="B6619"/>
      <c r="C6619" s="37"/>
      <c r="E6619" s="32"/>
      <c r="F6619" s="44"/>
      <c r="G6619" s="39"/>
    </row>
    <row r="6620" spans="1:7" x14ac:dyDescent="0.25">
      <c r="A6620"/>
      <c r="B6620"/>
      <c r="C6620" s="37"/>
      <c r="E6620" s="32"/>
      <c r="F6620" s="44"/>
      <c r="G6620" s="39"/>
    </row>
    <row r="6621" spans="1:7" x14ac:dyDescent="0.25">
      <c r="A6621"/>
      <c r="B6621"/>
      <c r="C6621" s="37"/>
      <c r="E6621" s="32"/>
      <c r="F6621" s="44"/>
      <c r="G6621" s="39"/>
    </row>
    <row r="6622" spans="1:7" x14ac:dyDescent="0.25">
      <c r="A6622"/>
      <c r="B6622"/>
      <c r="C6622" s="37"/>
      <c r="E6622" s="32"/>
      <c r="F6622" s="44"/>
      <c r="G6622" s="39"/>
    </row>
    <row r="6623" spans="1:7" x14ac:dyDescent="0.25">
      <c r="A6623"/>
      <c r="B6623"/>
      <c r="C6623" s="37"/>
      <c r="E6623" s="32"/>
      <c r="F6623" s="44"/>
      <c r="G6623" s="39"/>
    </row>
    <row r="6624" spans="1:7" x14ac:dyDescent="0.25">
      <c r="A6624"/>
      <c r="B6624"/>
      <c r="C6624" s="37"/>
      <c r="E6624" s="32"/>
      <c r="F6624" s="44"/>
      <c r="G6624" s="39"/>
    </row>
    <row r="6625" spans="1:7" x14ac:dyDescent="0.25">
      <c r="A6625"/>
      <c r="B6625"/>
      <c r="C6625" s="37"/>
      <c r="E6625" s="32"/>
      <c r="F6625" s="44"/>
      <c r="G6625" s="39"/>
    </row>
    <row r="6626" spans="1:7" x14ac:dyDescent="0.25">
      <c r="A6626"/>
      <c r="B6626"/>
      <c r="C6626" s="37"/>
      <c r="E6626" s="32"/>
      <c r="F6626" s="44"/>
      <c r="G6626" s="39"/>
    </row>
    <row r="6627" spans="1:7" x14ac:dyDescent="0.25">
      <c r="A6627"/>
      <c r="B6627"/>
      <c r="C6627" s="37"/>
      <c r="E6627" s="32"/>
      <c r="F6627" s="44"/>
      <c r="G6627" s="39"/>
    </row>
    <row r="6628" spans="1:7" x14ac:dyDescent="0.25">
      <c r="A6628"/>
      <c r="B6628"/>
      <c r="C6628" s="37"/>
      <c r="E6628" s="32"/>
      <c r="F6628" s="44"/>
      <c r="G6628" s="39"/>
    </row>
    <row r="6629" spans="1:7" x14ac:dyDescent="0.25">
      <c r="A6629"/>
      <c r="B6629"/>
      <c r="C6629" s="37"/>
      <c r="E6629" s="32"/>
      <c r="F6629" s="44"/>
      <c r="G6629" s="39"/>
    </row>
    <row r="6630" spans="1:7" x14ac:dyDescent="0.25">
      <c r="A6630"/>
      <c r="B6630"/>
      <c r="C6630" s="37"/>
      <c r="E6630" s="32"/>
      <c r="F6630" s="44"/>
      <c r="G6630" s="39"/>
    </row>
    <row r="6631" spans="1:7" x14ac:dyDescent="0.25">
      <c r="A6631"/>
      <c r="B6631"/>
      <c r="C6631" s="37"/>
      <c r="E6631" s="32"/>
      <c r="F6631" s="44"/>
      <c r="G6631" s="39"/>
    </row>
    <row r="6632" spans="1:7" x14ac:dyDescent="0.25">
      <c r="A6632"/>
      <c r="B6632"/>
      <c r="C6632" s="37"/>
      <c r="E6632" s="32"/>
      <c r="F6632" s="44"/>
      <c r="G6632" s="39"/>
    </row>
    <row r="6633" spans="1:7" x14ac:dyDescent="0.25">
      <c r="A6633"/>
      <c r="B6633"/>
      <c r="C6633" s="37"/>
      <c r="E6633" s="32"/>
      <c r="F6633" s="44"/>
      <c r="G6633" s="39"/>
    </row>
    <row r="6634" spans="1:7" x14ac:dyDescent="0.25">
      <c r="A6634"/>
      <c r="B6634"/>
      <c r="C6634" s="37"/>
      <c r="E6634" s="32"/>
      <c r="F6634" s="44"/>
      <c r="G6634" s="39"/>
    </row>
    <row r="6635" spans="1:7" x14ac:dyDescent="0.25">
      <c r="A6635"/>
      <c r="B6635"/>
      <c r="C6635" s="37"/>
      <c r="E6635" s="32"/>
      <c r="F6635" s="44"/>
      <c r="G6635" s="39"/>
    </row>
    <row r="6636" spans="1:7" x14ac:dyDescent="0.25">
      <c r="A6636"/>
      <c r="B6636"/>
      <c r="C6636" s="37"/>
      <c r="E6636" s="32"/>
      <c r="F6636" s="44"/>
      <c r="G6636" s="39"/>
    </row>
    <row r="6637" spans="1:7" x14ac:dyDescent="0.25">
      <c r="A6637"/>
      <c r="B6637"/>
      <c r="C6637" s="37"/>
      <c r="E6637" s="32"/>
      <c r="F6637" s="44"/>
      <c r="G6637" s="39"/>
    </row>
    <row r="6638" spans="1:7" x14ac:dyDescent="0.25">
      <c r="A6638"/>
      <c r="B6638"/>
      <c r="C6638" s="37"/>
      <c r="E6638" s="32"/>
      <c r="F6638" s="44"/>
      <c r="G6638" s="39"/>
    </row>
    <row r="6639" spans="1:7" x14ac:dyDescent="0.25">
      <c r="A6639"/>
      <c r="B6639"/>
      <c r="C6639" s="37"/>
      <c r="E6639" s="32"/>
      <c r="F6639" s="44"/>
      <c r="G6639" s="39"/>
    </row>
    <row r="6640" spans="1:7" x14ac:dyDescent="0.25">
      <c r="A6640"/>
      <c r="B6640"/>
      <c r="C6640" s="37"/>
      <c r="E6640" s="32"/>
      <c r="F6640" s="44"/>
      <c r="G6640" s="39"/>
    </row>
    <row r="6641" spans="1:7" x14ac:dyDescent="0.25">
      <c r="A6641"/>
      <c r="B6641"/>
      <c r="C6641" s="37"/>
      <c r="E6641" s="32"/>
      <c r="F6641" s="44"/>
      <c r="G6641" s="39"/>
    </row>
    <row r="6642" spans="1:7" x14ac:dyDescent="0.25">
      <c r="A6642"/>
      <c r="B6642"/>
      <c r="C6642" s="37"/>
      <c r="E6642" s="32"/>
      <c r="F6642" s="44"/>
      <c r="G6642" s="39"/>
    </row>
    <row r="6643" spans="1:7" x14ac:dyDescent="0.25">
      <c r="A6643"/>
      <c r="B6643"/>
      <c r="C6643" s="37"/>
      <c r="E6643" s="32"/>
      <c r="F6643" s="44"/>
      <c r="G6643" s="39"/>
    </row>
    <row r="6644" spans="1:7" x14ac:dyDescent="0.25">
      <c r="A6644"/>
      <c r="B6644"/>
      <c r="C6644" s="37"/>
      <c r="E6644" s="32"/>
      <c r="F6644" s="44"/>
      <c r="G6644" s="39"/>
    </row>
    <row r="6645" spans="1:7" x14ac:dyDescent="0.25">
      <c r="A6645"/>
      <c r="B6645"/>
      <c r="C6645" s="37"/>
      <c r="E6645" s="32"/>
      <c r="F6645" s="44"/>
      <c r="G6645" s="39"/>
    </row>
    <row r="6646" spans="1:7" x14ac:dyDescent="0.25">
      <c r="A6646"/>
      <c r="B6646"/>
      <c r="C6646" s="37"/>
      <c r="E6646" s="32"/>
      <c r="F6646" s="44"/>
      <c r="G6646" s="39"/>
    </row>
    <row r="6647" spans="1:7" x14ac:dyDescent="0.25">
      <c r="A6647"/>
      <c r="B6647"/>
      <c r="C6647" s="37"/>
      <c r="E6647" s="32"/>
      <c r="F6647" s="44"/>
      <c r="G6647" s="39"/>
    </row>
    <row r="6648" spans="1:7" x14ac:dyDescent="0.25">
      <c r="A6648"/>
      <c r="B6648"/>
      <c r="C6648" s="37"/>
      <c r="E6648" s="32"/>
      <c r="F6648" s="44"/>
      <c r="G6648" s="39"/>
    </row>
    <row r="6649" spans="1:7" x14ac:dyDescent="0.25">
      <c r="A6649"/>
      <c r="B6649"/>
      <c r="C6649" s="37"/>
      <c r="E6649" s="32"/>
      <c r="F6649" s="44"/>
      <c r="G6649" s="39"/>
    </row>
    <row r="6650" spans="1:7" x14ac:dyDescent="0.25">
      <c r="A6650"/>
      <c r="B6650"/>
      <c r="C6650" s="37"/>
      <c r="E6650" s="32"/>
      <c r="F6650" s="44"/>
      <c r="G6650" s="39"/>
    </row>
    <row r="6651" spans="1:7" x14ac:dyDescent="0.25">
      <c r="A6651"/>
      <c r="B6651"/>
      <c r="C6651" s="37"/>
      <c r="E6651" s="32"/>
      <c r="F6651" s="44"/>
      <c r="G6651" s="39"/>
    </row>
    <row r="6652" spans="1:7" x14ac:dyDescent="0.25">
      <c r="A6652"/>
      <c r="B6652"/>
      <c r="C6652" s="37"/>
      <c r="E6652" s="32"/>
      <c r="F6652" s="44"/>
      <c r="G6652" s="39"/>
    </row>
    <row r="6653" spans="1:7" x14ac:dyDescent="0.25">
      <c r="A6653"/>
      <c r="B6653"/>
      <c r="C6653" s="37"/>
      <c r="E6653" s="32"/>
      <c r="F6653" s="44"/>
      <c r="G6653" s="39"/>
    </row>
    <row r="6654" spans="1:7" x14ac:dyDescent="0.25">
      <c r="A6654"/>
      <c r="B6654"/>
      <c r="C6654" s="37"/>
      <c r="E6654" s="32"/>
      <c r="F6654" s="44"/>
      <c r="G6654" s="39"/>
    </row>
    <row r="6655" spans="1:7" x14ac:dyDescent="0.25">
      <c r="A6655"/>
      <c r="B6655"/>
      <c r="C6655" s="37"/>
      <c r="E6655" s="32"/>
      <c r="F6655" s="44"/>
      <c r="G6655" s="39"/>
    </row>
    <row r="6656" spans="1:7" x14ac:dyDescent="0.25">
      <c r="A6656"/>
      <c r="B6656"/>
      <c r="C6656" s="37"/>
      <c r="E6656" s="32"/>
      <c r="F6656" s="44"/>
      <c r="G6656" s="39"/>
    </row>
    <row r="6657" spans="1:7" x14ac:dyDescent="0.25">
      <c r="A6657"/>
      <c r="B6657"/>
      <c r="C6657" s="37"/>
      <c r="E6657" s="32"/>
      <c r="F6657" s="44"/>
      <c r="G6657" s="39"/>
    </row>
    <row r="6658" spans="1:7" x14ac:dyDescent="0.25">
      <c r="A6658"/>
      <c r="B6658"/>
      <c r="C6658" s="37"/>
      <c r="E6658" s="32"/>
      <c r="F6658" s="44"/>
      <c r="G6658" s="39"/>
    </row>
    <row r="6659" spans="1:7" x14ac:dyDescent="0.25">
      <c r="A6659"/>
      <c r="B6659"/>
      <c r="C6659" s="37"/>
      <c r="E6659" s="32"/>
      <c r="F6659" s="44"/>
      <c r="G6659" s="39"/>
    </row>
    <row r="6660" spans="1:7" x14ac:dyDescent="0.25">
      <c r="A6660"/>
      <c r="B6660"/>
      <c r="C6660" s="37"/>
      <c r="E6660" s="32"/>
      <c r="F6660" s="44"/>
      <c r="G6660" s="39"/>
    </row>
    <row r="6661" spans="1:7" x14ac:dyDescent="0.25">
      <c r="A6661"/>
      <c r="B6661"/>
      <c r="C6661" s="37"/>
      <c r="E6661" s="32"/>
      <c r="F6661" s="44"/>
      <c r="G6661" s="39"/>
    </row>
    <row r="6662" spans="1:7" x14ac:dyDescent="0.25">
      <c r="A6662"/>
      <c r="B6662"/>
      <c r="C6662" s="37"/>
      <c r="E6662" s="32"/>
      <c r="F6662" s="44"/>
      <c r="G6662" s="39"/>
    </row>
    <row r="6663" spans="1:7" x14ac:dyDescent="0.25">
      <c r="A6663"/>
      <c r="B6663"/>
      <c r="C6663" s="37"/>
      <c r="E6663" s="32"/>
      <c r="F6663" s="44"/>
      <c r="G6663" s="39"/>
    </row>
    <row r="6664" spans="1:7" x14ac:dyDescent="0.25">
      <c r="A6664"/>
      <c r="B6664"/>
      <c r="C6664" s="37"/>
      <c r="E6664" s="32"/>
      <c r="F6664" s="44"/>
      <c r="G6664" s="39"/>
    </row>
    <row r="6665" spans="1:7" x14ac:dyDescent="0.25">
      <c r="A6665"/>
      <c r="B6665"/>
      <c r="C6665" s="37"/>
      <c r="E6665" s="32"/>
      <c r="F6665" s="44"/>
      <c r="G6665" s="39"/>
    </row>
    <row r="6666" spans="1:7" x14ac:dyDescent="0.25">
      <c r="A6666"/>
      <c r="B6666"/>
      <c r="C6666" s="37"/>
      <c r="E6666" s="32"/>
      <c r="F6666" s="44"/>
      <c r="G6666" s="39"/>
    </row>
    <row r="6667" spans="1:7" x14ac:dyDescent="0.25">
      <c r="A6667"/>
      <c r="B6667"/>
      <c r="C6667" s="37"/>
      <c r="E6667" s="32"/>
      <c r="F6667" s="44"/>
      <c r="G6667" s="39"/>
    </row>
    <row r="6668" spans="1:7" x14ac:dyDescent="0.25">
      <c r="A6668"/>
      <c r="B6668"/>
      <c r="C6668" s="37"/>
      <c r="E6668" s="32"/>
      <c r="F6668" s="44"/>
      <c r="G6668" s="39"/>
    </row>
    <row r="6669" spans="1:7" x14ac:dyDescent="0.25">
      <c r="A6669"/>
      <c r="B6669"/>
      <c r="C6669" s="37"/>
      <c r="E6669" s="32"/>
      <c r="F6669" s="44"/>
      <c r="G6669" s="39"/>
    </row>
    <row r="6670" spans="1:7" x14ac:dyDescent="0.25">
      <c r="A6670"/>
      <c r="B6670"/>
      <c r="C6670" s="37"/>
      <c r="E6670" s="32"/>
      <c r="F6670" s="44"/>
      <c r="G6670" s="39"/>
    </row>
    <row r="6671" spans="1:7" x14ac:dyDescent="0.25">
      <c r="A6671"/>
      <c r="B6671"/>
      <c r="C6671" s="37"/>
      <c r="E6671" s="32"/>
      <c r="F6671" s="44"/>
      <c r="G6671" s="39"/>
    </row>
    <row r="6672" spans="1:7" x14ac:dyDescent="0.25">
      <c r="A6672"/>
      <c r="B6672"/>
      <c r="C6672" s="37"/>
      <c r="E6672" s="32"/>
      <c r="F6672" s="44"/>
      <c r="G6672" s="39"/>
    </row>
    <row r="6673" spans="1:7" x14ac:dyDescent="0.25">
      <c r="A6673"/>
      <c r="B6673"/>
      <c r="C6673" s="37"/>
      <c r="E6673" s="32"/>
      <c r="F6673" s="44"/>
      <c r="G6673" s="39"/>
    </row>
    <row r="6674" spans="1:7" x14ac:dyDescent="0.25">
      <c r="A6674"/>
      <c r="B6674"/>
      <c r="C6674" s="37"/>
      <c r="E6674" s="32"/>
      <c r="F6674" s="44"/>
      <c r="G6674" s="39"/>
    </row>
    <row r="6675" spans="1:7" x14ac:dyDescent="0.25">
      <c r="A6675"/>
      <c r="B6675"/>
      <c r="C6675" s="37"/>
      <c r="E6675" s="32"/>
      <c r="F6675" s="44"/>
      <c r="G6675" s="39"/>
    </row>
    <row r="6676" spans="1:7" x14ac:dyDescent="0.25">
      <c r="A6676"/>
      <c r="B6676"/>
      <c r="C6676" s="37"/>
      <c r="E6676" s="32"/>
      <c r="F6676" s="44"/>
      <c r="G6676" s="39"/>
    </row>
    <row r="6677" spans="1:7" x14ac:dyDescent="0.25">
      <c r="A6677"/>
      <c r="B6677"/>
      <c r="C6677" s="37"/>
      <c r="E6677" s="32"/>
      <c r="F6677" s="44"/>
      <c r="G6677" s="39"/>
    </row>
    <row r="6678" spans="1:7" x14ac:dyDescent="0.25">
      <c r="A6678"/>
      <c r="B6678"/>
      <c r="C6678" s="37"/>
      <c r="E6678" s="32"/>
      <c r="F6678" s="44"/>
      <c r="G6678" s="39"/>
    </row>
    <row r="6679" spans="1:7" x14ac:dyDescent="0.25">
      <c r="A6679"/>
      <c r="B6679"/>
      <c r="C6679" s="37"/>
      <c r="E6679" s="32"/>
      <c r="F6679" s="44"/>
      <c r="G6679" s="39"/>
    </row>
    <row r="6680" spans="1:7" x14ac:dyDescent="0.25">
      <c r="A6680"/>
      <c r="B6680"/>
      <c r="C6680" s="37"/>
      <c r="E6680" s="32"/>
      <c r="F6680" s="44"/>
      <c r="G6680" s="39"/>
    </row>
    <row r="6681" spans="1:7" x14ac:dyDescent="0.25">
      <c r="A6681"/>
      <c r="B6681"/>
      <c r="C6681" s="37"/>
      <c r="E6681" s="32"/>
      <c r="F6681" s="44"/>
      <c r="G6681" s="39"/>
    </row>
    <row r="6682" spans="1:7" x14ac:dyDescent="0.25">
      <c r="A6682"/>
      <c r="B6682"/>
      <c r="C6682" s="37"/>
      <c r="E6682" s="32"/>
      <c r="F6682" s="44"/>
      <c r="G6682" s="39"/>
    </row>
    <row r="6683" spans="1:7" x14ac:dyDescent="0.25">
      <c r="A6683"/>
      <c r="B6683"/>
      <c r="C6683" s="37"/>
      <c r="E6683" s="32"/>
      <c r="F6683" s="44"/>
      <c r="G6683" s="39"/>
    </row>
    <row r="6684" spans="1:7" x14ac:dyDescent="0.25">
      <c r="A6684"/>
      <c r="B6684"/>
      <c r="C6684" s="37"/>
      <c r="E6684" s="32"/>
      <c r="F6684" s="44"/>
      <c r="G6684" s="39"/>
    </row>
    <row r="6685" spans="1:7" x14ac:dyDescent="0.25">
      <c r="A6685"/>
      <c r="B6685"/>
      <c r="C6685" s="37"/>
      <c r="E6685" s="32"/>
      <c r="F6685" s="44"/>
      <c r="G6685" s="39"/>
    </row>
    <row r="6686" spans="1:7" x14ac:dyDescent="0.25">
      <c r="A6686"/>
      <c r="B6686"/>
      <c r="C6686" s="37"/>
      <c r="E6686" s="32"/>
      <c r="F6686" s="44"/>
      <c r="G6686" s="39"/>
    </row>
    <row r="6687" spans="1:7" x14ac:dyDescent="0.25">
      <c r="A6687"/>
      <c r="B6687"/>
      <c r="C6687" s="37"/>
      <c r="E6687" s="32"/>
      <c r="F6687" s="44"/>
      <c r="G6687" s="39"/>
    </row>
    <row r="6688" spans="1:7" x14ac:dyDescent="0.25">
      <c r="A6688"/>
      <c r="B6688"/>
      <c r="C6688" s="37"/>
      <c r="E6688" s="32"/>
      <c r="F6688" s="44"/>
      <c r="G6688" s="39"/>
    </row>
    <row r="6689" spans="1:7" x14ac:dyDescent="0.25">
      <c r="A6689"/>
      <c r="B6689"/>
      <c r="C6689" s="37"/>
      <c r="E6689" s="32"/>
      <c r="F6689" s="44"/>
      <c r="G6689" s="39"/>
    </row>
    <row r="6690" spans="1:7" x14ac:dyDescent="0.25">
      <c r="A6690"/>
      <c r="B6690"/>
      <c r="C6690" s="37"/>
      <c r="E6690" s="32"/>
      <c r="F6690" s="44"/>
      <c r="G6690" s="39"/>
    </row>
    <row r="6691" spans="1:7" x14ac:dyDescent="0.25">
      <c r="A6691"/>
      <c r="B6691"/>
      <c r="C6691" s="37"/>
      <c r="E6691" s="32"/>
      <c r="F6691" s="44"/>
      <c r="G6691" s="39"/>
    </row>
    <row r="6692" spans="1:7" x14ac:dyDescent="0.25">
      <c r="A6692"/>
      <c r="B6692"/>
      <c r="C6692" s="37"/>
      <c r="E6692" s="32"/>
      <c r="F6692" s="44"/>
      <c r="G6692" s="39"/>
    </row>
    <row r="6693" spans="1:7" x14ac:dyDescent="0.25">
      <c r="A6693"/>
      <c r="B6693"/>
      <c r="C6693" s="37"/>
      <c r="E6693" s="32"/>
      <c r="F6693" s="44"/>
      <c r="G6693" s="39"/>
    </row>
    <row r="6694" spans="1:7" x14ac:dyDescent="0.25">
      <c r="A6694"/>
      <c r="B6694"/>
      <c r="C6694" s="37"/>
      <c r="E6694" s="32"/>
      <c r="F6694" s="44"/>
      <c r="G6694" s="39"/>
    </row>
    <row r="6695" spans="1:7" x14ac:dyDescent="0.25">
      <c r="A6695"/>
      <c r="B6695"/>
      <c r="C6695" s="37"/>
      <c r="E6695" s="32"/>
      <c r="F6695" s="44"/>
      <c r="G6695" s="39"/>
    </row>
    <row r="6696" spans="1:7" x14ac:dyDescent="0.25">
      <c r="A6696"/>
      <c r="B6696"/>
      <c r="C6696" s="37"/>
      <c r="E6696" s="32"/>
      <c r="F6696" s="44"/>
      <c r="G6696" s="39"/>
    </row>
    <row r="6697" spans="1:7" x14ac:dyDescent="0.25">
      <c r="A6697"/>
      <c r="B6697"/>
      <c r="C6697" s="37"/>
      <c r="E6697" s="32"/>
      <c r="F6697" s="44"/>
      <c r="G6697" s="39"/>
    </row>
    <row r="6698" spans="1:7" x14ac:dyDescent="0.25">
      <c r="A6698"/>
      <c r="B6698"/>
      <c r="C6698" s="37"/>
      <c r="E6698" s="32"/>
      <c r="F6698" s="44"/>
      <c r="G6698" s="39"/>
    </row>
    <row r="6699" spans="1:7" x14ac:dyDescent="0.25">
      <c r="A6699"/>
      <c r="B6699"/>
      <c r="C6699" s="37"/>
      <c r="E6699" s="32"/>
      <c r="F6699" s="44"/>
      <c r="G6699" s="39"/>
    </row>
    <row r="6700" spans="1:7" x14ac:dyDescent="0.25">
      <c r="A6700"/>
      <c r="B6700"/>
      <c r="C6700" s="37"/>
      <c r="E6700" s="32"/>
      <c r="F6700" s="44"/>
      <c r="G6700" s="39"/>
    </row>
    <row r="6701" spans="1:7" x14ac:dyDescent="0.25">
      <c r="A6701"/>
      <c r="B6701"/>
      <c r="C6701" s="37"/>
      <c r="E6701" s="32"/>
      <c r="F6701" s="44"/>
      <c r="G6701" s="39"/>
    </row>
    <row r="6702" spans="1:7" x14ac:dyDescent="0.25">
      <c r="A6702"/>
      <c r="B6702"/>
      <c r="C6702" s="37"/>
      <c r="E6702" s="32"/>
      <c r="F6702" s="44"/>
      <c r="G6702" s="39"/>
    </row>
    <row r="6703" spans="1:7" x14ac:dyDescent="0.25">
      <c r="A6703"/>
      <c r="B6703"/>
      <c r="C6703" s="37"/>
      <c r="E6703" s="32"/>
      <c r="F6703" s="44"/>
      <c r="G6703" s="39"/>
    </row>
    <row r="6704" spans="1:7" x14ac:dyDescent="0.25">
      <c r="A6704"/>
      <c r="B6704"/>
      <c r="C6704" s="37"/>
      <c r="E6704" s="32"/>
      <c r="F6704" s="44"/>
      <c r="G6704" s="39"/>
    </row>
    <row r="6705" spans="1:7" x14ac:dyDescent="0.25">
      <c r="A6705"/>
      <c r="B6705"/>
      <c r="C6705" s="37"/>
      <c r="E6705" s="32"/>
      <c r="F6705" s="44"/>
      <c r="G6705" s="39"/>
    </row>
    <row r="6706" spans="1:7" x14ac:dyDescent="0.25">
      <c r="A6706"/>
      <c r="B6706"/>
      <c r="C6706" s="37"/>
      <c r="E6706" s="32"/>
      <c r="F6706" s="44"/>
      <c r="G6706" s="39"/>
    </row>
    <row r="6707" spans="1:7" x14ac:dyDescent="0.25">
      <c r="A6707"/>
      <c r="B6707"/>
      <c r="C6707" s="37"/>
      <c r="E6707" s="32"/>
      <c r="F6707" s="44"/>
      <c r="G6707" s="39"/>
    </row>
    <row r="6708" spans="1:7" x14ac:dyDescent="0.25">
      <c r="A6708"/>
      <c r="B6708"/>
      <c r="C6708" s="37"/>
      <c r="E6708" s="32"/>
      <c r="F6708" s="44"/>
      <c r="G6708" s="39"/>
    </row>
    <row r="6709" spans="1:7" x14ac:dyDescent="0.25">
      <c r="A6709"/>
      <c r="B6709"/>
      <c r="C6709" s="37"/>
      <c r="E6709" s="32"/>
      <c r="F6709" s="44"/>
      <c r="G6709" s="39"/>
    </row>
    <row r="6710" spans="1:7" x14ac:dyDescent="0.25">
      <c r="A6710"/>
      <c r="B6710"/>
      <c r="C6710" s="37"/>
      <c r="E6710" s="32"/>
      <c r="F6710" s="44"/>
      <c r="G6710" s="39"/>
    </row>
    <row r="6711" spans="1:7" x14ac:dyDescent="0.25">
      <c r="A6711"/>
      <c r="B6711"/>
      <c r="C6711" s="37"/>
      <c r="E6711" s="32"/>
      <c r="F6711" s="44"/>
      <c r="G6711" s="39"/>
    </row>
    <row r="6712" spans="1:7" x14ac:dyDescent="0.25">
      <c r="A6712"/>
      <c r="B6712"/>
      <c r="C6712" s="37"/>
      <c r="E6712" s="32"/>
      <c r="F6712" s="44"/>
      <c r="G6712" s="39"/>
    </row>
    <row r="6713" spans="1:7" x14ac:dyDescent="0.25">
      <c r="A6713"/>
      <c r="B6713"/>
      <c r="C6713" s="37"/>
      <c r="E6713" s="32"/>
      <c r="F6713" s="44"/>
      <c r="G6713" s="39"/>
    </row>
    <row r="6714" spans="1:7" x14ac:dyDescent="0.25">
      <c r="A6714"/>
      <c r="B6714"/>
      <c r="C6714" s="37"/>
      <c r="E6714" s="32"/>
      <c r="F6714" s="44"/>
      <c r="G6714" s="39"/>
    </row>
    <row r="6715" spans="1:7" x14ac:dyDescent="0.25">
      <c r="A6715"/>
      <c r="B6715"/>
      <c r="C6715" s="37"/>
      <c r="E6715" s="32"/>
      <c r="F6715" s="44"/>
      <c r="G6715" s="39"/>
    </row>
    <row r="6716" spans="1:7" x14ac:dyDescent="0.25">
      <c r="A6716"/>
      <c r="B6716"/>
      <c r="C6716" s="37"/>
      <c r="E6716" s="32"/>
      <c r="F6716" s="44"/>
      <c r="G6716" s="39"/>
    </row>
    <row r="6717" spans="1:7" x14ac:dyDescent="0.25">
      <c r="A6717"/>
      <c r="B6717"/>
      <c r="C6717" s="37"/>
      <c r="E6717" s="32"/>
      <c r="F6717" s="44"/>
      <c r="G6717" s="39"/>
    </row>
    <row r="6718" spans="1:7" x14ac:dyDescent="0.25">
      <c r="A6718"/>
      <c r="B6718"/>
      <c r="C6718" s="37"/>
      <c r="E6718" s="32"/>
      <c r="F6718" s="44"/>
      <c r="G6718" s="39"/>
    </row>
    <row r="6719" spans="1:7" x14ac:dyDescent="0.25">
      <c r="A6719"/>
      <c r="B6719"/>
      <c r="C6719" s="37"/>
      <c r="E6719" s="32"/>
      <c r="F6719" s="44"/>
      <c r="G6719" s="39"/>
    </row>
    <row r="6720" spans="1:7" x14ac:dyDescent="0.25">
      <c r="A6720"/>
      <c r="B6720"/>
      <c r="C6720" s="37"/>
      <c r="E6720" s="32"/>
      <c r="F6720" s="44"/>
      <c r="G6720" s="39"/>
    </row>
    <row r="6721" spans="1:7" x14ac:dyDescent="0.25">
      <c r="A6721"/>
      <c r="B6721"/>
      <c r="C6721" s="37"/>
      <c r="E6721" s="32"/>
      <c r="F6721" s="44"/>
      <c r="G6721" s="39"/>
    </row>
    <row r="6722" spans="1:7" x14ac:dyDescent="0.25">
      <c r="A6722"/>
      <c r="B6722"/>
      <c r="C6722" s="37"/>
      <c r="E6722" s="32"/>
      <c r="F6722" s="44"/>
      <c r="G6722" s="39"/>
    </row>
    <row r="6723" spans="1:7" x14ac:dyDescent="0.25">
      <c r="A6723"/>
      <c r="B6723"/>
      <c r="C6723" s="37"/>
      <c r="E6723" s="32"/>
      <c r="F6723" s="44"/>
      <c r="G6723" s="39"/>
    </row>
    <row r="6724" spans="1:7" x14ac:dyDescent="0.25">
      <c r="A6724"/>
      <c r="B6724"/>
      <c r="C6724" s="37"/>
      <c r="E6724" s="32"/>
      <c r="F6724" s="44"/>
      <c r="G6724" s="39"/>
    </row>
    <row r="6725" spans="1:7" x14ac:dyDescent="0.25">
      <c r="A6725"/>
      <c r="B6725"/>
      <c r="C6725" s="37"/>
      <c r="E6725" s="32"/>
      <c r="F6725" s="44"/>
      <c r="G6725" s="39"/>
    </row>
    <row r="6726" spans="1:7" x14ac:dyDescent="0.25">
      <c r="A6726"/>
      <c r="B6726"/>
      <c r="C6726" s="37"/>
      <c r="E6726" s="32"/>
      <c r="F6726" s="44"/>
      <c r="G6726" s="39"/>
    </row>
    <row r="6727" spans="1:7" x14ac:dyDescent="0.25">
      <c r="A6727"/>
      <c r="B6727"/>
      <c r="C6727" s="37"/>
      <c r="E6727" s="32"/>
      <c r="F6727" s="44"/>
      <c r="G6727" s="39"/>
    </row>
    <row r="6728" spans="1:7" x14ac:dyDescent="0.25">
      <c r="A6728"/>
      <c r="B6728"/>
      <c r="C6728" s="37"/>
      <c r="E6728" s="32"/>
      <c r="F6728" s="44"/>
      <c r="G6728" s="39"/>
    </row>
    <row r="6729" spans="1:7" x14ac:dyDescent="0.25">
      <c r="A6729"/>
      <c r="B6729"/>
      <c r="C6729" s="37"/>
      <c r="E6729" s="32"/>
      <c r="F6729" s="44"/>
      <c r="G6729" s="39"/>
    </row>
    <row r="6730" spans="1:7" x14ac:dyDescent="0.25">
      <c r="A6730"/>
      <c r="B6730"/>
      <c r="C6730" s="37"/>
      <c r="E6730" s="32"/>
      <c r="F6730" s="44"/>
      <c r="G6730" s="39"/>
    </row>
    <row r="6731" spans="1:7" x14ac:dyDescent="0.25">
      <c r="A6731"/>
      <c r="B6731"/>
      <c r="C6731" s="37"/>
      <c r="E6731" s="32"/>
      <c r="F6731" s="44"/>
      <c r="G6731" s="39"/>
    </row>
    <row r="6732" spans="1:7" x14ac:dyDescent="0.25">
      <c r="A6732"/>
      <c r="B6732"/>
      <c r="C6732" s="37"/>
      <c r="E6732" s="32"/>
      <c r="F6732" s="44"/>
      <c r="G6732" s="39"/>
    </row>
    <row r="6733" spans="1:7" x14ac:dyDescent="0.25">
      <c r="A6733"/>
      <c r="B6733"/>
      <c r="C6733" s="37"/>
      <c r="E6733" s="32"/>
      <c r="F6733" s="44"/>
      <c r="G6733" s="39"/>
    </row>
    <row r="6734" spans="1:7" x14ac:dyDescent="0.25">
      <c r="A6734"/>
      <c r="B6734"/>
      <c r="C6734" s="37"/>
      <c r="E6734" s="32"/>
      <c r="F6734" s="44"/>
      <c r="G6734" s="39"/>
    </row>
    <row r="6735" spans="1:7" x14ac:dyDescent="0.25">
      <c r="A6735"/>
      <c r="B6735"/>
      <c r="C6735" s="37"/>
      <c r="E6735" s="32"/>
      <c r="F6735" s="44"/>
      <c r="G6735" s="39"/>
    </row>
    <row r="6736" spans="1:7" x14ac:dyDescent="0.25">
      <c r="A6736"/>
      <c r="B6736"/>
      <c r="C6736" s="37"/>
      <c r="E6736" s="32"/>
      <c r="F6736" s="44"/>
      <c r="G6736" s="39"/>
    </row>
    <row r="6737" spans="1:7" x14ac:dyDescent="0.25">
      <c r="A6737"/>
      <c r="B6737"/>
      <c r="C6737" s="37"/>
      <c r="E6737" s="32"/>
      <c r="F6737" s="44"/>
      <c r="G6737" s="39"/>
    </row>
    <row r="6738" spans="1:7" x14ac:dyDescent="0.25">
      <c r="A6738"/>
      <c r="B6738"/>
      <c r="C6738" s="37"/>
      <c r="E6738" s="32"/>
      <c r="F6738" s="44"/>
      <c r="G6738" s="39"/>
    </row>
    <row r="6739" spans="1:7" x14ac:dyDescent="0.25">
      <c r="A6739"/>
      <c r="B6739"/>
      <c r="C6739" s="37"/>
      <c r="E6739" s="32"/>
      <c r="F6739" s="44"/>
      <c r="G6739" s="39"/>
    </row>
    <row r="6740" spans="1:7" x14ac:dyDescent="0.25">
      <c r="A6740"/>
      <c r="B6740"/>
      <c r="C6740" s="37"/>
      <c r="E6740" s="32"/>
      <c r="F6740" s="44"/>
      <c r="G6740" s="39"/>
    </row>
    <row r="6741" spans="1:7" x14ac:dyDescent="0.25">
      <c r="A6741"/>
      <c r="B6741"/>
      <c r="C6741" s="37"/>
      <c r="E6741" s="32"/>
      <c r="F6741" s="44"/>
      <c r="G6741" s="39"/>
    </row>
    <row r="6742" spans="1:7" x14ac:dyDescent="0.25">
      <c r="A6742"/>
      <c r="B6742"/>
      <c r="C6742" s="37"/>
      <c r="E6742" s="32"/>
      <c r="F6742" s="44"/>
      <c r="G6742" s="39"/>
    </row>
    <row r="6743" spans="1:7" x14ac:dyDescent="0.25">
      <c r="A6743"/>
      <c r="B6743"/>
      <c r="C6743" s="37"/>
      <c r="E6743" s="32"/>
      <c r="F6743" s="44"/>
      <c r="G6743" s="39"/>
    </row>
    <row r="6744" spans="1:7" x14ac:dyDescent="0.25">
      <c r="A6744"/>
      <c r="B6744"/>
      <c r="C6744" s="37"/>
      <c r="E6744" s="32"/>
      <c r="F6744" s="44"/>
      <c r="G6744" s="39"/>
    </row>
    <row r="6745" spans="1:7" x14ac:dyDescent="0.25">
      <c r="A6745"/>
      <c r="B6745"/>
      <c r="C6745" s="37"/>
      <c r="E6745" s="32"/>
      <c r="F6745" s="44"/>
      <c r="G6745" s="39"/>
    </row>
    <row r="6746" spans="1:7" x14ac:dyDescent="0.25">
      <c r="A6746"/>
      <c r="B6746"/>
      <c r="C6746" s="37"/>
      <c r="E6746" s="32"/>
      <c r="F6746" s="44"/>
      <c r="G6746" s="39"/>
    </row>
    <row r="6747" spans="1:7" x14ac:dyDescent="0.25">
      <c r="A6747"/>
      <c r="B6747"/>
      <c r="C6747" s="37"/>
      <c r="E6747" s="32"/>
      <c r="F6747" s="44"/>
      <c r="G6747" s="39"/>
    </row>
    <row r="6748" spans="1:7" x14ac:dyDescent="0.25">
      <c r="A6748"/>
      <c r="B6748"/>
      <c r="C6748" s="37"/>
      <c r="E6748" s="32"/>
      <c r="F6748" s="44"/>
      <c r="G6748" s="39"/>
    </row>
    <row r="6749" spans="1:7" x14ac:dyDescent="0.25">
      <c r="A6749"/>
      <c r="B6749"/>
      <c r="C6749" s="37"/>
      <c r="E6749" s="32"/>
      <c r="F6749" s="44"/>
      <c r="G6749" s="39"/>
    </row>
    <row r="6750" spans="1:7" x14ac:dyDescent="0.25">
      <c r="A6750"/>
      <c r="B6750"/>
      <c r="C6750" s="37"/>
      <c r="E6750" s="32"/>
      <c r="F6750" s="44"/>
      <c r="G6750" s="39"/>
    </row>
    <row r="6751" spans="1:7" x14ac:dyDescent="0.25">
      <c r="A6751"/>
      <c r="B6751"/>
      <c r="C6751" s="37"/>
      <c r="E6751" s="32"/>
      <c r="F6751" s="44"/>
      <c r="G6751" s="39"/>
    </row>
    <row r="6752" spans="1:7" x14ac:dyDescent="0.25">
      <c r="A6752"/>
      <c r="B6752"/>
      <c r="C6752" s="37"/>
      <c r="E6752" s="32"/>
      <c r="F6752" s="44"/>
      <c r="G6752" s="39"/>
    </row>
    <row r="6753" spans="1:7" x14ac:dyDescent="0.25">
      <c r="A6753"/>
      <c r="B6753"/>
      <c r="C6753" s="37"/>
      <c r="E6753" s="32"/>
      <c r="F6753" s="44"/>
      <c r="G6753" s="39"/>
    </row>
    <row r="6754" spans="1:7" x14ac:dyDescent="0.25">
      <c r="A6754"/>
      <c r="B6754"/>
      <c r="C6754" s="37"/>
      <c r="E6754" s="32"/>
      <c r="F6754" s="44"/>
      <c r="G6754" s="39"/>
    </row>
    <row r="6755" spans="1:7" x14ac:dyDescent="0.25">
      <c r="A6755"/>
      <c r="B6755"/>
      <c r="C6755" s="37"/>
      <c r="E6755" s="32"/>
      <c r="F6755" s="44"/>
      <c r="G6755" s="39"/>
    </row>
    <row r="6756" spans="1:7" x14ac:dyDescent="0.25">
      <c r="A6756"/>
      <c r="B6756"/>
      <c r="C6756" s="37"/>
      <c r="E6756" s="32"/>
      <c r="F6756" s="44"/>
      <c r="G6756" s="39"/>
    </row>
    <row r="6757" spans="1:7" x14ac:dyDescent="0.25">
      <c r="A6757"/>
      <c r="B6757"/>
      <c r="C6757" s="37"/>
      <c r="E6757" s="32"/>
      <c r="F6757" s="44"/>
      <c r="G6757" s="39"/>
    </row>
    <row r="6758" spans="1:7" x14ac:dyDescent="0.25">
      <c r="A6758"/>
      <c r="B6758"/>
      <c r="C6758" s="37"/>
      <c r="E6758" s="32"/>
      <c r="F6758" s="44"/>
      <c r="G6758" s="39"/>
    </row>
    <row r="6759" spans="1:7" x14ac:dyDescent="0.25">
      <c r="A6759"/>
      <c r="B6759"/>
      <c r="C6759" s="37"/>
      <c r="E6759" s="32"/>
      <c r="F6759" s="44"/>
      <c r="G6759" s="39"/>
    </row>
    <row r="6760" spans="1:7" x14ac:dyDescent="0.25">
      <c r="A6760"/>
      <c r="B6760"/>
      <c r="C6760" s="37"/>
      <c r="E6760" s="32"/>
      <c r="F6760" s="44"/>
      <c r="G6760" s="39"/>
    </row>
    <row r="6761" spans="1:7" x14ac:dyDescent="0.25">
      <c r="A6761"/>
      <c r="B6761"/>
      <c r="C6761" s="37"/>
      <c r="E6761" s="32"/>
      <c r="F6761" s="44"/>
      <c r="G6761" s="39"/>
    </row>
    <row r="6762" spans="1:7" x14ac:dyDescent="0.25">
      <c r="A6762"/>
      <c r="B6762"/>
      <c r="C6762" s="37"/>
      <c r="E6762" s="32"/>
      <c r="F6762" s="44"/>
      <c r="G6762" s="39"/>
    </row>
    <row r="6763" spans="1:7" x14ac:dyDescent="0.25">
      <c r="A6763"/>
      <c r="B6763"/>
      <c r="C6763" s="37"/>
      <c r="E6763" s="32"/>
      <c r="F6763" s="44"/>
      <c r="G6763" s="39"/>
    </row>
    <row r="6764" spans="1:7" x14ac:dyDescent="0.25">
      <c r="A6764"/>
      <c r="B6764"/>
      <c r="C6764" s="37"/>
      <c r="E6764" s="32"/>
      <c r="F6764" s="44"/>
      <c r="G6764" s="39"/>
    </row>
    <row r="6765" spans="1:7" x14ac:dyDescent="0.25">
      <c r="A6765"/>
      <c r="B6765"/>
      <c r="C6765" s="37"/>
      <c r="E6765" s="32"/>
      <c r="F6765" s="44"/>
      <c r="G6765" s="39"/>
    </row>
    <row r="6766" spans="1:7" x14ac:dyDescent="0.25">
      <c r="A6766"/>
      <c r="B6766"/>
      <c r="C6766" s="37"/>
      <c r="E6766" s="32"/>
      <c r="F6766" s="44"/>
      <c r="G6766" s="39"/>
    </row>
    <row r="6767" spans="1:7" x14ac:dyDescent="0.25">
      <c r="A6767"/>
      <c r="B6767"/>
      <c r="C6767" s="37"/>
      <c r="E6767" s="32"/>
      <c r="F6767" s="44"/>
      <c r="G6767" s="39"/>
    </row>
    <row r="6768" spans="1:7" x14ac:dyDescent="0.25">
      <c r="A6768"/>
      <c r="B6768"/>
      <c r="C6768" s="37"/>
      <c r="E6768" s="32"/>
      <c r="F6768" s="44"/>
      <c r="G6768" s="39"/>
    </row>
    <row r="6769" spans="1:7" x14ac:dyDescent="0.25">
      <c r="A6769"/>
      <c r="B6769"/>
      <c r="C6769" s="37"/>
      <c r="E6769" s="32"/>
      <c r="F6769" s="44"/>
      <c r="G6769" s="39"/>
    </row>
    <row r="6770" spans="1:7" x14ac:dyDescent="0.25">
      <c r="A6770"/>
      <c r="B6770"/>
      <c r="C6770" s="37"/>
      <c r="E6770" s="32"/>
      <c r="F6770" s="44"/>
      <c r="G6770" s="39"/>
    </row>
    <row r="6771" spans="1:7" x14ac:dyDescent="0.25">
      <c r="A6771"/>
      <c r="B6771"/>
      <c r="C6771" s="37"/>
      <c r="E6771" s="32"/>
      <c r="F6771" s="44"/>
      <c r="G6771" s="39"/>
    </row>
    <row r="6772" spans="1:7" x14ac:dyDescent="0.25">
      <c r="A6772"/>
      <c r="B6772"/>
      <c r="C6772" s="37"/>
      <c r="E6772" s="32"/>
      <c r="F6772" s="44"/>
      <c r="G6772" s="39"/>
    </row>
    <row r="6773" spans="1:7" x14ac:dyDescent="0.25">
      <c r="A6773"/>
      <c r="B6773"/>
      <c r="C6773" s="37"/>
      <c r="E6773" s="32"/>
      <c r="F6773" s="44"/>
      <c r="G6773" s="39"/>
    </row>
    <row r="6774" spans="1:7" x14ac:dyDescent="0.25">
      <c r="A6774"/>
      <c r="B6774"/>
      <c r="C6774" s="37"/>
      <c r="E6774" s="32"/>
      <c r="F6774" s="44"/>
      <c r="G6774" s="39"/>
    </row>
    <row r="6775" spans="1:7" x14ac:dyDescent="0.25">
      <c r="A6775"/>
      <c r="B6775"/>
      <c r="C6775" s="37"/>
      <c r="E6775" s="32"/>
      <c r="F6775" s="44"/>
      <c r="G6775" s="39"/>
    </row>
    <row r="6776" spans="1:7" x14ac:dyDescent="0.25">
      <c r="A6776"/>
      <c r="B6776"/>
      <c r="C6776" s="37"/>
      <c r="E6776" s="32"/>
      <c r="F6776" s="44"/>
      <c r="G6776" s="39"/>
    </row>
    <row r="6777" spans="1:7" x14ac:dyDescent="0.25">
      <c r="A6777"/>
      <c r="B6777"/>
      <c r="C6777" s="37"/>
      <c r="E6777" s="32"/>
      <c r="F6777" s="44"/>
      <c r="G6777" s="39"/>
    </row>
    <row r="6778" spans="1:7" x14ac:dyDescent="0.25">
      <c r="A6778"/>
      <c r="B6778"/>
      <c r="C6778" s="37"/>
      <c r="E6778" s="32"/>
      <c r="F6778" s="44"/>
      <c r="G6778" s="39"/>
    </row>
    <row r="6779" spans="1:7" x14ac:dyDescent="0.25">
      <c r="A6779"/>
      <c r="B6779"/>
      <c r="C6779" s="37"/>
      <c r="E6779" s="32"/>
      <c r="F6779" s="44"/>
      <c r="G6779" s="39"/>
    </row>
    <row r="6780" spans="1:7" x14ac:dyDescent="0.25">
      <c r="A6780"/>
      <c r="B6780"/>
      <c r="C6780" s="37"/>
      <c r="E6780" s="32"/>
      <c r="F6780" s="44"/>
      <c r="G6780" s="39"/>
    </row>
    <row r="6781" spans="1:7" x14ac:dyDescent="0.25">
      <c r="A6781"/>
      <c r="B6781"/>
      <c r="C6781" s="37"/>
      <c r="E6781" s="32"/>
      <c r="F6781" s="44"/>
      <c r="G6781" s="39"/>
    </row>
    <row r="6782" spans="1:7" x14ac:dyDescent="0.25">
      <c r="A6782"/>
      <c r="B6782"/>
      <c r="C6782" s="37"/>
      <c r="E6782" s="32"/>
      <c r="F6782" s="44"/>
      <c r="G6782" s="39"/>
    </row>
    <row r="6783" spans="1:7" x14ac:dyDescent="0.25">
      <c r="A6783"/>
      <c r="B6783"/>
      <c r="C6783" s="37"/>
      <c r="E6783" s="32"/>
      <c r="F6783" s="44"/>
      <c r="G6783" s="39"/>
    </row>
    <row r="6784" spans="1:7" x14ac:dyDescent="0.25">
      <c r="A6784"/>
      <c r="B6784"/>
      <c r="C6784" s="37"/>
      <c r="E6784" s="32"/>
      <c r="F6784" s="44"/>
      <c r="G6784" s="39"/>
    </row>
    <row r="6785" spans="1:7" x14ac:dyDescent="0.25">
      <c r="A6785"/>
      <c r="B6785"/>
      <c r="C6785" s="37"/>
      <c r="E6785" s="32"/>
      <c r="F6785" s="44"/>
      <c r="G6785" s="39"/>
    </row>
    <row r="6786" spans="1:7" x14ac:dyDescent="0.25">
      <c r="A6786"/>
      <c r="B6786"/>
      <c r="C6786" s="37"/>
      <c r="E6786" s="32"/>
      <c r="F6786" s="44"/>
      <c r="G6786" s="39"/>
    </row>
    <row r="6787" spans="1:7" x14ac:dyDescent="0.25">
      <c r="A6787"/>
      <c r="B6787"/>
      <c r="C6787" s="37"/>
      <c r="E6787" s="32"/>
      <c r="F6787" s="44"/>
      <c r="G6787" s="39"/>
    </row>
    <row r="6788" spans="1:7" x14ac:dyDescent="0.25">
      <c r="A6788"/>
      <c r="B6788"/>
      <c r="C6788" s="37"/>
      <c r="E6788" s="32"/>
      <c r="F6788" s="44"/>
      <c r="G6788" s="39"/>
    </row>
    <row r="6789" spans="1:7" x14ac:dyDescent="0.25">
      <c r="A6789"/>
      <c r="B6789"/>
      <c r="C6789" s="37"/>
      <c r="E6789" s="32"/>
      <c r="F6789" s="44"/>
      <c r="G6789" s="39"/>
    </row>
    <row r="6790" spans="1:7" x14ac:dyDescent="0.25">
      <c r="A6790"/>
      <c r="B6790"/>
      <c r="C6790" s="37"/>
      <c r="E6790" s="32"/>
      <c r="F6790" s="44"/>
      <c r="G6790" s="39"/>
    </row>
    <row r="6791" spans="1:7" x14ac:dyDescent="0.25">
      <c r="A6791"/>
      <c r="B6791"/>
      <c r="C6791" s="37"/>
      <c r="E6791" s="32"/>
      <c r="F6791" s="44"/>
      <c r="G6791" s="39"/>
    </row>
    <row r="6792" spans="1:7" x14ac:dyDescent="0.25">
      <c r="A6792"/>
      <c r="B6792"/>
      <c r="C6792" s="37"/>
      <c r="E6792" s="32"/>
      <c r="F6792" s="44"/>
      <c r="G6792" s="39"/>
    </row>
    <row r="6793" spans="1:7" x14ac:dyDescent="0.25">
      <c r="A6793"/>
      <c r="B6793"/>
      <c r="C6793" s="37"/>
      <c r="E6793" s="32"/>
      <c r="F6793" s="44"/>
      <c r="G6793" s="39"/>
    </row>
    <row r="6794" spans="1:7" x14ac:dyDescent="0.25">
      <c r="A6794"/>
      <c r="B6794"/>
      <c r="C6794" s="37"/>
      <c r="E6794" s="32"/>
      <c r="F6794" s="44"/>
      <c r="G6794" s="39"/>
    </row>
    <row r="6795" spans="1:7" x14ac:dyDescent="0.25">
      <c r="A6795"/>
      <c r="B6795"/>
      <c r="C6795" s="37"/>
      <c r="E6795" s="32"/>
      <c r="F6795" s="44"/>
      <c r="G6795" s="39"/>
    </row>
    <row r="6796" spans="1:7" x14ac:dyDescent="0.25">
      <c r="A6796"/>
      <c r="B6796"/>
      <c r="C6796" s="37"/>
      <c r="E6796" s="32"/>
      <c r="F6796" s="44"/>
      <c r="G6796" s="39"/>
    </row>
    <row r="6797" spans="1:7" x14ac:dyDescent="0.25">
      <c r="A6797"/>
      <c r="B6797"/>
      <c r="C6797" s="37"/>
      <c r="E6797" s="32"/>
      <c r="F6797" s="44"/>
      <c r="G6797" s="39"/>
    </row>
    <row r="6798" spans="1:7" x14ac:dyDescent="0.25">
      <c r="A6798"/>
      <c r="B6798"/>
      <c r="C6798" s="37"/>
      <c r="E6798" s="32"/>
      <c r="F6798" s="44"/>
      <c r="G6798" s="39"/>
    </row>
    <row r="6799" spans="1:7" x14ac:dyDescent="0.25">
      <c r="A6799"/>
      <c r="B6799"/>
      <c r="C6799" s="37"/>
      <c r="E6799" s="32"/>
      <c r="F6799" s="44"/>
      <c r="G6799" s="39"/>
    </row>
    <row r="6800" spans="1:7" x14ac:dyDescent="0.25">
      <c r="A6800"/>
      <c r="B6800"/>
      <c r="C6800" s="37"/>
      <c r="E6800" s="32"/>
      <c r="F6800" s="44"/>
      <c r="G6800" s="39"/>
    </row>
    <row r="6801" spans="1:7" x14ac:dyDescent="0.25">
      <c r="A6801"/>
      <c r="B6801"/>
      <c r="C6801" s="37"/>
      <c r="E6801" s="32"/>
      <c r="F6801" s="44"/>
      <c r="G6801" s="39"/>
    </row>
    <row r="6802" spans="1:7" x14ac:dyDescent="0.25">
      <c r="A6802"/>
      <c r="B6802"/>
      <c r="C6802" s="37"/>
      <c r="E6802" s="32"/>
      <c r="F6802" s="44"/>
      <c r="G6802" s="39"/>
    </row>
    <row r="6803" spans="1:7" x14ac:dyDescent="0.25">
      <c r="A6803"/>
      <c r="B6803"/>
      <c r="C6803" s="37"/>
      <c r="E6803" s="32"/>
      <c r="F6803" s="44"/>
      <c r="G6803" s="39"/>
    </row>
    <row r="6804" spans="1:7" x14ac:dyDescent="0.25">
      <c r="A6804"/>
      <c r="B6804"/>
      <c r="C6804" s="37"/>
      <c r="E6804" s="32"/>
      <c r="F6804" s="44"/>
      <c r="G6804" s="39"/>
    </row>
    <row r="6805" spans="1:7" x14ac:dyDescent="0.25">
      <c r="A6805"/>
      <c r="B6805"/>
      <c r="C6805" s="37"/>
      <c r="E6805" s="32"/>
      <c r="F6805" s="44"/>
      <c r="G6805" s="39"/>
    </row>
    <row r="6806" spans="1:7" x14ac:dyDescent="0.25">
      <c r="A6806"/>
      <c r="B6806"/>
      <c r="C6806" s="37"/>
      <c r="E6806" s="32"/>
      <c r="F6806" s="44"/>
      <c r="G6806" s="39"/>
    </row>
    <row r="6807" spans="1:7" x14ac:dyDescent="0.25">
      <c r="A6807"/>
      <c r="B6807"/>
      <c r="C6807" s="37"/>
      <c r="E6807" s="32"/>
      <c r="F6807" s="44"/>
      <c r="G6807" s="39"/>
    </row>
    <row r="6808" spans="1:7" x14ac:dyDescent="0.25">
      <c r="A6808"/>
      <c r="B6808"/>
      <c r="C6808" s="37"/>
      <c r="E6808" s="32"/>
      <c r="F6808" s="44"/>
      <c r="G6808" s="39"/>
    </row>
    <row r="6809" spans="1:7" x14ac:dyDescent="0.25">
      <c r="A6809"/>
      <c r="B6809"/>
      <c r="C6809" s="37"/>
      <c r="E6809" s="32"/>
      <c r="F6809" s="44"/>
      <c r="G6809" s="39"/>
    </row>
    <row r="6810" spans="1:7" x14ac:dyDescent="0.25">
      <c r="A6810"/>
      <c r="B6810"/>
      <c r="C6810" s="37"/>
      <c r="E6810" s="32"/>
      <c r="F6810" s="44"/>
      <c r="G6810" s="39"/>
    </row>
    <row r="6811" spans="1:7" x14ac:dyDescent="0.25">
      <c r="A6811"/>
      <c r="B6811"/>
      <c r="C6811" s="37"/>
      <c r="E6811" s="32"/>
      <c r="F6811" s="44"/>
      <c r="G6811" s="39"/>
    </row>
    <row r="6812" spans="1:7" x14ac:dyDescent="0.25">
      <c r="A6812"/>
      <c r="B6812"/>
      <c r="C6812" s="37"/>
      <c r="E6812" s="32"/>
      <c r="F6812" s="44"/>
      <c r="G6812" s="39"/>
    </row>
    <row r="6813" spans="1:7" x14ac:dyDescent="0.25">
      <c r="A6813"/>
      <c r="B6813"/>
      <c r="C6813" s="37"/>
      <c r="E6813" s="32"/>
      <c r="F6813" s="44"/>
      <c r="G6813" s="39"/>
    </row>
    <row r="6814" spans="1:7" x14ac:dyDescent="0.25">
      <c r="A6814"/>
      <c r="B6814"/>
      <c r="C6814" s="37"/>
      <c r="E6814" s="32"/>
      <c r="F6814" s="44"/>
      <c r="G6814" s="39"/>
    </row>
    <row r="6815" spans="1:7" x14ac:dyDescent="0.25">
      <c r="A6815"/>
      <c r="B6815"/>
      <c r="C6815" s="37"/>
      <c r="E6815" s="32"/>
      <c r="F6815" s="44"/>
      <c r="G6815" s="39"/>
    </row>
    <row r="6816" spans="1:7" x14ac:dyDescent="0.25">
      <c r="A6816"/>
      <c r="B6816"/>
      <c r="C6816" s="37"/>
      <c r="E6816" s="32"/>
      <c r="F6816" s="44"/>
      <c r="G6816" s="39"/>
    </row>
    <row r="6817" spans="1:7" x14ac:dyDescent="0.25">
      <c r="A6817"/>
      <c r="B6817"/>
      <c r="C6817" s="37"/>
      <c r="E6817" s="32"/>
      <c r="F6817" s="44"/>
      <c r="G6817" s="39"/>
    </row>
    <row r="6818" spans="1:7" x14ac:dyDescent="0.25">
      <c r="A6818"/>
      <c r="B6818"/>
      <c r="C6818" s="37"/>
      <c r="E6818" s="32"/>
      <c r="F6818" s="44"/>
      <c r="G6818" s="39"/>
    </row>
    <row r="6819" spans="1:7" x14ac:dyDescent="0.25">
      <c r="A6819"/>
      <c r="B6819"/>
      <c r="C6819" s="37"/>
      <c r="E6819" s="32"/>
      <c r="F6819" s="44"/>
      <c r="G6819" s="39"/>
    </row>
    <row r="6820" spans="1:7" x14ac:dyDescent="0.25">
      <c r="A6820"/>
      <c r="B6820"/>
      <c r="C6820" s="37"/>
      <c r="E6820" s="32"/>
      <c r="F6820" s="44"/>
      <c r="G6820" s="39"/>
    </row>
    <row r="6821" spans="1:7" x14ac:dyDescent="0.25">
      <c r="A6821"/>
      <c r="B6821"/>
      <c r="C6821" s="37"/>
      <c r="E6821" s="32"/>
      <c r="F6821" s="44"/>
      <c r="G6821" s="39"/>
    </row>
    <row r="6822" spans="1:7" x14ac:dyDescent="0.25">
      <c r="A6822"/>
      <c r="B6822"/>
      <c r="C6822" s="37"/>
      <c r="E6822" s="32"/>
      <c r="F6822" s="44"/>
      <c r="G6822" s="39"/>
    </row>
    <row r="6823" spans="1:7" x14ac:dyDescent="0.25">
      <c r="A6823"/>
      <c r="B6823"/>
      <c r="C6823" s="37"/>
      <c r="E6823" s="32"/>
      <c r="F6823" s="44"/>
      <c r="G6823" s="39"/>
    </row>
    <row r="6824" spans="1:7" x14ac:dyDescent="0.25">
      <c r="A6824"/>
      <c r="B6824"/>
      <c r="C6824" s="37"/>
      <c r="E6824" s="32"/>
      <c r="F6824" s="44"/>
      <c r="G6824" s="39"/>
    </row>
    <row r="6825" spans="1:7" x14ac:dyDescent="0.25">
      <c r="A6825"/>
      <c r="B6825"/>
      <c r="C6825" s="37"/>
      <c r="E6825" s="32"/>
      <c r="F6825" s="44"/>
      <c r="G6825" s="39"/>
    </row>
    <row r="6826" spans="1:7" x14ac:dyDescent="0.25">
      <c r="A6826"/>
      <c r="B6826"/>
      <c r="C6826" s="37"/>
      <c r="E6826" s="32"/>
      <c r="F6826" s="44"/>
      <c r="G6826" s="39"/>
    </row>
    <row r="6827" spans="1:7" x14ac:dyDescent="0.25">
      <c r="A6827"/>
      <c r="B6827"/>
      <c r="C6827" s="37"/>
      <c r="E6827" s="32"/>
      <c r="F6827" s="44"/>
      <c r="G6827" s="39"/>
    </row>
    <row r="6828" spans="1:7" x14ac:dyDescent="0.25">
      <c r="A6828"/>
      <c r="B6828"/>
      <c r="C6828" s="37"/>
      <c r="E6828" s="32"/>
      <c r="F6828" s="44"/>
      <c r="G6828" s="39"/>
    </row>
    <row r="6829" spans="1:7" x14ac:dyDescent="0.25">
      <c r="A6829"/>
      <c r="B6829"/>
      <c r="C6829" s="37"/>
      <c r="E6829" s="32"/>
      <c r="F6829" s="44"/>
      <c r="G6829" s="39"/>
    </row>
    <row r="6830" spans="1:7" x14ac:dyDescent="0.25">
      <c r="A6830"/>
      <c r="B6830"/>
      <c r="C6830" s="37"/>
      <c r="E6830" s="32"/>
      <c r="F6830" s="44"/>
      <c r="G6830" s="39"/>
    </row>
    <row r="6831" spans="1:7" x14ac:dyDescent="0.25">
      <c r="A6831"/>
      <c r="B6831"/>
      <c r="C6831" s="37"/>
      <c r="E6831" s="32"/>
      <c r="F6831" s="44"/>
      <c r="G6831" s="39"/>
    </row>
    <row r="6832" spans="1:7" x14ac:dyDescent="0.25">
      <c r="A6832"/>
      <c r="B6832"/>
      <c r="C6832" s="37"/>
      <c r="E6832" s="32"/>
      <c r="F6832" s="44"/>
      <c r="G6832" s="39"/>
    </row>
    <row r="6833" spans="1:7" x14ac:dyDescent="0.25">
      <c r="A6833"/>
      <c r="B6833"/>
      <c r="C6833" s="37"/>
      <c r="E6833" s="32"/>
      <c r="F6833" s="44"/>
      <c r="G6833" s="39"/>
    </row>
    <row r="6834" spans="1:7" x14ac:dyDescent="0.25">
      <c r="A6834"/>
      <c r="B6834"/>
      <c r="C6834" s="37"/>
      <c r="E6834" s="32"/>
      <c r="F6834" s="44"/>
      <c r="G6834" s="39"/>
    </row>
    <row r="6835" spans="1:7" x14ac:dyDescent="0.25">
      <c r="A6835"/>
      <c r="B6835"/>
      <c r="C6835" s="37"/>
      <c r="E6835" s="32"/>
      <c r="F6835" s="44"/>
      <c r="G6835" s="39"/>
    </row>
    <row r="6836" spans="1:7" x14ac:dyDescent="0.25">
      <c r="A6836"/>
      <c r="B6836"/>
      <c r="C6836" s="37"/>
      <c r="E6836" s="32"/>
      <c r="F6836" s="44"/>
      <c r="G6836" s="39"/>
    </row>
    <row r="6837" spans="1:7" x14ac:dyDescent="0.25">
      <c r="A6837"/>
      <c r="B6837"/>
      <c r="C6837" s="37"/>
      <c r="E6837" s="32"/>
      <c r="F6837" s="44"/>
      <c r="G6837" s="39"/>
    </row>
    <row r="6838" spans="1:7" x14ac:dyDescent="0.25">
      <c r="A6838"/>
      <c r="B6838"/>
      <c r="C6838" s="37"/>
      <c r="E6838" s="32"/>
      <c r="F6838" s="44"/>
      <c r="G6838" s="39"/>
    </row>
    <row r="6839" spans="1:7" x14ac:dyDescent="0.25">
      <c r="A6839"/>
      <c r="B6839"/>
      <c r="C6839" s="37"/>
      <c r="E6839" s="32"/>
      <c r="F6839" s="44"/>
      <c r="G6839" s="39"/>
    </row>
    <row r="6840" spans="1:7" x14ac:dyDescent="0.25">
      <c r="A6840"/>
      <c r="B6840"/>
      <c r="C6840" s="37"/>
      <c r="E6840" s="32"/>
      <c r="F6840" s="44"/>
      <c r="G6840" s="39"/>
    </row>
    <row r="6841" spans="1:7" x14ac:dyDescent="0.25">
      <c r="A6841"/>
      <c r="B6841"/>
      <c r="C6841" s="37"/>
      <c r="E6841" s="32"/>
      <c r="F6841" s="44"/>
      <c r="G6841" s="39"/>
    </row>
    <row r="6842" spans="1:7" x14ac:dyDescent="0.25">
      <c r="A6842"/>
      <c r="B6842"/>
      <c r="C6842" s="37"/>
      <c r="E6842" s="32"/>
      <c r="F6842" s="44"/>
      <c r="G6842" s="39"/>
    </row>
    <row r="6843" spans="1:7" x14ac:dyDescent="0.25">
      <c r="A6843"/>
      <c r="B6843"/>
      <c r="C6843" s="37"/>
      <c r="E6843" s="32"/>
      <c r="F6843" s="44"/>
      <c r="G6843" s="39"/>
    </row>
    <row r="6844" spans="1:7" x14ac:dyDescent="0.25">
      <c r="A6844"/>
      <c r="B6844"/>
      <c r="C6844" s="37"/>
      <c r="E6844" s="32"/>
      <c r="F6844" s="44"/>
      <c r="G6844" s="39"/>
    </row>
    <row r="6845" spans="1:7" x14ac:dyDescent="0.25">
      <c r="A6845"/>
      <c r="B6845"/>
      <c r="C6845" s="37"/>
      <c r="E6845" s="32"/>
      <c r="F6845" s="44"/>
      <c r="G6845" s="39"/>
    </row>
    <row r="6846" spans="1:7" x14ac:dyDescent="0.25">
      <c r="A6846"/>
      <c r="B6846"/>
      <c r="C6846" s="37"/>
      <c r="E6846" s="32"/>
      <c r="F6846" s="44"/>
      <c r="G6846" s="39"/>
    </row>
    <row r="6847" spans="1:7" x14ac:dyDescent="0.25">
      <c r="A6847"/>
      <c r="B6847"/>
      <c r="C6847" s="37"/>
      <c r="E6847" s="32"/>
      <c r="F6847" s="44"/>
      <c r="G6847" s="39"/>
    </row>
    <row r="6848" spans="1:7" x14ac:dyDescent="0.25">
      <c r="A6848"/>
      <c r="B6848"/>
      <c r="C6848" s="37"/>
      <c r="E6848" s="32"/>
      <c r="F6848" s="44"/>
      <c r="G6848" s="39"/>
    </row>
    <row r="6849" spans="1:7" x14ac:dyDescent="0.25">
      <c r="A6849"/>
      <c r="B6849"/>
      <c r="C6849" s="37"/>
      <c r="E6849" s="32"/>
      <c r="F6849" s="44"/>
      <c r="G6849" s="39"/>
    </row>
    <row r="6850" spans="1:7" x14ac:dyDescent="0.25">
      <c r="A6850"/>
      <c r="B6850"/>
      <c r="C6850" s="37"/>
      <c r="E6850" s="32"/>
      <c r="F6850" s="44"/>
      <c r="G6850" s="39"/>
    </row>
    <row r="6851" spans="1:7" x14ac:dyDescent="0.25">
      <c r="A6851"/>
      <c r="B6851"/>
      <c r="C6851" s="37"/>
      <c r="E6851" s="32"/>
      <c r="F6851" s="44"/>
      <c r="G6851" s="39"/>
    </row>
    <row r="6852" spans="1:7" x14ac:dyDescent="0.25">
      <c r="A6852"/>
      <c r="B6852"/>
      <c r="C6852" s="37"/>
      <c r="E6852" s="32"/>
      <c r="F6852" s="44"/>
      <c r="G6852" s="39"/>
    </row>
    <row r="6853" spans="1:7" x14ac:dyDescent="0.25">
      <c r="A6853"/>
      <c r="B6853"/>
      <c r="C6853" s="37"/>
      <c r="E6853" s="32"/>
      <c r="F6853" s="44"/>
      <c r="G6853" s="39"/>
    </row>
    <row r="6854" spans="1:7" x14ac:dyDescent="0.25">
      <c r="A6854"/>
      <c r="B6854"/>
      <c r="C6854" s="37"/>
      <c r="E6854" s="32"/>
      <c r="F6854" s="44"/>
      <c r="G6854" s="39"/>
    </row>
    <row r="6855" spans="1:7" x14ac:dyDescent="0.25">
      <c r="A6855"/>
      <c r="B6855"/>
      <c r="C6855" s="37"/>
      <c r="E6855" s="32"/>
      <c r="F6855" s="44"/>
      <c r="G6855" s="39"/>
    </row>
    <row r="6856" spans="1:7" x14ac:dyDescent="0.25">
      <c r="A6856"/>
      <c r="B6856"/>
      <c r="C6856" s="37"/>
      <c r="E6856" s="32"/>
      <c r="F6856" s="44"/>
      <c r="G6856" s="39"/>
    </row>
    <row r="6857" spans="1:7" x14ac:dyDescent="0.25">
      <c r="A6857"/>
      <c r="B6857"/>
      <c r="C6857" s="37"/>
      <c r="E6857" s="32"/>
      <c r="F6857" s="44"/>
      <c r="G6857" s="39"/>
    </row>
    <row r="6858" spans="1:7" x14ac:dyDescent="0.25">
      <c r="A6858"/>
      <c r="B6858"/>
      <c r="C6858" s="37"/>
      <c r="E6858" s="32"/>
      <c r="F6858" s="44"/>
      <c r="G6858" s="39"/>
    </row>
    <row r="6859" spans="1:7" x14ac:dyDescent="0.25">
      <c r="A6859"/>
      <c r="B6859"/>
      <c r="C6859" s="37"/>
      <c r="E6859" s="32"/>
      <c r="F6859" s="44"/>
      <c r="G6859" s="39"/>
    </row>
    <row r="6860" spans="1:7" x14ac:dyDescent="0.25">
      <c r="A6860"/>
      <c r="B6860"/>
      <c r="C6860" s="37"/>
      <c r="E6860" s="32"/>
      <c r="F6860" s="44"/>
      <c r="G6860" s="39"/>
    </row>
    <row r="6861" spans="1:7" x14ac:dyDescent="0.25">
      <c r="A6861"/>
      <c r="B6861"/>
      <c r="C6861" s="37"/>
      <c r="E6861" s="32"/>
      <c r="F6861" s="44"/>
      <c r="G6861" s="39"/>
    </row>
    <row r="6862" spans="1:7" x14ac:dyDescent="0.25">
      <c r="A6862"/>
      <c r="B6862"/>
      <c r="C6862" s="37"/>
      <c r="E6862" s="32"/>
      <c r="F6862" s="44"/>
      <c r="G6862" s="39"/>
    </row>
    <row r="6863" spans="1:7" x14ac:dyDescent="0.25">
      <c r="A6863"/>
      <c r="B6863"/>
      <c r="C6863" s="37"/>
      <c r="E6863" s="32"/>
      <c r="F6863" s="44"/>
      <c r="G6863" s="39"/>
    </row>
    <row r="6864" spans="1:7" x14ac:dyDescent="0.25">
      <c r="A6864"/>
      <c r="B6864"/>
      <c r="C6864" s="37"/>
      <c r="E6864" s="32"/>
      <c r="F6864" s="44"/>
      <c r="G6864" s="39"/>
    </row>
    <row r="6865" spans="1:7" x14ac:dyDescent="0.25">
      <c r="A6865"/>
      <c r="B6865"/>
      <c r="C6865" s="37"/>
      <c r="E6865" s="32"/>
      <c r="F6865" s="44"/>
      <c r="G6865" s="39"/>
    </row>
    <row r="6866" spans="1:7" x14ac:dyDescent="0.25">
      <c r="A6866"/>
      <c r="B6866"/>
      <c r="C6866" s="37"/>
      <c r="E6866" s="32"/>
      <c r="F6866" s="44"/>
      <c r="G6866" s="39"/>
    </row>
    <row r="6867" spans="1:7" x14ac:dyDescent="0.25">
      <c r="A6867"/>
      <c r="B6867"/>
      <c r="C6867" s="37"/>
      <c r="E6867" s="32"/>
      <c r="F6867" s="44"/>
      <c r="G6867" s="39"/>
    </row>
    <row r="6868" spans="1:7" x14ac:dyDescent="0.25">
      <c r="A6868"/>
      <c r="B6868"/>
      <c r="C6868" s="37"/>
      <c r="E6868" s="32"/>
      <c r="F6868" s="44"/>
      <c r="G6868" s="39"/>
    </row>
    <row r="6869" spans="1:7" x14ac:dyDescent="0.25">
      <c r="A6869"/>
      <c r="B6869"/>
      <c r="C6869" s="37"/>
      <c r="E6869" s="32"/>
      <c r="F6869" s="44"/>
      <c r="G6869" s="39"/>
    </row>
    <row r="6870" spans="1:7" x14ac:dyDescent="0.25">
      <c r="A6870"/>
      <c r="B6870"/>
      <c r="C6870" s="37"/>
      <c r="E6870" s="32"/>
      <c r="F6870" s="44"/>
      <c r="G6870" s="39"/>
    </row>
    <row r="6871" spans="1:7" x14ac:dyDescent="0.25">
      <c r="A6871"/>
      <c r="B6871"/>
      <c r="C6871" s="37"/>
      <c r="E6871" s="32"/>
      <c r="F6871" s="44"/>
      <c r="G6871" s="39"/>
    </row>
    <row r="6872" spans="1:7" x14ac:dyDescent="0.25">
      <c r="A6872"/>
      <c r="B6872"/>
      <c r="C6872" s="37"/>
      <c r="E6872" s="32"/>
      <c r="F6872" s="44"/>
      <c r="G6872" s="39"/>
    </row>
    <row r="6873" spans="1:7" x14ac:dyDescent="0.25">
      <c r="A6873"/>
      <c r="B6873"/>
      <c r="C6873" s="37"/>
      <c r="E6873" s="32"/>
      <c r="F6873" s="44"/>
      <c r="G6873" s="39"/>
    </row>
    <row r="6874" spans="1:7" x14ac:dyDescent="0.25">
      <c r="A6874"/>
      <c r="B6874"/>
      <c r="C6874" s="37"/>
      <c r="E6874" s="32"/>
      <c r="F6874" s="44"/>
      <c r="G6874" s="39"/>
    </row>
    <row r="6875" spans="1:7" x14ac:dyDescent="0.25">
      <c r="A6875"/>
      <c r="B6875"/>
      <c r="C6875" s="37"/>
      <c r="E6875" s="32"/>
      <c r="F6875" s="44"/>
      <c r="G6875" s="39"/>
    </row>
    <row r="6876" spans="1:7" x14ac:dyDescent="0.25">
      <c r="A6876"/>
      <c r="B6876"/>
      <c r="C6876" s="37"/>
      <c r="E6876" s="32"/>
      <c r="F6876" s="44"/>
      <c r="G6876" s="39"/>
    </row>
    <row r="6877" spans="1:7" x14ac:dyDescent="0.25">
      <c r="A6877"/>
      <c r="B6877"/>
      <c r="C6877" s="37"/>
      <c r="E6877" s="32"/>
      <c r="F6877" s="44"/>
      <c r="G6877" s="39"/>
    </row>
    <row r="6878" spans="1:7" x14ac:dyDescent="0.25">
      <c r="A6878"/>
      <c r="B6878"/>
      <c r="C6878" s="37"/>
      <c r="E6878" s="32"/>
      <c r="F6878" s="44"/>
      <c r="G6878" s="39"/>
    </row>
    <row r="6879" spans="1:7" x14ac:dyDescent="0.25">
      <c r="A6879"/>
      <c r="B6879"/>
      <c r="C6879" s="37"/>
      <c r="E6879" s="32"/>
      <c r="F6879" s="44"/>
      <c r="G6879" s="39"/>
    </row>
    <row r="6880" spans="1:7" x14ac:dyDescent="0.25">
      <c r="A6880"/>
      <c r="B6880"/>
      <c r="C6880" s="37"/>
      <c r="E6880" s="32"/>
      <c r="F6880" s="44"/>
      <c r="G6880" s="39"/>
    </row>
    <row r="6881" spans="1:7" x14ac:dyDescent="0.25">
      <c r="A6881"/>
      <c r="B6881"/>
      <c r="C6881" s="37"/>
      <c r="E6881" s="32"/>
      <c r="F6881" s="44"/>
      <c r="G6881" s="39"/>
    </row>
    <row r="6882" spans="1:7" x14ac:dyDescent="0.25">
      <c r="A6882"/>
      <c r="B6882"/>
      <c r="C6882" s="37"/>
      <c r="E6882" s="32"/>
      <c r="F6882" s="44"/>
      <c r="G6882" s="39"/>
    </row>
    <row r="6883" spans="1:7" x14ac:dyDescent="0.25">
      <c r="A6883"/>
      <c r="B6883"/>
      <c r="C6883" s="37"/>
      <c r="E6883" s="32"/>
      <c r="F6883" s="44"/>
      <c r="G6883" s="39"/>
    </row>
    <row r="6884" spans="1:7" x14ac:dyDescent="0.25">
      <c r="A6884"/>
      <c r="B6884"/>
      <c r="C6884" s="37"/>
      <c r="E6884" s="32"/>
      <c r="F6884" s="44"/>
      <c r="G6884" s="39"/>
    </row>
    <row r="6885" spans="1:7" x14ac:dyDescent="0.25">
      <c r="A6885"/>
      <c r="B6885"/>
      <c r="C6885" s="37"/>
      <c r="E6885" s="32"/>
      <c r="F6885" s="44"/>
      <c r="G6885" s="39"/>
    </row>
    <row r="6886" spans="1:7" x14ac:dyDescent="0.25">
      <c r="A6886"/>
      <c r="B6886"/>
      <c r="C6886" s="37"/>
      <c r="E6886" s="32"/>
      <c r="F6886" s="44"/>
      <c r="G6886" s="39"/>
    </row>
    <row r="6887" spans="1:7" x14ac:dyDescent="0.25">
      <c r="A6887"/>
      <c r="B6887"/>
      <c r="C6887" s="37"/>
      <c r="E6887" s="32"/>
      <c r="F6887" s="44"/>
      <c r="G6887" s="39"/>
    </row>
    <row r="6888" spans="1:7" x14ac:dyDescent="0.25">
      <c r="A6888"/>
      <c r="B6888"/>
      <c r="C6888" s="37"/>
      <c r="E6888" s="32"/>
      <c r="F6888" s="44"/>
      <c r="G6888" s="39"/>
    </row>
    <row r="6889" spans="1:7" x14ac:dyDescent="0.25">
      <c r="A6889"/>
      <c r="B6889"/>
      <c r="C6889" s="37"/>
      <c r="E6889" s="32"/>
      <c r="F6889" s="44"/>
      <c r="G6889" s="39"/>
    </row>
    <row r="6890" spans="1:7" x14ac:dyDescent="0.25">
      <c r="A6890"/>
      <c r="B6890"/>
      <c r="C6890" s="37"/>
      <c r="E6890" s="32"/>
      <c r="F6890" s="44"/>
      <c r="G6890" s="39"/>
    </row>
    <row r="6891" spans="1:7" x14ac:dyDescent="0.25">
      <c r="A6891"/>
      <c r="B6891"/>
      <c r="C6891" s="37"/>
      <c r="E6891" s="32"/>
      <c r="F6891" s="44"/>
      <c r="G6891" s="39"/>
    </row>
    <row r="6892" spans="1:7" x14ac:dyDescent="0.25">
      <c r="A6892"/>
      <c r="B6892"/>
      <c r="C6892" s="37"/>
      <c r="E6892" s="32"/>
      <c r="F6892" s="44"/>
      <c r="G6892" s="39"/>
    </row>
    <row r="6893" spans="1:7" x14ac:dyDescent="0.25">
      <c r="A6893"/>
      <c r="B6893"/>
      <c r="C6893" s="37"/>
      <c r="E6893" s="32"/>
      <c r="F6893" s="44"/>
      <c r="G6893" s="39"/>
    </row>
    <row r="6894" spans="1:7" x14ac:dyDescent="0.25">
      <c r="A6894"/>
      <c r="B6894"/>
      <c r="C6894" s="37"/>
      <c r="E6894" s="32"/>
      <c r="F6894" s="44"/>
      <c r="G6894" s="39"/>
    </row>
    <row r="6895" spans="1:7" x14ac:dyDescent="0.25">
      <c r="A6895"/>
      <c r="B6895"/>
      <c r="C6895" s="37"/>
      <c r="E6895" s="32"/>
      <c r="F6895" s="44"/>
      <c r="G6895" s="39"/>
    </row>
    <row r="6896" spans="1:7" x14ac:dyDescent="0.25">
      <c r="A6896"/>
      <c r="B6896"/>
      <c r="C6896" s="37"/>
      <c r="E6896" s="32"/>
      <c r="F6896" s="44"/>
      <c r="G6896" s="39"/>
    </row>
    <row r="6897" spans="1:7" x14ac:dyDescent="0.25">
      <c r="A6897"/>
      <c r="B6897"/>
      <c r="C6897" s="37"/>
      <c r="E6897" s="32"/>
      <c r="F6897" s="44"/>
      <c r="G6897" s="39"/>
    </row>
    <row r="6898" spans="1:7" x14ac:dyDescent="0.25">
      <c r="A6898"/>
      <c r="B6898"/>
      <c r="C6898" s="37"/>
      <c r="E6898" s="32"/>
      <c r="F6898" s="44"/>
      <c r="G6898" s="39"/>
    </row>
    <row r="6899" spans="1:7" x14ac:dyDescent="0.25">
      <c r="A6899"/>
      <c r="B6899"/>
      <c r="C6899" s="37"/>
      <c r="E6899" s="32"/>
      <c r="F6899" s="44"/>
      <c r="G6899" s="39"/>
    </row>
    <row r="6900" spans="1:7" x14ac:dyDescent="0.25">
      <c r="A6900"/>
      <c r="B6900"/>
      <c r="C6900" s="37"/>
      <c r="E6900" s="32"/>
      <c r="F6900" s="44"/>
      <c r="G6900" s="39"/>
    </row>
    <row r="6901" spans="1:7" x14ac:dyDescent="0.25">
      <c r="A6901"/>
      <c r="B6901"/>
      <c r="C6901" s="37"/>
      <c r="E6901" s="32"/>
      <c r="F6901" s="44"/>
      <c r="G6901" s="39"/>
    </row>
    <row r="6902" spans="1:7" x14ac:dyDescent="0.25">
      <c r="A6902"/>
      <c r="B6902"/>
      <c r="C6902" s="37"/>
      <c r="E6902" s="32"/>
      <c r="F6902" s="44"/>
      <c r="G6902" s="39"/>
    </row>
    <row r="6903" spans="1:7" x14ac:dyDescent="0.25">
      <c r="A6903"/>
      <c r="B6903"/>
      <c r="C6903" s="37"/>
      <c r="E6903" s="32"/>
      <c r="F6903" s="44"/>
      <c r="G6903" s="39"/>
    </row>
    <row r="6904" spans="1:7" x14ac:dyDescent="0.25">
      <c r="A6904"/>
      <c r="B6904"/>
      <c r="C6904" s="37"/>
      <c r="E6904" s="32"/>
      <c r="F6904" s="44"/>
      <c r="G6904" s="39"/>
    </row>
    <row r="6905" spans="1:7" x14ac:dyDescent="0.25">
      <c r="A6905"/>
      <c r="B6905"/>
      <c r="C6905" s="37"/>
      <c r="E6905" s="32"/>
      <c r="F6905" s="44"/>
      <c r="G6905" s="39"/>
    </row>
    <row r="6906" spans="1:7" x14ac:dyDescent="0.25">
      <c r="A6906"/>
      <c r="B6906"/>
      <c r="C6906" s="37"/>
      <c r="E6906" s="32"/>
      <c r="F6906" s="44"/>
      <c r="G6906" s="39"/>
    </row>
    <row r="6907" spans="1:7" x14ac:dyDescent="0.25">
      <c r="A6907"/>
      <c r="B6907"/>
      <c r="C6907" s="37"/>
      <c r="E6907" s="32"/>
      <c r="F6907" s="44"/>
      <c r="G6907" s="39"/>
    </row>
    <row r="6908" spans="1:7" x14ac:dyDescent="0.25">
      <c r="A6908"/>
      <c r="B6908"/>
      <c r="C6908" s="37"/>
      <c r="E6908" s="32"/>
      <c r="F6908" s="44"/>
      <c r="G6908" s="39"/>
    </row>
    <row r="6909" spans="1:7" x14ac:dyDescent="0.25">
      <c r="A6909"/>
      <c r="B6909"/>
      <c r="C6909" s="37"/>
      <c r="E6909" s="32"/>
      <c r="F6909" s="44"/>
      <c r="G6909" s="39"/>
    </row>
    <row r="6910" spans="1:7" x14ac:dyDescent="0.25">
      <c r="A6910"/>
      <c r="B6910"/>
      <c r="C6910" s="37"/>
      <c r="E6910" s="32"/>
      <c r="F6910" s="44"/>
      <c r="G6910" s="39"/>
    </row>
    <row r="6911" spans="1:7" x14ac:dyDescent="0.25">
      <c r="A6911"/>
      <c r="B6911"/>
      <c r="C6911" s="37"/>
      <c r="E6911" s="32"/>
      <c r="F6911" s="44"/>
      <c r="G6911" s="39"/>
    </row>
    <row r="6912" spans="1:7" x14ac:dyDescent="0.25">
      <c r="A6912"/>
      <c r="B6912"/>
      <c r="C6912" s="37"/>
      <c r="E6912" s="32"/>
      <c r="F6912" s="44"/>
      <c r="G6912" s="39"/>
    </row>
    <row r="6913" spans="1:7" x14ac:dyDescent="0.25">
      <c r="A6913"/>
      <c r="B6913"/>
      <c r="C6913" s="37"/>
      <c r="E6913" s="32"/>
      <c r="F6913" s="44"/>
      <c r="G6913" s="39"/>
    </row>
    <row r="6914" spans="1:7" x14ac:dyDescent="0.25">
      <c r="A6914"/>
      <c r="B6914"/>
      <c r="C6914" s="37"/>
      <c r="E6914" s="32"/>
      <c r="F6914" s="44"/>
      <c r="G6914" s="39"/>
    </row>
    <row r="6915" spans="1:7" x14ac:dyDescent="0.25">
      <c r="A6915"/>
      <c r="B6915"/>
      <c r="C6915" s="37"/>
      <c r="E6915" s="32"/>
      <c r="F6915" s="44"/>
      <c r="G6915" s="39"/>
    </row>
    <row r="6916" spans="1:7" x14ac:dyDescent="0.25">
      <c r="A6916"/>
      <c r="B6916"/>
      <c r="C6916" s="37"/>
      <c r="E6916" s="32"/>
      <c r="F6916" s="44"/>
      <c r="G6916" s="39"/>
    </row>
    <row r="6917" spans="1:7" x14ac:dyDescent="0.25">
      <c r="A6917"/>
      <c r="B6917"/>
      <c r="C6917" s="37"/>
      <c r="E6917" s="32"/>
      <c r="F6917" s="44"/>
      <c r="G6917" s="39"/>
    </row>
    <row r="6918" spans="1:7" x14ac:dyDescent="0.25">
      <c r="A6918"/>
      <c r="B6918"/>
      <c r="C6918" s="37"/>
      <c r="E6918" s="32"/>
      <c r="F6918" s="44"/>
      <c r="G6918" s="39"/>
    </row>
    <row r="6919" spans="1:7" x14ac:dyDescent="0.25">
      <c r="A6919"/>
      <c r="B6919"/>
      <c r="C6919" s="37"/>
      <c r="E6919" s="32"/>
      <c r="F6919" s="44"/>
      <c r="G6919" s="39"/>
    </row>
    <row r="6920" spans="1:7" x14ac:dyDescent="0.25">
      <c r="A6920"/>
      <c r="B6920"/>
      <c r="C6920" s="37"/>
      <c r="E6920" s="32"/>
      <c r="F6920" s="44"/>
      <c r="G6920" s="39"/>
    </row>
    <row r="6921" spans="1:7" x14ac:dyDescent="0.25">
      <c r="A6921"/>
      <c r="B6921"/>
      <c r="C6921" s="37"/>
      <c r="E6921" s="32"/>
      <c r="F6921" s="44"/>
      <c r="G6921" s="39"/>
    </row>
    <row r="6922" spans="1:7" x14ac:dyDescent="0.25">
      <c r="A6922"/>
      <c r="B6922"/>
      <c r="C6922" s="37"/>
      <c r="E6922" s="32"/>
      <c r="F6922" s="44"/>
      <c r="G6922" s="39"/>
    </row>
    <row r="6923" spans="1:7" x14ac:dyDescent="0.25">
      <c r="A6923"/>
      <c r="B6923"/>
      <c r="C6923" s="37"/>
      <c r="E6923" s="32"/>
      <c r="F6923" s="44"/>
      <c r="G6923" s="39"/>
    </row>
    <row r="6924" spans="1:7" x14ac:dyDescent="0.25">
      <c r="A6924"/>
      <c r="B6924"/>
      <c r="C6924" s="37"/>
      <c r="E6924" s="32"/>
      <c r="F6924" s="44"/>
      <c r="G6924" s="39"/>
    </row>
    <row r="6925" spans="1:7" x14ac:dyDescent="0.25">
      <c r="A6925"/>
      <c r="B6925"/>
      <c r="C6925" s="37"/>
      <c r="E6925" s="32"/>
      <c r="F6925" s="44"/>
      <c r="G6925" s="39"/>
    </row>
    <row r="6926" spans="1:7" x14ac:dyDescent="0.25">
      <c r="A6926"/>
      <c r="B6926"/>
      <c r="C6926" s="37"/>
      <c r="E6926" s="32"/>
      <c r="F6926" s="44"/>
      <c r="G6926" s="39"/>
    </row>
    <row r="6927" spans="1:7" x14ac:dyDescent="0.25">
      <c r="A6927"/>
      <c r="B6927"/>
      <c r="C6927" s="37"/>
      <c r="E6927" s="32"/>
      <c r="F6927" s="44"/>
      <c r="G6927" s="39"/>
    </row>
    <row r="6928" spans="1:7" x14ac:dyDescent="0.25">
      <c r="A6928"/>
      <c r="B6928"/>
      <c r="C6928" s="37"/>
      <c r="E6928" s="32"/>
      <c r="F6928" s="44"/>
      <c r="G6928" s="39"/>
    </row>
    <row r="6929" spans="1:7" x14ac:dyDescent="0.25">
      <c r="A6929"/>
      <c r="B6929"/>
      <c r="C6929" s="37"/>
      <c r="E6929" s="32"/>
      <c r="F6929" s="44"/>
      <c r="G6929" s="39"/>
    </row>
    <row r="6930" spans="1:7" x14ac:dyDescent="0.25">
      <c r="A6930"/>
      <c r="B6930"/>
      <c r="C6930" s="37"/>
      <c r="E6930" s="32"/>
      <c r="F6930" s="44"/>
      <c r="G6930" s="39"/>
    </row>
    <row r="6931" spans="1:7" x14ac:dyDescent="0.25">
      <c r="A6931"/>
      <c r="B6931"/>
      <c r="C6931" s="37"/>
      <c r="E6931" s="32"/>
      <c r="F6931" s="44"/>
      <c r="G6931" s="39"/>
    </row>
    <row r="6932" spans="1:7" x14ac:dyDescent="0.25">
      <c r="A6932"/>
      <c r="B6932"/>
      <c r="C6932" s="37"/>
      <c r="E6932" s="32"/>
      <c r="F6932" s="44"/>
      <c r="G6932" s="39"/>
    </row>
    <row r="6933" spans="1:7" x14ac:dyDescent="0.25">
      <c r="A6933"/>
      <c r="B6933"/>
      <c r="C6933" s="37"/>
      <c r="E6933" s="32"/>
      <c r="F6933" s="44"/>
      <c r="G6933" s="39"/>
    </row>
    <row r="6934" spans="1:7" x14ac:dyDescent="0.25">
      <c r="A6934"/>
      <c r="B6934"/>
      <c r="C6934" s="37"/>
      <c r="E6934" s="32"/>
      <c r="F6934" s="44"/>
      <c r="G6934" s="39"/>
    </row>
    <row r="6935" spans="1:7" x14ac:dyDescent="0.25">
      <c r="A6935"/>
      <c r="B6935"/>
      <c r="C6935" s="37"/>
      <c r="E6935" s="32"/>
      <c r="F6935" s="44"/>
      <c r="G6935" s="39"/>
    </row>
    <row r="6936" spans="1:7" x14ac:dyDescent="0.25">
      <c r="A6936"/>
      <c r="B6936"/>
      <c r="C6936" s="37"/>
      <c r="E6936" s="32"/>
      <c r="F6936" s="44"/>
      <c r="G6936" s="39"/>
    </row>
    <row r="6937" spans="1:7" x14ac:dyDescent="0.25">
      <c r="A6937"/>
      <c r="B6937"/>
      <c r="C6937" s="37"/>
      <c r="E6937" s="32"/>
      <c r="F6937" s="44"/>
      <c r="G6937" s="39"/>
    </row>
    <row r="6938" spans="1:7" x14ac:dyDescent="0.25">
      <c r="A6938"/>
      <c r="B6938"/>
      <c r="C6938" s="37"/>
      <c r="E6938" s="32"/>
      <c r="F6938" s="44"/>
      <c r="G6938" s="39"/>
    </row>
    <row r="6939" spans="1:7" x14ac:dyDescent="0.25">
      <c r="A6939"/>
      <c r="B6939"/>
      <c r="C6939" s="37"/>
      <c r="E6939" s="32"/>
      <c r="F6939" s="44"/>
      <c r="G6939" s="39"/>
    </row>
    <row r="6940" spans="1:7" x14ac:dyDescent="0.25">
      <c r="A6940"/>
      <c r="B6940"/>
      <c r="C6940" s="37"/>
      <c r="E6940" s="32"/>
      <c r="F6940" s="44"/>
      <c r="G6940" s="39"/>
    </row>
    <row r="6941" spans="1:7" x14ac:dyDescent="0.25">
      <c r="A6941"/>
      <c r="B6941"/>
      <c r="C6941" s="37"/>
      <c r="E6941" s="32"/>
      <c r="F6941" s="44"/>
      <c r="G6941" s="39"/>
    </row>
    <row r="6942" spans="1:7" x14ac:dyDescent="0.25">
      <c r="A6942"/>
      <c r="B6942"/>
      <c r="C6942" s="37"/>
      <c r="E6942" s="32"/>
      <c r="F6942" s="44"/>
      <c r="G6942" s="39"/>
    </row>
    <row r="6943" spans="1:7" x14ac:dyDescent="0.25">
      <c r="A6943"/>
      <c r="B6943"/>
      <c r="C6943" s="37"/>
      <c r="E6943" s="32"/>
      <c r="F6943" s="44"/>
      <c r="G6943" s="39"/>
    </row>
    <row r="6944" spans="1:7" x14ac:dyDescent="0.25">
      <c r="A6944"/>
      <c r="B6944"/>
      <c r="C6944" s="37"/>
      <c r="E6944" s="32"/>
      <c r="F6944" s="44"/>
      <c r="G6944" s="39"/>
    </row>
    <row r="6945" spans="1:7" x14ac:dyDescent="0.25">
      <c r="A6945"/>
      <c r="B6945"/>
      <c r="C6945" s="37"/>
      <c r="E6945" s="32"/>
      <c r="F6945" s="44"/>
      <c r="G6945" s="39"/>
    </row>
    <row r="6946" spans="1:7" x14ac:dyDescent="0.25">
      <c r="A6946"/>
      <c r="B6946"/>
      <c r="C6946" s="37"/>
      <c r="E6946" s="32"/>
      <c r="F6946" s="44"/>
      <c r="G6946" s="39"/>
    </row>
    <row r="6947" spans="1:7" x14ac:dyDescent="0.25">
      <c r="A6947"/>
      <c r="B6947"/>
      <c r="C6947" s="37"/>
      <c r="E6947" s="32"/>
      <c r="F6947" s="44"/>
      <c r="G6947" s="39"/>
    </row>
    <row r="6948" spans="1:7" x14ac:dyDescent="0.25">
      <c r="A6948"/>
      <c r="B6948"/>
      <c r="C6948" s="37"/>
      <c r="E6948" s="32"/>
      <c r="F6948" s="44"/>
      <c r="G6948" s="39"/>
    </row>
    <row r="6949" spans="1:7" x14ac:dyDescent="0.25">
      <c r="A6949"/>
      <c r="B6949"/>
      <c r="C6949" s="37"/>
      <c r="E6949" s="32"/>
      <c r="F6949" s="44"/>
      <c r="G6949" s="39"/>
    </row>
    <row r="6950" spans="1:7" x14ac:dyDescent="0.25">
      <c r="A6950"/>
      <c r="B6950"/>
      <c r="C6950" s="37"/>
      <c r="E6950" s="32"/>
      <c r="F6950" s="44"/>
      <c r="G6950" s="39"/>
    </row>
    <row r="6951" spans="1:7" x14ac:dyDescent="0.25">
      <c r="A6951"/>
      <c r="B6951"/>
      <c r="C6951" s="37"/>
      <c r="E6951" s="32"/>
      <c r="F6951" s="44"/>
      <c r="G6951" s="39"/>
    </row>
    <row r="6952" spans="1:7" x14ac:dyDescent="0.25">
      <c r="A6952"/>
      <c r="B6952"/>
      <c r="C6952" s="37"/>
      <c r="E6952" s="32"/>
      <c r="F6952" s="44"/>
      <c r="G6952" s="39"/>
    </row>
    <row r="6953" spans="1:7" x14ac:dyDescent="0.25">
      <c r="A6953"/>
      <c r="B6953"/>
      <c r="C6953" s="37"/>
      <c r="E6953" s="32"/>
      <c r="F6953" s="44"/>
      <c r="G6953" s="39"/>
    </row>
    <row r="6954" spans="1:7" x14ac:dyDescent="0.25">
      <c r="A6954"/>
      <c r="B6954"/>
      <c r="C6954" s="37"/>
      <c r="E6954" s="32"/>
      <c r="F6954" s="44"/>
      <c r="G6954" s="39"/>
    </row>
    <row r="6955" spans="1:7" x14ac:dyDescent="0.25">
      <c r="A6955"/>
      <c r="B6955"/>
      <c r="C6955" s="37"/>
      <c r="E6955" s="32"/>
      <c r="F6955" s="44"/>
      <c r="G6955" s="39"/>
    </row>
    <row r="6956" spans="1:7" x14ac:dyDescent="0.25">
      <c r="A6956"/>
      <c r="B6956"/>
      <c r="C6956" s="37"/>
      <c r="E6956" s="32"/>
      <c r="F6956" s="44"/>
      <c r="G6956" s="39"/>
    </row>
    <row r="6957" spans="1:7" x14ac:dyDescent="0.25">
      <c r="A6957"/>
      <c r="B6957"/>
      <c r="C6957" s="37"/>
      <c r="E6957" s="32"/>
      <c r="F6957" s="44"/>
      <c r="G6957" s="39"/>
    </row>
    <row r="6958" spans="1:7" x14ac:dyDescent="0.25">
      <c r="A6958"/>
      <c r="B6958"/>
      <c r="C6958" s="37"/>
      <c r="E6958" s="32"/>
      <c r="F6958" s="44"/>
      <c r="G6958" s="39"/>
    </row>
    <row r="6959" spans="1:7" x14ac:dyDescent="0.25">
      <c r="A6959"/>
      <c r="B6959"/>
      <c r="C6959" s="37"/>
      <c r="E6959" s="32"/>
      <c r="F6959" s="44"/>
      <c r="G6959" s="39"/>
    </row>
    <row r="6960" spans="1:7" x14ac:dyDescent="0.25">
      <c r="A6960"/>
      <c r="B6960"/>
      <c r="C6960" s="37"/>
      <c r="E6960" s="32"/>
      <c r="F6960" s="44"/>
      <c r="G6960" s="39"/>
    </row>
    <row r="6961" spans="1:7" x14ac:dyDescent="0.25">
      <c r="A6961"/>
      <c r="B6961"/>
      <c r="C6961" s="37"/>
      <c r="E6961" s="32"/>
      <c r="F6961" s="44"/>
      <c r="G6961" s="39"/>
    </row>
    <row r="6962" spans="1:7" x14ac:dyDescent="0.25">
      <c r="A6962"/>
      <c r="B6962"/>
      <c r="C6962" s="37"/>
      <c r="E6962" s="32"/>
      <c r="F6962" s="44"/>
      <c r="G6962" s="39"/>
    </row>
    <row r="6963" spans="1:7" x14ac:dyDescent="0.25">
      <c r="A6963"/>
      <c r="B6963"/>
      <c r="C6963" s="37"/>
      <c r="E6963" s="32"/>
      <c r="F6963" s="44"/>
      <c r="G6963" s="39"/>
    </row>
    <row r="6964" spans="1:7" x14ac:dyDescent="0.25">
      <c r="A6964"/>
      <c r="B6964"/>
      <c r="C6964" s="37"/>
      <c r="E6964" s="32"/>
      <c r="F6964" s="44"/>
      <c r="G6964" s="39"/>
    </row>
    <row r="6965" spans="1:7" x14ac:dyDescent="0.25">
      <c r="A6965"/>
      <c r="B6965"/>
      <c r="C6965" s="37"/>
      <c r="E6965" s="32"/>
      <c r="F6965" s="44"/>
      <c r="G6965" s="39"/>
    </row>
    <row r="6966" spans="1:7" x14ac:dyDescent="0.25">
      <c r="A6966"/>
      <c r="B6966"/>
      <c r="C6966" s="37"/>
      <c r="E6966" s="32"/>
      <c r="F6966" s="44"/>
      <c r="G6966" s="39"/>
    </row>
    <row r="6967" spans="1:7" x14ac:dyDescent="0.25">
      <c r="A6967"/>
      <c r="B6967"/>
      <c r="C6967" s="37"/>
      <c r="E6967" s="32"/>
      <c r="F6967" s="44"/>
      <c r="G6967" s="39"/>
    </row>
    <row r="6968" spans="1:7" x14ac:dyDescent="0.25">
      <c r="A6968"/>
      <c r="B6968"/>
      <c r="C6968" s="37"/>
      <c r="E6968" s="32"/>
      <c r="F6968" s="44"/>
      <c r="G6968" s="39"/>
    </row>
    <row r="6969" spans="1:7" x14ac:dyDescent="0.25">
      <c r="A6969"/>
      <c r="B6969"/>
      <c r="C6969" s="37"/>
      <c r="E6969" s="32"/>
      <c r="F6969" s="44"/>
      <c r="G6969" s="39"/>
    </row>
    <row r="6970" spans="1:7" x14ac:dyDescent="0.25">
      <c r="A6970"/>
      <c r="B6970"/>
      <c r="C6970" s="37"/>
      <c r="E6970" s="32"/>
      <c r="F6970" s="44"/>
      <c r="G6970" s="39"/>
    </row>
    <row r="6971" spans="1:7" x14ac:dyDescent="0.25">
      <c r="A6971"/>
      <c r="B6971"/>
      <c r="C6971" s="37"/>
      <c r="E6971" s="32"/>
      <c r="F6971" s="44"/>
      <c r="G6971" s="39"/>
    </row>
    <row r="6972" spans="1:7" x14ac:dyDescent="0.25">
      <c r="A6972"/>
      <c r="B6972"/>
      <c r="C6972" s="37"/>
      <c r="E6972" s="32"/>
      <c r="F6972" s="44"/>
      <c r="G6972" s="39"/>
    </row>
    <row r="6973" spans="1:7" x14ac:dyDescent="0.25">
      <c r="A6973"/>
      <c r="B6973"/>
      <c r="C6973" s="37"/>
      <c r="E6973" s="32"/>
      <c r="F6973" s="44"/>
      <c r="G6973" s="39"/>
    </row>
    <row r="6974" spans="1:7" x14ac:dyDescent="0.25">
      <c r="A6974"/>
      <c r="B6974"/>
      <c r="C6974" s="37"/>
      <c r="E6974" s="32"/>
      <c r="F6974" s="44"/>
      <c r="G6974" s="39"/>
    </row>
    <row r="6975" spans="1:7" x14ac:dyDescent="0.25">
      <c r="A6975"/>
      <c r="B6975"/>
      <c r="C6975" s="37"/>
      <c r="E6975" s="32"/>
      <c r="F6975" s="44"/>
      <c r="G6975" s="39"/>
    </row>
    <row r="6976" spans="1:7" x14ac:dyDescent="0.25">
      <c r="A6976"/>
      <c r="B6976"/>
      <c r="C6976" s="37"/>
      <c r="E6976" s="32"/>
      <c r="F6976" s="44"/>
      <c r="G6976" s="39"/>
    </row>
    <row r="6977" spans="1:7" x14ac:dyDescent="0.25">
      <c r="A6977"/>
      <c r="B6977"/>
      <c r="C6977" s="37"/>
      <c r="E6977" s="32"/>
      <c r="F6977" s="44"/>
      <c r="G6977" s="39"/>
    </row>
    <row r="6978" spans="1:7" x14ac:dyDescent="0.25">
      <c r="A6978"/>
      <c r="B6978"/>
      <c r="C6978" s="37"/>
      <c r="E6978" s="32"/>
      <c r="F6978" s="44"/>
      <c r="G6978" s="39"/>
    </row>
    <row r="6979" spans="1:7" x14ac:dyDescent="0.25">
      <c r="A6979"/>
      <c r="B6979"/>
      <c r="C6979" s="37"/>
      <c r="E6979" s="32"/>
      <c r="F6979" s="44"/>
      <c r="G6979" s="39"/>
    </row>
    <row r="6980" spans="1:7" x14ac:dyDescent="0.25">
      <c r="A6980"/>
      <c r="B6980"/>
      <c r="C6980" s="37"/>
      <c r="E6980" s="32"/>
      <c r="F6980" s="44"/>
      <c r="G6980" s="39"/>
    </row>
    <row r="6981" spans="1:7" x14ac:dyDescent="0.25">
      <c r="A6981"/>
      <c r="B6981"/>
      <c r="C6981" s="37"/>
      <c r="E6981" s="32"/>
      <c r="F6981" s="44"/>
      <c r="G6981" s="39"/>
    </row>
    <row r="6982" spans="1:7" x14ac:dyDescent="0.25">
      <c r="A6982"/>
      <c r="B6982"/>
      <c r="C6982" s="37"/>
      <c r="E6982" s="32"/>
      <c r="F6982" s="44"/>
      <c r="G6982" s="39"/>
    </row>
    <row r="6983" spans="1:7" x14ac:dyDescent="0.25">
      <c r="A6983"/>
      <c r="B6983"/>
      <c r="C6983" s="37"/>
      <c r="E6983" s="32"/>
      <c r="F6983" s="44"/>
      <c r="G6983" s="39"/>
    </row>
    <row r="6984" spans="1:7" x14ac:dyDescent="0.25">
      <c r="A6984"/>
      <c r="B6984"/>
      <c r="C6984" s="37"/>
      <c r="E6984" s="32"/>
      <c r="F6984" s="44"/>
      <c r="G6984" s="39"/>
    </row>
    <row r="6985" spans="1:7" x14ac:dyDescent="0.25">
      <c r="A6985"/>
      <c r="B6985"/>
      <c r="C6985" s="37"/>
      <c r="E6985" s="32"/>
      <c r="F6985" s="44"/>
      <c r="G6985" s="39"/>
    </row>
    <row r="6986" spans="1:7" x14ac:dyDescent="0.25">
      <c r="A6986"/>
      <c r="B6986"/>
      <c r="C6986" s="37"/>
      <c r="E6986" s="32"/>
      <c r="F6986" s="44"/>
      <c r="G6986" s="39"/>
    </row>
    <row r="6987" spans="1:7" x14ac:dyDescent="0.25">
      <c r="A6987"/>
      <c r="B6987"/>
      <c r="C6987" s="37"/>
      <c r="E6987" s="32"/>
      <c r="F6987" s="44"/>
      <c r="G6987" s="39"/>
    </row>
    <row r="6988" spans="1:7" x14ac:dyDescent="0.25">
      <c r="A6988"/>
      <c r="B6988"/>
      <c r="C6988" s="37"/>
      <c r="E6988" s="32"/>
      <c r="F6988" s="44"/>
      <c r="G6988" s="39"/>
    </row>
    <row r="6989" spans="1:7" x14ac:dyDescent="0.25">
      <c r="A6989"/>
      <c r="B6989"/>
      <c r="C6989" s="37"/>
      <c r="E6989" s="32"/>
      <c r="F6989" s="44"/>
      <c r="G6989" s="39"/>
    </row>
    <row r="6990" spans="1:7" x14ac:dyDescent="0.25">
      <c r="A6990"/>
      <c r="B6990"/>
      <c r="C6990" s="37"/>
      <c r="E6990" s="32"/>
      <c r="F6990" s="44"/>
      <c r="G6990" s="39"/>
    </row>
    <row r="6991" spans="1:7" x14ac:dyDescent="0.25">
      <c r="A6991"/>
      <c r="B6991"/>
      <c r="C6991" s="37"/>
      <c r="E6991" s="32"/>
      <c r="F6991" s="44"/>
      <c r="G6991" s="39"/>
    </row>
    <row r="6992" spans="1:7" x14ac:dyDescent="0.25">
      <c r="A6992"/>
      <c r="B6992"/>
      <c r="C6992" s="37"/>
      <c r="E6992" s="32"/>
      <c r="F6992" s="44"/>
      <c r="G6992" s="39"/>
    </row>
    <row r="6993" spans="1:7" x14ac:dyDescent="0.25">
      <c r="A6993"/>
      <c r="B6993"/>
      <c r="C6993" s="37"/>
      <c r="E6993" s="32"/>
      <c r="F6993" s="44"/>
      <c r="G6993" s="39"/>
    </row>
    <row r="6994" spans="1:7" x14ac:dyDescent="0.25">
      <c r="A6994"/>
      <c r="B6994"/>
      <c r="C6994" s="37"/>
      <c r="E6994" s="32"/>
      <c r="F6994" s="44"/>
      <c r="G6994" s="39"/>
    </row>
    <row r="6995" spans="1:7" x14ac:dyDescent="0.25">
      <c r="A6995"/>
      <c r="B6995"/>
      <c r="C6995" s="37"/>
      <c r="E6995" s="32"/>
      <c r="F6995" s="44"/>
      <c r="G6995" s="39"/>
    </row>
    <row r="6996" spans="1:7" x14ac:dyDescent="0.25">
      <c r="A6996"/>
      <c r="B6996"/>
      <c r="C6996" s="37"/>
      <c r="E6996" s="32"/>
      <c r="F6996" s="44"/>
      <c r="G6996" s="39"/>
    </row>
    <row r="6997" spans="1:7" x14ac:dyDescent="0.25">
      <c r="A6997"/>
      <c r="B6997"/>
      <c r="C6997" s="37"/>
      <c r="E6997" s="32"/>
      <c r="F6997" s="44"/>
      <c r="G6997" s="39"/>
    </row>
    <row r="6998" spans="1:7" x14ac:dyDescent="0.25">
      <c r="A6998"/>
      <c r="B6998"/>
      <c r="C6998" s="37"/>
      <c r="E6998" s="32"/>
      <c r="F6998" s="44"/>
      <c r="G6998" s="39"/>
    </row>
    <row r="6999" spans="1:7" x14ac:dyDescent="0.25">
      <c r="A6999"/>
      <c r="B6999"/>
      <c r="C6999" s="37"/>
      <c r="E6999" s="32"/>
      <c r="F6999" s="44"/>
      <c r="G6999" s="39"/>
    </row>
    <row r="7000" spans="1:7" x14ac:dyDescent="0.25">
      <c r="A7000"/>
      <c r="B7000"/>
      <c r="C7000" s="37"/>
      <c r="E7000" s="32"/>
      <c r="F7000" s="44"/>
      <c r="G7000" s="39"/>
    </row>
    <row r="7001" spans="1:7" x14ac:dyDescent="0.25">
      <c r="A7001"/>
      <c r="B7001"/>
      <c r="C7001" s="37"/>
      <c r="E7001" s="32"/>
      <c r="F7001" s="44"/>
      <c r="G7001" s="39"/>
    </row>
    <row r="7002" spans="1:7" x14ac:dyDescent="0.25">
      <c r="A7002"/>
      <c r="B7002"/>
      <c r="C7002" s="37"/>
      <c r="E7002" s="32"/>
      <c r="F7002" s="44"/>
      <c r="G7002" s="39"/>
    </row>
    <row r="7003" spans="1:7" x14ac:dyDescent="0.25">
      <c r="A7003"/>
      <c r="B7003"/>
      <c r="C7003" s="37"/>
      <c r="E7003" s="32"/>
      <c r="F7003" s="44"/>
      <c r="G7003" s="39"/>
    </row>
    <row r="7004" spans="1:7" x14ac:dyDescent="0.25">
      <c r="A7004"/>
      <c r="B7004"/>
      <c r="C7004" s="37"/>
      <c r="E7004" s="32"/>
      <c r="F7004" s="44"/>
      <c r="G7004" s="39"/>
    </row>
    <row r="7005" spans="1:7" x14ac:dyDescent="0.25">
      <c r="A7005"/>
      <c r="B7005"/>
      <c r="C7005" s="37"/>
      <c r="E7005" s="32"/>
      <c r="F7005" s="44"/>
      <c r="G7005" s="39"/>
    </row>
    <row r="7006" spans="1:7" x14ac:dyDescent="0.25">
      <c r="A7006"/>
      <c r="B7006"/>
      <c r="C7006" s="37"/>
      <c r="E7006" s="32"/>
      <c r="F7006" s="44"/>
      <c r="G7006" s="39"/>
    </row>
    <row r="7007" spans="1:7" x14ac:dyDescent="0.25">
      <c r="A7007"/>
      <c r="B7007"/>
      <c r="C7007" s="37"/>
      <c r="E7007" s="32"/>
      <c r="F7007" s="44"/>
      <c r="G7007" s="39"/>
    </row>
    <row r="7008" spans="1:7" x14ac:dyDescent="0.25">
      <c r="A7008"/>
      <c r="B7008"/>
      <c r="C7008" s="37"/>
      <c r="E7008" s="32"/>
      <c r="F7008" s="44"/>
      <c r="G7008" s="39"/>
    </row>
    <row r="7009" spans="1:7" x14ac:dyDescent="0.25">
      <c r="A7009"/>
      <c r="B7009"/>
      <c r="C7009" s="37"/>
      <c r="E7009" s="32"/>
      <c r="F7009" s="44"/>
      <c r="G7009" s="39"/>
    </row>
    <row r="7010" spans="1:7" x14ac:dyDescent="0.25">
      <c r="A7010"/>
      <c r="B7010"/>
      <c r="C7010" s="37"/>
      <c r="E7010" s="32"/>
      <c r="F7010" s="44"/>
      <c r="G7010" s="39"/>
    </row>
    <row r="7011" spans="1:7" x14ac:dyDescent="0.25">
      <c r="A7011"/>
      <c r="B7011"/>
      <c r="C7011" s="37"/>
      <c r="E7011" s="32"/>
      <c r="F7011" s="44"/>
      <c r="G7011" s="39"/>
    </row>
    <row r="7012" spans="1:7" x14ac:dyDescent="0.25">
      <c r="A7012"/>
      <c r="B7012"/>
      <c r="C7012" s="37"/>
      <c r="E7012" s="32"/>
      <c r="F7012" s="44"/>
      <c r="G7012" s="39"/>
    </row>
    <row r="7013" spans="1:7" x14ac:dyDescent="0.25">
      <c r="A7013"/>
      <c r="B7013"/>
      <c r="C7013" s="37"/>
      <c r="E7013" s="32"/>
      <c r="F7013" s="44"/>
      <c r="G7013" s="39"/>
    </row>
    <row r="7014" spans="1:7" x14ac:dyDescent="0.25">
      <c r="A7014"/>
      <c r="B7014"/>
      <c r="C7014" s="37"/>
      <c r="E7014" s="32"/>
      <c r="F7014" s="44"/>
      <c r="G7014" s="39"/>
    </row>
    <row r="7015" spans="1:7" x14ac:dyDescent="0.25">
      <c r="A7015"/>
      <c r="B7015"/>
      <c r="C7015" s="37"/>
      <c r="E7015" s="32"/>
      <c r="F7015" s="44"/>
      <c r="G7015" s="39"/>
    </row>
    <row r="7016" spans="1:7" x14ac:dyDescent="0.25">
      <c r="A7016"/>
      <c r="B7016"/>
      <c r="C7016" s="37"/>
      <c r="E7016" s="32"/>
      <c r="F7016" s="44"/>
      <c r="G7016" s="39"/>
    </row>
    <row r="7017" spans="1:7" x14ac:dyDescent="0.25">
      <c r="A7017"/>
      <c r="B7017"/>
      <c r="C7017" s="37"/>
      <c r="E7017" s="32"/>
      <c r="F7017" s="44"/>
      <c r="G7017" s="39"/>
    </row>
    <row r="7018" spans="1:7" x14ac:dyDescent="0.25">
      <c r="A7018"/>
      <c r="B7018"/>
      <c r="C7018" s="37"/>
      <c r="E7018" s="32"/>
      <c r="F7018" s="44"/>
      <c r="G7018" s="39"/>
    </row>
    <row r="7019" spans="1:7" x14ac:dyDescent="0.25">
      <c r="A7019"/>
      <c r="B7019"/>
      <c r="C7019" s="37"/>
      <c r="E7019" s="32"/>
      <c r="F7019" s="44"/>
      <c r="G7019" s="39"/>
    </row>
    <row r="7020" spans="1:7" x14ac:dyDescent="0.25">
      <c r="A7020"/>
      <c r="B7020"/>
      <c r="C7020" s="37"/>
      <c r="E7020" s="32"/>
      <c r="F7020" s="44"/>
      <c r="G7020" s="39"/>
    </row>
    <row r="7021" spans="1:7" x14ac:dyDescent="0.25">
      <c r="A7021"/>
      <c r="B7021"/>
      <c r="C7021" s="37"/>
      <c r="E7021" s="32"/>
      <c r="F7021" s="44"/>
      <c r="G7021" s="39"/>
    </row>
    <row r="7022" spans="1:7" x14ac:dyDescent="0.25">
      <c r="A7022"/>
      <c r="B7022"/>
      <c r="C7022" s="37"/>
      <c r="E7022" s="32"/>
      <c r="F7022" s="44"/>
      <c r="G7022" s="39"/>
    </row>
    <row r="7023" spans="1:7" x14ac:dyDescent="0.25">
      <c r="A7023"/>
      <c r="B7023"/>
      <c r="C7023" s="37"/>
      <c r="E7023" s="32"/>
      <c r="F7023" s="44"/>
      <c r="G7023" s="39"/>
    </row>
    <row r="7024" spans="1:7" x14ac:dyDescent="0.25">
      <c r="A7024"/>
      <c r="B7024"/>
      <c r="C7024" s="37"/>
      <c r="E7024" s="32"/>
      <c r="F7024" s="44"/>
      <c r="G7024" s="39"/>
    </row>
    <row r="7025" spans="1:7" x14ac:dyDescent="0.25">
      <c r="A7025"/>
      <c r="B7025"/>
      <c r="C7025" s="37"/>
      <c r="E7025" s="32"/>
      <c r="F7025" s="44"/>
      <c r="G7025" s="39"/>
    </row>
    <row r="7026" spans="1:7" x14ac:dyDescent="0.25">
      <c r="A7026"/>
      <c r="B7026"/>
      <c r="C7026" s="37"/>
      <c r="E7026" s="32"/>
      <c r="F7026" s="44"/>
      <c r="G7026" s="39"/>
    </row>
    <row r="7027" spans="1:7" x14ac:dyDescent="0.25">
      <c r="A7027"/>
      <c r="B7027"/>
      <c r="C7027" s="37"/>
      <c r="E7027" s="32"/>
      <c r="F7027" s="44"/>
      <c r="G7027" s="39"/>
    </row>
    <row r="7028" spans="1:7" x14ac:dyDescent="0.25">
      <c r="A7028"/>
      <c r="B7028"/>
      <c r="C7028" s="37"/>
      <c r="E7028" s="32"/>
      <c r="F7028" s="44"/>
      <c r="G7028" s="39"/>
    </row>
    <row r="7029" spans="1:7" x14ac:dyDescent="0.25">
      <c r="A7029"/>
      <c r="B7029"/>
      <c r="C7029" s="37"/>
      <c r="E7029" s="32"/>
      <c r="F7029" s="44"/>
      <c r="G7029" s="39"/>
    </row>
    <row r="7030" spans="1:7" x14ac:dyDescent="0.25">
      <c r="A7030"/>
      <c r="B7030"/>
      <c r="C7030" s="37"/>
      <c r="E7030" s="32"/>
      <c r="F7030" s="44"/>
      <c r="G7030" s="39"/>
    </row>
    <row r="7031" spans="1:7" x14ac:dyDescent="0.25">
      <c r="A7031"/>
      <c r="B7031"/>
      <c r="C7031" s="37"/>
      <c r="E7031" s="32"/>
      <c r="F7031" s="44"/>
      <c r="G7031" s="39"/>
    </row>
    <row r="7032" spans="1:7" x14ac:dyDescent="0.25">
      <c r="A7032"/>
      <c r="B7032"/>
      <c r="C7032" s="37"/>
      <c r="E7032" s="32"/>
      <c r="F7032" s="44"/>
      <c r="G7032" s="39"/>
    </row>
    <row r="7033" spans="1:7" x14ac:dyDescent="0.25">
      <c r="A7033"/>
      <c r="B7033"/>
      <c r="C7033" s="37"/>
      <c r="E7033" s="32"/>
      <c r="F7033" s="44"/>
      <c r="G7033" s="39"/>
    </row>
    <row r="7034" spans="1:7" x14ac:dyDescent="0.25">
      <c r="A7034"/>
      <c r="B7034"/>
      <c r="C7034" s="37"/>
      <c r="E7034" s="32"/>
      <c r="F7034" s="44"/>
      <c r="G7034" s="39"/>
    </row>
    <row r="7035" spans="1:7" x14ac:dyDescent="0.25">
      <c r="A7035"/>
      <c r="B7035"/>
      <c r="C7035" s="37"/>
      <c r="E7035" s="32"/>
      <c r="F7035" s="44"/>
      <c r="G7035" s="39"/>
    </row>
    <row r="7036" spans="1:7" x14ac:dyDescent="0.25">
      <c r="A7036"/>
      <c r="B7036"/>
      <c r="C7036" s="37"/>
      <c r="E7036" s="32"/>
      <c r="F7036" s="44"/>
      <c r="G7036" s="39"/>
    </row>
    <row r="7037" spans="1:7" x14ac:dyDescent="0.25">
      <c r="A7037"/>
      <c r="B7037"/>
      <c r="C7037" s="37"/>
      <c r="E7037" s="32"/>
      <c r="F7037" s="44"/>
      <c r="G7037" s="39"/>
    </row>
    <row r="7038" spans="1:7" x14ac:dyDescent="0.25">
      <c r="A7038"/>
      <c r="B7038"/>
      <c r="C7038" s="37"/>
      <c r="E7038" s="32"/>
      <c r="F7038" s="44"/>
      <c r="G7038" s="39"/>
    </row>
    <row r="7039" spans="1:7" x14ac:dyDescent="0.25">
      <c r="A7039"/>
      <c r="B7039"/>
      <c r="C7039" s="37"/>
      <c r="E7039" s="32"/>
      <c r="F7039" s="44"/>
      <c r="G7039" s="39"/>
    </row>
    <row r="7040" spans="1:7" x14ac:dyDescent="0.25">
      <c r="A7040"/>
      <c r="B7040"/>
      <c r="C7040" s="37"/>
      <c r="E7040" s="32"/>
      <c r="F7040" s="44"/>
      <c r="G7040" s="39"/>
    </row>
    <row r="7041" spans="1:7" x14ac:dyDescent="0.25">
      <c r="A7041"/>
      <c r="B7041"/>
      <c r="C7041" s="37"/>
      <c r="E7041" s="32"/>
      <c r="F7041" s="44"/>
      <c r="G7041" s="39"/>
    </row>
    <row r="7042" spans="1:7" x14ac:dyDescent="0.25">
      <c r="A7042"/>
      <c r="B7042"/>
      <c r="C7042" s="37"/>
      <c r="E7042" s="32"/>
      <c r="F7042" s="44"/>
      <c r="G7042" s="39"/>
    </row>
    <row r="7043" spans="1:7" x14ac:dyDescent="0.25">
      <c r="A7043"/>
      <c r="B7043"/>
      <c r="C7043" s="37"/>
      <c r="E7043" s="32"/>
      <c r="F7043" s="44"/>
      <c r="G7043" s="39"/>
    </row>
    <row r="7044" spans="1:7" x14ac:dyDescent="0.25">
      <c r="A7044"/>
      <c r="B7044"/>
      <c r="C7044" s="37"/>
      <c r="E7044" s="32"/>
      <c r="F7044" s="44"/>
      <c r="G7044" s="39"/>
    </row>
    <row r="7045" spans="1:7" x14ac:dyDescent="0.25">
      <c r="A7045"/>
      <c r="B7045"/>
      <c r="C7045" s="37"/>
      <c r="E7045" s="32"/>
      <c r="F7045" s="44"/>
      <c r="G7045" s="39"/>
    </row>
    <row r="7046" spans="1:7" x14ac:dyDescent="0.25">
      <c r="A7046"/>
      <c r="B7046"/>
      <c r="C7046" s="37"/>
      <c r="E7046" s="32"/>
      <c r="F7046" s="44"/>
      <c r="G7046" s="39"/>
    </row>
    <row r="7047" spans="1:7" x14ac:dyDescent="0.25">
      <c r="A7047"/>
      <c r="B7047"/>
      <c r="C7047" s="37"/>
      <c r="E7047" s="32"/>
      <c r="F7047" s="44"/>
      <c r="G7047" s="39"/>
    </row>
    <row r="7048" spans="1:7" x14ac:dyDescent="0.25">
      <c r="A7048"/>
      <c r="B7048"/>
      <c r="C7048" s="37"/>
      <c r="E7048" s="32"/>
      <c r="F7048" s="44"/>
      <c r="G7048" s="39"/>
    </row>
    <row r="7049" spans="1:7" x14ac:dyDescent="0.25">
      <c r="A7049"/>
      <c r="B7049"/>
      <c r="C7049" s="37"/>
      <c r="E7049" s="32"/>
      <c r="F7049" s="44"/>
      <c r="G7049" s="39"/>
    </row>
    <row r="7050" spans="1:7" x14ac:dyDescent="0.25">
      <c r="A7050"/>
      <c r="B7050"/>
      <c r="C7050" s="37"/>
      <c r="E7050" s="32"/>
      <c r="F7050" s="44"/>
      <c r="G7050" s="39"/>
    </row>
    <row r="7051" spans="1:7" x14ac:dyDescent="0.25">
      <c r="A7051"/>
      <c r="B7051"/>
      <c r="C7051" s="37"/>
      <c r="E7051" s="32"/>
      <c r="F7051" s="44"/>
      <c r="G7051" s="39"/>
    </row>
    <row r="7052" spans="1:7" x14ac:dyDescent="0.25">
      <c r="A7052"/>
      <c r="B7052"/>
      <c r="C7052" s="37"/>
      <c r="E7052" s="32"/>
      <c r="F7052" s="44"/>
      <c r="G7052" s="39"/>
    </row>
    <row r="7053" spans="1:7" x14ac:dyDescent="0.25">
      <c r="A7053"/>
      <c r="B7053"/>
      <c r="C7053" s="37"/>
      <c r="E7053" s="32"/>
      <c r="F7053" s="44"/>
      <c r="G7053" s="39"/>
    </row>
    <row r="7054" spans="1:7" x14ac:dyDescent="0.25">
      <c r="A7054"/>
      <c r="B7054"/>
      <c r="C7054" s="37"/>
      <c r="E7054" s="32"/>
      <c r="F7054" s="44"/>
      <c r="G7054" s="39"/>
    </row>
    <row r="7055" spans="1:7" x14ac:dyDescent="0.25">
      <c r="A7055"/>
      <c r="B7055"/>
      <c r="C7055" s="37"/>
      <c r="E7055" s="32"/>
      <c r="F7055" s="44"/>
      <c r="G7055" s="39"/>
    </row>
    <row r="7056" spans="1:7" x14ac:dyDescent="0.25">
      <c r="A7056"/>
      <c r="B7056"/>
      <c r="C7056" s="37"/>
      <c r="E7056" s="32"/>
      <c r="F7056" s="44"/>
      <c r="G7056" s="39"/>
    </row>
    <row r="7057" spans="1:7" x14ac:dyDescent="0.25">
      <c r="A7057"/>
      <c r="B7057"/>
      <c r="C7057" s="37"/>
      <c r="E7057" s="32"/>
      <c r="F7057" s="44"/>
      <c r="G7057" s="39"/>
    </row>
    <row r="7058" spans="1:7" x14ac:dyDescent="0.25">
      <c r="A7058"/>
      <c r="B7058"/>
      <c r="C7058" s="37"/>
      <c r="E7058" s="32"/>
      <c r="F7058" s="44"/>
      <c r="G7058" s="39"/>
    </row>
    <row r="7059" spans="1:7" x14ac:dyDescent="0.25">
      <c r="A7059"/>
      <c r="B7059"/>
      <c r="C7059" s="37"/>
      <c r="E7059" s="32"/>
      <c r="F7059" s="44"/>
      <c r="G7059" s="39"/>
    </row>
    <row r="7060" spans="1:7" x14ac:dyDescent="0.25">
      <c r="A7060"/>
      <c r="B7060"/>
      <c r="C7060" s="37"/>
      <c r="E7060" s="32"/>
      <c r="F7060" s="44"/>
      <c r="G7060" s="39"/>
    </row>
    <row r="7061" spans="1:7" x14ac:dyDescent="0.25">
      <c r="A7061"/>
      <c r="B7061"/>
      <c r="C7061" s="37"/>
      <c r="E7061" s="32"/>
      <c r="F7061" s="44"/>
      <c r="G7061" s="39"/>
    </row>
    <row r="7062" spans="1:7" x14ac:dyDescent="0.25">
      <c r="A7062"/>
      <c r="B7062"/>
      <c r="C7062" s="37"/>
      <c r="E7062" s="32"/>
      <c r="F7062" s="44"/>
      <c r="G7062" s="39"/>
    </row>
    <row r="7063" spans="1:7" x14ac:dyDescent="0.25">
      <c r="A7063"/>
      <c r="B7063"/>
      <c r="C7063" s="37"/>
      <c r="E7063" s="32"/>
      <c r="F7063" s="44"/>
      <c r="G7063" s="39"/>
    </row>
    <row r="7064" spans="1:7" x14ac:dyDescent="0.25">
      <c r="A7064"/>
      <c r="B7064"/>
      <c r="C7064" s="37"/>
      <c r="E7064" s="32"/>
      <c r="F7064" s="44"/>
      <c r="G7064" s="39"/>
    </row>
    <row r="7065" spans="1:7" x14ac:dyDescent="0.25">
      <c r="A7065"/>
      <c r="B7065"/>
      <c r="C7065" s="37"/>
      <c r="E7065" s="32"/>
      <c r="F7065" s="44"/>
      <c r="G7065" s="39"/>
    </row>
    <row r="7066" spans="1:7" x14ac:dyDescent="0.25">
      <c r="A7066"/>
      <c r="B7066"/>
      <c r="C7066" s="37"/>
      <c r="E7066" s="32"/>
      <c r="F7066" s="44"/>
      <c r="G7066" s="39"/>
    </row>
    <row r="7067" spans="1:7" x14ac:dyDescent="0.25">
      <c r="A7067"/>
      <c r="B7067"/>
      <c r="C7067" s="37"/>
      <c r="E7067" s="32"/>
      <c r="F7067" s="44"/>
      <c r="G7067" s="39"/>
    </row>
    <row r="7068" spans="1:7" x14ac:dyDescent="0.25">
      <c r="A7068"/>
      <c r="B7068"/>
      <c r="C7068" s="37"/>
      <c r="E7068" s="32"/>
      <c r="F7068" s="44"/>
      <c r="G7068" s="39"/>
    </row>
    <row r="7069" spans="1:7" x14ac:dyDescent="0.25">
      <c r="A7069"/>
      <c r="B7069"/>
      <c r="C7069" s="37"/>
      <c r="E7069" s="32"/>
      <c r="F7069" s="44"/>
      <c r="G7069" s="39"/>
    </row>
    <row r="7070" spans="1:7" x14ac:dyDescent="0.25">
      <c r="A7070"/>
      <c r="B7070"/>
      <c r="C7070" s="37"/>
      <c r="E7070" s="32"/>
      <c r="F7070" s="44"/>
      <c r="G7070" s="39"/>
    </row>
    <row r="7071" spans="1:7" x14ac:dyDescent="0.25">
      <c r="A7071"/>
      <c r="B7071"/>
      <c r="C7071" s="37"/>
      <c r="E7071" s="32"/>
      <c r="F7071" s="44"/>
      <c r="G7071" s="39"/>
    </row>
    <row r="7072" spans="1:7" x14ac:dyDescent="0.25">
      <c r="A7072"/>
      <c r="B7072"/>
      <c r="C7072" s="37"/>
      <c r="E7072" s="32"/>
      <c r="F7072" s="44"/>
      <c r="G7072" s="39"/>
    </row>
    <row r="7073" spans="1:7" x14ac:dyDescent="0.25">
      <c r="A7073"/>
      <c r="B7073"/>
      <c r="C7073" s="37"/>
      <c r="E7073" s="32"/>
      <c r="F7073" s="44"/>
      <c r="G7073" s="39"/>
    </row>
    <row r="7074" spans="1:7" x14ac:dyDescent="0.25">
      <c r="A7074"/>
      <c r="B7074"/>
      <c r="C7074" s="37"/>
      <c r="E7074" s="32"/>
      <c r="F7074" s="44"/>
      <c r="G7074" s="39"/>
    </row>
    <row r="7075" spans="1:7" x14ac:dyDescent="0.25">
      <c r="A7075"/>
      <c r="B7075"/>
      <c r="C7075" s="37"/>
      <c r="E7075" s="32"/>
      <c r="F7075" s="44"/>
      <c r="G7075" s="39"/>
    </row>
    <row r="7076" spans="1:7" x14ac:dyDescent="0.25">
      <c r="A7076"/>
      <c r="B7076"/>
      <c r="C7076" s="37"/>
      <c r="E7076" s="32"/>
      <c r="F7076" s="44"/>
      <c r="G7076" s="39"/>
    </row>
    <row r="7077" spans="1:7" x14ac:dyDescent="0.25">
      <c r="A7077"/>
      <c r="B7077"/>
      <c r="C7077" s="37"/>
      <c r="E7077" s="32"/>
      <c r="F7077" s="44"/>
      <c r="G7077" s="39"/>
    </row>
    <row r="7078" spans="1:7" x14ac:dyDescent="0.25">
      <c r="A7078"/>
      <c r="B7078"/>
      <c r="C7078" s="37"/>
      <c r="E7078" s="32"/>
      <c r="F7078" s="44"/>
      <c r="G7078" s="39"/>
    </row>
    <row r="7079" spans="1:7" x14ac:dyDescent="0.25">
      <c r="A7079"/>
      <c r="B7079"/>
      <c r="C7079" s="37"/>
      <c r="E7079" s="32"/>
      <c r="F7079" s="44"/>
      <c r="G7079" s="39"/>
    </row>
    <row r="7080" spans="1:7" x14ac:dyDescent="0.25">
      <c r="A7080"/>
      <c r="B7080"/>
      <c r="C7080" s="37"/>
      <c r="E7080" s="32"/>
      <c r="F7080" s="44"/>
      <c r="G7080" s="39"/>
    </row>
    <row r="7081" spans="1:7" x14ac:dyDescent="0.25">
      <c r="A7081"/>
      <c r="B7081"/>
      <c r="C7081" s="37"/>
      <c r="E7081" s="32"/>
      <c r="F7081" s="44"/>
      <c r="G7081" s="39"/>
    </row>
    <row r="7082" spans="1:7" x14ac:dyDescent="0.25">
      <c r="A7082"/>
      <c r="B7082"/>
      <c r="C7082" s="37"/>
      <c r="E7082" s="32"/>
      <c r="F7082" s="44"/>
      <c r="G7082" s="39"/>
    </row>
    <row r="7083" spans="1:7" x14ac:dyDescent="0.25">
      <c r="A7083"/>
      <c r="B7083"/>
      <c r="C7083" s="37"/>
      <c r="E7083" s="32"/>
      <c r="F7083" s="44"/>
      <c r="G7083" s="39"/>
    </row>
    <row r="7084" spans="1:7" x14ac:dyDescent="0.25">
      <c r="A7084"/>
      <c r="B7084"/>
      <c r="C7084" s="37"/>
      <c r="E7084" s="32"/>
      <c r="F7084" s="44"/>
      <c r="G7084" s="39"/>
    </row>
    <row r="7085" spans="1:7" x14ac:dyDescent="0.25">
      <c r="A7085"/>
      <c r="B7085"/>
      <c r="C7085" s="37"/>
      <c r="E7085" s="32"/>
      <c r="F7085" s="44"/>
      <c r="G7085" s="39"/>
    </row>
    <row r="7086" spans="1:7" x14ac:dyDescent="0.25">
      <c r="A7086"/>
      <c r="B7086"/>
      <c r="C7086" s="37"/>
      <c r="E7086" s="32"/>
      <c r="F7086" s="44"/>
      <c r="G7086" s="39"/>
    </row>
    <row r="7087" spans="1:7" x14ac:dyDescent="0.25">
      <c r="A7087"/>
      <c r="B7087"/>
      <c r="C7087" s="37"/>
      <c r="E7087" s="32"/>
      <c r="F7087" s="44"/>
      <c r="G7087" s="39"/>
    </row>
    <row r="7088" spans="1:7" x14ac:dyDescent="0.25">
      <c r="A7088"/>
      <c r="B7088"/>
      <c r="C7088" s="37"/>
      <c r="E7088" s="32"/>
      <c r="F7088" s="44"/>
      <c r="G7088" s="39"/>
    </row>
    <row r="7089" spans="1:7" x14ac:dyDescent="0.25">
      <c r="A7089"/>
      <c r="B7089"/>
      <c r="C7089" s="37"/>
      <c r="E7089" s="32"/>
      <c r="F7089" s="44"/>
      <c r="G7089" s="39"/>
    </row>
    <row r="7090" spans="1:7" x14ac:dyDescent="0.25">
      <c r="A7090"/>
      <c r="B7090"/>
      <c r="C7090" s="37"/>
      <c r="E7090" s="32"/>
      <c r="F7090" s="44"/>
      <c r="G7090" s="39"/>
    </row>
    <row r="7091" spans="1:7" x14ac:dyDescent="0.25">
      <c r="A7091"/>
      <c r="B7091"/>
      <c r="C7091" s="37"/>
      <c r="E7091" s="32"/>
      <c r="F7091" s="44"/>
      <c r="G7091" s="39"/>
    </row>
    <row r="7092" spans="1:7" x14ac:dyDescent="0.25">
      <c r="A7092"/>
      <c r="B7092"/>
      <c r="C7092" s="37"/>
      <c r="E7092" s="32"/>
      <c r="F7092" s="44"/>
      <c r="G7092" s="39"/>
    </row>
    <row r="7093" spans="1:7" x14ac:dyDescent="0.25">
      <c r="A7093"/>
      <c r="B7093"/>
      <c r="C7093" s="37"/>
      <c r="E7093" s="32"/>
      <c r="F7093" s="44"/>
      <c r="G7093" s="39"/>
    </row>
    <row r="7094" spans="1:7" x14ac:dyDescent="0.25">
      <c r="A7094"/>
      <c r="B7094"/>
      <c r="C7094" s="37"/>
      <c r="E7094" s="32"/>
      <c r="F7094" s="44"/>
      <c r="G7094" s="39"/>
    </row>
    <row r="7095" spans="1:7" x14ac:dyDescent="0.25">
      <c r="A7095"/>
      <c r="B7095"/>
      <c r="C7095" s="37"/>
      <c r="E7095" s="32"/>
      <c r="F7095" s="44"/>
      <c r="G7095" s="39"/>
    </row>
    <row r="7096" spans="1:7" x14ac:dyDescent="0.25">
      <c r="A7096"/>
      <c r="B7096"/>
      <c r="C7096" s="37"/>
      <c r="E7096" s="32"/>
      <c r="F7096" s="44"/>
      <c r="G7096" s="39"/>
    </row>
    <row r="7097" spans="1:7" x14ac:dyDescent="0.25">
      <c r="A7097"/>
      <c r="B7097"/>
      <c r="C7097" s="37"/>
      <c r="E7097" s="32"/>
      <c r="F7097" s="44"/>
      <c r="G7097" s="39"/>
    </row>
    <row r="7098" spans="1:7" x14ac:dyDescent="0.25">
      <c r="A7098"/>
      <c r="B7098"/>
      <c r="C7098" s="37"/>
      <c r="E7098" s="32"/>
      <c r="F7098" s="44"/>
      <c r="G7098" s="39"/>
    </row>
    <row r="7099" spans="1:7" x14ac:dyDescent="0.25">
      <c r="A7099"/>
      <c r="B7099"/>
      <c r="C7099" s="37"/>
      <c r="E7099" s="32"/>
      <c r="F7099" s="44"/>
      <c r="G7099" s="39"/>
    </row>
    <row r="7100" spans="1:7" x14ac:dyDescent="0.25">
      <c r="A7100"/>
      <c r="B7100"/>
      <c r="C7100" s="37"/>
      <c r="E7100" s="32"/>
      <c r="F7100" s="44"/>
      <c r="G7100" s="39"/>
    </row>
    <row r="7101" spans="1:7" x14ac:dyDescent="0.25">
      <c r="A7101"/>
      <c r="B7101"/>
      <c r="C7101" s="37"/>
      <c r="E7101" s="32"/>
      <c r="F7101" s="44"/>
      <c r="G7101" s="39"/>
    </row>
    <row r="7102" spans="1:7" x14ac:dyDescent="0.25">
      <c r="A7102"/>
      <c r="B7102"/>
      <c r="C7102" s="37"/>
      <c r="E7102" s="32"/>
      <c r="F7102" s="44"/>
      <c r="G7102" s="39"/>
    </row>
    <row r="7103" spans="1:7" x14ac:dyDescent="0.25">
      <c r="A7103"/>
      <c r="B7103"/>
      <c r="C7103" s="37"/>
      <c r="E7103" s="32"/>
      <c r="F7103" s="44"/>
      <c r="G7103" s="39"/>
    </row>
    <row r="7104" spans="1:7" x14ac:dyDescent="0.25">
      <c r="A7104"/>
      <c r="B7104"/>
      <c r="C7104" s="37"/>
      <c r="E7104" s="32"/>
      <c r="F7104" s="44"/>
      <c r="G7104" s="39"/>
    </row>
    <row r="7105" spans="1:7" x14ac:dyDescent="0.25">
      <c r="A7105"/>
      <c r="B7105"/>
      <c r="C7105" s="37"/>
      <c r="E7105" s="32"/>
      <c r="F7105" s="44"/>
      <c r="G7105" s="39"/>
    </row>
    <row r="7106" spans="1:7" x14ac:dyDescent="0.25">
      <c r="A7106"/>
      <c r="B7106"/>
      <c r="C7106" s="37"/>
      <c r="E7106" s="32"/>
      <c r="F7106" s="44"/>
      <c r="G7106" s="39"/>
    </row>
    <row r="7107" spans="1:7" x14ac:dyDescent="0.25">
      <c r="A7107"/>
      <c r="B7107"/>
      <c r="C7107" s="37"/>
      <c r="E7107" s="32"/>
      <c r="F7107" s="44"/>
      <c r="G7107" s="39"/>
    </row>
    <row r="7108" spans="1:7" x14ac:dyDescent="0.25">
      <c r="A7108"/>
      <c r="B7108"/>
      <c r="C7108" s="37"/>
      <c r="E7108" s="32"/>
      <c r="F7108" s="44"/>
      <c r="G7108" s="39"/>
    </row>
    <row r="7109" spans="1:7" x14ac:dyDescent="0.25">
      <c r="A7109"/>
      <c r="B7109"/>
      <c r="C7109" s="37"/>
      <c r="E7109" s="32"/>
      <c r="F7109" s="44"/>
      <c r="G7109" s="39"/>
    </row>
    <row r="7110" spans="1:7" x14ac:dyDescent="0.25">
      <c r="A7110"/>
      <c r="B7110"/>
      <c r="C7110" s="37"/>
      <c r="E7110" s="32"/>
      <c r="F7110" s="44"/>
      <c r="G7110" s="39"/>
    </row>
    <row r="7111" spans="1:7" x14ac:dyDescent="0.25">
      <c r="A7111"/>
      <c r="B7111"/>
      <c r="C7111" s="37"/>
      <c r="E7111" s="32"/>
      <c r="F7111" s="44"/>
      <c r="G7111" s="39"/>
    </row>
    <row r="7112" spans="1:7" x14ac:dyDescent="0.25">
      <c r="A7112"/>
      <c r="B7112"/>
      <c r="C7112" s="37"/>
      <c r="E7112" s="32"/>
      <c r="F7112" s="44"/>
      <c r="G7112" s="39"/>
    </row>
    <row r="7113" spans="1:7" x14ac:dyDescent="0.25">
      <c r="A7113"/>
      <c r="B7113"/>
      <c r="C7113" s="37"/>
      <c r="E7113" s="32"/>
      <c r="F7113" s="44"/>
      <c r="G7113" s="39"/>
    </row>
    <row r="7114" spans="1:7" x14ac:dyDescent="0.25">
      <c r="A7114"/>
      <c r="B7114"/>
      <c r="C7114" s="37"/>
      <c r="E7114" s="32"/>
      <c r="F7114" s="44"/>
      <c r="G7114" s="39"/>
    </row>
    <row r="7115" spans="1:7" x14ac:dyDescent="0.25">
      <c r="A7115"/>
      <c r="B7115"/>
      <c r="C7115" s="37"/>
      <c r="E7115" s="32"/>
      <c r="F7115" s="44"/>
      <c r="G7115" s="39"/>
    </row>
    <row r="7116" spans="1:7" x14ac:dyDescent="0.25">
      <c r="A7116"/>
      <c r="B7116"/>
      <c r="C7116" s="37"/>
      <c r="E7116" s="32"/>
      <c r="F7116" s="44"/>
      <c r="G7116" s="39"/>
    </row>
    <row r="7117" spans="1:7" x14ac:dyDescent="0.25">
      <c r="A7117"/>
      <c r="B7117"/>
      <c r="C7117" s="37"/>
      <c r="E7117" s="32"/>
      <c r="F7117" s="44"/>
      <c r="G7117" s="39"/>
    </row>
    <row r="7118" spans="1:7" x14ac:dyDescent="0.25">
      <c r="A7118"/>
      <c r="B7118"/>
      <c r="C7118" s="37"/>
      <c r="E7118" s="32"/>
      <c r="F7118" s="44"/>
      <c r="G7118" s="39"/>
    </row>
    <row r="7119" spans="1:7" x14ac:dyDescent="0.25">
      <c r="A7119"/>
      <c r="B7119"/>
      <c r="C7119" s="37"/>
      <c r="E7119" s="32"/>
      <c r="F7119" s="44"/>
      <c r="G7119" s="39"/>
    </row>
    <row r="7120" spans="1:7" x14ac:dyDescent="0.25">
      <c r="A7120"/>
      <c r="B7120"/>
      <c r="C7120" s="37"/>
      <c r="E7120" s="32"/>
      <c r="F7120" s="44"/>
      <c r="G7120" s="39"/>
    </row>
    <row r="7121" spans="1:7" x14ac:dyDescent="0.25">
      <c r="A7121"/>
      <c r="B7121"/>
      <c r="C7121" s="37"/>
      <c r="E7121" s="32"/>
      <c r="F7121" s="44"/>
      <c r="G7121" s="39"/>
    </row>
    <row r="7122" spans="1:7" x14ac:dyDescent="0.25">
      <c r="A7122"/>
      <c r="B7122"/>
      <c r="C7122" s="37"/>
      <c r="E7122" s="32"/>
      <c r="F7122" s="44"/>
      <c r="G7122" s="39"/>
    </row>
    <row r="7123" spans="1:7" x14ac:dyDescent="0.25">
      <c r="A7123"/>
      <c r="B7123"/>
      <c r="C7123" s="37"/>
      <c r="E7123" s="32"/>
      <c r="F7123" s="44"/>
      <c r="G7123" s="39"/>
    </row>
    <row r="7124" spans="1:7" x14ac:dyDescent="0.25">
      <c r="A7124"/>
      <c r="B7124"/>
      <c r="C7124" s="37"/>
      <c r="E7124" s="32"/>
      <c r="F7124" s="44"/>
      <c r="G7124" s="39"/>
    </row>
    <row r="7125" spans="1:7" x14ac:dyDescent="0.25">
      <c r="A7125"/>
      <c r="B7125"/>
      <c r="C7125" s="37"/>
      <c r="E7125" s="32"/>
      <c r="F7125" s="44"/>
      <c r="G7125" s="39"/>
    </row>
    <row r="7126" spans="1:7" x14ac:dyDescent="0.25">
      <c r="A7126"/>
      <c r="B7126"/>
      <c r="C7126" s="37"/>
      <c r="E7126" s="32"/>
      <c r="F7126" s="44"/>
      <c r="G7126" s="39"/>
    </row>
    <row r="7127" spans="1:7" x14ac:dyDescent="0.25">
      <c r="A7127"/>
      <c r="B7127"/>
      <c r="C7127" s="37"/>
      <c r="E7127" s="32"/>
      <c r="F7127" s="44"/>
      <c r="G7127" s="39"/>
    </row>
    <row r="7128" spans="1:7" x14ac:dyDescent="0.25">
      <c r="A7128"/>
      <c r="B7128"/>
      <c r="C7128" s="37"/>
      <c r="E7128" s="32"/>
      <c r="F7128" s="44"/>
      <c r="G7128" s="39"/>
    </row>
    <row r="7129" spans="1:7" x14ac:dyDescent="0.25">
      <c r="A7129"/>
      <c r="B7129"/>
      <c r="C7129" s="37"/>
      <c r="E7129" s="32"/>
      <c r="F7129" s="44"/>
      <c r="G7129" s="39"/>
    </row>
    <row r="7130" spans="1:7" x14ac:dyDescent="0.25">
      <c r="A7130"/>
      <c r="B7130"/>
      <c r="C7130" s="37"/>
      <c r="E7130" s="32"/>
      <c r="F7130" s="44"/>
      <c r="G7130" s="39"/>
    </row>
    <row r="7131" spans="1:7" x14ac:dyDescent="0.25">
      <c r="A7131"/>
      <c r="B7131"/>
      <c r="C7131" s="37"/>
      <c r="E7131" s="32"/>
      <c r="F7131" s="44"/>
      <c r="G7131" s="39"/>
    </row>
    <row r="7132" spans="1:7" x14ac:dyDescent="0.25">
      <c r="A7132"/>
      <c r="B7132"/>
      <c r="C7132" s="37"/>
      <c r="E7132" s="32"/>
      <c r="F7132" s="44"/>
      <c r="G7132" s="39"/>
    </row>
    <row r="7133" spans="1:7" x14ac:dyDescent="0.25">
      <c r="A7133"/>
      <c r="B7133"/>
      <c r="C7133" s="37"/>
      <c r="E7133" s="32"/>
      <c r="F7133" s="44"/>
      <c r="G7133" s="39"/>
    </row>
    <row r="7134" spans="1:7" x14ac:dyDescent="0.25">
      <c r="A7134"/>
      <c r="B7134"/>
      <c r="C7134" s="37"/>
      <c r="E7134" s="32"/>
      <c r="F7134" s="44"/>
      <c r="G7134" s="39"/>
    </row>
    <row r="7135" spans="1:7" x14ac:dyDescent="0.25">
      <c r="A7135"/>
      <c r="B7135"/>
      <c r="C7135" s="37"/>
      <c r="E7135" s="32"/>
      <c r="F7135" s="44"/>
      <c r="G7135" s="39"/>
    </row>
    <row r="7136" spans="1:7" x14ac:dyDescent="0.25">
      <c r="A7136"/>
      <c r="B7136"/>
      <c r="C7136" s="37"/>
      <c r="E7136" s="32"/>
      <c r="F7136" s="44"/>
      <c r="G7136" s="39"/>
    </row>
    <row r="7137" spans="1:7" x14ac:dyDescent="0.25">
      <c r="A7137"/>
      <c r="B7137"/>
      <c r="C7137" s="37"/>
      <c r="E7137" s="32"/>
      <c r="F7137" s="44"/>
      <c r="G7137" s="39"/>
    </row>
    <row r="7138" spans="1:7" x14ac:dyDescent="0.25">
      <c r="A7138"/>
      <c r="B7138"/>
      <c r="C7138" s="37"/>
      <c r="E7138" s="32"/>
      <c r="F7138" s="44"/>
      <c r="G7138" s="39"/>
    </row>
    <row r="7139" spans="1:7" x14ac:dyDescent="0.25">
      <c r="A7139"/>
      <c r="B7139"/>
      <c r="C7139" s="37"/>
      <c r="E7139" s="32"/>
      <c r="F7139" s="44"/>
      <c r="G7139" s="39"/>
    </row>
    <row r="7140" spans="1:7" x14ac:dyDescent="0.25">
      <c r="A7140"/>
      <c r="B7140"/>
      <c r="C7140" s="37"/>
      <c r="E7140" s="32"/>
      <c r="F7140" s="44"/>
      <c r="G7140" s="39"/>
    </row>
    <row r="7141" spans="1:7" x14ac:dyDescent="0.25">
      <c r="A7141"/>
      <c r="B7141"/>
      <c r="C7141" s="37"/>
      <c r="E7141" s="32"/>
      <c r="F7141" s="44"/>
      <c r="G7141" s="39"/>
    </row>
    <row r="7142" spans="1:7" x14ac:dyDescent="0.25">
      <c r="A7142"/>
      <c r="B7142"/>
      <c r="C7142" s="37"/>
      <c r="E7142" s="32"/>
      <c r="F7142" s="44"/>
      <c r="G7142" s="39"/>
    </row>
    <row r="7143" spans="1:7" x14ac:dyDescent="0.25">
      <c r="A7143"/>
      <c r="B7143"/>
      <c r="C7143" s="37"/>
      <c r="E7143" s="32"/>
      <c r="F7143" s="44"/>
      <c r="G7143" s="39"/>
    </row>
    <row r="7144" spans="1:7" x14ac:dyDescent="0.25">
      <c r="A7144"/>
      <c r="B7144"/>
      <c r="C7144" s="37"/>
      <c r="E7144" s="32"/>
      <c r="F7144" s="44"/>
      <c r="G7144" s="39"/>
    </row>
    <row r="7145" spans="1:7" x14ac:dyDescent="0.25">
      <c r="A7145"/>
      <c r="B7145"/>
      <c r="C7145" s="37"/>
      <c r="E7145" s="32"/>
      <c r="F7145" s="44"/>
      <c r="G7145" s="39"/>
    </row>
    <row r="7146" spans="1:7" x14ac:dyDescent="0.25">
      <c r="A7146"/>
      <c r="B7146"/>
      <c r="C7146" s="37"/>
      <c r="E7146" s="32"/>
      <c r="F7146" s="44"/>
      <c r="G7146" s="39"/>
    </row>
    <row r="7147" spans="1:7" x14ac:dyDescent="0.25">
      <c r="A7147"/>
      <c r="B7147"/>
      <c r="C7147" s="37"/>
      <c r="E7147" s="32"/>
      <c r="F7147" s="44"/>
      <c r="G7147" s="39"/>
    </row>
    <row r="7148" spans="1:7" x14ac:dyDescent="0.25">
      <c r="A7148"/>
      <c r="B7148"/>
      <c r="C7148" s="37"/>
      <c r="E7148" s="32"/>
      <c r="F7148" s="44"/>
      <c r="G7148" s="39"/>
    </row>
    <row r="7149" spans="1:7" x14ac:dyDescent="0.25">
      <c r="A7149"/>
      <c r="B7149"/>
      <c r="C7149" s="37"/>
      <c r="E7149" s="32"/>
      <c r="F7149" s="44"/>
      <c r="G7149" s="39"/>
    </row>
    <row r="7150" spans="1:7" x14ac:dyDescent="0.25">
      <c r="A7150"/>
      <c r="B7150"/>
      <c r="C7150" s="37"/>
      <c r="E7150" s="32"/>
      <c r="F7150" s="44"/>
      <c r="G7150" s="39"/>
    </row>
    <row r="7151" spans="1:7" x14ac:dyDescent="0.25">
      <c r="A7151"/>
      <c r="B7151"/>
      <c r="C7151" s="37"/>
      <c r="E7151" s="32"/>
      <c r="F7151" s="44"/>
      <c r="G7151" s="39"/>
    </row>
    <row r="7152" spans="1:7" x14ac:dyDescent="0.25">
      <c r="A7152"/>
      <c r="B7152"/>
      <c r="C7152" s="37"/>
      <c r="E7152" s="32"/>
      <c r="F7152" s="44"/>
      <c r="G7152" s="39"/>
    </row>
    <row r="7153" spans="1:7" x14ac:dyDescent="0.25">
      <c r="A7153"/>
      <c r="B7153"/>
      <c r="C7153" s="37"/>
      <c r="E7153" s="32"/>
      <c r="F7153" s="44"/>
      <c r="G7153" s="39"/>
    </row>
    <row r="7154" spans="1:7" x14ac:dyDescent="0.25">
      <c r="A7154"/>
      <c r="B7154"/>
      <c r="C7154" s="37"/>
      <c r="E7154" s="32"/>
      <c r="F7154" s="44"/>
      <c r="G7154" s="39"/>
    </row>
    <row r="7155" spans="1:7" x14ac:dyDescent="0.25">
      <c r="A7155"/>
      <c r="B7155"/>
      <c r="C7155" s="37"/>
      <c r="E7155" s="32"/>
      <c r="F7155" s="44"/>
      <c r="G7155" s="39"/>
    </row>
    <row r="7156" spans="1:7" x14ac:dyDescent="0.25">
      <c r="A7156"/>
      <c r="B7156"/>
      <c r="C7156" s="37"/>
      <c r="E7156" s="32"/>
      <c r="F7156" s="44"/>
      <c r="G7156" s="39"/>
    </row>
    <row r="7157" spans="1:7" x14ac:dyDescent="0.25">
      <c r="A7157"/>
      <c r="B7157"/>
      <c r="C7157" s="37"/>
      <c r="E7157" s="32"/>
      <c r="F7157" s="44"/>
      <c r="G7157" s="39"/>
    </row>
    <row r="7158" spans="1:7" x14ac:dyDescent="0.25">
      <c r="A7158"/>
      <c r="B7158"/>
      <c r="C7158" s="37"/>
      <c r="E7158" s="32"/>
      <c r="F7158" s="44"/>
      <c r="G7158" s="39"/>
    </row>
    <row r="7159" spans="1:7" x14ac:dyDescent="0.25">
      <c r="A7159"/>
      <c r="B7159"/>
      <c r="C7159" s="37"/>
      <c r="E7159" s="32"/>
      <c r="F7159" s="44"/>
      <c r="G7159" s="39"/>
    </row>
    <row r="7160" spans="1:7" x14ac:dyDescent="0.25">
      <c r="A7160"/>
      <c r="B7160"/>
      <c r="C7160" s="37"/>
      <c r="E7160" s="32"/>
      <c r="F7160" s="44"/>
      <c r="G7160" s="39"/>
    </row>
    <row r="7161" spans="1:7" x14ac:dyDescent="0.25">
      <c r="A7161"/>
      <c r="B7161"/>
      <c r="C7161" s="37"/>
      <c r="E7161" s="32"/>
      <c r="F7161" s="44"/>
      <c r="G7161" s="39"/>
    </row>
    <row r="7162" spans="1:7" x14ac:dyDescent="0.25">
      <c r="A7162"/>
      <c r="B7162"/>
      <c r="C7162" s="37"/>
      <c r="E7162" s="32"/>
      <c r="F7162" s="44"/>
      <c r="G7162" s="39"/>
    </row>
    <row r="7163" spans="1:7" x14ac:dyDescent="0.25">
      <c r="A7163"/>
      <c r="B7163"/>
      <c r="C7163" s="37"/>
      <c r="E7163" s="32"/>
      <c r="F7163" s="44"/>
      <c r="G7163" s="39"/>
    </row>
    <row r="7164" spans="1:7" x14ac:dyDescent="0.25">
      <c r="A7164"/>
      <c r="B7164"/>
      <c r="C7164" s="37"/>
      <c r="E7164" s="32"/>
      <c r="F7164" s="44"/>
      <c r="G7164" s="39"/>
    </row>
    <row r="7165" spans="1:7" x14ac:dyDescent="0.25">
      <c r="A7165"/>
      <c r="B7165"/>
      <c r="C7165" s="37"/>
      <c r="E7165" s="32"/>
      <c r="F7165" s="44"/>
      <c r="G7165" s="39"/>
    </row>
    <row r="7166" spans="1:7" x14ac:dyDescent="0.25">
      <c r="A7166"/>
      <c r="B7166"/>
      <c r="C7166" s="37"/>
      <c r="E7166" s="32"/>
      <c r="F7166" s="44"/>
      <c r="G7166" s="39"/>
    </row>
    <row r="7167" spans="1:7" x14ac:dyDescent="0.25">
      <c r="A7167"/>
      <c r="B7167"/>
      <c r="C7167" s="37"/>
      <c r="E7167" s="32"/>
      <c r="F7167" s="44"/>
      <c r="G7167" s="39"/>
    </row>
    <row r="7168" spans="1:7" x14ac:dyDescent="0.25">
      <c r="A7168"/>
      <c r="B7168"/>
      <c r="C7168" s="37"/>
      <c r="E7168" s="32"/>
      <c r="F7168" s="44"/>
      <c r="G7168" s="39"/>
    </row>
    <row r="7169" spans="1:7" x14ac:dyDescent="0.25">
      <c r="A7169"/>
      <c r="B7169"/>
      <c r="C7169" s="37"/>
      <c r="E7169" s="32"/>
      <c r="F7169" s="44"/>
      <c r="G7169" s="39"/>
    </row>
    <row r="7170" spans="1:7" x14ac:dyDescent="0.25">
      <c r="A7170"/>
      <c r="B7170"/>
      <c r="C7170" s="37"/>
      <c r="E7170" s="32"/>
      <c r="F7170" s="44"/>
      <c r="G7170" s="39"/>
    </row>
    <row r="7171" spans="1:7" x14ac:dyDescent="0.25">
      <c r="A7171"/>
      <c r="B7171"/>
      <c r="C7171" s="37"/>
      <c r="E7171" s="32"/>
      <c r="F7171" s="44"/>
      <c r="G7171" s="39"/>
    </row>
    <row r="7172" spans="1:7" x14ac:dyDescent="0.25">
      <c r="A7172"/>
      <c r="B7172"/>
      <c r="C7172" s="37"/>
      <c r="E7172" s="32"/>
      <c r="F7172" s="44"/>
      <c r="G7172" s="39"/>
    </row>
    <row r="7173" spans="1:7" x14ac:dyDescent="0.25">
      <c r="A7173"/>
      <c r="B7173"/>
      <c r="C7173" s="37"/>
      <c r="E7173" s="32"/>
      <c r="F7173" s="44"/>
      <c r="G7173" s="39"/>
    </row>
    <row r="7174" spans="1:7" x14ac:dyDescent="0.25">
      <c r="A7174"/>
      <c r="B7174"/>
      <c r="C7174" s="37"/>
      <c r="E7174" s="32"/>
      <c r="F7174" s="44"/>
      <c r="G7174" s="39"/>
    </row>
    <row r="7175" spans="1:7" x14ac:dyDescent="0.25">
      <c r="A7175"/>
      <c r="B7175"/>
      <c r="C7175" s="37"/>
      <c r="E7175" s="32"/>
      <c r="F7175" s="44"/>
      <c r="G7175" s="39"/>
    </row>
    <row r="7176" spans="1:7" x14ac:dyDescent="0.25">
      <c r="A7176"/>
      <c r="B7176"/>
      <c r="C7176" s="37"/>
      <c r="E7176" s="32"/>
      <c r="F7176" s="44"/>
      <c r="G7176" s="39"/>
    </row>
    <row r="7177" spans="1:7" x14ac:dyDescent="0.25">
      <c r="A7177"/>
      <c r="B7177"/>
      <c r="C7177" s="37"/>
      <c r="E7177" s="32"/>
      <c r="F7177" s="44"/>
      <c r="G7177" s="39"/>
    </row>
    <row r="7178" spans="1:7" x14ac:dyDescent="0.25">
      <c r="A7178"/>
      <c r="B7178"/>
      <c r="C7178" s="37"/>
      <c r="E7178" s="32"/>
      <c r="F7178" s="44"/>
      <c r="G7178" s="39"/>
    </row>
    <row r="7179" spans="1:7" x14ac:dyDescent="0.25">
      <c r="A7179"/>
      <c r="B7179"/>
      <c r="C7179" s="37"/>
      <c r="E7179" s="32"/>
      <c r="F7179" s="44"/>
      <c r="G7179" s="39"/>
    </row>
    <row r="7180" spans="1:7" x14ac:dyDescent="0.25">
      <c r="A7180"/>
      <c r="B7180"/>
      <c r="C7180" s="37"/>
      <c r="E7180" s="32"/>
      <c r="F7180" s="44"/>
      <c r="G7180" s="39"/>
    </row>
    <row r="7181" spans="1:7" x14ac:dyDescent="0.25">
      <c r="A7181"/>
      <c r="B7181"/>
      <c r="C7181" s="37"/>
      <c r="E7181" s="32"/>
      <c r="F7181" s="44"/>
      <c r="G7181" s="39"/>
    </row>
    <row r="7182" spans="1:7" x14ac:dyDescent="0.25">
      <c r="A7182"/>
      <c r="B7182"/>
      <c r="C7182" s="37"/>
      <c r="E7182" s="32"/>
      <c r="F7182" s="44"/>
      <c r="G7182" s="39"/>
    </row>
    <row r="7183" spans="1:7" x14ac:dyDescent="0.25">
      <c r="A7183"/>
      <c r="B7183"/>
      <c r="C7183" s="37"/>
      <c r="E7183" s="32"/>
      <c r="F7183" s="44"/>
      <c r="G7183" s="39"/>
    </row>
    <row r="7184" spans="1:7" x14ac:dyDescent="0.25">
      <c r="A7184"/>
      <c r="B7184"/>
      <c r="C7184" s="37"/>
      <c r="E7184" s="32"/>
      <c r="F7184" s="44"/>
      <c r="G7184" s="39"/>
    </row>
    <row r="7185" spans="1:7" x14ac:dyDescent="0.25">
      <c r="A7185"/>
      <c r="B7185"/>
      <c r="C7185" s="37"/>
      <c r="E7185" s="32"/>
      <c r="F7185" s="44"/>
      <c r="G7185" s="39"/>
    </row>
    <row r="7186" spans="1:7" x14ac:dyDescent="0.25">
      <c r="A7186"/>
      <c r="B7186"/>
      <c r="C7186" s="37"/>
      <c r="E7186" s="32"/>
      <c r="F7186" s="44"/>
      <c r="G7186" s="39"/>
    </row>
    <row r="7187" spans="1:7" x14ac:dyDescent="0.25">
      <c r="A7187"/>
      <c r="B7187"/>
      <c r="C7187" s="37"/>
      <c r="E7187" s="32"/>
      <c r="F7187" s="44"/>
      <c r="G7187" s="39"/>
    </row>
    <row r="7188" spans="1:7" x14ac:dyDescent="0.25">
      <c r="A7188"/>
      <c r="B7188"/>
      <c r="C7188" s="37"/>
      <c r="E7188" s="32"/>
      <c r="F7188" s="44"/>
      <c r="G7188" s="39"/>
    </row>
    <row r="7189" spans="1:7" x14ac:dyDescent="0.25">
      <c r="A7189"/>
      <c r="B7189"/>
      <c r="C7189" s="37"/>
      <c r="E7189" s="32"/>
      <c r="F7189" s="44"/>
      <c r="G7189" s="39"/>
    </row>
    <row r="7190" spans="1:7" x14ac:dyDescent="0.25">
      <c r="A7190"/>
      <c r="B7190"/>
      <c r="C7190" s="37"/>
      <c r="E7190" s="32"/>
      <c r="F7190" s="44"/>
      <c r="G7190" s="39"/>
    </row>
    <row r="7191" spans="1:7" x14ac:dyDescent="0.25">
      <c r="A7191"/>
      <c r="B7191"/>
      <c r="C7191" s="37"/>
      <c r="E7191" s="32"/>
      <c r="F7191" s="44"/>
      <c r="G7191" s="39"/>
    </row>
    <row r="7192" spans="1:7" x14ac:dyDescent="0.25">
      <c r="A7192"/>
      <c r="B7192"/>
      <c r="C7192" s="37"/>
      <c r="E7192" s="32"/>
      <c r="F7192" s="44"/>
      <c r="G7192" s="39"/>
    </row>
    <row r="7193" spans="1:7" x14ac:dyDescent="0.25">
      <c r="A7193"/>
      <c r="B7193"/>
      <c r="C7193" s="37"/>
      <c r="E7193" s="32"/>
      <c r="F7193" s="44"/>
      <c r="G7193" s="39"/>
    </row>
    <row r="7194" spans="1:7" x14ac:dyDescent="0.25">
      <c r="A7194"/>
      <c r="B7194"/>
      <c r="C7194" s="37"/>
      <c r="E7194" s="32"/>
      <c r="F7194" s="44"/>
      <c r="G7194" s="39"/>
    </row>
    <row r="7195" spans="1:7" x14ac:dyDescent="0.25">
      <c r="A7195"/>
      <c r="B7195"/>
      <c r="C7195" s="37"/>
      <c r="E7195" s="32"/>
      <c r="F7195" s="44"/>
      <c r="G7195" s="39"/>
    </row>
    <row r="7196" spans="1:7" x14ac:dyDescent="0.25">
      <c r="A7196"/>
      <c r="B7196"/>
      <c r="C7196" s="37"/>
      <c r="E7196" s="32"/>
      <c r="F7196" s="44"/>
      <c r="G7196" s="39"/>
    </row>
    <row r="7197" spans="1:7" x14ac:dyDescent="0.25">
      <c r="A7197"/>
      <c r="B7197"/>
      <c r="C7197" s="37"/>
      <c r="E7197" s="32"/>
      <c r="F7197" s="44"/>
      <c r="G7197" s="39"/>
    </row>
    <row r="7198" spans="1:7" x14ac:dyDescent="0.25">
      <c r="A7198"/>
      <c r="B7198"/>
      <c r="C7198" s="37"/>
      <c r="E7198" s="32"/>
      <c r="F7198" s="44"/>
      <c r="G7198" s="39"/>
    </row>
    <row r="7199" spans="1:7" x14ac:dyDescent="0.25">
      <c r="A7199"/>
      <c r="B7199"/>
      <c r="C7199" s="37"/>
      <c r="E7199" s="32"/>
      <c r="F7199" s="44"/>
      <c r="G7199" s="39"/>
    </row>
    <row r="7200" spans="1:7" x14ac:dyDescent="0.25">
      <c r="A7200"/>
      <c r="B7200"/>
      <c r="C7200" s="37"/>
      <c r="E7200" s="32"/>
      <c r="F7200" s="44"/>
      <c r="G7200" s="39"/>
    </row>
    <row r="7201" spans="1:7" x14ac:dyDescent="0.25">
      <c r="A7201"/>
      <c r="B7201"/>
      <c r="C7201" s="37"/>
      <c r="E7201" s="32"/>
      <c r="F7201" s="44"/>
      <c r="G7201" s="39"/>
    </row>
    <row r="7202" spans="1:7" x14ac:dyDescent="0.25">
      <c r="A7202"/>
      <c r="B7202"/>
      <c r="C7202" s="37"/>
      <c r="E7202" s="32"/>
      <c r="F7202" s="44"/>
      <c r="G7202" s="39"/>
    </row>
    <row r="7203" spans="1:7" x14ac:dyDescent="0.25">
      <c r="A7203"/>
      <c r="B7203"/>
      <c r="C7203" s="37"/>
      <c r="E7203" s="32"/>
      <c r="F7203" s="44"/>
      <c r="G7203" s="39"/>
    </row>
    <row r="7204" spans="1:7" x14ac:dyDescent="0.25">
      <c r="A7204"/>
      <c r="B7204"/>
      <c r="C7204" s="37"/>
      <c r="E7204" s="32"/>
      <c r="F7204" s="44"/>
      <c r="G7204" s="39"/>
    </row>
    <row r="7205" spans="1:7" x14ac:dyDescent="0.25">
      <c r="A7205"/>
      <c r="B7205"/>
      <c r="C7205" s="37"/>
      <c r="E7205" s="32"/>
      <c r="F7205" s="44"/>
      <c r="G7205" s="39"/>
    </row>
    <row r="7206" spans="1:7" x14ac:dyDescent="0.25">
      <c r="A7206"/>
      <c r="B7206"/>
      <c r="C7206" s="37"/>
      <c r="E7206" s="32"/>
      <c r="F7206" s="44"/>
      <c r="G7206" s="39"/>
    </row>
    <row r="7207" spans="1:7" x14ac:dyDescent="0.25">
      <c r="A7207"/>
      <c r="B7207"/>
      <c r="C7207" s="37"/>
      <c r="E7207" s="32"/>
      <c r="F7207" s="44"/>
      <c r="G7207" s="39"/>
    </row>
    <row r="7208" spans="1:7" x14ac:dyDescent="0.25">
      <c r="A7208"/>
      <c r="B7208"/>
      <c r="C7208" s="37"/>
      <c r="E7208" s="32"/>
      <c r="F7208" s="44"/>
      <c r="G7208" s="39"/>
    </row>
    <row r="7209" spans="1:7" x14ac:dyDescent="0.25">
      <c r="A7209"/>
      <c r="B7209"/>
      <c r="C7209" s="37"/>
      <c r="E7209" s="32"/>
      <c r="F7209" s="44"/>
      <c r="G7209" s="39"/>
    </row>
    <row r="7210" spans="1:7" x14ac:dyDescent="0.25">
      <c r="A7210"/>
      <c r="B7210"/>
      <c r="C7210" s="37"/>
      <c r="E7210" s="32"/>
      <c r="F7210" s="44"/>
      <c r="G7210" s="39"/>
    </row>
    <row r="7211" spans="1:7" x14ac:dyDescent="0.25">
      <c r="A7211"/>
      <c r="B7211"/>
      <c r="C7211" s="37"/>
      <c r="E7211" s="32"/>
      <c r="F7211" s="44"/>
      <c r="G7211" s="39"/>
    </row>
    <row r="7212" spans="1:7" x14ac:dyDescent="0.25">
      <c r="A7212"/>
      <c r="B7212"/>
      <c r="C7212" s="37"/>
      <c r="E7212" s="32"/>
      <c r="F7212" s="44"/>
      <c r="G7212" s="39"/>
    </row>
    <row r="7213" spans="1:7" x14ac:dyDescent="0.25">
      <c r="A7213"/>
      <c r="B7213"/>
      <c r="C7213" s="37"/>
      <c r="E7213" s="32"/>
      <c r="F7213" s="44"/>
      <c r="G7213" s="39"/>
    </row>
    <row r="7214" spans="1:7" x14ac:dyDescent="0.25">
      <c r="A7214"/>
      <c r="B7214"/>
      <c r="C7214" s="37"/>
      <c r="E7214" s="32"/>
      <c r="F7214" s="44"/>
      <c r="G7214" s="39"/>
    </row>
    <row r="7215" spans="1:7" x14ac:dyDescent="0.25">
      <c r="A7215"/>
      <c r="B7215"/>
      <c r="C7215" s="37"/>
      <c r="E7215" s="32"/>
      <c r="F7215" s="44"/>
      <c r="G7215" s="39"/>
    </row>
    <row r="7216" spans="1:7" x14ac:dyDescent="0.25">
      <c r="A7216"/>
      <c r="B7216"/>
      <c r="C7216" s="37"/>
      <c r="E7216" s="32"/>
      <c r="F7216" s="44"/>
      <c r="G7216" s="39"/>
    </row>
    <row r="7217" spans="1:7" x14ac:dyDescent="0.25">
      <c r="A7217"/>
      <c r="B7217"/>
      <c r="C7217" s="37"/>
      <c r="E7217" s="32"/>
      <c r="F7217" s="44"/>
      <c r="G7217" s="39"/>
    </row>
    <row r="7218" spans="1:7" x14ac:dyDescent="0.25">
      <c r="A7218"/>
      <c r="B7218"/>
      <c r="C7218" s="37"/>
      <c r="E7218" s="32"/>
      <c r="F7218" s="44"/>
      <c r="G7218" s="39"/>
    </row>
    <row r="7219" spans="1:7" x14ac:dyDescent="0.25">
      <c r="A7219"/>
      <c r="B7219"/>
      <c r="C7219" s="37"/>
      <c r="E7219" s="32"/>
      <c r="F7219" s="44"/>
      <c r="G7219" s="39"/>
    </row>
    <row r="7220" spans="1:7" x14ac:dyDescent="0.25">
      <c r="A7220"/>
      <c r="B7220"/>
      <c r="C7220" s="37"/>
      <c r="E7220" s="32"/>
      <c r="F7220" s="44"/>
      <c r="G7220" s="39"/>
    </row>
    <row r="7221" spans="1:7" x14ac:dyDescent="0.25">
      <c r="A7221"/>
      <c r="B7221"/>
      <c r="C7221" s="37"/>
      <c r="E7221" s="32"/>
      <c r="F7221" s="44"/>
      <c r="G7221" s="39"/>
    </row>
    <row r="7222" spans="1:7" x14ac:dyDescent="0.25">
      <c r="A7222"/>
      <c r="B7222"/>
      <c r="C7222" s="37"/>
      <c r="E7222" s="32"/>
      <c r="F7222" s="44"/>
      <c r="G7222" s="39"/>
    </row>
    <row r="7223" spans="1:7" x14ac:dyDescent="0.25">
      <c r="A7223"/>
      <c r="B7223"/>
      <c r="C7223" s="37"/>
      <c r="E7223" s="32"/>
      <c r="F7223" s="44"/>
      <c r="G7223" s="39"/>
    </row>
    <row r="7224" spans="1:7" x14ac:dyDescent="0.25">
      <c r="A7224"/>
      <c r="B7224"/>
      <c r="C7224" s="37"/>
      <c r="E7224" s="32"/>
      <c r="F7224" s="44"/>
      <c r="G7224" s="39"/>
    </row>
    <row r="7225" spans="1:7" x14ac:dyDescent="0.25">
      <c r="A7225"/>
      <c r="B7225"/>
      <c r="C7225" s="37"/>
      <c r="E7225" s="32"/>
      <c r="F7225" s="44"/>
      <c r="G7225" s="39"/>
    </row>
    <row r="7226" spans="1:7" x14ac:dyDescent="0.25">
      <c r="A7226"/>
      <c r="B7226"/>
      <c r="C7226" s="37"/>
      <c r="E7226" s="32"/>
      <c r="F7226" s="44"/>
      <c r="G7226" s="39"/>
    </row>
    <row r="7227" spans="1:7" x14ac:dyDescent="0.25">
      <c r="A7227"/>
      <c r="B7227"/>
      <c r="C7227" s="37"/>
      <c r="E7227" s="32"/>
      <c r="F7227" s="44"/>
      <c r="G7227" s="39"/>
    </row>
    <row r="7228" spans="1:7" x14ac:dyDescent="0.25">
      <c r="A7228"/>
      <c r="B7228"/>
      <c r="C7228" s="37"/>
      <c r="E7228" s="32"/>
      <c r="F7228" s="44"/>
      <c r="G7228" s="39"/>
    </row>
    <row r="7229" spans="1:7" x14ac:dyDescent="0.25">
      <c r="A7229"/>
      <c r="B7229"/>
      <c r="C7229" s="37"/>
      <c r="E7229" s="32"/>
      <c r="F7229" s="44"/>
      <c r="G7229" s="39"/>
    </row>
    <row r="7230" spans="1:7" x14ac:dyDescent="0.25">
      <c r="A7230"/>
      <c r="B7230"/>
      <c r="C7230" s="37"/>
      <c r="E7230" s="32"/>
      <c r="F7230" s="44"/>
      <c r="G7230" s="39"/>
    </row>
    <row r="7231" spans="1:7" x14ac:dyDescent="0.25">
      <c r="A7231"/>
      <c r="B7231"/>
      <c r="C7231" s="37"/>
      <c r="E7231" s="32"/>
      <c r="F7231" s="44"/>
      <c r="G7231" s="39"/>
    </row>
    <row r="7232" spans="1:7" x14ac:dyDescent="0.25">
      <c r="A7232"/>
      <c r="B7232"/>
      <c r="C7232" s="37"/>
      <c r="E7232" s="32"/>
      <c r="F7232" s="44"/>
      <c r="G7232" s="39"/>
    </row>
    <row r="7233" spans="1:7" x14ac:dyDescent="0.25">
      <c r="A7233"/>
      <c r="B7233"/>
      <c r="C7233" s="37"/>
      <c r="E7233" s="32"/>
      <c r="F7233" s="44"/>
      <c r="G7233" s="39"/>
    </row>
    <row r="7234" spans="1:7" x14ac:dyDescent="0.25">
      <c r="A7234"/>
      <c r="B7234"/>
      <c r="C7234" s="37"/>
      <c r="E7234" s="32"/>
      <c r="F7234" s="44"/>
      <c r="G7234" s="39"/>
    </row>
    <row r="7235" spans="1:7" x14ac:dyDescent="0.25">
      <c r="A7235"/>
      <c r="B7235"/>
      <c r="C7235" s="37"/>
      <c r="E7235" s="32"/>
      <c r="F7235" s="44"/>
      <c r="G7235" s="39"/>
    </row>
    <row r="7236" spans="1:7" x14ac:dyDescent="0.25">
      <c r="A7236"/>
      <c r="B7236"/>
      <c r="C7236" s="37"/>
      <c r="E7236" s="32"/>
      <c r="F7236" s="44"/>
      <c r="G7236" s="39"/>
    </row>
    <row r="7237" spans="1:7" x14ac:dyDescent="0.25">
      <c r="A7237"/>
      <c r="B7237"/>
      <c r="C7237" s="37"/>
      <c r="E7237" s="32"/>
      <c r="F7237" s="44"/>
      <c r="G7237" s="39"/>
    </row>
    <row r="7238" spans="1:7" x14ac:dyDescent="0.25">
      <c r="A7238"/>
      <c r="B7238"/>
      <c r="C7238" s="37"/>
      <c r="E7238" s="32"/>
      <c r="F7238" s="44"/>
      <c r="G7238" s="39"/>
    </row>
    <row r="7239" spans="1:7" x14ac:dyDescent="0.25">
      <c r="A7239"/>
      <c r="B7239"/>
      <c r="C7239" s="37"/>
      <c r="E7239" s="32"/>
      <c r="F7239" s="44"/>
      <c r="G7239" s="39"/>
    </row>
    <row r="7240" spans="1:7" x14ac:dyDescent="0.25">
      <c r="A7240"/>
      <c r="B7240"/>
      <c r="C7240" s="37"/>
      <c r="E7240" s="32"/>
      <c r="F7240" s="44"/>
      <c r="G7240" s="39"/>
    </row>
    <row r="7241" spans="1:7" x14ac:dyDescent="0.25">
      <c r="A7241"/>
      <c r="B7241"/>
      <c r="C7241" s="37"/>
      <c r="E7241" s="32"/>
      <c r="F7241" s="44"/>
      <c r="G7241" s="39"/>
    </row>
    <row r="7242" spans="1:7" x14ac:dyDescent="0.25">
      <c r="A7242"/>
      <c r="B7242"/>
      <c r="C7242" s="37"/>
      <c r="E7242" s="32"/>
      <c r="F7242" s="44"/>
      <c r="G7242" s="39"/>
    </row>
    <row r="7243" spans="1:7" x14ac:dyDescent="0.25">
      <c r="A7243"/>
      <c r="B7243"/>
      <c r="C7243" s="37"/>
      <c r="E7243" s="32"/>
      <c r="F7243" s="44"/>
      <c r="G7243" s="39"/>
    </row>
    <row r="7244" spans="1:7" x14ac:dyDescent="0.25">
      <c r="A7244"/>
      <c r="B7244"/>
      <c r="C7244" s="37"/>
      <c r="E7244" s="32"/>
      <c r="F7244" s="44"/>
      <c r="G7244" s="39"/>
    </row>
    <row r="7245" spans="1:7" x14ac:dyDescent="0.25">
      <c r="A7245"/>
      <c r="B7245"/>
      <c r="C7245" s="37"/>
      <c r="E7245" s="32"/>
      <c r="F7245" s="44"/>
      <c r="G7245" s="39"/>
    </row>
    <row r="7246" spans="1:7" x14ac:dyDescent="0.25">
      <c r="A7246"/>
      <c r="B7246"/>
      <c r="C7246" s="37"/>
      <c r="E7246" s="32"/>
      <c r="F7246" s="44"/>
      <c r="G7246" s="39"/>
    </row>
    <row r="7247" spans="1:7" x14ac:dyDescent="0.25">
      <c r="A7247"/>
      <c r="B7247"/>
      <c r="C7247" s="37"/>
      <c r="E7247" s="32"/>
      <c r="F7247" s="44"/>
      <c r="G7247" s="39"/>
    </row>
    <row r="7248" spans="1:7" x14ac:dyDescent="0.25">
      <c r="A7248"/>
      <c r="B7248"/>
      <c r="C7248" s="37"/>
      <c r="E7248" s="32"/>
      <c r="F7248" s="44"/>
      <c r="G7248" s="39"/>
    </row>
    <row r="7249" spans="1:7" x14ac:dyDescent="0.25">
      <c r="A7249"/>
      <c r="B7249"/>
      <c r="C7249" s="37"/>
      <c r="E7249" s="32"/>
      <c r="F7249" s="44"/>
      <c r="G7249" s="39"/>
    </row>
    <row r="7250" spans="1:7" x14ac:dyDescent="0.25">
      <c r="A7250"/>
      <c r="B7250"/>
      <c r="C7250" s="37"/>
      <c r="E7250" s="32"/>
      <c r="F7250" s="44"/>
      <c r="G7250" s="39"/>
    </row>
    <row r="7251" spans="1:7" x14ac:dyDescent="0.25">
      <c r="A7251"/>
      <c r="B7251"/>
      <c r="C7251" s="37"/>
      <c r="E7251" s="32"/>
      <c r="F7251" s="44"/>
      <c r="G7251" s="39"/>
    </row>
    <row r="7252" spans="1:7" x14ac:dyDescent="0.25">
      <c r="A7252"/>
      <c r="B7252"/>
      <c r="C7252" s="37"/>
      <c r="E7252" s="32"/>
      <c r="F7252" s="44"/>
      <c r="G7252" s="39"/>
    </row>
    <row r="7253" spans="1:7" x14ac:dyDescent="0.25">
      <c r="A7253"/>
      <c r="B7253"/>
      <c r="C7253" s="37"/>
      <c r="E7253" s="32"/>
      <c r="F7253" s="44"/>
      <c r="G7253" s="39"/>
    </row>
    <row r="7254" spans="1:7" x14ac:dyDescent="0.25">
      <c r="A7254"/>
      <c r="B7254"/>
      <c r="C7254" s="37"/>
      <c r="E7254" s="32"/>
      <c r="F7254" s="44"/>
      <c r="G7254" s="39"/>
    </row>
    <row r="7255" spans="1:7" x14ac:dyDescent="0.25">
      <c r="A7255"/>
      <c r="B7255"/>
      <c r="C7255" s="37"/>
      <c r="E7255" s="32"/>
      <c r="F7255" s="44"/>
      <c r="G7255" s="39"/>
    </row>
    <row r="7256" spans="1:7" x14ac:dyDescent="0.25">
      <c r="A7256"/>
      <c r="B7256"/>
      <c r="C7256" s="37"/>
      <c r="E7256" s="32"/>
      <c r="F7256" s="44"/>
      <c r="G7256" s="39"/>
    </row>
    <row r="7257" spans="1:7" x14ac:dyDescent="0.25">
      <c r="A7257"/>
      <c r="B7257"/>
      <c r="C7257" s="37"/>
      <c r="E7257" s="32"/>
      <c r="F7257" s="44"/>
      <c r="G7257" s="39"/>
    </row>
    <row r="7258" spans="1:7" x14ac:dyDescent="0.25">
      <c r="A7258"/>
      <c r="B7258"/>
      <c r="C7258" s="37"/>
      <c r="E7258" s="32"/>
      <c r="F7258" s="44"/>
      <c r="G7258" s="39"/>
    </row>
    <row r="7259" spans="1:7" x14ac:dyDescent="0.25">
      <c r="A7259"/>
      <c r="B7259"/>
      <c r="C7259" s="37"/>
      <c r="E7259" s="32"/>
      <c r="F7259" s="44"/>
      <c r="G7259" s="39"/>
    </row>
    <row r="7260" spans="1:7" x14ac:dyDescent="0.25">
      <c r="A7260"/>
      <c r="B7260"/>
      <c r="C7260" s="37"/>
      <c r="E7260" s="32"/>
      <c r="F7260" s="44"/>
      <c r="G7260" s="39"/>
    </row>
    <row r="7261" spans="1:7" x14ac:dyDescent="0.25">
      <c r="A7261"/>
      <c r="B7261"/>
      <c r="C7261" s="37"/>
      <c r="E7261" s="32"/>
      <c r="F7261" s="44"/>
      <c r="G7261" s="39"/>
    </row>
    <row r="7262" spans="1:7" x14ac:dyDescent="0.25">
      <c r="A7262"/>
      <c r="B7262"/>
      <c r="C7262" s="37"/>
      <c r="E7262" s="32"/>
      <c r="F7262" s="44"/>
      <c r="G7262" s="39"/>
    </row>
    <row r="7263" spans="1:7" x14ac:dyDescent="0.25">
      <c r="A7263"/>
      <c r="B7263"/>
      <c r="C7263" s="37"/>
      <c r="E7263" s="32"/>
      <c r="F7263" s="44"/>
      <c r="G7263" s="39"/>
    </row>
    <row r="7264" spans="1:7" x14ac:dyDescent="0.25">
      <c r="A7264"/>
      <c r="B7264"/>
      <c r="C7264" s="37"/>
      <c r="E7264" s="32"/>
      <c r="F7264" s="44"/>
      <c r="G7264" s="39"/>
    </row>
    <row r="7265" spans="1:7" x14ac:dyDescent="0.25">
      <c r="A7265"/>
      <c r="B7265"/>
      <c r="C7265" s="37"/>
      <c r="E7265" s="32"/>
      <c r="F7265" s="44"/>
      <c r="G7265" s="39"/>
    </row>
    <row r="7266" spans="1:7" x14ac:dyDescent="0.25">
      <c r="A7266"/>
      <c r="B7266"/>
      <c r="C7266" s="37"/>
      <c r="E7266" s="32"/>
      <c r="F7266" s="44"/>
      <c r="G7266" s="39"/>
    </row>
    <row r="7267" spans="1:7" x14ac:dyDescent="0.25">
      <c r="A7267"/>
      <c r="B7267"/>
      <c r="C7267" s="37"/>
      <c r="E7267" s="32"/>
      <c r="F7267" s="44"/>
      <c r="G7267" s="39"/>
    </row>
    <row r="7268" spans="1:7" x14ac:dyDescent="0.25">
      <c r="A7268"/>
      <c r="B7268"/>
      <c r="C7268" s="37"/>
      <c r="E7268" s="32"/>
      <c r="F7268" s="44"/>
      <c r="G7268" s="39"/>
    </row>
    <row r="7269" spans="1:7" x14ac:dyDescent="0.25">
      <c r="A7269"/>
      <c r="B7269"/>
      <c r="C7269" s="37"/>
      <c r="E7269" s="32"/>
      <c r="F7269" s="44"/>
      <c r="G7269" s="39"/>
    </row>
    <row r="7270" spans="1:7" x14ac:dyDescent="0.25">
      <c r="A7270"/>
      <c r="B7270"/>
      <c r="C7270" s="37"/>
      <c r="E7270" s="32"/>
      <c r="F7270" s="44"/>
      <c r="G7270" s="39"/>
    </row>
    <row r="7271" spans="1:7" x14ac:dyDescent="0.25">
      <c r="A7271"/>
      <c r="B7271"/>
      <c r="C7271" s="37"/>
      <c r="E7271" s="32"/>
      <c r="F7271" s="44"/>
      <c r="G7271" s="39"/>
    </row>
    <row r="7272" spans="1:7" x14ac:dyDescent="0.25">
      <c r="A7272"/>
      <c r="B7272"/>
      <c r="C7272" s="37"/>
      <c r="E7272" s="32"/>
      <c r="F7272" s="44"/>
      <c r="G7272" s="39"/>
    </row>
    <row r="7273" spans="1:7" x14ac:dyDescent="0.25">
      <c r="A7273"/>
      <c r="B7273"/>
      <c r="C7273" s="37"/>
      <c r="E7273" s="32"/>
      <c r="F7273" s="44"/>
      <c r="G7273" s="39"/>
    </row>
    <row r="7274" spans="1:7" x14ac:dyDescent="0.25">
      <c r="A7274"/>
      <c r="B7274"/>
      <c r="C7274" s="37"/>
      <c r="E7274" s="32"/>
      <c r="F7274" s="44"/>
      <c r="G7274" s="39"/>
    </row>
    <row r="7275" spans="1:7" x14ac:dyDescent="0.25">
      <c r="A7275"/>
      <c r="B7275"/>
      <c r="C7275" s="37"/>
      <c r="E7275" s="32"/>
      <c r="F7275" s="44"/>
      <c r="G7275" s="39"/>
    </row>
    <row r="7276" spans="1:7" x14ac:dyDescent="0.25">
      <c r="A7276"/>
      <c r="B7276"/>
      <c r="C7276" s="37"/>
      <c r="E7276" s="32"/>
      <c r="F7276" s="44"/>
      <c r="G7276" s="39"/>
    </row>
    <row r="7277" spans="1:7" x14ac:dyDescent="0.25">
      <c r="A7277"/>
      <c r="B7277"/>
      <c r="C7277" s="37"/>
      <c r="E7277" s="32"/>
      <c r="F7277" s="44"/>
      <c r="G7277" s="39"/>
    </row>
    <row r="7278" spans="1:7" x14ac:dyDescent="0.25">
      <c r="A7278"/>
      <c r="B7278"/>
      <c r="C7278" s="37"/>
      <c r="E7278" s="32"/>
      <c r="F7278" s="44"/>
      <c r="G7278" s="39"/>
    </row>
    <row r="7279" spans="1:7" x14ac:dyDescent="0.25">
      <c r="A7279"/>
      <c r="B7279"/>
      <c r="C7279" s="37"/>
      <c r="E7279" s="32"/>
      <c r="F7279" s="44"/>
      <c r="G7279" s="39"/>
    </row>
    <row r="7280" spans="1:7" x14ac:dyDescent="0.25">
      <c r="A7280"/>
      <c r="B7280"/>
      <c r="C7280" s="37"/>
      <c r="E7280" s="32"/>
      <c r="F7280" s="44"/>
      <c r="G7280" s="39"/>
    </row>
    <row r="7281" spans="1:7" x14ac:dyDescent="0.25">
      <c r="A7281"/>
      <c r="B7281"/>
      <c r="C7281" s="37"/>
      <c r="E7281" s="32"/>
      <c r="F7281" s="44"/>
      <c r="G7281" s="39"/>
    </row>
    <row r="7282" spans="1:7" x14ac:dyDescent="0.25">
      <c r="A7282"/>
      <c r="B7282"/>
      <c r="C7282" s="37"/>
      <c r="E7282" s="32"/>
      <c r="F7282" s="44"/>
      <c r="G7282" s="39"/>
    </row>
    <row r="7283" spans="1:7" x14ac:dyDescent="0.25">
      <c r="A7283"/>
      <c r="B7283"/>
      <c r="C7283" s="37"/>
      <c r="E7283" s="32"/>
      <c r="F7283" s="44"/>
      <c r="G7283" s="39"/>
    </row>
    <row r="7284" spans="1:7" x14ac:dyDescent="0.25">
      <c r="A7284"/>
      <c r="B7284"/>
      <c r="C7284" s="37"/>
      <c r="E7284" s="32"/>
      <c r="F7284" s="44"/>
      <c r="G7284" s="39"/>
    </row>
    <row r="7285" spans="1:7" x14ac:dyDescent="0.25">
      <c r="A7285"/>
      <c r="B7285"/>
      <c r="C7285" s="37"/>
      <c r="E7285" s="32"/>
      <c r="F7285" s="44"/>
      <c r="G7285" s="39"/>
    </row>
    <row r="7286" spans="1:7" x14ac:dyDescent="0.25">
      <c r="A7286"/>
      <c r="B7286"/>
      <c r="C7286" s="37"/>
      <c r="E7286" s="32"/>
      <c r="F7286" s="44"/>
      <c r="G7286" s="39"/>
    </row>
    <row r="7287" spans="1:7" x14ac:dyDescent="0.25">
      <c r="A7287"/>
      <c r="B7287"/>
      <c r="C7287" s="37"/>
      <c r="E7287" s="32"/>
      <c r="F7287" s="44"/>
      <c r="G7287" s="39"/>
    </row>
    <row r="7288" spans="1:7" x14ac:dyDescent="0.25">
      <c r="A7288"/>
      <c r="B7288"/>
      <c r="C7288" s="37"/>
      <c r="E7288" s="32"/>
      <c r="F7288" s="44"/>
      <c r="G7288" s="39"/>
    </row>
    <row r="7289" spans="1:7" x14ac:dyDescent="0.25">
      <c r="A7289"/>
      <c r="B7289"/>
      <c r="C7289" s="37"/>
      <c r="E7289" s="32"/>
      <c r="F7289" s="44"/>
      <c r="G7289" s="39"/>
    </row>
    <row r="7290" spans="1:7" x14ac:dyDescent="0.25">
      <c r="A7290"/>
      <c r="B7290"/>
      <c r="C7290" s="37"/>
      <c r="E7290" s="32"/>
      <c r="F7290" s="44"/>
      <c r="G7290" s="39"/>
    </row>
    <row r="7291" spans="1:7" x14ac:dyDescent="0.25">
      <c r="A7291"/>
      <c r="B7291"/>
      <c r="C7291" s="37"/>
      <c r="E7291" s="32"/>
      <c r="F7291" s="44"/>
      <c r="G7291" s="39"/>
    </row>
    <row r="7292" spans="1:7" x14ac:dyDescent="0.25">
      <c r="A7292"/>
      <c r="B7292"/>
      <c r="C7292" s="37"/>
      <c r="E7292" s="32"/>
      <c r="F7292" s="44"/>
      <c r="G7292" s="39"/>
    </row>
    <row r="7293" spans="1:7" x14ac:dyDescent="0.25">
      <c r="A7293"/>
      <c r="B7293"/>
      <c r="C7293" s="37"/>
      <c r="E7293" s="32"/>
      <c r="F7293" s="44"/>
      <c r="G7293" s="39"/>
    </row>
    <row r="7294" spans="1:7" x14ac:dyDescent="0.25">
      <c r="A7294"/>
      <c r="B7294"/>
      <c r="C7294" s="37"/>
      <c r="E7294" s="32"/>
      <c r="F7294" s="44"/>
      <c r="G7294" s="39"/>
    </row>
    <row r="7295" spans="1:7" x14ac:dyDescent="0.25">
      <c r="A7295"/>
      <c r="B7295"/>
      <c r="C7295" s="37"/>
      <c r="E7295" s="32"/>
      <c r="F7295" s="44"/>
      <c r="G7295" s="39"/>
    </row>
    <row r="7296" spans="1:7" x14ac:dyDescent="0.25">
      <c r="A7296"/>
      <c r="B7296"/>
      <c r="C7296" s="37"/>
      <c r="E7296" s="32"/>
      <c r="F7296" s="44"/>
      <c r="G7296" s="39"/>
    </row>
    <row r="7297" spans="1:7" x14ac:dyDescent="0.25">
      <c r="A7297"/>
      <c r="B7297"/>
      <c r="C7297" s="37"/>
      <c r="E7297" s="32"/>
      <c r="F7297" s="44"/>
      <c r="G7297" s="39"/>
    </row>
    <row r="7298" spans="1:7" x14ac:dyDescent="0.25">
      <c r="A7298"/>
      <c r="B7298"/>
      <c r="C7298" s="37"/>
      <c r="E7298" s="32"/>
      <c r="F7298" s="44"/>
      <c r="G7298" s="39"/>
    </row>
    <row r="7299" spans="1:7" x14ac:dyDescent="0.25">
      <c r="A7299"/>
      <c r="B7299"/>
      <c r="C7299" s="37"/>
      <c r="E7299" s="32"/>
      <c r="F7299" s="44"/>
      <c r="G7299" s="39"/>
    </row>
    <row r="7300" spans="1:7" x14ac:dyDescent="0.25">
      <c r="A7300"/>
      <c r="B7300"/>
      <c r="C7300" s="37"/>
      <c r="E7300" s="32"/>
      <c r="F7300" s="44"/>
      <c r="G7300" s="39"/>
    </row>
    <row r="7301" spans="1:7" x14ac:dyDescent="0.25">
      <c r="A7301"/>
      <c r="B7301"/>
      <c r="C7301" s="37"/>
      <c r="E7301" s="32"/>
      <c r="F7301" s="44"/>
      <c r="G7301" s="39"/>
    </row>
    <row r="7302" spans="1:7" x14ac:dyDescent="0.25">
      <c r="A7302"/>
      <c r="B7302"/>
      <c r="C7302" s="37"/>
      <c r="E7302" s="32"/>
      <c r="F7302" s="44"/>
      <c r="G7302" s="39"/>
    </row>
    <row r="7303" spans="1:7" x14ac:dyDescent="0.25">
      <c r="A7303"/>
      <c r="B7303"/>
      <c r="C7303" s="37"/>
      <c r="E7303" s="32"/>
      <c r="F7303" s="44"/>
      <c r="G7303" s="39"/>
    </row>
    <row r="7304" spans="1:7" x14ac:dyDescent="0.25">
      <c r="A7304"/>
      <c r="B7304"/>
      <c r="C7304" s="37"/>
      <c r="E7304" s="32"/>
      <c r="F7304" s="44"/>
      <c r="G7304" s="39"/>
    </row>
    <row r="7305" spans="1:7" x14ac:dyDescent="0.25">
      <c r="A7305"/>
      <c r="B7305"/>
      <c r="C7305" s="37"/>
      <c r="E7305" s="32"/>
      <c r="F7305" s="44"/>
      <c r="G7305" s="39"/>
    </row>
    <row r="7306" spans="1:7" x14ac:dyDescent="0.25">
      <c r="A7306"/>
      <c r="B7306"/>
      <c r="C7306" s="37"/>
      <c r="E7306" s="32"/>
      <c r="F7306" s="44"/>
      <c r="G7306" s="39"/>
    </row>
    <row r="7307" spans="1:7" x14ac:dyDescent="0.25">
      <c r="A7307"/>
      <c r="B7307"/>
      <c r="C7307" s="37"/>
      <c r="E7307" s="32"/>
      <c r="F7307" s="44"/>
      <c r="G7307" s="39"/>
    </row>
    <row r="7308" spans="1:7" x14ac:dyDescent="0.25">
      <c r="A7308"/>
      <c r="B7308"/>
      <c r="C7308" s="37"/>
      <c r="E7308" s="32"/>
      <c r="F7308" s="44"/>
      <c r="G7308" s="39"/>
    </row>
    <row r="7309" spans="1:7" x14ac:dyDescent="0.25">
      <c r="A7309"/>
      <c r="B7309"/>
      <c r="C7309" s="37"/>
      <c r="E7309" s="32"/>
      <c r="F7309" s="44"/>
      <c r="G7309" s="39"/>
    </row>
    <row r="7310" spans="1:7" x14ac:dyDescent="0.25">
      <c r="A7310"/>
      <c r="B7310"/>
      <c r="C7310" s="37"/>
      <c r="E7310" s="32"/>
      <c r="F7310" s="44"/>
      <c r="G7310" s="39"/>
    </row>
    <row r="7311" spans="1:7" x14ac:dyDescent="0.25">
      <c r="A7311"/>
      <c r="B7311"/>
      <c r="C7311" s="37"/>
      <c r="E7311" s="32"/>
      <c r="F7311" s="44"/>
      <c r="G7311" s="39"/>
    </row>
    <row r="7312" spans="1:7" x14ac:dyDescent="0.25">
      <c r="A7312"/>
      <c r="B7312"/>
      <c r="C7312" s="37"/>
      <c r="E7312" s="32"/>
      <c r="F7312" s="44"/>
      <c r="G7312" s="39"/>
    </row>
    <row r="7313" spans="1:7" x14ac:dyDescent="0.25">
      <c r="A7313"/>
      <c r="B7313"/>
      <c r="C7313" s="37"/>
      <c r="E7313" s="32"/>
      <c r="F7313" s="44"/>
      <c r="G7313" s="39"/>
    </row>
    <row r="7314" spans="1:7" x14ac:dyDescent="0.25">
      <c r="A7314"/>
      <c r="B7314"/>
      <c r="C7314" s="37"/>
      <c r="E7314" s="32"/>
      <c r="F7314" s="44"/>
      <c r="G7314" s="39"/>
    </row>
    <row r="7315" spans="1:7" x14ac:dyDescent="0.25">
      <c r="A7315"/>
      <c r="B7315"/>
      <c r="C7315" s="37"/>
      <c r="E7315" s="32"/>
      <c r="F7315" s="44"/>
      <c r="G7315" s="39"/>
    </row>
    <row r="7316" spans="1:7" x14ac:dyDescent="0.25">
      <c r="A7316"/>
      <c r="B7316"/>
      <c r="C7316" s="37"/>
      <c r="E7316" s="32"/>
      <c r="F7316" s="44"/>
      <c r="G7316" s="39"/>
    </row>
    <row r="7317" spans="1:7" x14ac:dyDescent="0.25">
      <c r="A7317"/>
      <c r="B7317"/>
      <c r="C7317" s="37"/>
      <c r="E7317" s="32"/>
      <c r="F7317" s="44"/>
      <c r="G7317" s="39"/>
    </row>
    <row r="7318" spans="1:7" x14ac:dyDescent="0.25">
      <c r="A7318"/>
      <c r="B7318"/>
      <c r="C7318" s="37"/>
      <c r="E7318" s="32"/>
      <c r="F7318" s="44"/>
      <c r="G7318" s="39"/>
    </row>
    <row r="7319" spans="1:7" x14ac:dyDescent="0.25">
      <c r="A7319"/>
      <c r="B7319"/>
      <c r="C7319" s="37"/>
      <c r="E7319" s="32"/>
      <c r="F7319" s="44"/>
      <c r="G7319" s="39"/>
    </row>
    <row r="7320" spans="1:7" x14ac:dyDescent="0.25">
      <c r="A7320"/>
      <c r="B7320"/>
      <c r="C7320" s="37"/>
      <c r="E7320" s="32"/>
      <c r="F7320" s="44"/>
      <c r="G7320" s="39"/>
    </row>
    <row r="7321" spans="1:7" x14ac:dyDescent="0.25">
      <c r="A7321"/>
      <c r="B7321"/>
      <c r="C7321" s="37"/>
      <c r="E7321" s="32"/>
      <c r="F7321" s="44"/>
      <c r="G7321" s="39"/>
    </row>
    <row r="7322" spans="1:7" x14ac:dyDescent="0.25">
      <c r="A7322"/>
      <c r="B7322"/>
      <c r="C7322" s="37"/>
      <c r="E7322" s="32"/>
      <c r="F7322" s="44"/>
      <c r="G7322" s="39"/>
    </row>
    <row r="7323" spans="1:7" x14ac:dyDescent="0.25">
      <c r="A7323"/>
      <c r="B7323"/>
      <c r="C7323" s="37"/>
      <c r="E7323" s="32"/>
      <c r="F7323" s="44"/>
      <c r="G7323" s="39"/>
    </row>
    <row r="7324" spans="1:7" x14ac:dyDescent="0.25">
      <c r="A7324"/>
      <c r="B7324"/>
      <c r="C7324" s="37"/>
      <c r="E7324" s="32"/>
      <c r="F7324" s="44"/>
      <c r="G7324" s="39"/>
    </row>
    <row r="7325" spans="1:7" x14ac:dyDescent="0.25">
      <c r="A7325"/>
      <c r="B7325"/>
      <c r="C7325" s="37"/>
      <c r="E7325" s="32"/>
      <c r="F7325" s="44"/>
      <c r="G7325" s="39"/>
    </row>
    <row r="7326" spans="1:7" x14ac:dyDescent="0.25">
      <c r="A7326"/>
      <c r="B7326"/>
      <c r="C7326" s="37"/>
      <c r="E7326" s="32"/>
      <c r="F7326" s="44"/>
      <c r="G7326" s="39"/>
    </row>
    <row r="7327" spans="1:7" x14ac:dyDescent="0.25">
      <c r="A7327"/>
      <c r="B7327"/>
      <c r="C7327" s="37"/>
      <c r="E7327" s="32"/>
      <c r="F7327" s="44"/>
      <c r="G7327" s="39"/>
    </row>
    <row r="7328" spans="1:7" x14ac:dyDescent="0.25">
      <c r="A7328"/>
      <c r="B7328"/>
      <c r="C7328" s="37"/>
      <c r="E7328" s="32"/>
      <c r="F7328" s="44"/>
      <c r="G7328" s="39"/>
    </row>
    <row r="7329" spans="1:7" x14ac:dyDescent="0.25">
      <c r="A7329"/>
      <c r="B7329"/>
      <c r="C7329" s="37"/>
      <c r="E7329" s="32"/>
      <c r="F7329" s="44"/>
      <c r="G7329" s="39"/>
    </row>
    <row r="7330" spans="1:7" x14ac:dyDescent="0.25">
      <c r="A7330"/>
      <c r="B7330"/>
      <c r="C7330" s="37"/>
      <c r="E7330" s="32"/>
      <c r="F7330" s="44"/>
      <c r="G7330" s="39"/>
    </row>
    <row r="7331" spans="1:7" x14ac:dyDescent="0.25">
      <c r="A7331"/>
      <c r="B7331"/>
      <c r="C7331" s="37"/>
      <c r="E7331" s="32"/>
      <c r="F7331" s="44"/>
      <c r="G7331" s="39"/>
    </row>
    <row r="7332" spans="1:7" x14ac:dyDescent="0.25">
      <c r="A7332"/>
      <c r="B7332"/>
      <c r="C7332" s="37"/>
      <c r="E7332" s="32"/>
      <c r="F7332" s="44"/>
      <c r="G7332" s="39"/>
    </row>
    <row r="7333" spans="1:7" x14ac:dyDescent="0.25">
      <c r="A7333"/>
      <c r="B7333"/>
      <c r="C7333" s="37"/>
      <c r="E7333" s="32"/>
      <c r="F7333" s="44"/>
      <c r="G7333" s="39"/>
    </row>
    <row r="7334" spans="1:7" x14ac:dyDescent="0.25">
      <c r="A7334"/>
      <c r="B7334"/>
      <c r="C7334" s="37"/>
      <c r="E7334" s="32"/>
      <c r="F7334" s="44"/>
      <c r="G7334" s="39"/>
    </row>
    <row r="7335" spans="1:7" x14ac:dyDescent="0.25">
      <c r="A7335"/>
      <c r="B7335"/>
      <c r="C7335" s="37"/>
      <c r="E7335" s="32"/>
      <c r="F7335" s="44"/>
      <c r="G7335" s="39"/>
    </row>
    <row r="7336" spans="1:7" x14ac:dyDescent="0.25">
      <c r="A7336"/>
      <c r="B7336"/>
      <c r="C7336" s="37"/>
      <c r="E7336" s="32"/>
      <c r="F7336" s="44"/>
      <c r="G7336" s="39"/>
    </row>
    <row r="7337" spans="1:7" x14ac:dyDescent="0.25">
      <c r="A7337"/>
      <c r="B7337"/>
      <c r="C7337" s="37"/>
      <c r="E7337" s="32"/>
      <c r="F7337" s="44"/>
      <c r="G7337" s="39"/>
    </row>
    <row r="7338" spans="1:7" x14ac:dyDescent="0.25">
      <c r="A7338"/>
      <c r="B7338"/>
      <c r="C7338" s="37"/>
      <c r="E7338" s="32"/>
      <c r="F7338" s="44"/>
      <c r="G7338" s="39"/>
    </row>
    <row r="7339" spans="1:7" x14ac:dyDescent="0.25">
      <c r="A7339"/>
      <c r="B7339"/>
      <c r="C7339" s="37"/>
      <c r="E7339" s="32"/>
      <c r="F7339" s="44"/>
      <c r="G7339" s="39"/>
    </row>
    <row r="7340" spans="1:7" x14ac:dyDescent="0.25">
      <c r="A7340"/>
      <c r="B7340"/>
      <c r="C7340" s="37"/>
      <c r="E7340" s="32"/>
      <c r="F7340" s="44"/>
      <c r="G7340" s="39"/>
    </row>
    <row r="7341" spans="1:7" x14ac:dyDescent="0.25">
      <c r="A7341"/>
      <c r="B7341"/>
      <c r="C7341" s="37"/>
      <c r="E7341" s="32"/>
      <c r="F7341" s="44"/>
      <c r="G7341" s="39"/>
    </row>
    <row r="7342" spans="1:7" x14ac:dyDescent="0.25">
      <c r="A7342"/>
      <c r="B7342"/>
      <c r="C7342" s="37"/>
      <c r="E7342" s="32"/>
      <c r="F7342" s="44"/>
      <c r="G7342" s="39"/>
    </row>
    <row r="7343" spans="1:7" x14ac:dyDescent="0.25">
      <c r="A7343"/>
      <c r="B7343"/>
      <c r="C7343" s="37"/>
      <c r="E7343" s="32"/>
      <c r="F7343" s="44"/>
      <c r="G7343" s="39"/>
    </row>
    <row r="7344" spans="1:7" x14ac:dyDescent="0.25">
      <c r="A7344"/>
      <c r="B7344"/>
      <c r="C7344" s="37"/>
      <c r="E7344" s="32"/>
      <c r="F7344" s="44"/>
      <c r="G7344" s="39"/>
    </row>
    <row r="7345" spans="1:7" x14ac:dyDescent="0.25">
      <c r="A7345"/>
      <c r="B7345"/>
      <c r="C7345" s="37"/>
      <c r="E7345" s="32"/>
      <c r="F7345" s="44"/>
      <c r="G7345" s="39"/>
    </row>
    <row r="7346" spans="1:7" x14ac:dyDescent="0.25">
      <c r="A7346"/>
      <c r="B7346"/>
      <c r="C7346" s="37"/>
      <c r="E7346" s="32"/>
      <c r="F7346" s="44"/>
      <c r="G7346" s="39"/>
    </row>
    <row r="7347" spans="1:7" x14ac:dyDescent="0.25">
      <c r="A7347"/>
      <c r="B7347"/>
      <c r="C7347" s="37"/>
      <c r="E7347" s="32"/>
      <c r="F7347" s="44"/>
      <c r="G7347" s="39"/>
    </row>
    <row r="7348" spans="1:7" x14ac:dyDescent="0.25">
      <c r="A7348"/>
      <c r="B7348"/>
      <c r="C7348" s="37"/>
      <c r="E7348" s="32"/>
      <c r="F7348" s="44"/>
      <c r="G7348" s="39"/>
    </row>
    <row r="7349" spans="1:7" x14ac:dyDescent="0.25">
      <c r="A7349"/>
      <c r="B7349"/>
      <c r="C7349" s="37"/>
      <c r="E7349" s="32"/>
      <c r="F7349" s="44"/>
      <c r="G7349" s="39"/>
    </row>
    <row r="7350" spans="1:7" x14ac:dyDescent="0.25">
      <c r="A7350"/>
      <c r="B7350"/>
      <c r="C7350" s="37"/>
      <c r="E7350" s="32"/>
      <c r="F7350" s="44"/>
      <c r="G7350" s="39"/>
    </row>
    <row r="7351" spans="1:7" x14ac:dyDescent="0.25">
      <c r="A7351"/>
      <c r="B7351"/>
      <c r="C7351" s="37"/>
      <c r="E7351" s="32"/>
      <c r="F7351" s="44"/>
      <c r="G7351" s="39"/>
    </row>
    <row r="7352" spans="1:7" x14ac:dyDescent="0.25">
      <c r="A7352"/>
      <c r="B7352"/>
      <c r="C7352" s="37"/>
      <c r="E7352" s="32"/>
      <c r="F7352" s="44"/>
      <c r="G7352" s="39"/>
    </row>
    <row r="7353" spans="1:7" x14ac:dyDescent="0.25">
      <c r="A7353"/>
      <c r="B7353"/>
      <c r="C7353" s="37"/>
      <c r="E7353" s="32"/>
      <c r="F7353" s="44"/>
      <c r="G7353" s="39"/>
    </row>
    <row r="7354" spans="1:7" x14ac:dyDescent="0.25">
      <c r="A7354"/>
      <c r="B7354"/>
      <c r="C7354" s="37"/>
      <c r="E7354" s="32"/>
      <c r="F7354" s="44"/>
      <c r="G7354" s="39"/>
    </row>
    <row r="7355" spans="1:7" x14ac:dyDescent="0.25">
      <c r="A7355"/>
      <c r="B7355"/>
      <c r="C7355" s="37"/>
      <c r="E7355" s="32"/>
      <c r="F7355" s="44"/>
      <c r="G7355" s="39"/>
    </row>
    <row r="7356" spans="1:7" x14ac:dyDescent="0.25">
      <c r="A7356"/>
      <c r="B7356"/>
      <c r="C7356" s="37"/>
      <c r="E7356" s="32"/>
      <c r="F7356" s="44"/>
      <c r="G7356" s="39"/>
    </row>
    <row r="7357" spans="1:7" x14ac:dyDescent="0.25">
      <c r="A7357"/>
      <c r="B7357"/>
      <c r="C7357" s="37"/>
      <c r="E7357" s="32"/>
      <c r="F7357" s="44"/>
      <c r="G7357" s="39"/>
    </row>
    <row r="7358" spans="1:7" x14ac:dyDescent="0.25">
      <c r="A7358"/>
      <c r="B7358"/>
      <c r="C7358" s="37"/>
      <c r="E7358" s="32"/>
      <c r="F7358" s="44"/>
      <c r="G7358" s="39"/>
    </row>
    <row r="7359" spans="1:7" x14ac:dyDescent="0.25">
      <c r="A7359"/>
      <c r="B7359"/>
      <c r="C7359" s="37"/>
      <c r="E7359" s="32"/>
      <c r="F7359" s="44"/>
      <c r="G7359" s="39"/>
    </row>
    <row r="7360" spans="1:7" x14ac:dyDescent="0.25">
      <c r="A7360"/>
      <c r="B7360"/>
      <c r="C7360" s="37"/>
      <c r="E7360" s="32"/>
      <c r="F7360" s="44"/>
      <c r="G7360" s="39"/>
    </row>
    <row r="7361" spans="1:7" x14ac:dyDescent="0.25">
      <c r="A7361"/>
      <c r="B7361"/>
      <c r="C7361" s="37"/>
      <c r="E7361" s="32"/>
      <c r="F7361" s="44"/>
      <c r="G7361" s="39"/>
    </row>
    <row r="7362" spans="1:7" x14ac:dyDescent="0.25">
      <c r="A7362"/>
      <c r="B7362"/>
      <c r="C7362" s="37"/>
      <c r="E7362" s="32"/>
      <c r="F7362" s="44"/>
      <c r="G7362" s="39"/>
    </row>
    <row r="7363" spans="1:7" x14ac:dyDescent="0.25">
      <c r="A7363"/>
      <c r="B7363"/>
      <c r="C7363" s="37"/>
      <c r="E7363" s="32"/>
      <c r="F7363" s="44"/>
      <c r="G7363" s="39"/>
    </row>
    <row r="7364" spans="1:7" x14ac:dyDescent="0.25">
      <c r="A7364"/>
      <c r="B7364"/>
      <c r="C7364" s="37"/>
      <c r="E7364" s="32"/>
      <c r="F7364" s="44"/>
      <c r="G7364" s="39"/>
    </row>
    <row r="7365" spans="1:7" x14ac:dyDescent="0.25">
      <c r="A7365"/>
      <c r="B7365"/>
      <c r="C7365" s="37"/>
      <c r="E7365" s="32"/>
      <c r="F7365" s="44"/>
      <c r="G7365" s="39"/>
    </row>
    <row r="7366" spans="1:7" x14ac:dyDescent="0.25">
      <c r="A7366"/>
      <c r="B7366"/>
      <c r="C7366" s="37"/>
      <c r="E7366" s="32"/>
      <c r="F7366" s="44"/>
      <c r="G7366" s="39"/>
    </row>
    <row r="7367" spans="1:7" x14ac:dyDescent="0.25">
      <c r="A7367"/>
      <c r="B7367"/>
      <c r="C7367" s="37"/>
      <c r="E7367" s="32"/>
      <c r="F7367" s="44"/>
      <c r="G7367" s="39"/>
    </row>
    <row r="7368" spans="1:7" x14ac:dyDescent="0.25">
      <c r="A7368"/>
      <c r="B7368"/>
      <c r="C7368" s="37"/>
      <c r="E7368" s="32"/>
      <c r="F7368" s="44"/>
      <c r="G7368" s="39"/>
    </row>
    <row r="7369" spans="1:7" x14ac:dyDescent="0.25">
      <c r="A7369"/>
      <c r="B7369"/>
      <c r="C7369" s="37"/>
      <c r="E7369" s="32"/>
      <c r="F7369" s="44"/>
      <c r="G7369" s="39"/>
    </row>
    <row r="7370" spans="1:7" x14ac:dyDescent="0.25">
      <c r="A7370"/>
      <c r="B7370"/>
      <c r="C7370" s="37"/>
      <c r="E7370" s="32"/>
      <c r="F7370" s="44"/>
      <c r="G7370" s="39"/>
    </row>
    <row r="7371" spans="1:7" x14ac:dyDescent="0.25">
      <c r="A7371"/>
      <c r="B7371"/>
      <c r="C7371" s="37"/>
      <c r="E7371" s="32"/>
      <c r="F7371" s="44"/>
      <c r="G7371" s="39"/>
    </row>
    <row r="7372" spans="1:7" x14ac:dyDescent="0.25">
      <c r="A7372"/>
      <c r="B7372"/>
      <c r="C7372" s="37"/>
      <c r="E7372" s="32"/>
      <c r="F7372" s="44"/>
      <c r="G7372" s="39"/>
    </row>
    <row r="7373" spans="1:7" x14ac:dyDescent="0.25">
      <c r="A7373"/>
      <c r="B7373"/>
      <c r="C7373" s="37"/>
      <c r="E7373" s="32"/>
      <c r="F7373" s="44"/>
      <c r="G7373" s="39"/>
    </row>
    <row r="7374" spans="1:7" x14ac:dyDescent="0.25">
      <c r="A7374"/>
      <c r="B7374"/>
      <c r="C7374" s="37"/>
      <c r="E7374" s="32"/>
      <c r="F7374" s="44"/>
      <c r="G7374" s="39"/>
    </row>
    <row r="7375" spans="1:7" x14ac:dyDescent="0.25">
      <c r="A7375"/>
      <c r="B7375"/>
      <c r="C7375" s="37"/>
      <c r="E7375" s="32"/>
      <c r="F7375" s="44"/>
      <c r="G7375" s="39"/>
    </row>
    <row r="7376" spans="1:7" x14ac:dyDescent="0.25">
      <c r="A7376"/>
      <c r="B7376"/>
      <c r="C7376" s="37"/>
      <c r="E7376" s="32"/>
      <c r="F7376" s="44"/>
      <c r="G7376" s="39"/>
    </row>
    <row r="7377" spans="1:7" x14ac:dyDescent="0.25">
      <c r="A7377"/>
      <c r="B7377"/>
      <c r="C7377" s="37"/>
      <c r="E7377" s="32"/>
      <c r="F7377" s="44"/>
      <c r="G7377" s="39"/>
    </row>
    <row r="7378" spans="1:7" x14ac:dyDescent="0.25">
      <c r="A7378"/>
      <c r="B7378"/>
      <c r="C7378" s="37"/>
      <c r="E7378" s="32"/>
      <c r="F7378" s="44"/>
      <c r="G7378" s="39"/>
    </row>
    <row r="7379" spans="1:7" x14ac:dyDescent="0.25">
      <c r="A7379"/>
      <c r="B7379"/>
      <c r="C7379" s="37"/>
      <c r="E7379" s="32"/>
      <c r="F7379" s="44"/>
      <c r="G7379" s="39"/>
    </row>
    <row r="7380" spans="1:7" x14ac:dyDescent="0.25">
      <c r="A7380"/>
      <c r="B7380"/>
      <c r="C7380" s="37"/>
      <c r="E7380" s="32"/>
      <c r="F7380" s="44"/>
      <c r="G7380" s="39"/>
    </row>
    <row r="7381" spans="1:7" x14ac:dyDescent="0.25">
      <c r="A7381"/>
      <c r="B7381"/>
      <c r="C7381" s="37"/>
      <c r="E7381" s="32"/>
      <c r="F7381" s="44"/>
      <c r="G7381" s="39"/>
    </row>
    <row r="7382" spans="1:7" x14ac:dyDescent="0.25">
      <c r="A7382"/>
      <c r="B7382"/>
      <c r="C7382" s="37"/>
      <c r="E7382" s="32"/>
      <c r="F7382" s="44"/>
      <c r="G7382" s="39"/>
    </row>
    <row r="7383" spans="1:7" x14ac:dyDescent="0.25">
      <c r="A7383"/>
      <c r="B7383"/>
      <c r="C7383" s="37"/>
      <c r="E7383" s="32"/>
      <c r="F7383" s="44"/>
      <c r="G7383" s="39"/>
    </row>
    <row r="7384" spans="1:7" x14ac:dyDescent="0.25">
      <c r="A7384"/>
      <c r="B7384"/>
      <c r="C7384" s="37"/>
      <c r="E7384" s="32"/>
      <c r="F7384" s="44"/>
      <c r="G7384" s="39"/>
    </row>
    <row r="7385" spans="1:7" x14ac:dyDescent="0.25">
      <c r="A7385"/>
      <c r="B7385"/>
      <c r="C7385" s="37"/>
      <c r="E7385" s="32"/>
      <c r="F7385" s="44"/>
      <c r="G7385" s="39"/>
    </row>
    <row r="7386" spans="1:7" x14ac:dyDescent="0.25">
      <c r="A7386"/>
      <c r="B7386"/>
      <c r="C7386" s="37"/>
      <c r="E7386" s="32"/>
      <c r="F7386" s="44"/>
      <c r="G7386" s="39"/>
    </row>
    <row r="7387" spans="1:7" x14ac:dyDescent="0.25">
      <c r="A7387"/>
      <c r="B7387"/>
      <c r="C7387" s="37"/>
      <c r="E7387" s="32"/>
      <c r="F7387" s="44"/>
      <c r="G7387" s="39"/>
    </row>
    <row r="7388" spans="1:7" x14ac:dyDescent="0.25">
      <c r="A7388"/>
      <c r="B7388"/>
      <c r="C7388" s="37"/>
      <c r="E7388" s="32"/>
      <c r="F7388" s="44"/>
      <c r="G7388" s="39"/>
    </row>
    <row r="7389" spans="1:7" x14ac:dyDescent="0.25">
      <c r="A7389"/>
      <c r="B7389"/>
      <c r="C7389" s="37"/>
      <c r="E7389" s="32"/>
      <c r="F7389" s="44"/>
      <c r="G7389" s="39"/>
    </row>
    <row r="7390" spans="1:7" x14ac:dyDescent="0.25">
      <c r="A7390"/>
      <c r="B7390"/>
      <c r="C7390" s="37"/>
      <c r="E7390" s="32"/>
      <c r="F7390" s="44"/>
      <c r="G7390" s="39"/>
    </row>
    <row r="7391" spans="1:7" x14ac:dyDescent="0.25">
      <c r="A7391"/>
      <c r="B7391"/>
      <c r="C7391" s="37"/>
      <c r="E7391" s="32"/>
      <c r="F7391" s="44"/>
      <c r="G7391" s="39"/>
    </row>
    <row r="7392" spans="1:7" x14ac:dyDescent="0.25">
      <c r="A7392"/>
      <c r="B7392"/>
      <c r="C7392" s="37"/>
      <c r="E7392" s="32"/>
      <c r="F7392" s="44"/>
      <c r="G7392" s="39"/>
    </row>
    <row r="7393" spans="1:7" x14ac:dyDescent="0.25">
      <c r="A7393"/>
      <c r="B7393"/>
      <c r="C7393" s="37"/>
      <c r="E7393" s="32"/>
      <c r="F7393" s="44"/>
      <c r="G7393" s="39"/>
    </row>
    <row r="7394" spans="1:7" x14ac:dyDescent="0.25">
      <c r="A7394"/>
      <c r="B7394"/>
      <c r="C7394" s="37"/>
      <c r="E7394" s="32"/>
      <c r="F7394" s="44"/>
      <c r="G7394" s="39"/>
    </row>
    <row r="7395" spans="1:7" x14ac:dyDescent="0.25">
      <c r="A7395"/>
      <c r="B7395"/>
      <c r="C7395" s="37"/>
      <c r="E7395" s="32"/>
      <c r="F7395" s="44"/>
      <c r="G7395" s="39"/>
    </row>
    <row r="7396" spans="1:7" x14ac:dyDescent="0.25">
      <c r="A7396"/>
      <c r="B7396"/>
      <c r="C7396" s="37"/>
      <c r="E7396" s="32"/>
      <c r="F7396" s="44"/>
      <c r="G7396" s="39"/>
    </row>
    <row r="7397" spans="1:7" x14ac:dyDescent="0.25">
      <c r="A7397"/>
      <c r="B7397"/>
      <c r="C7397" s="37"/>
      <c r="E7397" s="32"/>
      <c r="F7397" s="44"/>
      <c r="G7397" s="39"/>
    </row>
    <row r="7398" spans="1:7" x14ac:dyDescent="0.25">
      <c r="A7398"/>
      <c r="B7398"/>
      <c r="C7398" s="37"/>
      <c r="E7398" s="32"/>
      <c r="F7398" s="44"/>
      <c r="G7398" s="39"/>
    </row>
    <row r="7399" spans="1:7" x14ac:dyDescent="0.25">
      <c r="A7399"/>
      <c r="B7399"/>
      <c r="C7399" s="37"/>
      <c r="E7399" s="32"/>
      <c r="F7399" s="44"/>
      <c r="G7399" s="39"/>
    </row>
    <row r="7400" spans="1:7" x14ac:dyDescent="0.25">
      <c r="A7400"/>
      <c r="B7400"/>
      <c r="C7400" s="37"/>
      <c r="E7400" s="32"/>
      <c r="F7400" s="44"/>
      <c r="G7400" s="39"/>
    </row>
    <row r="7401" spans="1:7" x14ac:dyDescent="0.25">
      <c r="A7401"/>
      <c r="B7401"/>
      <c r="C7401" s="37"/>
      <c r="E7401" s="32"/>
      <c r="F7401" s="44"/>
      <c r="G7401" s="39"/>
    </row>
    <row r="7402" spans="1:7" x14ac:dyDescent="0.25">
      <c r="A7402"/>
      <c r="B7402"/>
      <c r="C7402" s="37"/>
      <c r="E7402" s="32"/>
      <c r="F7402" s="44"/>
      <c r="G7402" s="39"/>
    </row>
    <row r="7403" spans="1:7" x14ac:dyDescent="0.25">
      <c r="A7403"/>
      <c r="B7403"/>
      <c r="C7403" s="37"/>
      <c r="E7403" s="32"/>
      <c r="F7403" s="44"/>
      <c r="G7403" s="39"/>
    </row>
    <row r="7404" spans="1:7" x14ac:dyDescent="0.25">
      <c r="A7404"/>
      <c r="B7404"/>
      <c r="C7404" s="37"/>
      <c r="E7404" s="32"/>
      <c r="F7404" s="44"/>
      <c r="G7404" s="39"/>
    </row>
    <row r="7405" spans="1:7" x14ac:dyDescent="0.25">
      <c r="A7405"/>
      <c r="B7405"/>
      <c r="C7405" s="37"/>
      <c r="E7405" s="32"/>
      <c r="F7405" s="44"/>
      <c r="G7405" s="39"/>
    </row>
    <row r="7406" spans="1:7" x14ac:dyDescent="0.25">
      <c r="A7406"/>
      <c r="B7406"/>
      <c r="C7406" s="37"/>
      <c r="E7406" s="32"/>
      <c r="F7406" s="44"/>
      <c r="G7406" s="39"/>
    </row>
    <row r="7407" spans="1:7" x14ac:dyDescent="0.25">
      <c r="A7407"/>
      <c r="B7407"/>
      <c r="C7407" s="37"/>
      <c r="E7407" s="32"/>
      <c r="F7407" s="44"/>
      <c r="G7407" s="39"/>
    </row>
    <row r="7408" spans="1:7" x14ac:dyDescent="0.25">
      <c r="A7408"/>
      <c r="B7408"/>
      <c r="C7408" s="37"/>
      <c r="E7408" s="32"/>
      <c r="F7408" s="44"/>
      <c r="G7408" s="39"/>
    </row>
    <row r="7409" spans="1:7" x14ac:dyDescent="0.25">
      <c r="A7409"/>
      <c r="B7409"/>
      <c r="C7409" s="37"/>
      <c r="E7409" s="32"/>
      <c r="F7409" s="44"/>
      <c r="G7409" s="39"/>
    </row>
    <row r="7410" spans="1:7" x14ac:dyDescent="0.25">
      <c r="A7410"/>
      <c r="B7410"/>
      <c r="C7410" s="37"/>
      <c r="E7410" s="32"/>
      <c r="F7410" s="44"/>
      <c r="G7410" s="39"/>
    </row>
    <row r="7411" spans="1:7" x14ac:dyDescent="0.25">
      <c r="A7411"/>
      <c r="B7411"/>
      <c r="C7411" s="37"/>
      <c r="E7411" s="32"/>
      <c r="F7411" s="44"/>
      <c r="G7411" s="39"/>
    </row>
    <row r="7412" spans="1:7" x14ac:dyDescent="0.25">
      <c r="A7412"/>
      <c r="B7412"/>
      <c r="C7412" s="37"/>
      <c r="E7412" s="32"/>
      <c r="F7412" s="44"/>
      <c r="G7412" s="39"/>
    </row>
    <row r="7413" spans="1:7" x14ac:dyDescent="0.25">
      <c r="A7413"/>
      <c r="B7413"/>
      <c r="C7413" s="37"/>
      <c r="E7413" s="32"/>
      <c r="F7413" s="44"/>
      <c r="G7413" s="39"/>
    </row>
    <row r="7414" spans="1:7" x14ac:dyDescent="0.25">
      <c r="A7414"/>
      <c r="B7414"/>
      <c r="C7414" s="37"/>
      <c r="E7414" s="32"/>
      <c r="F7414" s="44"/>
      <c r="G7414" s="39"/>
    </row>
    <row r="7415" spans="1:7" x14ac:dyDescent="0.25">
      <c r="A7415"/>
      <c r="B7415"/>
      <c r="C7415" s="37"/>
      <c r="E7415" s="32"/>
      <c r="F7415" s="44"/>
      <c r="G7415" s="39"/>
    </row>
    <row r="7416" spans="1:7" x14ac:dyDescent="0.25">
      <c r="A7416"/>
      <c r="B7416"/>
      <c r="C7416" s="37"/>
      <c r="E7416" s="32"/>
      <c r="F7416" s="44"/>
      <c r="G7416" s="39"/>
    </row>
    <row r="7417" spans="1:7" x14ac:dyDescent="0.25">
      <c r="A7417"/>
      <c r="B7417"/>
      <c r="C7417" s="37"/>
      <c r="E7417" s="32"/>
      <c r="F7417" s="44"/>
      <c r="G7417" s="39"/>
    </row>
    <row r="7418" spans="1:7" x14ac:dyDescent="0.25">
      <c r="A7418"/>
      <c r="B7418"/>
      <c r="C7418" s="37"/>
      <c r="E7418" s="32"/>
      <c r="F7418" s="44"/>
      <c r="G7418" s="39"/>
    </row>
    <row r="7419" spans="1:7" x14ac:dyDescent="0.25">
      <c r="A7419"/>
      <c r="B7419"/>
      <c r="C7419" s="37"/>
      <c r="E7419" s="32"/>
      <c r="F7419" s="44"/>
      <c r="G7419" s="39"/>
    </row>
    <row r="7420" spans="1:7" x14ac:dyDescent="0.25">
      <c r="A7420"/>
      <c r="B7420"/>
      <c r="C7420" s="37"/>
      <c r="E7420" s="32"/>
      <c r="F7420" s="44"/>
      <c r="G7420" s="39"/>
    </row>
    <row r="7421" spans="1:7" x14ac:dyDescent="0.25">
      <c r="A7421"/>
      <c r="B7421"/>
      <c r="C7421" s="37"/>
      <c r="E7421" s="32"/>
      <c r="F7421" s="44"/>
      <c r="G7421" s="39"/>
    </row>
    <row r="7422" spans="1:7" x14ac:dyDescent="0.25">
      <c r="A7422"/>
      <c r="B7422"/>
      <c r="C7422" s="37"/>
      <c r="E7422" s="32"/>
      <c r="F7422" s="44"/>
      <c r="G7422" s="39"/>
    </row>
    <row r="7423" spans="1:7" x14ac:dyDescent="0.25">
      <c r="A7423"/>
      <c r="B7423"/>
      <c r="C7423" s="37"/>
      <c r="E7423" s="32"/>
      <c r="F7423" s="44"/>
      <c r="G7423" s="39"/>
    </row>
    <row r="7424" spans="1:7" x14ac:dyDescent="0.25">
      <c r="A7424"/>
      <c r="B7424"/>
      <c r="C7424" s="37"/>
      <c r="E7424" s="32"/>
      <c r="F7424" s="44"/>
      <c r="G7424" s="39"/>
    </row>
    <row r="7425" spans="1:7" x14ac:dyDescent="0.25">
      <c r="A7425"/>
      <c r="B7425"/>
      <c r="C7425" s="37"/>
      <c r="E7425" s="32"/>
      <c r="F7425" s="44"/>
      <c r="G7425" s="39"/>
    </row>
    <row r="7426" spans="1:7" x14ac:dyDescent="0.25">
      <c r="A7426"/>
      <c r="B7426"/>
      <c r="C7426" s="37"/>
      <c r="E7426" s="32"/>
      <c r="F7426" s="44"/>
      <c r="G7426" s="39"/>
    </row>
    <row r="7427" spans="1:7" x14ac:dyDescent="0.25">
      <c r="A7427"/>
      <c r="B7427"/>
      <c r="C7427" s="37"/>
      <c r="E7427" s="32"/>
      <c r="F7427" s="44"/>
      <c r="G7427" s="39"/>
    </row>
    <row r="7428" spans="1:7" x14ac:dyDescent="0.25">
      <c r="A7428"/>
      <c r="B7428"/>
      <c r="C7428" s="37"/>
      <c r="E7428" s="32"/>
      <c r="F7428" s="44"/>
      <c r="G7428" s="39"/>
    </row>
    <row r="7429" spans="1:7" x14ac:dyDescent="0.25">
      <c r="A7429"/>
      <c r="B7429"/>
      <c r="C7429" s="37"/>
      <c r="E7429" s="32"/>
      <c r="F7429" s="44"/>
      <c r="G7429" s="39"/>
    </row>
    <row r="7430" spans="1:7" x14ac:dyDescent="0.25">
      <c r="A7430"/>
      <c r="B7430"/>
      <c r="C7430" s="37"/>
      <c r="E7430" s="32"/>
      <c r="F7430" s="44"/>
      <c r="G7430" s="39"/>
    </row>
    <row r="7431" spans="1:7" x14ac:dyDescent="0.25">
      <c r="A7431"/>
      <c r="B7431"/>
      <c r="C7431" s="37"/>
      <c r="E7431" s="32"/>
      <c r="F7431" s="44"/>
      <c r="G7431" s="39"/>
    </row>
    <row r="7432" spans="1:7" x14ac:dyDescent="0.25">
      <c r="A7432"/>
      <c r="B7432"/>
      <c r="C7432" s="37"/>
      <c r="E7432" s="32"/>
      <c r="F7432" s="44"/>
      <c r="G7432" s="39"/>
    </row>
    <row r="7433" spans="1:7" x14ac:dyDescent="0.25">
      <c r="A7433"/>
      <c r="B7433"/>
      <c r="C7433" s="37"/>
      <c r="E7433" s="32"/>
      <c r="F7433" s="44"/>
      <c r="G7433" s="39"/>
    </row>
    <row r="7434" spans="1:7" x14ac:dyDescent="0.25">
      <c r="A7434"/>
      <c r="B7434"/>
      <c r="C7434" s="37"/>
      <c r="E7434" s="32"/>
      <c r="F7434" s="44"/>
      <c r="G7434" s="39"/>
    </row>
    <row r="7435" spans="1:7" x14ac:dyDescent="0.25">
      <c r="A7435"/>
      <c r="B7435"/>
      <c r="C7435" s="37"/>
      <c r="E7435" s="32"/>
      <c r="F7435" s="44"/>
      <c r="G7435" s="39"/>
    </row>
    <row r="7436" spans="1:7" x14ac:dyDescent="0.25">
      <c r="A7436"/>
      <c r="B7436"/>
      <c r="C7436" s="37"/>
      <c r="E7436" s="32"/>
      <c r="F7436" s="44"/>
      <c r="G7436" s="39"/>
    </row>
    <row r="7437" spans="1:7" x14ac:dyDescent="0.25">
      <c r="A7437"/>
      <c r="B7437"/>
      <c r="C7437" s="37"/>
      <c r="E7437" s="32"/>
      <c r="F7437" s="44"/>
      <c r="G7437" s="39"/>
    </row>
    <row r="7438" spans="1:7" x14ac:dyDescent="0.25">
      <c r="A7438"/>
      <c r="B7438"/>
      <c r="C7438" s="37"/>
      <c r="E7438" s="32"/>
      <c r="F7438" s="44"/>
      <c r="G7438" s="39"/>
    </row>
    <row r="7439" spans="1:7" x14ac:dyDescent="0.25">
      <c r="A7439"/>
      <c r="B7439"/>
      <c r="C7439" s="37"/>
      <c r="E7439" s="32"/>
      <c r="F7439" s="44"/>
      <c r="G7439" s="39"/>
    </row>
    <row r="7440" spans="1:7" x14ac:dyDescent="0.25">
      <c r="A7440"/>
      <c r="B7440"/>
      <c r="C7440" s="37"/>
      <c r="E7440" s="32"/>
      <c r="F7440" s="44"/>
      <c r="G7440" s="39"/>
    </row>
    <row r="7441" spans="1:7" x14ac:dyDescent="0.25">
      <c r="A7441"/>
      <c r="B7441"/>
      <c r="C7441" s="37"/>
      <c r="E7441" s="32"/>
      <c r="F7441" s="44"/>
      <c r="G7441" s="39"/>
    </row>
    <row r="7442" spans="1:7" x14ac:dyDescent="0.25">
      <c r="A7442"/>
      <c r="B7442"/>
      <c r="C7442" s="37"/>
      <c r="E7442" s="32"/>
      <c r="F7442" s="44"/>
      <c r="G7442" s="39"/>
    </row>
    <row r="7443" spans="1:7" x14ac:dyDescent="0.25">
      <c r="A7443"/>
      <c r="B7443"/>
      <c r="C7443" s="37"/>
      <c r="E7443" s="32"/>
      <c r="F7443" s="44"/>
      <c r="G7443" s="39"/>
    </row>
    <row r="7444" spans="1:7" x14ac:dyDescent="0.25">
      <c r="A7444"/>
      <c r="B7444"/>
      <c r="C7444" s="37"/>
      <c r="E7444" s="32"/>
      <c r="F7444" s="44"/>
      <c r="G7444" s="39"/>
    </row>
    <row r="7445" spans="1:7" x14ac:dyDescent="0.25">
      <c r="A7445"/>
      <c r="B7445"/>
      <c r="C7445" s="37"/>
      <c r="E7445" s="32"/>
      <c r="F7445" s="44"/>
      <c r="G7445" s="39"/>
    </row>
    <row r="7446" spans="1:7" x14ac:dyDescent="0.25">
      <c r="A7446"/>
      <c r="B7446"/>
      <c r="C7446" s="37"/>
      <c r="E7446" s="32"/>
      <c r="F7446" s="44"/>
      <c r="G7446" s="39"/>
    </row>
    <row r="7447" spans="1:7" x14ac:dyDescent="0.25">
      <c r="A7447"/>
      <c r="B7447"/>
      <c r="C7447" s="37"/>
      <c r="E7447" s="32"/>
      <c r="F7447" s="44"/>
      <c r="G7447" s="39"/>
    </row>
    <row r="7448" spans="1:7" x14ac:dyDescent="0.25">
      <c r="A7448"/>
      <c r="B7448"/>
      <c r="C7448" s="37"/>
      <c r="E7448" s="32"/>
      <c r="F7448" s="44"/>
      <c r="G7448" s="39"/>
    </row>
    <row r="7449" spans="1:7" x14ac:dyDescent="0.25">
      <c r="A7449"/>
      <c r="B7449"/>
      <c r="C7449" s="37"/>
      <c r="E7449" s="32"/>
      <c r="F7449" s="44"/>
      <c r="G7449" s="39"/>
    </row>
    <row r="7450" spans="1:7" x14ac:dyDescent="0.25">
      <c r="A7450"/>
      <c r="B7450"/>
      <c r="C7450" s="37"/>
      <c r="E7450" s="32"/>
      <c r="F7450" s="44"/>
      <c r="G7450" s="39"/>
    </row>
    <row r="7451" spans="1:7" x14ac:dyDescent="0.25">
      <c r="A7451"/>
      <c r="B7451"/>
      <c r="C7451" s="37"/>
      <c r="E7451" s="32"/>
      <c r="F7451" s="44"/>
      <c r="G7451" s="39"/>
    </row>
    <row r="7452" spans="1:7" x14ac:dyDescent="0.25">
      <c r="A7452"/>
      <c r="B7452"/>
      <c r="C7452" s="37"/>
      <c r="E7452" s="32"/>
      <c r="F7452" s="44"/>
      <c r="G7452" s="39"/>
    </row>
    <row r="7453" spans="1:7" x14ac:dyDescent="0.25">
      <c r="A7453"/>
      <c r="B7453"/>
      <c r="C7453" s="37"/>
      <c r="E7453" s="32"/>
      <c r="F7453" s="44"/>
      <c r="G7453" s="39"/>
    </row>
    <row r="7454" spans="1:7" x14ac:dyDescent="0.25">
      <c r="A7454"/>
      <c r="B7454"/>
      <c r="C7454" s="37"/>
      <c r="E7454" s="32"/>
      <c r="F7454" s="44"/>
      <c r="G7454" s="39"/>
    </row>
    <row r="7455" spans="1:7" x14ac:dyDescent="0.25">
      <c r="A7455"/>
      <c r="B7455"/>
      <c r="C7455" s="37"/>
      <c r="E7455" s="32"/>
      <c r="F7455" s="44"/>
      <c r="G7455" s="39"/>
    </row>
    <row r="7456" spans="1:7" x14ac:dyDescent="0.25">
      <c r="A7456"/>
      <c r="B7456"/>
      <c r="C7456" s="37"/>
      <c r="E7456" s="32"/>
      <c r="F7456" s="44"/>
      <c r="G7456" s="39"/>
    </row>
    <row r="7457" spans="1:7" x14ac:dyDescent="0.25">
      <c r="A7457"/>
      <c r="B7457"/>
      <c r="C7457" s="37"/>
      <c r="E7457" s="32"/>
      <c r="F7457" s="44"/>
      <c r="G7457" s="39"/>
    </row>
    <row r="7458" spans="1:7" x14ac:dyDescent="0.25">
      <c r="A7458"/>
      <c r="B7458"/>
      <c r="C7458" s="37"/>
      <c r="E7458" s="32"/>
      <c r="F7458" s="44"/>
      <c r="G7458" s="39"/>
    </row>
    <row r="7459" spans="1:7" x14ac:dyDescent="0.25">
      <c r="A7459"/>
      <c r="B7459"/>
      <c r="C7459" s="37"/>
      <c r="E7459" s="32"/>
      <c r="F7459" s="44"/>
      <c r="G7459" s="39"/>
    </row>
    <row r="7460" spans="1:7" x14ac:dyDescent="0.25">
      <c r="A7460"/>
      <c r="B7460"/>
      <c r="C7460" s="37"/>
      <c r="E7460" s="32"/>
      <c r="F7460" s="44"/>
      <c r="G7460" s="39"/>
    </row>
    <row r="7461" spans="1:7" x14ac:dyDescent="0.25">
      <c r="A7461"/>
      <c r="B7461"/>
      <c r="C7461" s="37"/>
      <c r="E7461" s="32"/>
      <c r="F7461" s="44"/>
      <c r="G7461" s="39"/>
    </row>
    <row r="7462" spans="1:7" x14ac:dyDescent="0.25">
      <c r="A7462"/>
      <c r="B7462"/>
      <c r="C7462" s="37"/>
      <c r="E7462" s="32"/>
      <c r="F7462" s="44"/>
      <c r="G7462" s="39"/>
    </row>
    <row r="7463" spans="1:7" x14ac:dyDescent="0.25">
      <c r="A7463"/>
      <c r="B7463"/>
      <c r="C7463" s="37"/>
      <c r="E7463" s="32"/>
      <c r="F7463" s="44"/>
      <c r="G7463" s="39"/>
    </row>
    <row r="7464" spans="1:7" x14ac:dyDescent="0.25">
      <c r="A7464"/>
      <c r="B7464"/>
      <c r="C7464" s="37"/>
      <c r="E7464" s="32"/>
      <c r="F7464" s="44"/>
      <c r="G7464" s="39"/>
    </row>
    <row r="7465" spans="1:7" x14ac:dyDescent="0.25">
      <c r="A7465"/>
      <c r="B7465"/>
      <c r="C7465" s="37"/>
      <c r="E7465" s="32"/>
      <c r="F7465" s="44"/>
      <c r="G7465" s="39"/>
    </row>
    <row r="7466" spans="1:7" x14ac:dyDescent="0.25">
      <c r="A7466"/>
      <c r="B7466"/>
      <c r="C7466" s="37"/>
      <c r="E7466" s="32"/>
      <c r="F7466" s="44"/>
      <c r="G7466" s="39"/>
    </row>
    <row r="7467" spans="1:7" x14ac:dyDescent="0.25">
      <c r="A7467"/>
      <c r="B7467"/>
      <c r="C7467" s="37"/>
      <c r="E7467" s="32"/>
      <c r="F7467" s="44"/>
      <c r="G7467" s="39"/>
    </row>
    <row r="7468" spans="1:7" x14ac:dyDescent="0.25">
      <c r="A7468"/>
      <c r="B7468"/>
      <c r="C7468" s="37"/>
      <c r="E7468" s="32"/>
      <c r="F7468" s="44"/>
      <c r="G7468" s="39"/>
    </row>
    <row r="7469" spans="1:7" x14ac:dyDescent="0.25">
      <c r="A7469"/>
      <c r="B7469"/>
      <c r="C7469" s="37"/>
      <c r="E7469" s="32"/>
      <c r="F7469" s="44"/>
      <c r="G7469" s="39"/>
    </row>
    <row r="7470" spans="1:7" x14ac:dyDescent="0.25">
      <c r="A7470"/>
      <c r="B7470"/>
      <c r="C7470" s="37"/>
      <c r="E7470" s="32"/>
      <c r="F7470" s="44"/>
      <c r="G7470" s="39"/>
    </row>
    <row r="7471" spans="1:7" x14ac:dyDescent="0.25">
      <c r="A7471"/>
      <c r="B7471"/>
      <c r="C7471" s="37"/>
      <c r="E7471" s="32"/>
      <c r="F7471" s="44"/>
      <c r="G7471" s="39"/>
    </row>
    <row r="7472" spans="1:7" x14ac:dyDescent="0.25">
      <c r="A7472"/>
      <c r="B7472"/>
      <c r="C7472" s="37"/>
      <c r="E7472" s="32"/>
      <c r="F7472" s="44"/>
      <c r="G7472" s="39"/>
    </row>
    <row r="7473" spans="1:7" x14ac:dyDescent="0.25">
      <c r="A7473"/>
      <c r="B7473"/>
      <c r="C7473" s="37"/>
      <c r="E7473" s="32"/>
      <c r="F7473" s="44"/>
      <c r="G7473" s="39"/>
    </row>
    <row r="7474" spans="1:7" x14ac:dyDescent="0.25">
      <c r="A7474"/>
      <c r="B7474"/>
      <c r="C7474" s="37"/>
      <c r="E7474" s="32"/>
      <c r="F7474" s="44"/>
      <c r="G7474" s="39"/>
    </row>
    <row r="7475" spans="1:7" x14ac:dyDescent="0.25">
      <c r="A7475"/>
      <c r="B7475"/>
      <c r="C7475" s="37"/>
      <c r="E7475" s="32"/>
      <c r="F7475" s="44"/>
      <c r="G7475" s="39"/>
    </row>
    <row r="7476" spans="1:7" x14ac:dyDescent="0.25">
      <c r="A7476"/>
      <c r="B7476"/>
      <c r="C7476" s="37"/>
      <c r="E7476" s="32"/>
      <c r="F7476" s="44"/>
      <c r="G7476" s="39"/>
    </row>
    <row r="7477" spans="1:7" x14ac:dyDescent="0.25">
      <c r="A7477"/>
      <c r="B7477"/>
      <c r="C7477" s="37"/>
      <c r="E7477" s="32"/>
      <c r="F7477" s="44"/>
      <c r="G7477" s="39"/>
    </row>
    <row r="7478" spans="1:7" x14ac:dyDescent="0.25">
      <c r="A7478"/>
      <c r="B7478"/>
      <c r="C7478" s="37"/>
      <c r="E7478" s="32"/>
      <c r="F7478" s="44"/>
      <c r="G7478" s="39"/>
    </row>
    <row r="7479" spans="1:7" x14ac:dyDescent="0.25">
      <c r="A7479"/>
      <c r="B7479"/>
      <c r="C7479" s="37"/>
      <c r="E7479" s="32"/>
      <c r="F7479" s="44"/>
      <c r="G7479" s="39"/>
    </row>
    <row r="7480" spans="1:7" x14ac:dyDescent="0.25">
      <c r="A7480"/>
      <c r="B7480"/>
      <c r="C7480" s="37"/>
      <c r="E7480" s="32"/>
      <c r="F7480" s="44"/>
      <c r="G7480" s="39"/>
    </row>
    <row r="7481" spans="1:7" x14ac:dyDescent="0.25">
      <c r="A7481"/>
      <c r="B7481"/>
      <c r="C7481" s="37"/>
      <c r="E7481" s="32"/>
      <c r="F7481" s="44"/>
      <c r="G7481" s="39"/>
    </row>
    <row r="7482" spans="1:7" x14ac:dyDescent="0.25">
      <c r="A7482"/>
      <c r="B7482"/>
      <c r="C7482" s="37"/>
      <c r="E7482" s="32"/>
      <c r="F7482" s="44"/>
      <c r="G7482" s="39"/>
    </row>
    <row r="7483" spans="1:7" x14ac:dyDescent="0.25">
      <c r="A7483"/>
      <c r="B7483"/>
      <c r="C7483" s="37"/>
      <c r="E7483" s="32"/>
      <c r="F7483" s="44"/>
      <c r="G7483" s="39"/>
    </row>
    <row r="7484" spans="1:7" x14ac:dyDescent="0.25">
      <c r="A7484"/>
      <c r="B7484"/>
      <c r="C7484" s="37"/>
      <c r="E7484" s="32"/>
      <c r="F7484" s="44"/>
      <c r="G7484" s="39"/>
    </row>
    <row r="7485" spans="1:7" x14ac:dyDescent="0.25">
      <c r="A7485"/>
      <c r="B7485"/>
      <c r="C7485" s="37"/>
      <c r="E7485" s="32"/>
      <c r="F7485" s="44"/>
      <c r="G7485" s="39"/>
    </row>
    <row r="7486" spans="1:7" x14ac:dyDescent="0.25">
      <c r="A7486"/>
      <c r="B7486"/>
      <c r="C7486" s="37"/>
      <c r="E7486" s="32"/>
      <c r="F7486" s="44"/>
      <c r="G7486" s="39"/>
    </row>
    <row r="7487" spans="1:7" x14ac:dyDescent="0.25">
      <c r="A7487"/>
      <c r="B7487"/>
      <c r="C7487" s="37"/>
      <c r="E7487" s="32"/>
      <c r="F7487" s="44"/>
      <c r="G7487" s="39"/>
    </row>
    <row r="7488" spans="1:7" x14ac:dyDescent="0.25">
      <c r="A7488"/>
      <c r="B7488"/>
      <c r="C7488" s="37"/>
      <c r="E7488" s="32"/>
      <c r="F7488" s="44"/>
      <c r="G7488" s="39"/>
    </row>
    <row r="7489" spans="1:7" x14ac:dyDescent="0.25">
      <c r="A7489"/>
      <c r="B7489"/>
      <c r="C7489" s="37"/>
      <c r="E7489" s="32"/>
      <c r="F7489" s="44"/>
      <c r="G7489" s="39"/>
    </row>
    <row r="7490" spans="1:7" x14ac:dyDescent="0.25">
      <c r="A7490"/>
      <c r="B7490"/>
      <c r="C7490" s="37"/>
      <c r="E7490" s="32"/>
      <c r="F7490" s="44"/>
      <c r="G7490" s="39"/>
    </row>
    <row r="7491" spans="1:7" x14ac:dyDescent="0.25">
      <c r="A7491"/>
      <c r="B7491"/>
      <c r="C7491" s="37"/>
      <c r="E7491" s="32"/>
      <c r="F7491" s="44"/>
      <c r="G7491" s="39"/>
    </row>
    <row r="7492" spans="1:7" x14ac:dyDescent="0.25">
      <c r="A7492"/>
      <c r="B7492"/>
      <c r="C7492" s="37"/>
      <c r="E7492" s="32"/>
      <c r="F7492" s="44"/>
      <c r="G7492" s="39"/>
    </row>
    <row r="7493" spans="1:7" x14ac:dyDescent="0.25">
      <c r="A7493"/>
      <c r="B7493"/>
      <c r="C7493" s="37"/>
      <c r="E7493" s="32"/>
      <c r="F7493" s="44"/>
      <c r="G7493" s="39"/>
    </row>
    <row r="7494" spans="1:7" x14ac:dyDescent="0.25">
      <c r="A7494"/>
      <c r="B7494"/>
      <c r="C7494" s="37"/>
      <c r="E7494" s="32"/>
      <c r="F7494" s="44"/>
      <c r="G7494" s="39"/>
    </row>
    <row r="7495" spans="1:7" x14ac:dyDescent="0.25">
      <c r="A7495"/>
      <c r="B7495"/>
      <c r="C7495" s="37"/>
      <c r="E7495" s="32"/>
      <c r="F7495" s="44"/>
      <c r="G7495" s="39"/>
    </row>
    <row r="7496" spans="1:7" x14ac:dyDescent="0.25">
      <c r="A7496"/>
      <c r="B7496"/>
      <c r="C7496" s="37"/>
      <c r="E7496" s="32"/>
      <c r="F7496" s="44"/>
      <c r="G7496" s="39"/>
    </row>
    <row r="7497" spans="1:7" x14ac:dyDescent="0.25">
      <c r="A7497"/>
      <c r="B7497"/>
      <c r="C7497" s="37"/>
      <c r="E7497" s="32"/>
      <c r="F7497" s="44"/>
      <c r="G7497" s="39"/>
    </row>
    <row r="7498" spans="1:7" x14ac:dyDescent="0.25">
      <c r="A7498"/>
      <c r="B7498"/>
      <c r="C7498" s="37"/>
      <c r="E7498" s="32"/>
      <c r="F7498" s="44"/>
      <c r="G7498" s="39"/>
    </row>
    <row r="7499" spans="1:7" x14ac:dyDescent="0.25">
      <c r="A7499"/>
      <c r="B7499"/>
      <c r="C7499" s="37"/>
      <c r="E7499" s="32"/>
      <c r="F7499" s="44"/>
      <c r="G7499" s="39"/>
    </row>
    <row r="7500" spans="1:7" x14ac:dyDescent="0.25">
      <c r="A7500"/>
      <c r="B7500"/>
      <c r="C7500" s="37"/>
      <c r="E7500" s="32"/>
      <c r="F7500" s="44"/>
      <c r="G7500" s="39"/>
    </row>
    <row r="7501" spans="1:7" x14ac:dyDescent="0.25">
      <c r="A7501"/>
      <c r="B7501"/>
      <c r="C7501" s="37"/>
      <c r="E7501" s="32"/>
      <c r="F7501" s="44"/>
      <c r="G7501" s="39"/>
    </row>
    <row r="7502" spans="1:7" x14ac:dyDescent="0.25">
      <c r="A7502"/>
      <c r="B7502"/>
      <c r="C7502" s="37"/>
      <c r="E7502" s="32"/>
      <c r="F7502" s="44"/>
      <c r="G7502" s="39"/>
    </row>
    <row r="7503" spans="1:7" x14ac:dyDescent="0.25">
      <c r="A7503"/>
      <c r="B7503"/>
      <c r="C7503" s="37"/>
      <c r="E7503" s="32"/>
      <c r="F7503" s="44"/>
      <c r="G7503" s="39"/>
    </row>
    <row r="7504" spans="1:7" x14ac:dyDescent="0.25">
      <c r="A7504"/>
      <c r="B7504"/>
      <c r="C7504" s="37"/>
      <c r="E7504" s="32"/>
      <c r="F7504" s="44"/>
      <c r="G7504" s="39"/>
    </row>
    <row r="7505" spans="1:7" x14ac:dyDescent="0.25">
      <c r="A7505"/>
      <c r="B7505"/>
      <c r="C7505" s="37"/>
      <c r="E7505" s="32"/>
      <c r="F7505" s="44"/>
      <c r="G7505" s="39"/>
    </row>
    <row r="7506" spans="1:7" x14ac:dyDescent="0.25">
      <c r="A7506"/>
      <c r="B7506"/>
      <c r="C7506" s="37"/>
      <c r="E7506" s="32"/>
      <c r="F7506" s="44"/>
      <c r="G7506" s="39"/>
    </row>
    <row r="7507" spans="1:7" x14ac:dyDescent="0.25">
      <c r="A7507"/>
      <c r="B7507"/>
      <c r="C7507" s="37"/>
      <c r="E7507" s="32"/>
      <c r="F7507" s="44"/>
      <c r="G7507" s="39"/>
    </row>
    <row r="7508" spans="1:7" x14ac:dyDescent="0.25">
      <c r="A7508"/>
      <c r="B7508"/>
      <c r="C7508" s="37"/>
      <c r="E7508" s="32"/>
      <c r="F7508" s="44"/>
      <c r="G7508" s="39"/>
    </row>
    <row r="7509" spans="1:7" x14ac:dyDescent="0.25">
      <c r="A7509"/>
      <c r="B7509"/>
      <c r="C7509" s="37"/>
      <c r="E7509" s="32"/>
      <c r="F7509" s="44"/>
      <c r="G7509" s="39"/>
    </row>
    <row r="7510" spans="1:7" x14ac:dyDescent="0.25">
      <c r="A7510"/>
      <c r="B7510"/>
      <c r="C7510" s="37"/>
      <c r="E7510" s="32"/>
      <c r="F7510" s="44"/>
      <c r="G7510" s="39"/>
    </row>
    <row r="7511" spans="1:7" x14ac:dyDescent="0.25">
      <c r="A7511"/>
      <c r="B7511"/>
      <c r="C7511" s="37"/>
      <c r="E7511" s="32"/>
      <c r="F7511" s="44"/>
      <c r="G7511" s="39"/>
    </row>
    <row r="7512" spans="1:7" x14ac:dyDescent="0.25">
      <c r="A7512"/>
      <c r="B7512"/>
      <c r="C7512" s="37"/>
      <c r="E7512" s="32"/>
      <c r="F7512" s="44"/>
      <c r="G7512" s="39"/>
    </row>
    <row r="7513" spans="1:7" x14ac:dyDescent="0.25">
      <c r="A7513"/>
      <c r="B7513"/>
      <c r="C7513" s="37"/>
      <c r="E7513" s="32"/>
      <c r="F7513" s="44"/>
      <c r="G7513" s="39"/>
    </row>
    <row r="7514" spans="1:7" x14ac:dyDescent="0.25">
      <c r="A7514"/>
      <c r="B7514"/>
      <c r="C7514" s="37"/>
      <c r="E7514" s="32"/>
      <c r="F7514" s="44"/>
      <c r="G7514" s="39"/>
    </row>
    <row r="7515" spans="1:7" x14ac:dyDescent="0.25">
      <c r="A7515"/>
      <c r="B7515"/>
      <c r="C7515" s="37"/>
      <c r="E7515" s="32"/>
      <c r="F7515" s="44"/>
      <c r="G7515" s="39"/>
    </row>
    <row r="7516" spans="1:7" x14ac:dyDescent="0.25">
      <c r="A7516"/>
      <c r="B7516"/>
      <c r="C7516" s="37"/>
      <c r="E7516" s="32"/>
      <c r="F7516" s="44"/>
      <c r="G7516" s="39"/>
    </row>
    <row r="7517" spans="1:7" x14ac:dyDescent="0.25">
      <c r="A7517"/>
      <c r="B7517"/>
      <c r="C7517" s="37"/>
      <c r="E7517" s="32"/>
      <c r="F7517" s="44"/>
      <c r="G7517" s="39"/>
    </row>
    <row r="7518" spans="1:7" x14ac:dyDescent="0.25">
      <c r="A7518"/>
      <c r="B7518"/>
      <c r="C7518" s="37"/>
      <c r="E7518" s="32"/>
      <c r="F7518" s="44"/>
      <c r="G7518" s="39"/>
    </row>
    <row r="7519" spans="1:7" x14ac:dyDescent="0.25">
      <c r="A7519"/>
      <c r="B7519"/>
      <c r="C7519" s="37"/>
      <c r="E7519" s="32"/>
      <c r="F7519" s="44"/>
      <c r="G7519" s="39"/>
    </row>
    <row r="7520" spans="1:7" x14ac:dyDescent="0.25">
      <c r="A7520"/>
      <c r="B7520"/>
      <c r="C7520" s="37"/>
      <c r="E7520" s="32"/>
      <c r="F7520" s="44"/>
      <c r="G7520" s="39"/>
    </row>
    <row r="7521" spans="1:7" x14ac:dyDescent="0.25">
      <c r="A7521"/>
      <c r="B7521"/>
      <c r="C7521" s="37"/>
      <c r="E7521" s="32"/>
      <c r="F7521" s="44"/>
      <c r="G7521" s="39"/>
    </row>
    <row r="7522" spans="1:7" x14ac:dyDescent="0.25">
      <c r="A7522"/>
      <c r="B7522"/>
      <c r="C7522" s="37"/>
      <c r="E7522" s="32"/>
      <c r="F7522" s="44"/>
      <c r="G7522" s="39"/>
    </row>
    <row r="7523" spans="1:7" x14ac:dyDescent="0.25">
      <c r="A7523"/>
      <c r="B7523"/>
      <c r="C7523" s="37"/>
      <c r="E7523" s="32"/>
      <c r="F7523" s="44"/>
      <c r="G7523" s="39"/>
    </row>
    <row r="7524" spans="1:7" x14ac:dyDescent="0.25">
      <c r="A7524"/>
      <c r="B7524"/>
      <c r="C7524" s="37"/>
      <c r="E7524" s="32"/>
      <c r="F7524" s="44"/>
      <c r="G7524" s="39"/>
    </row>
    <row r="7525" spans="1:7" x14ac:dyDescent="0.25">
      <c r="A7525"/>
      <c r="B7525"/>
      <c r="C7525" s="37"/>
      <c r="E7525" s="32"/>
      <c r="F7525" s="44"/>
      <c r="G7525" s="39"/>
    </row>
    <row r="7526" spans="1:7" x14ac:dyDescent="0.25">
      <c r="A7526"/>
      <c r="B7526"/>
      <c r="C7526" s="37"/>
      <c r="E7526" s="32"/>
      <c r="F7526" s="44"/>
      <c r="G7526" s="39"/>
    </row>
    <row r="7527" spans="1:7" x14ac:dyDescent="0.25">
      <c r="A7527"/>
      <c r="B7527"/>
      <c r="C7527" s="37"/>
      <c r="E7527" s="32"/>
      <c r="F7527" s="44"/>
      <c r="G7527" s="39"/>
    </row>
    <row r="7528" spans="1:7" x14ac:dyDescent="0.25">
      <c r="A7528"/>
      <c r="B7528"/>
      <c r="C7528" s="37"/>
      <c r="E7528" s="32"/>
      <c r="F7528" s="44"/>
      <c r="G7528" s="39"/>
    </row>
    <row r="7529" spans="1:7" x14ac:dyDescent="0.25">
      <c r="A7529"/>
      <c r="B7529"/>
      <c r="C7529" s="37"/>
      <c r="E7529" s="32"/>
      <c r="F7529" s="44"/>
      <c r="G7529" s="39"/>
    </row>
    <row r="7530" spans="1:7" x14ac:dyDescent="0.25">
      <c r="A7530"/>
      <c r="B7530"/>
      <c r="C7530" s="37"/>
      <c r="E7530" s="32"/>
      <c r="F7530" s="44"/>
      <c r="G7530" s="39"/>
    </row>
    <row r="7531" spans="1:7" x14ac:dyDescent="0.25">
      <c r="A7531"/>
      <c r="B7531"/>
      <c r="C7531" s="37"/>
      <c r="E7531" s="32"/>
      <c r="F7531" s="44"/>
      <c r="G7531" s="39"/>
    </row>
    <row r="7532" spans="1:7" x14ac:dyDescent="0.25">
      <c r="A7532"/>
      <c r="B7532"/>
      <c r="C7532" s="37"/>
      <c r="E7532" s="32"/>
      <c r="F7532" s="44"/>
      <c r="G7532" s="39"/>
    </row>
    <row r="7533" spans="1:7" x14ac:dyDescent="0.25">
      <c r="A7533"/>
      <c r="B7533"/>
      <c r="C7533" s="37"/>
      <c r="E7533" s="32"/>
      <c r="F7533" s="44"/>
      <c r="G7533" s="39"/>
    </row>
    <row r="7534" spans="1:7" x14ac:dyDescent="0.25">
      <c r="A7534"/>
      <c r="B7534"/>
      <c r="C7534" s="37"/>
      <c r="E7534" s="32"/>
      <c r="F7534" s="44"/>
      <c r="G7534" s="39"/>
    </row>
    <row r="7535" spans="1:7" x14ac:dyDescent="0.25">
      <c r="A7535"/>
      <c r="B7535"/>
      <c r="C7535" s="37"/>
      <c r="E7535" s="32"/>
      <c r="F7535" s="44"/>
      <c r="G7535" s="39"/>
    </row>
    <row r="7536" spans="1:7" x14ac:dyDescent="0.25">
      <c r="A7536"/>
      <c r="B7536"/>
      <c r="C7536" s="37"/>
      <c r="E7536" s="32"/>
      <c r="F7536" s="44"/>
      <c r="G7536" s="39"/>
    </row>
    <row r="7537" spans="1:7" x14ac:dyDescent="0.25">
      <c r="A7537"/>
      <c r="B7537"/>
      <c r="C7537" s="37"/>
      <c r="E7537" s="32"/>
      <c r="F7537" s="44"/>
      <c r="G7537" s="39"/>
    </row>
    <row r="7538" spans="1:7" x14ac:dyDescent="0.25">
      <c r="A7538"/>
      <c r="B7538"/>
      <c r="C7538" s="37"/>
      <c r="E7538" s="32"/>
      <c r="F7538" s="44"/>
      <c r="G7538" s="39"/>
    </row>
    <row r="7539" spans="1:7" x14ac:dyDescent="0.25">
      <c r="A7539"/>
      <c r="B7539"/>
      <c r="C7539" s="37"/>
      <c r="E7539" s="32"/>
      <c r="F7539" s="44"/>
      <c r="G7539" s="39"/>
    </row>
    <row r="7540" spans="1:7" x14ac:dyDescent="0.25">
      <c r="A7540"/>
      <c r="B7540"/>
      <c r="C7540" s="37"/>
      <c r="E7540" s="32"/>
      <c r="F7540" s="44"/>
      <c r="G7540" s="39"/>
    </row>
    <row r="7541" spans="1:7" x14ac:dyDescent="0.25">
      <c r="A7541"/>
      <c r="B7541"/>
      <c r="C7541" s="37"/>
      <c r="E7541" s="32"/>
      <c r="F7541" s="44"/>
      <c r="G7541" s="39"/>
    </row>
    <row r="7542" spans="1:7" x14ac:dyDescent="0.25">
      <c r="A7542"/>
      <c r="B7542"/>
      <c r="C7542" s="37"/>
      <c r="E7542" s="32"/>
      <c r="F7542" s="44"/>
      <c r="G7542" s="39"/>
    </row>
    <row r="7543" spans="1:7" x14ac:dyDescent="0.25">
      <c r="A7543"/>
      <c r="B7543"/>
      <c r="C7543" s="37"/>
      <c r="E7543" s="32"/>
      <c r="F7543" s="44"/>
      <c r="G7543" s="39"/>
    </row>
    <row r="7544" spans="1:7" x14ac:dyDescent="0.25">
      <c r="A7544"/>
      <c r="B7544"/>
      <c r="C7544" s="37"/>
      <c r="E7544" s="32"/>
      <c r="F7544" s="44"/>
      <c r="G7544" s="39"/>
    </row>
    <row r="7545" spans="1:7" x14ac:dyDescent="0.25">
      <c r="A7545"/>
      <c r="B7545"/>
      <c r="C7545" s="37"/>
      <c r="E7545" s="32"/>
      <c r="F7545" s="44"/>
      <c r="G7545" s="39"/>
    </row>
    <row r="7546" spans="1:7" x14ac:dyDescent="0.25">
      <c r="A7546"/>
      <c r="B7546"/>
      <c r="C7546" s="37"/>
      <c r="E7546" s="32"/>
      <c r="F7546" s="44"/>
      <c r="G7546" s="39"/>
    </row>
    <row r="7547" spans="1:7" x14ac:dyDescent="0.25">
      <c r="A7547"/>
      <c r="B7547"/>
      <c r="C7547" s="37"/>
      <c r="E7547" s="32"/>
      <c r="F7547" s="44"/>
      <c r="G7547" s="39"/>
    </row>
    <row r="7548" spans="1:7" x14ac:dyDescent="0.25">
      <c r="A7548"/>
      <c r="B7548"/>
      <c r="C7548" s="37"/>
      <c r="E7548" s="32"/>
      <c r="F7548" s="44"/>
      <c r="G7548" s="39"/>
    </row>
    <row r="7549" spans="1:7" x14ac:dyDescent="0.25">
      <c r="A7549"/>
      <c r="B7549"/>
      <c r="C7549" s="37"/>
      <c r="E7549" s="32"/>
      <c r="F7549" s="44"/>
      <c r="G7549" s="39"/>
    </row>
    <row r="7550" spans="1:7" x14ac:dyDescent="0.25">
      <c r="A7550"/>
      <c r="B7550"/>
      <c r="C7550" s="37"/>
      <c r="E7550" s="32"/>
      <c r="F7550" s="44"/>
      <c r="G7550" s="39"/>
    </row>
    <row r="7551" spans="1:7" x14ac:dyDescent="0.25">
      <c r="A7551"/>
      <c r="B7551"/>
      <c r="C7551" s="37"/>
      <c r="E7551" s="32"/>
      <c r="F7551" s="44"/>
      <c r="G7551" s="39"/>
    </row>
    <row r="7552" spans="1:7" x14ac:dyDescent="0.25">
      <c r="A7552"/>
      <c r="B7552"/>
      <c r="C7552" s="37"/>
      <c r="E7552" s="32"/>
      <c r="F7552" s="44"/>
      <c r="G7552" s="39"/>
    </row>
    <row r="7553" spans="1:7" x14ac:dyDescent="0.25">
      <c r="A7553"/>
      <c r="B7553"/>
      <c r="C7553" s="37"/>
      <c r="E7553" s="32"/>
      <c r="F7553" s="44"/>
      <c r="G7553" s="39"/>
    </row>
    <row r="7554" spans="1:7" x14ac:dyDescent="0.25">
      <c r="A7554"/>
      <c r="B7554"/>
      <c r="C7554" s="37"/>
      <c r="E7554" s="32"/>
      <c r="F7554" s="44"/>
      <c r="G7554" s="39"/>
    </row>
    <row r="7555" spans="1:7" x14ac:dyDescent="0.25">
      <c r="A7555"/>
      <c r="B7555"/>
      <c r="C7555" s="37"/>
      <c r="E7555" s="32"/>
      <c r="F7555" s="44"/>
      <c r="G7555" s="39"/>
    </row>
    <row r="7556" spans="1:7" x14ac:dyDescent="0.25">
      <c r="A7556"/>
      <c r="B7556"/>
      <c r="C7556" s="37"/>
      <c r="E7556" s="32"/>
      <c r="F7556" s="44"/>
      <c r="G7556" s="39"/>
    </row>
    <row r="7557" spans="1:7" x14ac:dyDescent="0.25">
      <c r="A7557"/>
      <c r="B7557"/>
      <c r="C7557" s="37"/>
      <c r="E7557" s="32"/>
      <c r="F7557" s="44"/>
      <c r="G7557" s="39"/>
    </row>
    <row r="7558" spans="1:7" x14ac:dyDescent="0.25">
      <c r="A7558"/>
      <c r="B7558"/>
      <c r="C7558" s="37"/>
      <c r="E7558" s="32"/>
      <c r="F7558" s="44"/>
      <c r="G7558" s="39"/>
    </row>
    <row r="7559" spans="1:7" x14ac:dyDescent="0.25">
      <c r="A7559"/>
      <c r="B7559"/>
      <c r="C7559" s="37"/>
      <c r="E7559" s="32"/>
      <c r="F7559" s="44"/>
      <c r="G7559" s="39"/>
    </row>
    <row r="7560" spans="1:7" x14ac:dyDescent="0.25">
      <c r="A7560"/>
      <c r="B7560"/>
      <c r="C7560" s="37"/>
      <c r="E7560" s="32"/>
      <c r="F7560" s="44"/>
      <c r="G7560" s="39"/>
    </row>
    <row r="7561" spans="1:7" x14ac:dyDescent="0.25">
      <c r="A7561"/>
      <c r="B7561"/>
      <c r="C7561" s="37"/>
      <c r="E7561" s="32"/>
      <c r="F7561" s="44"/>
      <c r="G7561" s="39"/>
    </row>
    <row r="7562" spans="1:7" x14ac:dyDescent="0.25">
      <c r="A7562"/>
      <c r="B7562"/>
      <c r="C7562" s="37"/>
      <c r="E7562" s="32"/>
      <c r="F7562" s="44"/>
      <c r="G7562" s="39"/>
    </row>
    <row r="7563" spans="1:7" x14ac:dyDescent="0.25">
      <c r="A7563"/>
      <c r="B7563"/>
      <c r="C7563" s="37"/>
      <c r="E7563" s="32"/>
      <c r="F7563" s="44"/>
      <c r="G7563" s="39"/>
    </row>
    <row r="7564" spans="1:7" x14ac:dyDescent="0.25">
      <c r="A7564"/>
      <c r="B7564"/>
      <c r="C7564" s="37"/>
      <c r="E7564" s="32"/>
      <c r="F7564" s="44"/>
      <c r="G7564" s="39"/>
    </row>
    <row r="7565" spans="1:7" x14ac:dyDescent="0.25">
      <c r="A7565"/>
      <c r="B7565"/>
      <c r="C7565" s="37"/>
      <c r="E7565" s="32"/>
      <c r="F7565" s="44"/>
      <c r="G7565" s="39"/>
    </row>
    <row r="7566" spans="1:7" x14ac:dyDescent="0.25">
      <c r="A7566"/>
      <c r="B7566"/>
      <c r="C7566" s="37"/>
      <c r="E7566" s="32"/>
      <c r="F7566" s="44"/>
      <c r="G7566" s="39"/>
    </row>
    <row r="7567" spans="1:7" x14ac:dyDescent="0.25">
      <c r="A7567"/>
      <c r="B7567"/>
      <c r="C7567" s="37"/>
      <c r="E7567" s="32"/>
      <c r="F7567" s="44"/>
      <c r="G7567" s="39"/>
    </row>
    <row r="7568" spans="1:7" x14ac:dyDescent="0.25">
      <c r="A7568"/>
      <c r="B7568"/>
      <c r="C7568" s="37"/>
      <c r="E7568" s="32"/>
      <c r="F7568" s="44"/>
      <c r="G7568" s="39"/>
    </row>
    <row r="7569" spans="1:7" x14ac:dyDescent="0.25">
      <c r="A7569"/>
      <c r="B7569"/>
      <c r="C7569" s="37"/>
      <c r="E7569" s="32"/>
      <c r="F7569" s="44"/>
      <c r="G7569" s="39"/>
    </row>
    <row r="7570" spans="1:7" x14ac:dyDescent="0.25">
      <c r="A7570"/>
      <c r="B7570"/>
      <c r="C7570" s="37"/>
      <c r="E7570" s="32"/>
      <c r="F7570" s="44"/>
      <c r="G7570" s="39"/>
    </row>
    <row r="7571" spans="1:7" x14ac:dyDescent="0.25">
      <c r="A7571"/>
      <c r="B7571"/>
      <c r="C7571" s="37"/>
      <c r="E7571" s="32"/>
      <c r="F7571" s="44"/>
      <c r="G7571" s="39"/>
    </row>
    <row r="7572" spans="1:7" x14ac:dyDescent="0.25">
      <c r="A7572"/>
      <c r="B7572"/>
      <c r="C7572" s="37"/>
      <c r="E7572" s="32"/>
      <c r="F7572" s="44"/>
      <c r="G7572" s="39"/>
    </row>
    <row r="7573" spans="1:7" x14ac:dyDescent="0.25">
      <c r="A7573"/>
      <c r="B7573"/>
      <c r="C7573" s="37"/>
      <c r="E7573" s="32"/>
      <c r="F7573" s="44"/>
      <c r="G7573" s="39"/>
    </row>
    <row r="7574" spans="1:7" x14ac:dyDescent="0.25">
      <c r="A7574"/>
      <c r="B7574"/>
      <c r="C7574" s="37"/>
      <c r="E7574" s="32"/>
      <c r="F7574" s="44"/>
      <c r="G7574" s="39"/>
    </row>
    <row r="7575" spans="1:7" x14ac:dyDescent="0.25">
      <c r="A7575"/>
      <c r="B7575"/>
      <c r="C7575" s="37"/>
      <c r="E7575" s="32"/>
      <c r="F7575" s="44"/>
      <c r="G7575" s="39"/>
    </row>
    <row r="7576" spans="1:7" x14ac:dyDescent="0.25">
      <c r="A7576"/>
      <c r="B7576"/>
      <c r="C7576" s="37"/>
      <c r="E7576" s="32"/>
      <c r="F7576" s="44"/>
      <c r="G7576" s="39"/>
    </row>
    <row r="7577" spans="1:7" x14ac:dyDescent="0.25">
      <c r="A7577"/>
      <c r="B7577"/>
      <c r="C7577" s="37"/>
      <c r="E7577" s="32"/>
      <c r="F7577" s="44"/>
      <c r="G7577" s="39"/>
    </row>
    <row r="7578" spans="1:7" x14ac:dyDescent="0.25">
      <c r="A7578"/>
      <c r="B7578"/>
      <c r="C7578" s="37"/>
      <c r="E7578" s="32"/>
      <c r="F7578" s="44"/>
      <c r="G7578" s="39"/>
    </row>
    <row r="7579" spans="1:7" x14ac:dyDescent="0.25">
      <c r="A7579"/>
      <c r="B7579"/>
      <c r="C7579" s="37"/>
      <c r="E7579" s="32"/>
      <c r="F7579" s="44"/>
      <c r="G7579" s="39"/>
    </row>
    <row r="7580" spans="1:7" x14ac:dyDescent="0.25">
      <c r="A7580"/>
      <c r="B7580"/>
      <c r="C7580" s="37"/>
      <c r="E7580" s="32"/>
      <c r="F7580" s="44"/>
      <c r="G7580" s="39"/>
    </row>
    <row r="7581" spans="1:7" x14ac:dyDescent="0.25">
      <c r="A7581"/>
      <c r="B7581"/>
      <c r="C7581" s="37"/>
      <c r="E7581" s="32"/>
      <c r="F7581" s="44"/>
      <c r="G7581" s="39"/>
    </row>
    <row r="7582" spans="1:7" x14ac:dyDescent="0.25">
      <c r="A7582"/>
      <c r="B7582"/>
      <c r="C7582" s="37"/>
      <c r="E7582" s="32"/>
      <c r="F7582" s="44"/>
      <c r="G7582" s="39"/>
    </row>
    <row r="7583" spans="1:7" x14ac:dyDescent="0.25">
      <c r="A7583"/>
      <c r="B7583"/>
      <c r="C7583" s="37"/>
      <c r="E7583" s="32"/>
      <c r="F7583" s="44"/>
      <c r="G7583" s="39"/>
    </row>
    <row r="7584" spans="1:7" x14ac:dyDescent="0.25">
      <c r="A7584"/>
      <c r="B7584"/>
      <c r="C7584" s="37"/>
      <c r="E7584" s="32"/>
      <c r="F7584" s="44"/>
      <c r="G7584" s="39"/>
    </row>
    <row r="7585" spans="1:7" x14ac:dyDescent="0.25">
      <c r="A7585"/>
      <c r="B7585"/>
      <c r="C7585" s="37"/>
      <c r="E7585" s="32"/>
      <c r="F7585" s="44"/>
      <c r="G7585" s="39"/>
    </row>
    <row r="7586" spans="1:7" x14ac:dyDescent="0.25">
      <c r="A7586"/>
      <c r="B7586"/>
      <c r="C7586" s="37"/>
      <c r="E7586" s="32"/>
      <c r="F7586" s="44"/>
      <c r="G7586" s="39"/>
    </row>
    <row r="7587" spans="1:7" x14ac:dyDescent="0.25">
      <c r="A7587"/>
      <c r="B7587"/>
      <c r="C7587" s="37"/>
      <c r="E7587" s="32"/>
      <c r="F7587" s="44"/>
      <c r="G7587" s="39"/>
    </row>
    <row r="7588" spans="1:7" x14ac:dyDescent="0.25">
      <c r="A7588"/>
      <c r="B7588"/>
      <c r="C7588" s="37"/>
      <c r="E7588" s="32"/>
      <c r="F7588" s="44"/>
      <c r="G7588" s="39"/>
    </row>
    <row r="7589" spans="1:7" x14ac:dyDescent="0.25">
      <c r="A7589"/>
      <c r="B7589"/>
      <c r="C7589" s="37"/>
      <c r="E7589" s="32"/>
      <c r="F7589" s="44"/>
      <c r="G7589" s="39"/>
    </row>
    <row r="7590" spans="1:7" x14ac:dyDescent="0.25">
      <c r="A7590"/>
      <c r="B7590"/>
      <c r="C7590" s="37"/>
      <c r="E7590" s="32"/>
      <c r="F7590" s="44"/>
      <c r="G7590" s="39"/>
    </row>
    <row r="7591" spans="1:7" x14ac:dyDescent="0.25">
      <c r="A7591"/>
      <c r="B7591"/>
      <c r="C7591" s="37"/>
      <c r="E7591" s="32"/>
      <c r="F7591" s="44"/>
      <c r="G7591" s="39"/>
    </row>
    <row r="7592" spans="1:7" x14ac:dyDescent="0.25">
      <c r="A7592"/>
      <c r="B7592"/>
      <c r="C7592" s="37"/>
      <c r="E7592" s="32"/>
      <c r="F7592" s="44"/>
      <c r="G7592" s="39"/>
    </row>
    <row r="7593" spans="1:7" x14ac:dyDescent="0.25">
      <c r="A7593"/>
      <c r="B7593"/>
      <c r="C7593" s="37"/>
      <c r="E7593" s="32"/>
      <c r="F7593" s="44"/>
      <c r="G7593" s="39"/>
    </row>
    <row r="7594" spans="1:7" x14ac:dyDescent="0.25">
      <c r="A7594"/>
      <c r="B7594"/>
      <c r="C7594" s="37"/>
      <c r="E7594" s="32"/>
      <c r="F7594" s="44"/>
      <c r="G7594" s="39"/>
    </row>
    <row r="7595" spans="1:7" x14ac:dyDescent="0.25">
      <c r="A7595"/>
      <c r="B7595"/>
      <c r="C7595" s="37"/>
      <c r="E7595" s="32"/>
      <c r="F7595" s="44"/>
      <c r="G7595" s="39"/>
    </row>
    <row r="7596" spans="1:7" x14ac:dyDescent="0.25">
      <c r="A7596"/>
      <c r="B7596"/>
      <c r="C7596" s="37"/>
      <c r="E7596" s="32"/>
      <c r="F7596" s="44"/>
      <c r="G7596" s="39"/>
    </row>
    <row r="7597" spans="1:7" x14ac:dyDescent="0.25">
      <c r="A7597"/>
      <c r="B7597"/>
      <c r="C7597" s="37"/>
      <c r="E7597" s="32"/>
      <c r="F7597" s="44"/>
      <c r="G7597" s="39"/>
    </row>
    <row r="7598" spans="1:7" x14ac:dyDescent="0.25">
      <c r="A7598"/>
      <c r="B7598"/>
      <c r="C7598" s="37"/>
      <c r="E7598" s="32"/>
      <c r="F7598" s="44"/>
      <c r="G7598" s="39"/>
    </row>
    <row r="7599" spans="1:7" x14ac:dyDescent="0.25">
      <c r="A7599"/>
      <c r="B7599"/>
      <c r="C7599" s="37"/>
      <c r="E7599" s="32"/>
      <c r="F7599" s="44"/>
      <c r="G7599" s="39"/>
    </row>
    <row r="7600" spans="1:7" x14ac:dyDescent="0.25">
      <c r="A7600"/>
      <c r="B7600"/>
      <c r="C7600" s="37"/>
      <c r="E7600" s="32"/>
      <c r="F7600" s="44"/>
      <c r="G7600" s="39"/>
    </row>
    <row r="7601" spans="1:7" x14ac:dyDescent="0.25">
      <c r="A7601"/>
      <c r="B7601"/>
      <c r="C7601" s="37"/>
      <c r="E7601" s="32"/>
      <c r="F7601" s="44"/>
      <c r="G7601" s="39"/>
    </row>
    <row r="7602" spans="1:7" x14ac:dyDescent="0.25">
      <c r="A7602"/>
      <c r="B7602"/>
      <c r="C7602" s="37"/>
      <c r="E7602" s="32"/>
      <c r="F7602" s="44"/>
      <c r="G7602" s="39"/>
    </row>
    <row r="7603" spans="1:7" x14ac:dyDescent="0.25">
      <c r="A7603"/>
      <c r="B7603"/>
      <c r="C7603" s="37"/>
      <c r="E7603" s="32"/>
      <c r="F7603" s="44"/>
      <c r="G7603" s="39"/>
    </row>
    <row r="7604" spans="1:7" x14ac:dyDescent="0.25">
      <c r="A7604"/>
      <c r="B7604"/>
      <c r="C7604" s="37"/>
      <c r="E7604" s="32"/>
      <c r="F7604" s="44"/>
      <c r="G7604" s="39"/>
    </row>
    <row r="7605" spans="1:7" x14ac:dyDescent="0.25">
      <c r="A7605"/>
      <c r="B7605"/>
      <c r="C7605" s="37"/>
      <c r="E7605" s="32"/>
      <c r="F7605" s="44"/>
      <c r="G7605" s="39"/>
    </row>
    <row r="7606" spans="1:7" x14ac:dyDescent="0.25">
      <c r="A7606"/>
      <c r="B7606"/>
      <c r="C7606" s="37"/>
      <c r="E7606" s="32"/>
      <c r="F7606" s="44"/>
      <c r="G7606" s="39"/>
    </row>
    <row r="7607" spans="1:7" x14ac:dyDescent="0.25">
      <c r="A7607"/>
      <c r="B7607"/>
      <c r="C7607" s="37"/>
      <c r="E7607" s="32"/>
      <c r="F7607" s="44"/>
      <c r="G7607" s="39"/>
    </row>
    <row r="7608" spans="1:7" x14ac:dyDescent="0.25">
      <c r="A7608"/>
      <c r="B7608"/>
      <c r="C7608" s="37"/>
      <c r="E7608" s="32"/>
      <c r="F7608" s="44"/>
      <c r="G7608" s="39"/>
    </row>
    <row r="7609" spans="1:7" x14ac:dyDescent="0.25">
      <c r="A7609"/>
      <c r="B7609"/>
      <c r="C7609" s="37"/>
      <c r="E7609" s="32"/>
      <c r="F7609" s="44"/>
      <c r="G7609" s="39"/>
    </row>
    <row r="7610" spans="1:7" x14ac:dyDescent="0.25">
      <c r="A7610"/>
      <c r="B7610"/>
      <c r="C7610" s="37"/>
      <c r="E7610" s="32"/>
      <c r="F7610" s="44"/>
      <c r="G7610" s="39"/>
    </row>
    <row r="7611" spans="1:7" x14ac:dyDescent="0.25">
      <c r="A7611"/>
      <c r="B7611"/>
      <c r="C7611" s="37"/>
      <c r="E7611" s="32"/>
      <c r="F7611" s="44"/>
      <c r="G7611" s="39"/>
    </row>
    <row r="7612" spans="1:7" x14ac:dyDescent="0.25">
      <c r="A7612"/>
      <c r="B7612"/>
      <c r="C7612" s="37"/>
      <c r="E7612" s="32"/>
      <c r="F7612" s="44"/>
      <c r="G7612" s="39"/>
    </row>
    <row r="7613" spans="1:7" x14ac:dyDescent="0.25">
      <c r="A7613"/>
      <c r="B7613"/>
      <c r="C7613" s="37"/>
      <c r="E7613" s="32"/>
      <c r="F7613" s="44"/>
      <c r="G7613" s="39"/>
    </row>
    <row r="7614" spans="1:7" x14ac:dyDescent="0.25">
      <c r="A7614"/>
      <c r="B7614"/>
      <c r="C7614" s="37"/>
      <c r="E7614" s="32"/>
      <c r="F7614" s="44"/>
      <c r="G7614" s="39"/>
    </row>
    <row r="7615" spans="1:7" x14ac:dyDescent="0.25">
      <c r="A7615"/>
      <c r="B7615"/>
      <c r="C7615" s="37"/>
      <c r="E7615" s="32"/>
      <c r="F7615" s="44"/>
      <c r="G7615" s="39"/>
    </row>
    <row r="7616" spans="1:7" x14ac:dyDescent="0.25">
      <c r="A7616"/>
      <c r="B7616"/>
      <c r="C7616" s="37"/>
      <c r="E7616" s="32"/>
      <c r="F7616" s="44"/>
      <c r="G7616" s="39"/>
    </row>
    <row r="7617" spans="1:7" x14ac:dyDescent="0.25">
      <c r="A7617"/>
      <c r="B7617"/>
      <c r="C7617" s="37"/>
      <c r="E7617" s="32"/>
      <c r="F7617" s="44"/>
      <c r="G7617" s="39"/>
    </row>
    <row r="7618" spans="1:7" x14ac:dyDescent="0.25">
      <c r="A7618"/>
      <c r="B7618"/>
      <c r="C7618" s="37"/>
      <c r="E7618" s="32"/>
      <c r="F7618" s="44"/>
      <c r="G7618" s="39"/>
    </row>
    <row r="7619" spans="1:7" x14ac:dyDescent="0.25">
      <c r="A7619"/>
      <c r="B7619"/>
      <c r="C7619" s="37"/>
      <c r="E7619" s="32"/>
      <c r="F7619" s="44"/>
      <c r="G7619" s="39"/>
    </row>
    <row r="7620" spans="1:7" x14ac:dyDescent="0.25">
      <c r="A7620"/>
      <c r="B7620"/>
      <c r="C7620" s="37"/>
      <c r="E7620" s="32"/>
      <c r="F7620" s="44"/>
      <c r="G7620" s="39"/>
    </row>
    <row r="7621" spans="1:7" x14ac:dyDescent="0.25">
      <c r="A7621"/>
      <c r="B7621"/>
      <c r="C7621" s="37"/>
      <c r="E7621" s="32"/>
      <c r="F7621" s="44"/>
      <c r="G7621" s="39"/>
    </row>
    <row r="7622" spans="1:7" x14ac:dyDescent="0.25">
      <c r="A7622"/>
      <c r="B7622"/>
      <c r="C7622" s="37"/>
      <c r="E7622" s="32"/>
      <c r="F7622" s="44"/>
      <c r="G7622" s="39"/>
    </row>
    <row r="7623" spans="1:7" x14ac:dyDescent="0.25">
      <c r="A7623"/>
      <c r="B7623"/>
      <c r="C7623" s="37"/>
      <c r="E7623" s="32"/>
      <c r="F7623" s="44"/>
      <c r="G7623" s="39"/>
    </row>
    <row r="7624" spans="1:7" x14ac:dyDescent="0.25">
      <c r="A7624"/>
      <c r="B7624"/>
      <c r="C7624" s="37"/>
      <c r="E7624" s="32"/>
      <c r="F7624" s="44"/>
      <c r="G7624" s="39"/>
    </row>
    <row r="7625" spans="1:7" x14ac:dyDescent="0.25">
      <c r="A7625"/>
      <c r="B7625"/>
      <c r="C7625" s="37"/>
      <c r="E7625" s="32"/>
      <c r="F7625" s="44"/>
      <c r="G7625" s="39"/>
    </row>
    <row r="7626" spans="1:7" x14ac:dyDescent="0.25">
      <c r="A7626"/>
      <c r="B7626"/>
      <c r="C7626" s="37"/>
      <c r="E7626" s="32"/>
      <c r="F7626" s="44"/>
      <c r="G7626" s="39"/>
    </row>
    <row r="7627" spans="1:7" x14ac:dyDescent="0.25">
      <c r="A7627"/>
      <c r="B7627"/>
      <c r="C7627" s="37"/>
      <c r="E7627" s="32"/>
      <c r="F7627" s="44"/>
      <c r="G7627" s="39"/>
    </row>
    <row r="7628" spans="1:7" x14ac:dyDescent="0.25">
      <c r="A7628"/>
      <c r="B7628"/>
      <c r="C7628" s="37"/>
      <c r="E7628" s="32"/>
      <c r="F7628" s="44"/>
      <c r="G7628" s="39"/>
    </row>
    <row r="7629" spans="1:7" x14ac:dyDescent="0.25">
      <c r="A7629"/>
      <c r="B7629"/>
      <c r="C7629" s="37"/>
      <c r="E7629" s="32"/>
      <c r="F7629" s="44"/>
      <c r="G7629" s="39"/>
    </row>
    <row r="7630" spans="1:7" x14ac:dyDescent="0.25">
      <c r="A7630"/>
      <c r="B7630"/>
      <c r="C7630" s="37"/>
      <c r="E7630" s="32"/>
      <c r="F7630" s="44"/>
      <c r="G7630" s="39"/>
    </row>
    <row r="7631" spans="1:7" x14ac:dyDescent="0.25">
      <c r="A7631"/>
      <c r="B7631"/>
      <c r="C7631" s="37"/>
      <c r="E7631" s="32"/>
      <c r="F7631" s="44"/>
      <c r="G7631" s="39"/>
    </row>
    <row r="7632" spans="1:7" x14ac:dyDescent="0.25">
      <c r="A7632"/>
      <c r="B7632"/>
      <c r="C7632" s="37"/>
      <c r="E7632" s="32"/>
      <c r="F7632" s="44"/>
      <c r="G7632" s="39"/>
    </row>
    <row r="7633" spans="1:7" x14ac:dyDescent="0.25">
      <c r="A7633"/>
      <c r="B7633"/>
      <c r="C7633" s="37"/>
      <c r="E7633" s="32"/>
      <c r="F7633" s="44"/>
      <c r="G7633" s="39"/>
    </row>
    <row r="7634" spans="1:7" x14ac:dyDescent="0.25">
      <c r="A7634"/>
      <c r="B7634"/>
      <c r="C7634" s="37"/>
      <c r="E7634" s="32"/>
      <c r="F7634" s="44"/>
      <c r="G7634" s="39"/>
    </row>
    <row r="7635" spans="1:7" x14ac:dyDescent="0.25">
      <c r="A7635"/>
      <c r="B7635"/>
      <c r="C7635" s="37"/>
      <c r="E7635" s="32"/>
      <c r="F7635" s="44"/>
      <c r="G7635" s="39"/>
    </row>
    <row r="7636" spans="1:7" x14ac:dyDescent="0.25">
      <c r="A7636"/>
      <c r="B7636"/>
      <c r="C7636" s="37"/>
      <c r="E7636" s="32"/>
      <c r="F7636" s="44"/>
      <c r="G7636" s="39"/>
    </row>
    <row r="7637" spans="1:7" x14ac:dyDescent="0.25">
      <c r="A7637"/>
      <c r="B7637"/>
      <c r="C7637" s="37"/>
      <c r="E7637" s="32"/>
      <c r="F7637" s="44"/>
      <c r="G7637" s="39"/>
    </row>
    <row r="7638" spans="1:7" x14ac:dyDescent="0.25">
      <c r="A7638"/>
      <c r="B7638"/>
      <c r="C7638" s="37"/>
      <c r="E7638" s="32"/>
      <c r="F7638" s="44"/>
      <c r="G7638" s="39"/>
    </row>
    <row r="7639" spans="1:7" x14ac:dyDescent="0.25">
      <c r="A7639"/>
      <c r="B7639"/>
      <c r="C7639" s="37"/>
      <c r="E7639" s="32"/>
      <c r="F7639" s="44"/>
      <c r="G7639" s="39"/>
    </row>
    <row r="7640" spans="1:7" x14ac:dyDescent="0.25">
      <c r="A7640"/>
      <c r="B7640"/>
      <c r="C7640" s="37"/>
      <c r="E7640" s="32"/>
      <c r="F7640" s="44"/>
      <c r="G7640" s="39"/>
    </row>
    <row r="7641" spans="1:7" x14ac:dyDescent="0.25">
      <c r="A7641"/>
      <c r="B7641"/>
      <c r="C7641" s="37"/>
      <c r="E7641" s="32"/>
      <c r="F7641" s="44"/>
      <c r="G7641" s="39"/>
    </row>
    <row r="7642" spans="1:7" x14ac:dyDescent="0.25">
      <c r="A7642"/>
      <c r="B7642"/>
      <c r="C7642" s="37"/>
      <c r="E7642" s="32"/>
      <c r="F7642" s="44"/>
      <c r="G7642" s="39"/>
    </row>
    <row r="7643" spans="1:7" x14ac:dyDescent="0.25">
      <c r="A7643"/>
      <c r="B7643"/>
      <c r="C7643" s="37"/>
      <c r="E7643" s="32"/>
      <c r="F7643" s="44"/>
      <c r="G7643" s="39"/>
    </row>
    <row r="7644" spans="1:7" x14ac:dyDescent="0.25">
      <c r="A7644"/>
      <c r="B7644"/>
      <c r="C7644" s="37"/>
      <c r="E7644" s="32"/>
      <c r="F7644" s="44"/>
      <c r="G7644" s="39"/>
    </row>
    <row r="7645" spans="1:7" x14ac:dyDescent="0.25">
      <c r="A7645"/>
      <c r="B7645"/>
      <c r="C7645" s="37"/>
      <c r="E7645" s="32"/>
      <c r="F7645" s="44"/>
      <c r="G7645" s="39"/>
    </row>
    <row r="7646" spans="1:7" x14ac:dyDescent="0.25">
      <c r="A7646"/>
      <c r="B7646"/>
      <c r="C7646" s="37"/>
      <c r="E7646" s="32"/>
      <c r="F7646" s="44"/>
      <c r="G7646" s="39"/>
    </row>
    <row r="7647" spans="1:7" x14ac:dyDescent="0.25">
      <c r="A7647"/>
      <c r="B7647"/>
      <c r="C7647" s="37"/>
      <c r="E7647" s="32"/>
      <c r="F7647" s="44"/>
      <c r="G7647" s="39"/>
    </row>
    <row r="7648" spans="1:7" x14ac:dyDescent="0.25">
      <c r="A7648"/>
      <c r="B7648"/>
      <c r="C7648" s="37"/>
      <c r="E7648" s="32"/>
      <c r="F7648" s="44"/>
      <c r="G7648" s="39"/>
    </row>
    <row r="7649" spans="1:7" x14ac:dyDescent="0.25">
      <c r="A7649"/>
      <c r="B7649"/>
      <c r="C7649" s="37"/>
      <c r="E7649" s="32"/>
      <c r="F7649" s="44"/>
      <c r="G7649" s="39"/>
    </row>
    <row r="7650" spans="1:7" x14ac:dyDescent="0.25">
      <c r="A7650"/>
      <c r="B7650"/>
      <c r="C7650" s="37"/>
      <c r="E7650" s="32"/>
      <c r="F7650" s="44"/>
      <c r="G7650" s="39"/>
    </row>
    <row r="7651" spans="1:7" x14ac:dyDescent="0.25">
      <c r="A7651"/>
      <c r="B7651"/>
      <c r="C7651" s="37"/>
      <c r="E7651" s="32"/>
      <c r="F7651" s="44"/>
      <c r="G7651" s="39"/>
    </row>
    <row r="7652" spans="1:7" x14ac:dyDescent="0.25">
      <c r="A7652"/>
      <c r="B7652"/>
      <c r="C7652" s="37"/>
      <c r="E7652" s="32"/>
      <c r="F7652" s="44"/>
      <c r="G7652" s="39"/>
    </row>
    <row r="7653" spans="1:7" x14ac:dyDescent="0.25">
      <c r="A7653"/>
      <c r="B7653"/>
      <c r="C7653" s="37"/>
      <c r="E7653" s="32"/>
      <c r="F7653" s="44"/>
      <c r="G7653" s="39"/>
    </row>
    <row r="7654" spans="1:7" x14ac:dyDescent="0.25">
      <c r="A7654"/>
      <c r="B7654"/>
      <c r="C7654" s="37"/>
      <c r="E7654" s="32"/>
      <c r="F7654" s="44"/>
      <c r="G7654" s="39"/>
    </row>
    <row r="7655" spans="1:7" x14ac:dyDescent="0.25">
      <c r="A7655"/>
      <c r="B7655"/>
      <c r="C7655" s="37"/>
      <c r="E7655" s="32"/>
      <c r="F7655" s="44"/>
      <c r="G7655" s="39"/>
    </row>
    <row r="7656" spans="1:7" x14ac:dyDescent="0.25">
      <c r="A7656"/>
      <c r="B7656"/>
      <c r="C7656" s="37"/>
      <c r="E7656" s="32"/>
      <c r="F7656" s="44"/>
      <c r="G7656" s="39"/>
    </row>
    <row r="7657" spans="1:7" x14ac:dyDescent="0.25">
      <c r="A7657"/>
      <c r="B7657"/>
      <c r="C7657" s="37"/>
      <c r="E7657" s="32"/>
      <c r="F7657" s="44"/>
      <c r="G7657" s="39"/>
    </row>
    <row r="7658" spans="1:7" x14ac:dyDescent="0.25">
      <c r="A7658"/>
      <c r="B7658"/>
      <c r="C7658" s="37"/>
      <c r="E7658" s="32"/>
      <c r="F7658" s="44"/>
      <c r="G7658" s="39"/>
    </row>
    <row r="7659" spans="1:7" x14ac:dyDescent="0.25">
      <c r="A7659"/>
      <c r="B7659"/>
      <c r="C7659" s="37"/>
      <c r="E7659" s="32"/>
      <c r="F7659" s="44"/>
      <c r="G7659" s="39"/>
    </row>
    <row r="7660" spans="1:7" x14ac:dyDescent="0.25">
      <c r="A7660"/>
      <c r="B7660"/>
      <c r="C7660" s="37"/>
      <c r="E7660" s="32"/>
      <c r="F7660" s="44"/>
      <c r="G7660" s="39"/>
    </row>
    <row r="7661" spans="1:7" x14ac:dyDescent="0.25">
      <c r="A7661"/>
      <c r="B7661"/>
      <c r="C7661" s="37"/>
      <c r="E7661" s="32"/>
      <c r="F7661" s="44"/>
      <c r="G7661" s="39"/>
    </row>
    <row r="7662" spans="1:7" x14ac:dyDescent="0.25">
      <c r="A7662"/>
      <c r="B7662"/>
      <c r="C7662" s="37"/>
      <c r="E7662" s="32"/>
      <c r="F7662" s="44"/>
      <c r="G7662" s="39"/>
    </row>
    <row r="7663" spans="1:7" x14ac:dyDescent="0.25">
      <c r="A7663"/>
      <c r="B7663"/>
      <c r="C7663" s="37"/>
      <c r="E7663" s="32"/>
      <c r="F7663" s="44"/>
      <c r="G7663" s="39"/>
    </row>
    <row r="7664" spans="1:7" x14ac:dyDescent="0.25">
      <c r="A7664"/>
      <c r="B7664"/>
      <c r="C7664" s="37"/>
      <c r="E7664" s="32"/>
      <c r="F7664" s="44"/>
      <c r="G7664" s="39"/>
    </row>
    <row r="7665" spans="1:7" x14ac:dyDescent="0.25">
      <c r="A7665"/>
      <c r="B7665"/>
      <c r="C7665" s="37"/>
      <c r="E7665" s="32"/>
      <c r="F7665" s="44"/>
      <c r="G7665" s="39"/>
    </row>
    <row r="7666" spans="1:7" x14ac:dyDescent="0.25">
      <c r="A7666"/>
      <c r="B7666"/>
      <c r="C7666" s="37"/>
      <c r="E7666" s="32"/>
      <c r="F7666" s="44"/>
      <c r="G7666" s="39"/>
    </row>
    <row r="7667" spans="1:7" x14ac:dyDescent="0.25">
      <c r="A7667"/>
      <c r="B7667"/>
      <c r="C7667" s="37"/>
      <c r="E7667" s="32"/>
      <c r="F7667" s="44"/>
      <c r="G7667" s="39"/>
    </row>
    <row r="7668" spans="1:7" x14ac:dyDescent="0.25">
      <c r="A7668"/>
      <c r="B7668"/>
      <c r="C7668" s="37"/>
      <c r="E7668" s="32"/>
      <c r="F7668" s="44"/>
      <c r="G7668" s="39"/>
    </row>
    <row r="7669" spans="1:7" x14ac:dyDescent="0.25">
      <c r="A7669"/>
      <c r="B7669"/>
      <c r="C7669" s="37"/>
      <c r="E7669" s="32"/>
      <c r="F7669" s="44"/>
      <c r="G7669" s="39"/>
    </row>
    <row r="7670" spans="1:7" x14ac:dyDescent="0.25">
      <c r="A7670"/>
      <c r="B7670"/>
      <c r="C7670" s="37"/>
      <c r="E7670" s="32"/>
      <c r="F7670" s="44"/>
      <c r="G7670" s="39"/>
    </row>
    <row r="7671" spans="1:7" x14ac:dyDescent="0.25">
      <c r="A7671"/>
      <c r="B7671"/>
      <c r="C7671" s="37"/>
      <c r="E7671" s="32"/>
      <c r="F7671" s="44"/>
      <c r="G7671" s="39"/>
    </row>
    <row r="7672" spans="1:7" x14ac:dyDescent="0.25">
      <c r="A7672"/>
      <c r="B7672"/>
      <c r="C7672" s="37"/>
      <c r="E7672" s="32"/>
      <c r="F7672" s="44"/>
      <c r="G7672" s="39"/>
    </row>
    <row r="7673" spans="1:7" x14ac:dyDescent="0.25">
      <c r="A7673"/>
      <c r="B7673"/>
      <c r="C7673" s="37"/>
      <c r="E7673" s="32"/>
      <c r="F7673" s="44"/>
      <c r="G7673" s="39"/>
    </row>
    <row r="7674" spans="1:7" x14ac:dyDescent="0.25">
      <c r="A7674"/>
      <c r="B7674"/>
      <c r="C7674" s="37"/>
      <c r="E7674" s="32"/>
      <c r="F7674" s="44"/>
      <c r="G7674" s="39"/>
    </row>
    <row r="7675" spans="1:7" x14ac:dyDescent="0.25">
      <c r="A7675"/>
      <c r="B7675"/>
      <c r="C7675" s="37"/>
      <c r="E7675" s="32"/>
      <c r="F7675" s="44"/>
      <c r="G7675" s="39"/>
    </row>
    <row r="7676" spans="1:7" x14ac:dyDescent="0.25">
      <c r="A7676"/>
      <c r="B7676"/>
      <c r="C7676" s="37"/>
      <c r="E7676" s="32"/>
      <c r="F7676" s="44"/>
      <c r="G7676" s="39"/>
    </row>
    <row r="7677" spans="1:7" x14ac:dyDescent="0.25">
      <c r="A7677"/>
      <c r="B7677"/>
      <c r="C7677" s="37"/>
      <c r="E7677" s="32"/>
      <c r="F7677" s="44"/>
      <c r="G7677" s="39"/>
    </row>
    <row r="7678" spans="1:7" x14ac:dyDescent="0.25">
      <c r="A7678"/>
      <c r="B7678"/>
      <c r="C7678" s="37"/>
      <c r="E7678" s="32"/>
      <c r="F7678" s="44"/>
      <c r="G7678" s="39"/>
    </row>
    <row r="7679" spans="1:7" x14ac:dyDescent="0.25">
      <c r="A7679"/>
      <c r="B7679"/>
      <c r="C7679" s="37"/>
      <c r="E7679" s="32"/>
      <c r="F7679" s="44"/>
      <c r="G7679" s="39"/>
    </row>
    <row r="7680" spans="1:7" x14ac:dyDescent="0.25">
      <c r="A7680"/>
      <c r="B7680"/>
      <c r="C7680" s="37"/>
      <c r="E7680" s="32"/>
      <c r="F7680" s="44"/>
      <c r="G7680" s="39"/>
    </row>
    <row r="7681" spans="1:7" x14ac:dyDescent="0.25">
      <c r="A7681"/>
      <c r="B7681"/>
      <c r="C7681" s="37"/>
      <c r="E7681" s="32"/>
      <c r="F7681" s="44"/>
      <c r="G7681" s="39"/>
    </row>
    <row r="7682" spans="1:7" x14ac:dyDescent="0.25">
      <c r="A7682"/>
      <c r="B7682"/>
      <c r="C7682" s="37"/>
      <c r="E7682" s="32"/>
      <c r="F7682" s="44"/>
      <c r="G7682" s="39"/>
    </row>
    <row r="7683" spans="1:7" x14ac:dyDescent="0.25">
      <c r="A7683"/>
      <c r="B7683"/>
      <c r="C7683" s="37"/>
      <c r="E7683" s="32"/>
      <c r="F7683" s="44"/>
      <c r="G7683" s="39"/>
    </row>
    <row r="7684" spans="1:7" x14ac:dyDescent="0.25">
      <c r="A7684"/>
      <c r="B7684"/>
      <c r="C7684" s="37"/>
      <c r="E7684" s="32"/>
      <c r="F7684" s="44"/>
      <c r="G7684" s="39"/>
    </row>
    <row r="7685" spans="1:7" x14ac:dyDescent="0.25">
      <c r="A7685"/>
      <c r="B7685"/>
      <c r="C7685" s="37"/>
      <c r="E7685" s="32"/>
      <c r="F7685" s="44"/>
      <c r="G7685" s="39"/>
    </row>
    <row r="7686" spans="1:7" x14ac:dyDescent="0.25">
      <c r="A7686"/>
      <c r="B7686"/>
      <c r="C7686" s="37"/>
      <c r="E7686" s="32"/>
      <c r="F7686" s="44"/>
      <c r="G7686" s="39"/>
    </row>
    <row r="7687" spans="1:7" x14ac:dyDescent="0.25">
      <c r="A7687"/>
      <c r="B7687"/>
      <c r="C7687" s="37"/>
      <c r="E7687" s="32"/>
      <c r="F7687" s="44"/>
      <c r="G7687" s="39"/>
    </row>
    <row r="7688" spans="1:7" x14ac:dyDescent="0.25">
      <c r="A7688"/>
      <c r="B7688"/>
      <c r="C7688" s="37"/>
      <c r="E7688" s="32"/>
      <c r="F7688" s="44"/>
      <c r="G7688" s="39"/>
    </row>
    <row r="7689" spans="1:7" x14ac:dyDescent="0.25">
      <c r="A7689"/>
      <c r="B7689"/>
      <c r="C7689" s="37"/>
      <c r="E7689" s="32"/>
      <c r="F7689" s="44"/>
      <c r="G7689" s="39"/>
    </row>
    <row r="7690" spans="1:7" x14ac:dyDescent="0.25">
      <c r="A7690"/>
      <c r="B7690"/>
      <c r="C7690" s="37"/>
      <c r="E7690" s="32"/>
      <c r="F7690" s="44"/>
      <c r="G7690" s="39"/>
    </row>
    <row r="7691" spans="1:7" x14ac:dyDescent="0.25">
      <c r="A7691"/>
      <c r="B7691"/>
      <c r="C7691" s="37"/>
      <c r="E7691" s="32"/>
      <c r="F7691" s="44"/>
      <c r="G7691" s="39"/>
    </row>
    <row r="7692" spans="1:7" x14ac:dyDescent="0.25">
      <c r="A7692"/>
      <c r="B7692"/>
      <c r="C7692" s="37"/>
      <c r="E7692" s="32"/>
      <c r="F7692" s="44"/>
      <c r="G7692" s="39"/>
    </row>
    <row r="7693" spans="1:7" x14ac:dyDescent="0.25">
      <c r="A7693"/>
      <c r="B7693"/>
      <c r="C7693" s="37"/>
      <c r="E7693" s="32"/>
      <c r="F7693" s="44"/>
      <c r="G7693" s="39"/>
    </row>
    <row r="7694" spans="1:7" x14ac:dyDescent="0.25">
      <c r="A7694"/>
      <c r="B7694"/>
      <c r="C7694" s="37"/>
      <c r="E7694" s="32"/>
      <c r="F7694" s="44"/>
      <c r="G7694" s="39"/>
    </row>
    <row r="7695" spans="1:7" x14ac:dyDescent="0.25">
      <c r="A7695"/>
      <c r="B7695"/>
      <c r="C7695" s="37"/>
      <c r="E7695" s="32"/>
      <c r="F7695" s="44"/>
      <c r="G7695" s="39"/>
    </row>
    <row r="7696" spans="1:7" x14ac:dyDescent="0.25">
      <c r="A7696"/>
      <c r="B7696"/>
      <c r="C7696" s="37"/>
      <c r="E7696" s="32"/>
      <c r="F7696" s="44"/>
      <c r="G7696" s="39"/>
    </row>
    <row r="7697" spans="1:7" x14ac:dyDescent="0.25">
      <c r="A7697"/>
      <c r="B7697"/>
      <c r="C7697" s="37"/>
      <c r="E7697" s="32"/>
      <c r="F7697" s="44"/>
      <c r="G7697" s="39"/>
    </row>
    <row r="7698" spans="1:7" x14ac:dyDescent="0.25">
      <c r="A7698"/>
      <c r="B7698"/>
      <c r="C7698" s="37"/>
      <c r="E7698" s="32"/>
      <c r="F7698" s="44"/>
      <c r="G7698" s="39"/>
    </row>
    <row r="7699" spans="1:7" x14ac:dyDescent="0.25">
      <c r="A7699"/>
      <c r="B7699"/>
      <c r="C7699" s="37"/>
      <c r="E7699" s="32"/>
      <c r="F7699" s="44"/>
      <c r="G7699" s="39"/>
    </row>
    <row r="7700" spans="1:7" x14ac:dyDescent="0.25">
      <c r="A7700"/>
      <c r="B7700"/>
      <c r="C7700" s="37"/>
      <c r="E7700" s="32"/>
      <c r="F7700" s="44"/>
      <c r="G7700" s="39"/>
    </row>
    <row r="7701" spans="1:7" x14ac:dyDescent="0.25">
      <c r="A7701"/>
      <c r="B7701"/>
      <c r="C7701" s="37"/>
      <c r="E7701" s="32"/>
      <c r="F7701" s="44"/>
      <c r="G7701" s="39"/>
    </row>
    <row r="7702" spans="1:7" x14ac:dyDescent="0.25">
      <c r="A7702"/>
      <c r="B7702"/>
      <c r="C7702" s="37"/>
      <c r="E7702" s="32"/>
      <c r="F7702" s="44"/>
      <c r="G7702" s="39"/>
    </row>
    <row r="7703" spans="1:7" x14ac:dyDescent="0.25">
      <c r="A7703"/>
      <c r="B7703"/>
      <c r="C7703" s="37"/>
      <c r="E7703" s="32"/>
      <c r="F7703" s="44"/>
      <c r="G7703" s="39"/>
    </row>
    <row r="7704" spans="1:7" x14ac:dyDescent="0.25">
      <c r="A7704"/>
      <c r="B7704"/>
      <c r="C7704" s="37"/>
      <c r="E7704" s="32"/>
      <c r="F7704" s="44"/>
      <c r="G7704" s="39"/>
    </row>
    <row r="7705" spans="1:7" x14ac:dyDescent="0.25">
      <c r="A7705"/>
      <c r="B7705"/>
      <c r="C7705" s="37"/>
      <c r="E7705" s="32"/>
      <c r="F7705" s="44"/>
      <c r="G7705" s="39"/>
    </row>
    <row r="7706" spans="1:7" x14ac:dyDescent="0.25">
      <c r="A7706"/>
      <c r="B7706"/>
      <c r="C7706" s="37"/>
      <c r="E7706" s="32"/>
      <c r="F7706" s="44"/>
      <c r="G7706" s="39"/>
    </row>
    <row r="7707" spans="1:7" x14ac:dyDescent="0.25">
      <c r="A7707"/>
      <c r="B7707"/>
      <c r="C7707" s="37"/>
      <c r="E7707" s="32"/>
      <c r="F7707" s="44"/>
      <c r="G7707" s="39"/>
    </row>
    <row r="7708" spans="1:7" x14ac:dyDescent="0.25">
      <c r="A7708"/>
      <c r="B7708"/>
      <c r="C7708" s="37"/>
      <c r="E7708" s="32"/>
      <c r="F7708" s="44"/>
      <c r="G7708" s="39"/>
    </row>
    <row r="7709" spans="1:7" x14ac:dyDescent="0.25">
      <c r="A7709"/>
      <c r="B7709"/>
      <c r="C7709" s="37"/>
      <c r="E7709" s="32"/>
      <c r="F7709" s="44"/>
      <c r="G7709" s="39"/>
    </row>
    <row r="7710" spans="1:7" x14ac:dyDescent="0.25">
      <c r="A7710"/>
      <c r="B7710"/>
      <c r="C7710" s="37"/>
      <c r="E7710" s="32"/>
      <c r="F7710" s="44"/>
      <c r="G7710" s="39"/>
    </row>
    <row r="7711" spans="1:7" x14ac:dyDescent="0.25">
      <c r="A7711"/>
      <c r="B7711"/>
      <c r="C7711" s="37"/>
      <c r="E7711" s="32"/>
      <c r="F7711" s="44"/>
      <c r="G7711" s="39"/>
    </row>
    <row r="7712" spans="1:7" x14ac:dyDescent="0.25">
      <c r="A7712"/>
      <c r="B7712"/>
      <c r="C7712" s="37"/>
      <c r="E7712" s="32"/>
      <c r="F7712" s="44"/>
      <c r="G7712" s="39"/>
    </row>
    <row r="7713" spans="1:7" x14ac:dyDescent="0.25">
      <c r="A7713"/>
      <c r="B7713"/>
      <c r="C7713" s="37"/>
      <c r="E7713" s="32"/>
      <c r="F7713" s="44"/>
      <c r="G7713" s="39"/>
    </row>
    <row r="7714" spans="1:7" x14ac:dyDescent="0.25">
      <c r="A7714"/>
      <c r="B7714"/>
      <c r="C7714" s="37"/>
      <c r="E7714" s="32"/>
      <c r="F7714" s="44"/>
      <c r="G7714" s="39"/>
    </row>
    <row r="7715" spans="1:7" x14ac:dyDescent="0.25">
      <c r="A7715"/>
      <c r="B7715"/>
      <c r="C7715" s="37"/>
      <c r="E7715" s="32"/>
      <c r="F7715" s="44"/>
      <c r="G7715" s="39"/>
    </row>
    <row r="7716" spans="1:7" x14ac:dyDescent="0.25">
      <c r="A7716"/>
      <c r="B7716"/>
      <c r="C7716" s="37"/>
      <c r="E7716" s="32"/>
      <c r="F7716" s="44"/>
      <c r="G7716" s="39"/>
    </row>
    <row r="7717" spans="1:7" x14ac:dyDescent="0.25">
      <c r="A7717"/>
      <c r="B7717"/>
      <c r="C7717" s="37"/>
      <c r="E7717" s="32"/>
      <c r="F7717" s="44"/>
      <c r="G7717" s="39"/>
    </row>
    <row r="7718" spans="1:7" x14ac:dyDescent="0.25">
      <c r="A7718"/>
      <c r="B7718"/>
      <c r="C7718" s="37"/>
      <c r="E7718" s="32"/>
      <c r="F7718" s="44"/>
      <c r="G7718" s="39"/>
    </row>
    <row r="7719" spans="1:7" x14ac:dyDescent="0.25">
      <c r="A7719"/>
      <c r="B7719"/>
      <c r="C7719" s="37"/>
      <c r="E7719" s="32"/>
      <c r="F7719" s="44"/>
      <c r="G7719" s="39"/>
    </row>
    <row r="7720" spans="1:7" x14ac:dyDescent="0.25">
      <c r="A7720"/>
      <c r="B7720"/>
      <c r="C7720" s="37"/>
      <c r="E7720" s="32"/>
      <c r="F7720" s="44"/>
      <c r="G7720" s="39"/>
    </row>
    <row r="7721" spans="1:7" x14ac:dyDescent="0.25">
      <c r="A7721"/>
      <c r="B7721"/>
      <c r="C7721" s="37"/>
      <c r="E7721" s="32"/>
      <c r="F7721" s="44"/>
      <c r="G7721" s="39"/>
    </row>
    <row r="7722" spans="1:7" x14ac:dyDescent="0.25">
      <c r="A7722"/>
      <c r="B7722"/>
      <c r="C7722" s="37"/>
      <c r="E7722" s="32"/>
      <c r="F7722" s="44"/>
      <c r="G7722" s="39"/>
    </row>
    <row r="7723" spans="1:7" x14ac:dyDescent="0.25">
      <c r="A7723"/>
      <c r="B7723"/>
      <c r="C7723" s="37"/>
      <c r="E7723" s="32"/>
      <c r="F7723" s="44"/>
      <c r="G7723" s="39"/>
    </row>
    <row r="7724" spans="1:7" x14ac:dyDescent="0.25">
      <c r="A7724"/>
      <c r="B7724"/>
      <c r="C7724" s="37"/>
      <c r="E7724" s="32"/>
      <c r="F7724" s="44"/>
      <c r="G7724" s="39"/>
    </row>
    <row r="7725" spans="1:7" x14ac:dyDescent="0.25">
      <c r="A7725"/>
      <c r="B7725"/>
      <c r="C7725" s="37"/>
      <c r="E7725" s="32"/>
      <c r="F7725" s="44"/>
      <c r="G7725" s="39"/>
    </row>
    <row r="7726" spans="1:7" x14ac:dyDescent="0.25">
      <c r="A7726"/>
      <c r="B7726"/>
      <c r="C7726" s="37"/>
      <c r="E7726" s="32"/>
      <c r="F7726" s="44"/>
      <c r="G7726" s="39"/>
    </row>
    <row r="7727" spans="1:7" x14ac:dyDescent="0.25">
      <c r="A7727"/>
      <c r="B7727"/>
      <c r="C7727" s="37"/>
      <c r="E7727" s="32"/>
      <c r="F7727" s="44"/>
      <c r="G7727" s="39"/>
    </row>
    <row r="7728" spans="1:7" x14ac:dyDescent="0.25">
      <c r="A7728"/>
      <c r="B7728"/>
      <c r="C7728" s="37"/>
      <c r="E7728" s="32"/>
      <c r="F7728" s="44"/>
      <c r="G7728" s="39"/>
    </row>
    <row r="7729" spans="1:7" x14ac:dyDescent="0.25">
      <c r="A7729"/>
      <c r="B7729"/>
      <c r="C7729" s="37"/>
      <c r="E7729" s="32"/>
      <c r="F7729" s="44"/>
      <c r="G7729" s="39"/>
    </row>
    <row r="7730" spans="1:7" x14ac:dyDescent="0.25">
      <c r="A7730"/>
      <c r="B7730"/>
      <c r="C7730" s="37"/>
      <c r="E7730" s="32"/>
      <c r="F7730" s="44"/>
      <c r="G7730" s="39"/>
    </row>
    <row r="7731" spans="1:7" x14ac:dyDescent="0.25">
      <c r="A7731"/>
      <c r="B7731"/>
      <c r="C7731" s="37"/>
      <c r="E7731" s="32"/>
      <c r="F7731" s="44"/>
      <c r="G7731" s="39"/>
    </row>
    <row r="7732" spans="1:7" x14ac:dyDescent="0.25">
      <c r="A7732"/>
      <c r="B7732"/>
      <c r="C7732" s="37"/>
      <c r="E7732" s="32"/>
      <c r="F7732" s="44"/>
      <c r="G7732" s="39"/>
    </row>
    <row r="7733" spans="1:7" x14ac:dyDescent="0.25">
      <c r="A7733"/>
      <c r="B7733"/>
      <c r="C7733" s="37"/>
      <c r="E7733" s="32"/>
      <c r="F7733" s="44"/>
      <c r="G7733" s="39"/>
    </row>
    <row r="7734" spans="1:7" x14ac:dyDescent="0.25">
      <c r="A7734"/>
      <c r="B7734"/>
      <c r="C7734" s="37"/>
      <c r="E7734" s="32"/>
      <c r="F7734" s="44"/>
      <c r="G7734" s="39"/>
    </row>
    <row r="7735" spans="1:7" x14ac:dyDescent="0.25">
      <c r="A7735"/>
      <c r="B7735"/>
      <c r="C7735" s="37"/>
      <c r="E7735" s="32"/>
      <c r="F7735" s="44"/>
      <c r="G7735" s="39"/>
    </row>
    <row r="7736" spans="1:7" x14ac:dyDescent="0.25">
      <c r="A7736"/>
      <c r="B7736"/>
      <c r="C7736" s="37"/>
      <c r="E7736" s="32"/>
      <c r="F7736" s="44"/>
      <c r="G7736" s="39"/>
    </row>
    <row r="7737" spans="1:7" x14ac:dyDescent="0.25">
      <c r="A7737"/>
      <c r="B7737"/>
      <c r="C7737" s="37"/>
      <c r="E7737" s="32"/>
      <c r="F7737" s="44"/>
      <c r="G7737" s="39"/>
    </row>
    <row r="7738" spans="1:7" x14ac:dyDescent="0.25">
      <c r="A7738"/>
      <c r="B7738"/>
      <c r="C7738" s="37"/>
      <c r="E7738" s="32"/>
      <c r="F7738" s="44"/>
      <c r="G7738" s="39"/>
    </row>
    <row r="7739" spans="1:7" x14ac:dyDescent="0.25">
      <c r="A7739"/>
      <c r="B7739"/>
      <c r="C7739" s="37"/>
      <c r="E7739" s="32"/>
      <c r="F7739" s="44"/>
      <c r="G7739" s="39"/>
    </row>
    <row r="7740" spans="1:7" x14ac:dyDescent="0.25">
      <c r="A7740"/>
      <c r="B7740"/>
      <c r="C7740" s="37"/>
      <c r="E7740" s="32"/>
      <c r="F7740" s="44"/>
      <c r="G7740" s="39"/>
    </row>
    <row r="7741" spans="1:7" x14ac:dyDescent="0.25">
      <c r="A7741"/>
      <c r="B7741"/>
      <c r="C7741" s="37"/>
      <c r="E7741" s="32"/>
      <c r="F7741" s="44"/>
      <c r="G7741" s="39"/>
    </row>
    <row r="7742" spans="1:7" x14ac:dyDescent="0.25">
      <c r="A7742"/>
      <c r="B7742"/>
      <c r="C7742" s="37"/>
      <c r="E7742" s="32"/>
      <c r="F7742" s="44"/>
      <c r="G7742" s="39"/>
    </row>
    <row r="7743" spans="1:7" x14ac:dyDescent="0.25">
      <c r="A7743"/>
      <c r="B7743"/>
      <c r="C7743" s="37"/>
      <c r="E7743" s="32"/>
      <c r="F7743" s="44"/>
      <c r="G7743" s="39"/>
    </row>
    <row r="7744" spans="1:7" x14ac:dyDescent="0.25">
      <c r="A7744"/>
      <c r="B7744"/>
      <c r="C7744" s="37"/>
      <c r="E7744" s="32"/>
      <c r="F7744" s="44"/>
      <c r="G7744" s="39"/>
    </row>
    <row r="7745" spans="1:7" x14ac:dyDescent="0.25">
      <c r="A7745"/>
      <c r="B7745"/>
      <c r="C7745" s="37"/>
      <c r="E7745" s="32"/>
      <c r="F7745" s="44"/>
      <c r="G7745" s="39"/>
    </row>
    <row r="7746" spans="1:7" x14ac:dyDescent="0.25">
      <c r="A7746"/>
      <c r="B7746"/>
      <c r="C7746" s="37"/>
      <c r="E7746" s="32"/>
      <c r="F7746" s="44"/>
      <c r="G7746" s="39"/>
    </row>
    <row r="7747" spans="1:7" x14ac:dyDescent="0.25">
      <c r="A7747"/>
      <c r="B7747"/>
      <c r="C7747" s="37"/>
      <c r="E7747" s="32"/>
      <c r="F7747" s="44"/>
      <c r="G7747" s="39"/>
    </row>
    <row r="7748" spans="1:7" x14ac:dyDescent="0.25">
      <c r="A7748"/>
      <c r="B7748"/>
      <c r="C7748" s="37"/>
      <c r="E7748" s="32"/>
      <c r="F7748" s="44"/>
      <c r="G7748" s="39"/>
    </row>
    <row r="7749" spans="1:7" x14ac:dyDescent="0.25">
      <c r="A7749"/>
      <c r="B7749"/>
      <c r="C7749" s="37"/>
      <c r="E7749" s="32"/>
      <c r="F7749" s="44"/>
      <c r="G7749" s="39"/>
    </row>
    <row r="7750" spans="1:7" x14ac:dyDescent="0.25">
      <c r="A7750"/>
      <c r="B7750"/>
      <c r="C7750" s="37"/>
      <c r="E7750" s="32"/>
      <c r="F7750" s="44"/>
      <c r="G7750" s="39"/>
    </row>
    <row r="7751" spans="1:7" x14ac:dyDescent="0.25">
      <c r="A7751"/>
      <c r="B7751"/>
      <c r="C7751" s="37"/>
      <c r="E7751" s="32"/>
      <c r="F7751" s="44"/>
      <c r="G7751" s="39"/>
    </row>
    <row r="7752" spans="1:7" x14ac:dyDescent="0.25">
      <c r="A7752"/>
      <c r="B7752"/>
      <c r="C7752" s="37"/>
      <c r="E7752" s="32"/>
      <c r="F7752" s="44"/>
      <c r="G7752" s="39"/>
    </row>
    <row r="7753" spans="1:7" x14ac:dyDescent="0.25">
      <c r="A7753"/>
      <c r="B7753"/>
      <c r="C7753" s="37"/>
      <c r="E7753" s="32"/>
      <c r="F7753" s="44"/>
      <c r="G7753" s="39"/>
    </row>
    <row r="7754" spans="1:7" x14ac:dyDescent="0.25">
      <c r="A7754"/>
      <c r="B7754"/>
      <c r="C7754" s="37"/>
      <c r="E7754" s="32"/>
      <c r="F7754" s="44"/>
      <c r="G7754" s="39"/>
    </row>
    <row r="7755" spans="1:7" x14ac:dyDescent="0.25">
      <c r="A7755"/>
      <c r="B7755"/>
      <c r="C7755" s="37"/>
      <c r="E7755" s="32"/>
      <c r="F7755" s="44"/>
      <c r="G7755" s="39"/>
    </row>
    <row r="7756" spans="1:7" x14ac:dyDescent="0.25">
      <c r="A7756"/>
      <c r="B7756"/>
      <c r="C7756" s="37"/>
      <c r="E7756" s="32"/>
      <c r="F7756" s="44"/>
      <c r="G7756" s="39"/>
    </row>
    <row r="7757" spans="1:7" x14ac:dyDescent="0.25">
      <c r="A7757"/>
      <c r="B7757"/>
      <c r="C7757" s="37"/>
      <c r="E7757" s="32"/>
      <c r="F7757" s="44"/>
      <c r="G7757" s="39"/>
    </row>
    <row r="7758" spans="1:7" x14ac:dyDescent="0.25">
      <c r="A7758"/>
      <c r="B7758"/>
      <c r="C7758" s="37"/>
      <c r="E7758" s="32"/>
      <c r="F7758" s="44"/>
      <c r="G7758" s="39"/>
    </row>
    <row r="7759" spans="1:7" x14ac:dyDescent="0.25">
      <c r="A7759"/>
      <c r="B7759"/>
      <c r="C7759" s="37"/>
      <c r="E7759" s="32"/>
      <c r="F7759" s="44"/>
      <c r="G7759" s="39"/>
    </row>
    <row r="7760" spans="1:7" x14ac:dyDescent="0.25">
      <c r="A7760"/>
      <c r="B7760"/>
      <c r="C7760" s="37"/>
      <c r="E7760" s="32"/>
      <c r="F7760" s="44"/>
      <c r="G7760" s="39"/>
    </row>
    <row r="7761" spans="1:7" x14ac:dyDescent="0.25">
      <c r="A7761"/>
      <c r="B7761"/>
      <c r="C7761" s="37"/>
      <c r="E7761" s="32"/>
      <c r="F7761" s="44"/>
      <c r="G7761" s="39"/>
    </row>
    <row r="7762" spans="1:7" x14ac:dyDescent="0.25">
      <c r="A7762"/>
      <c r="B7762"/>
      <c r="C7762" s="37"/>
      <c r="E7762" s="32"/>
      <c r="F7762" s="44"/>
      <c r="G7762" s="39"/>
    </row>
    <row r="7763" spans="1:7" x14ac:dyDescent="0.25">
      <c r="A7763"/>
      <c r="B7763"/>
      <c r="C7763" s="37"/>
      <c r="E7763" s="32"/>
      <c r="F7763" s="44"/>
      <c r="G7763" s="39"/>
    </row>
    <row r="7764" spans="1:7" x14ac:dyDescent="0.25">
      <c r="A7764"/>
      <c r="B7764"/>
      <c r="C7764" s="37"/>
      <c r="E7764" s="32"/>
      <c r="F7764" s="44"/>
      <c r="G7764" s="39"/>
    </row>
    <row r="7765" spans="1:7" x14ac:dyDescent="0.25">
      <c r="A7765"/>
      <c r="B7765"/>
      <c r="C7765" s="37"/>
      <c r="E7765" s="32"/>
      <c r="F7765" s="44"/>
      <c r="G7765" s="39"/>
    </row>
    <row r="7766" spans="1:7" x14ac:dyDescent="0.25">
      <c r="A7766"/>
      <c r="B7766"/>
      <c r="C7766" s="37"/>
      <c r="E7766" s="32"/>
      <c r="F7766" s="44"/>
      <c r="G7766" s="39"/>
    </row>
    <row r="7767" spans="1:7" x14ac:dyDescent="0.25">
      <c r="A7767"/>
      <c r="B7767"/>
      <c r="C7767" s="37"/>
      <c r="E7767" s="32"/>
      <c r="F7767" s="44"/>
      <c r="G7767" s="39"/>
    </row>
    <row r="7768" spans="1:7" x14ac:dyDescent="0.25">
      <c r="A7768"/>
      <c r="B7768"/>
      <c r="C7768" s="37"/>
      <c r="E7768" s="32"/>
      <c r="F7768" s="44"/>
      <c r="G7768" s="39"/>
    </row>
    <row r="7769" spans="1:7" x14ac:dyDescent="0.25">
      <c r="A7769"/>
      <c r="B7769"/>
      <c r="C7769" s="37"/>
      <c r="E7769" s="32"/>
      <c r="F7769" s="44"/>
      <c r="G7769" s="39"/>
    </row>
    <row r="7770" spans="1:7" x14ac:dyDescent="0.25">
      <c r="A7770"/>
      <c r="B7770"/>
      <c r="C7770" s="37"/>
      <c r="E7770" s="32"/>
      <c r="F7770" s="44"/>
      <c r="G7770" s="39"/>
    </row>
    <row r="7771" spans="1:7" x14ac:dyDescent="0.25">
      <c r="A7771"/>
      <c r="B7771"/>
      <c r="C7771" s="37"/>
      <c r="E7771" s="32"/>
      <c r="F7771" s="44"/>
      <c r="G7771" s="39"/>
    </row>
    <row r="7772" spans="1:7" x14ac:dyDescent="0.25">
      <c r="A7772"/>
      <c r="B7772"/>
      <c r="C7772" s="37"/>
      <c r="E7772" s="32"/>
      <c r="F7772" s="44"/>
      <c r="G7772" s="39"/>
    </row>
    <row r="7773" spans="1:7" x14ac:dyDescent="0.25">
      <c r="A7773"/>
      <c r="B7773"/>
      <c r="C7773" s="37"/>
      <c r="E7773" s="32"/>
      <c r="F7773" s="44"/>
      <c r="G7773" s="39"/>
    </row>
    <row r="7774" spans="1:7" x14ac:dyDescent="0.25">
      <c r="A7774"/>
      <c r="B7774"/>
      <c r="C7774" s="37"/>
      <c r="E7774" s="32"/>
      <c r="F7774" s="44"/>
      <c r="G7774" s="39"/>
    </row>
    <row r="7775" spans="1:7" x14ac:dyDescent="0.25">
      <c r="A7775"/>
      <c r="B7775"/>
      <c r="C7775" s="37"/>
      <c r="E7775" s="32"/>
      <c r="F7775" s="44"/>
      <c r="G7775" s="39"/>
    </row>
    <row r="7776" spans="1:7" x14ac:dyDescent="0.25">
      <c r="A7776"/>
      <c r="B7776"/>
      <c r="C7776" s="37"/>
      <c r="E7776" s="32"/>
      <c r="F7776" s="44"/>
      <c r="G7776" s="39"/>
    </row>
    <row r="7777" spans="1:7" x14ac:dyDescent="0.25">
      <c r="A7777"/>
      <c r="B7777"/>
      <c r="C7777" s="37"/>
      <c r="E7777" s="32"/>
      <c r="F7777" s="44"/>
      <c r="G7777" s="39"/>
    </row>
    <row r="7778" spans="1:7" x14ac:dyDescent="0.25">
      <c r="A7778"/>
      <c r="B7778"/>
      <c r="C7778" s="37"/>
      <c r="E7778" s="32"/>
      <c r="F7778" s="44"/>
      <c r="G7778" s="39"/>
    </row>
    <row r="7779" spans="1:7" x14ac:dyDescent="0.25">
      <c r="A7779"/>
      <c r="B7779"/>
      <c r="C7779" s="37"/>
      <c r="E7779" s="32"/>
      <c r="F7779" s="44"/>
      <c r="G7779" s="39"/>
    </row>
    <row r="7780" spans="1:7" x14ac:dyDescent="0.25">
      <c r="A7780"/>
      <c r="B7780"/>
      <c r="C7780" s="37"/>
      <c r="E7780" s="32"/>
      <c r="F7780" s="44"/>
      <c r="G7780" s="39"/>
    </row>
    <row r="7781" spans="1:7" x14ac:dyDescent="0.25">
      <c r="A7781"/>
      <c r="B7781"/>
      <c r="C7781" s="37"/>
      <c r="E7781" s="32"/>
      <c r="F7781" s="44"/>
      <c r="G7781" s="39"/>
    </row>
    <row r="7782" spans="1:7" x14ac:dyDescent="0.25">
      <c r="A7782"/>
      <c r="B7782"/>
      <c r="C7782" s="37"/>
      <c r="E7782" s="32"/>
      <c r="F7782" s="44"/>
      <c r="G7782" s="39"/>
    </row>
    <row r="7783" spans="1:7" x14ac:dyDescent="0.25">
      <c r="A7783"/>
      <c r="B7783"/>
      <c r="C7783" s="37"/>
      <c r="E7783" s="32"/>
      <c r="F7783" s="44"/>
      <c r="G7783" s="39"/>
    </row>
    <row r="7784" spans="1:7" x14ac:dyDescent="0.25">
      <c r="A7784"/>
      <c r="B7784"/>
      <c r="C7784" s="37"/>
      <c r="E7784" s="32"/>
      <c r="F7784" s="44"/>
      <c r="G7784" s="39"/>
    </row>
    <row r="7785" spans="1:7" x14ac:dyDescent="0.25">
      <c r="A7785"/>
      <c r="B7785"/>
      <c r="C7785" s="37"/>
      <c r="E7785" s="32"/>
      <c r="F7785" s="44"/>
      <c r="G7785" s="39"/>
    </row>
    <row r="7786" spans="1:7" x14ac:dyDescent="0.25">
      <c r="A7786"/>
      <c r="B7786"/>
      <c r="C7786" s="37"/>
      <c r="E7786" s="32"/>
      <c r="F7786" s="44"/>
      <c r="G7786" s="39"/>
    </row>
    <row r="7787" spans="1:7" x14ac:dyDescent="0.25">
      <c r="A7787"/>
      <c r="B7787"/>
      <c r="C7787" s="37"/>
      <c r="E7787" s="32"/>
      <c r="F7787" s="44"/>
      <c r="G7787" s="39"/>
    </row>
    <row r="7788" spans="1:7" x14ac:dyDescent="0.25">
      <c r="A7788"/>
      <c r="B7788"/>
      <c r="C7788" s="37"/>
      <c r="E7788" s="32"/>
      <c r="F7788" s="44"/>
      <c r="G7788" s="39"/>
    </row>
    <row r="7789" spans="1:7" x14ac:dyDescent="0.25">
      <c r="A7789"/>
      <c r="B7789"/>
      <c r="C7789" s="37"/>
      <c r="E7789" s="32"/>
      <c r="F7789" s="44"/>
      <c r="G7789" s="39"/>
    </row>
    <row r="7790" spans="1:7" x14ac:dyDescent="0.25">
      <c r="A7790"/>
      <c r="B7790"/>
      <c r="C7790" s="37"/>
      <c r="E7790" s="32"/>
      <c r="F7790" s="44"/>
      <c r="G7790" s="39"/>
    </row>
    <row r="7791" spans="1:7" x14ac:dyDescent="0.25">
      <c r="A7791"/>
      <c r="B7791"/>
      <c r="C7791" s="37"/>
      <c r="E7791" s="32"/>
      <c r="F7791" s="44"/>
      <c r="G7791" s="39"/>
    </row>
    <row r="7792" spans="1:7" x14ac:dyDescent="0.25">
      <c r="A7792"/>
      <c r="B7792"/>
      <c r="C7792" s="37"/>
      <c r="E7792" s="32"/>
      <c r="F7792" s="44"/>
      <c r="G7792" s="39"/>
    </row>
    <row r="7793" spans="1:7" x14ac:dyDescent="0.25">
      <c r="A7793"/>
      <c r="B7793"/>
      <c r="C7793" s="37"/>
      <c r="E7793" s="32"/>
      <c r="F7793" s="44"/>
      <c r="G7793" s="39"/>
    </row>
    <row r="7794" spans="1:7" x14ac:dyDescent="0.25">
      <c r="A7794"/>
      <c r="B7794"/>
      <c r="C7794" s="37"/>
      <c r="E7794" s="32"/>
      <c r="F7794" s="44"/>
      <c r="G7794" s="39"/>
    </row>
    <row r="7795" spans="1:7" x14ac:dyDescent="0.25">
      <c r="A7795"/>
      <c r="B7795"/>
      <c r="C7795" s="37"/>
      <c r="E7795" s="32"/>
      <c r="F7795" s="44"/>
      <c r="G7795" s="39"/>
    </row>
    <row r="7796" spans="1:7" x14ac:dyDescent="0.25">
      <c r="A7796"/>
      <c r="B7796"/>
      <c r="C7796" s="37"/>
      <c r="E7796" s="32"/>
      <c r="F7796" s="44"/>
      <c r="G7796" s="39"/>
    </row>
    <row r="7797" spans="1:7" x14ac:dyDescent="0.25">
      <c r="A7797"/>
      <c r="B7797"/>
      <c r="C7797" s="37"/>
      <c r="E7797" s="32"/>
      <c r="F7797" s="44"/>
      <c r="G7797" s="39"/>
    </row>
    <row r="7798" spans="1:7" x14ac:dyDescent="0.25">
      <c r="A7798"/>
      <c r="B7798"/>
      <c r="C7798" s="37"/>
      <c r="E7798" s="32"/>
      <c r="F7798" s="44"/>
      <c r="G7798" s="39"/>
    </row>
    <row r="7799" spans="1:7" x14ac:dyDescent="0.25">
      <c r="A7799"/>
      <c r="B7799"/>
      <c r="C7799" s="37"/>
      <c r="E7799" s="32"/>
      <c r="F7799" s="44"/>
      <c r="G7799" s="39"/>
    </row>
    <row r="7800" spans="1:7" x14ac:dyDescent="0.25">
      <c r="A7800"/>
      <c r="B7800"/>
      <c r="C7800" s="37"/>
      <c r="E7800" s="32"/>
      <c r="F7800" s="44"/>
      <c r="G7800" s="39"/>
    </row>
    <row r="7801" spans="1:7" x14ac:dyDescent="0.25">
      <c r="A7801"/>
      <c r="B7801"/>
      <c r="C7801" s="37"/>
      <c r="E7801" s="32"/>
      <c r="F7801" s="44"/>
      <c r="G7801" s="39"/>
    </row>
    <row r="7802" spans="1:7" x14ac:dyDescent="0.25">
      <c r="A7802"/>
      <c r="B7802"/>
      <c r="C7802" s="37"/>
      <c r="E7802" s="32"/>
      <c r="F7802" s="44"/>
      <c r="G7802" s="39"/>
    </row>
    <row r="7803" spans="1:7" x14ac:dyDescent="0.25">
      <c r="A7803"/>
      <c r="B7803"/>
      <c r="C7803" s="37"/>
      <c r="E7803" s="32"/>
      <c r="F7803" s="44"/>
      <c r="G7803" s="39"/>
    </row>
    <row r="7804" spans="1:7" x14ac:dyDescent="0.25">
      <c r="A7804"/>
      <c r="B7804"/>
      <c r="C7804" s="37"/>
      <c r="E7804" s="32"/>
      <c r="F7804" s="44"/>
      <c r="G7804" s="39"/>
    </row>
    <row r="7805" spans="1:7" x14ac:dyDescent="0.25">
      <c r="A7805"/>
      <c r="B7805"/>
      <c r="C7805" s="37"/>
      <c r="E7805" s="32"/>
      <c r="F7805" s="44"/>
      <c r="G7805" s="39"/>
    </row>
    <row r="7806" spans="1:7" x14ac:dyDescent="0.25">
      <c r="A7806"/>
      <c r="B7806"/>
      <c r="C7806" s="37"/>
      <c r="E7806" s="32"/>
      <c r="F7806" s="44"/>
      <c r="G7806" s="39"/>
    </row>
    <row r="7807" spans="1:7" x14ac:dyDescent="0.25">
      <c r="A7807"/>
      <c r="B7807"/>
      <c r="C7807" s="37"/>
      <c r="E7807" s="32"/>
      <c r="F7807" s="44"/>
      <c r="G7807" s="39"/>
    </row>
    <row r="7808" spans="1:7" x14ac:dyDescent="0.25">
      <c r="A7808"/>
      <c r="B7808"/>
      <c r="C7808" s="37"/>
      <c r="E7808" s="32"/>
      <c r="F7808" s="44"/>
      <c r="G7808" s="39"/>
    </row>
    <row r="7809" spans="1:7" x14ac:dyDescent="0.25">
      <c r="A7809"/>
      <c r="B7809"/>
      <c r="C7809" s="37"/>
      <c r="E7809" s="32"/>
      <c r="F7809" s="44"/>
      <c r="G7809" s="39"/>
    </row>
    <row r="7810" spans="1:7" x14ac:dyDescent="0.25">
      <c r="A7810"/>
      <c r="B7810"/>
      <c r="C7810" s="37"/>
      <c r="E7810" s="32"/>
      <c r="F7810" s="44"/>
      <c r="G7810" s="39"/>
    </row>
    <row r="7811" spans="1:7" x14ac:dyDescent="0.25">
      <c r="A7811"/>
      <c r="B7811"/>
      <c r="C7811" s="37"/>
      <c r="E7811" s="32"/>
      <c r="F7811" s="44"/>
      <c r="G7811" s="39"/>
    </row>
    <row r="7812" spans="1:7" x14ac:dyDescent="0.25">
      <c r="A7812"/>
      <c r="B7812"/>
      <c r="C7812" s="37"/>
      <c r="E7812" s="32"/>
      <c r="F7812" s="44"/>
      <c r="G7812" s="39"/>
    </row>
    <row r="7813" spans="1:7" x14ac:dyDescent="0.25">
      <c r="A7813"/>
      <c r="B7813"/>
      <c r="C7813" s="37"/>
      <c r="E7813" s="32"/>
      <c r="F7813" s="44"/>
      <c r="G7813" s="39"/>
    </row>
    <row r="7814" spans="1:7" x14ac:dyDescent="0.25">
      <c r="A7814"/>
      <c r="B7814"/>
      <c r="C7814" s="37"/>
      <c r="E7814" s="32"/>
      <c r="F7814" s="44"/>
      <c r="G7814" s="39"/>
    </row>
    <row r="7815" spans="1:7" x14ac:dyDescent="0.25">
      <c r="A7815"/>
      <c r="B7815"/>
      <c r="C7815" s="37"/>
      <c r="E7815" s="32"/>
      <c r="F7815" s="44"/>
      <c r="G7815" s="39"/>
    </row>
    <row r="7816" spans="1:7" x14ac:dyDescent="0.25">
      <c r="A7816"/>
      <c r="B7816"/>
      <c r="C7816" s="37"/>
      <c r="E7816" s="32"/>
      <c r="F7816" s="44"/>
      <c r="G7816" s="39"/>
    </row>
    <row r="7817" spans="1:7" x14ac:dyDescent="0.25">
      <c r="A7817"/>
      <c r="B7817"/>
      <c r="C7817" s="37"/>
      <c r="E7817" s="32"/>
      <c r="F7817" s="44"/>
      <c r="G7817" s="39"/>
    </row>
    <row r="7818" spans="1:7" x14ac:dyDescent="0.25">
      <c r="A7818"/>
      <c r="B7818"/>
      <c r="C7818" s="37"/>
      <c r="E7818" s="32"/>
      <c r="F7818" s="44"/>
      <c r="G7818" s="39"/>
    </row>
    <row r="7819" spans="1:7" x14ac:dyDescent="0.25">
      <c r="A7819"/>
      <c r="B7819"/>
      <c r="C7819" s="37"/>
      <c r="E7819" s="32"/>
      <c r="F7819" s="44"/>
      <c r="G7819" s="39"/>
    </row>
    <row r="7820" spans="1:7" x14ac:dyDescent="0.25">
      <c r="A7820"/>
      <c r="B7820"/>
      <c r="C7820" s="37"/>
      <c r="E7820" s="32"/>
      <c r="F7820" s="44"/>
      <c r="G7820" s="39"/>
    </row>
    <row r="7821" spans="1:7" x14ac:dyDescent="0.25">
      <c r="A7821"/>
      <c r="B7821"/>
      <c r="C7821" s="37"/>
      <c r="E7821" s="32"/>
      <c r="F7821" s="44"/>
      <c r="G7821" s="39"/>
    </row>
    <row r="7822" spans="1:7" x14ac:dyDescent="0.25">
      <c r="A7822"/>
      <c r="B7822"/>
      <c r="C7822" s="37"/>
      <c r="E7822" s="32"/>
      <c r="F7822" s="44"/>
      <c r="G7822" s="39"/>
    </row>
    <row r="7823" spans="1:7" x14ac:dyDescent="0.25">
      <c r="A7823"/>
      <c r="B7823"/>
      <c r="C7823" s="37"/>
      <c r="E7823" s="32"/>
      <c r="F7823" s="44"/>
      <c r="G7823" s="39"/>
    </row>
    <row r="7824" spans="1:7" x14ac:dyDescent="0.25">
      <c r="A7824"/>
      <c r="B7824"/>
      <c r="C7824" s="37"/>
      <c r="E7824" s="32"/>
      <c r="F7824" s="44"/>
      <c r="G7824" s="39"/>
    </row>
    <row r="7825" spans="1:7" x14ac:dyDescent="0.25">
      <c r="A7825"/>
      <c r="B7825"/>
      <c r="C7825" s="37"/>
      <c r="E7825" s="32"/>
      <c r="F7825" s="44"/>
      <c r="G7825" s="39"/>
    </row>
    <row r="7826" spans="1:7" x14ac:dyDescent="0.25">
      <c r="A7826"/>
      <c r="B7826"/>
      <c r="C7826" s="37"/>
      <c r="E7826" s="32"/>
      <c r="F7826" s="44"/>
      <c r="G7826" s="39"/>
    </row>
    <row r="7827" spans="1:7" x14ac:dyDescent="0.25">
      <c r="A7827"/>
      <c r="B7827"/>
      <c r="C7827" s="37"/>
      <c r="E7827" s="32"/>
      <c r="F7827" s="44"/>
      <c r="G7827" s="39"/>
    </row>
    <row r="7828" spans="1:7" x14ac:dyDescent="0.25">
      <c r="A7828"/>
      <c r="B7828"/>
      <c r="C7828" s="37"/>
      <c r="E7828" s="32"/>
      <c r="F7828" s="44"/>
      <c r="G7828" s="39"/>
    </row>
    <row r="7829" spans="1:7" x14ac:dyDescent="0.25">
      <c r="A7829"/>
      <c r="B7829"/>
      <c r="C7829" s="37"/>
      <c r="E7829" s="32"/>
      <c r="F7829" s="44"/>
      <c r="G7829" s="39"/>
    </row>
    <row r="7830" spans="1:7" x14ac:dyDescent="0.25">
      <c r="A7830"/>
      <c r="B7830"/>
      <c r="C7830" s="37"/>
      <c r="E7830" s="32"/>
      <c r="F7830" s="44"/>
      <c r="G7830" s="39"/>
    </row>
    <row r="7831" spans="1:7" x14ac:dyDescent="0.25">
      <c r="A7831"/>
      <c r="B7831"/>
      <c r="C7831" s="37"/>
      <c r="E7831" s="32"/>
      <c r="F7831" s="44"/>
      <c r="G7831" s="39"/>
    </row>
    <row r="7832" spans="1:7" x14ac:dyDescent="0.25">
      <c r="A7832"/>
      <c r="B7832"/>
      <c r="C7832" s="37"/>
      <c r="E7832" s="32"/>
      <c r="F7832" s="44"/>
      <c r="G7832" s="39"/>
    </row>
    <row r="7833" spans="1:7" x14ac:dyDescent="0.25">
      <c r="A7833"/>
      <c r="B7833"/>
      <c r="C7833" s="37"/>
      <c r="E7833" s="32"/>
      <c r="F7833" s="44"/>
      <c r="G7833" s="39"/>
    </row>
    <row r="7834" spans="1:7" x14ac:dyDescent="0.25">
      <c r="A7834"/>
      <c r="B7834"/>
      <c r="C7834" s="37"/>
      <c r="E7834" s="32"/>
      <c r="F7834" s="44"/>
      <c r="G7834" s="39"/>
    </row>
    <row r="7835" spans="1:7" x14ac:dyDescent="0.25">
      <c r="A7835"/>
      <c r="B7835"/>
      <c r="C7835" s="37"/>
      <c r="E7835" s="32"/>
      <c r="F7835" s="44"/>
      <c r="G7835" s="39"/>
    </row>
    <row r="7836" spans="1:7" x14ac:dyDescent="0.25">
      <c r="A7836"/>
      <c r="B7836"/>
      <c r="C7836" s="37"/>
      <c r="E7836" s="32"/>
      <c r="F7836" s="44"/>
      <c r="G7836" s="39"/>
    </row>
    <row r="7837" spans="1:7" x14ac:dyDescent="0.25">
      <c r="A7837"/>
      <c r="B7837"/>
      <c r="C7837" s="37"/>
      <c r="E7837" s="32"/>
      <c r="F7837" s="44"/>
      <c r="G7837" s="39"/>
    </row>
    <row r="7838" spans="1:7" x14ac:dyDescent="0.25">
      <c r="A7838"/>
      <c r="B7838"/>
      <c r="C7838" s="37"/>
      <c r="E7838" s="32"/>
      <c r="F7838" s="44"/>
      <c r="G7838" s="39"/>
    </row>
    <row r="7839" spans="1:7" x14ac:dyDescent="0.25">
      <c r="A7839"/>
      <c r="B7839"/>
      <c r="C7839" s="37"/>
      <c r="E7839" s="32"/>
      <c r="F7839" s="44"/>
      <c r="G7839" s="39"/>
    </row>
    <row r="7840" spans="1:7" x14ac:dyDescent="0.25">
      <c r="A7840"/>
      <c r="B7840"/>
      <c r="C7840" s="37"/>
      <c r="E7840" s="32"/>
      <c r="F7840" s="44"/>
      <c r="G7840" s="39"/>
    </row>
    <row r="7841" spans="1:7" x14ac:dyDescent="0.25">
      <c r="A7841"/>
      <c r="B7841"/>
      <c r="C7841" s="37"/>
      <c r="E7841" s="32"/>
      <c r="F7841" s="44"/>
      <c r="G7841" s="39"/>
    </row>
    <row r="7842" spans="1:7" x14ac:dyDescent="0.25">
      <c r="A7842"/>
      <c r="B7842"/>
      <c r="C7842" s="37"/>
      <c r="E7842" s="32"/>
      <c r="F7842" s="44"/>
      <c r="G7842" s="39"/>
    </row>
    <row r="7843" spans="1:7" x14ac:dyDescent="0.25">
      <c r="A7843"/>
      <c r="B7843"/>
      <c r="C7843" s="37"/>
      <c r="E7843" s="32"/>
      <c r="F7843" s="44"/>
      <c r="G7843" s="39"/>
    </row>
    <row r="7844" spans="1:7" x14ac:dyDescent="0.25">
      <c r="A7844"/>
      <c r="B7844"/>
      <c r="C7844" s="37"/>
      <c r="E7844" s="32"/>
      <c r="F7844" s="44"/>
      <c r="G7844" s="39"/>
    </row>
    <row r="7845" spans="1:7" x14ac:dyDescent="0.25">
      <c r="A7845"/>
      <c r="B7845"/>
      <c r="C7845" s="37"/>
      <c r="E7845" s="32"/>
      <c r="F7845" s="44"/>
      <c r="G7845" s="39"/>
    </row>
    <row r="7846" spans="1:7" x14ac:dyDescent="0.25">
      <c r="A7846"/>
      <c r="B7846"/>
      <c r="C7846" s="37"/>
      <c r="E7846" s="32"/>
      <c r="F7846" s="44"/>
      <c r="G7846" s="39"/>
    </row>
    <row r="7847" spans="1:7" x14ac:dyDescent="0.25">
      <c r="A7847"/>
      <c r="B7847"/>
      <c r="C7847" s="37"/>
      <c r="E7847" s="32"/>
      <c r="F7847" s="44"/>
      <c r="G7847" s="39"/>
    </row>
    <row r="7848" spans="1:7" x14ac:dyDescent="0.25">
      <c r="A7848"/>
      <c r="B7848"/>
      <c r="C7848" s="37"/>
      <c r="E7848" s="32"/>
      <c r="F7848" s="44"/>
      <c r="G7848" s="39"/>
    </row>
    <row r="7849" spans="1:7" x14ac:dyDescent="0.25">
      <c r="A7849"/>
      <c r="B7849"/>
      <c r="C7849" s="37"/>
      <c r="E7849" s="32"/>
      <c r="F7849" s="44"/>
      <c r="G7849" s="39"/>
    </row>
    <row r="7850" spans="1:7" x14ac:dyDescent="0.25">
      <c r="A7850"/>
      <c r="B7850"/>
      <c r="C7850" s="37"/>
      <c r="E7850" s="32"/>
      <c r="F7850" s="44"/>
      <c r="G7850" s="39"/>
    </row>
    <row r="7851" spans="1:7" x14ac:dyDescent="0.25">
      <c r="A7851"/>
      <c r="B7851"/>
      <c r="C7851" s="37"/>
      <c r="E7851" s="32"/>
      <c r="F7851" s="44"/>
      <c r="G7851" s="39"/>
    </row>
    <row r="7852" spans="1:7" x14ac:dyDescent="0.25">
      <c r="A7852"/>
      <c r="B7852"/>
      <c r="C7852" s="37"/>
      <c r="E7852" s="32"/>
      <c r="F7852" s="44"/>
      <c r="G7852" s="39"/>
    </row>
    <row r="7853" spans="1:7" x14ac:dyDescent="0.25">
      <c r="A7853"/>
      <c r="B7853"/>
      <c r="C7853" s="37"/>
      <c r="E7853" s="32"/>
      <c r="F7853" s="44"/>
      <c r="G7853" s="39"/>
    </row>
    <row r="7854" spans="1:7" x14ac:dyDescent="0.25">
      <c r="A7854"/>
      <c r="B7854"/>
      <c r="C7854" s="37"/>
      <c r="E7854" s="32"/>
      <c r="F7854" s="44"/>
      <c r="G7854" s="39"/>
    </row>
    <row r="7855" spans="1:7" x14ac:dyDescent="0.25">
      <c r="A7855"/>
      <c r="B7855"/>
      <c r="C7855" s="37"/>
      <c r="E7855" s="32"/>
      <c r="F7855" s="44"/>
      <c r="G7855" s="39"/>
    </row>
    <row r="7856" spans="1:7" x14ac:dyDescent="0.25">
      <c r="A7856"/>
      <c r="B7856"/>
      <c r="C7856" s="37"/>
      <c r="E7856" s="32"/>
      <c r="F7856" s="44"/>
      <c r="G7856" s="39"/>
    </row>
    <row r="7857" spans="1:7" x14ac:dyDescent="0.25">
      <c r="A7857"/>
      <c r="B7857"/>
      <c r="C7857" s="37"/>
      <c r="E7857" s="32"/>
      <c r="F7857" s="44"/>
      <c r="G7857" s="39"/>
    </row>
    <row r="7858" spans="1:7" x14ac:dyDescent="0.25">
      <c r="A7858"/>
      <c r="B7858"/>
      <c r="C7858" s="37"/>
      <c r="E7858" s="32"/>
      <c r="F7858" s="44"/>
      <c r="G7858" s="39"/>
    </row>
    <row r="7859" spans="1:7" x14ac:dyDescent="0.25">
      <c r="A7859"/>
      <c r="B7859"/>
      <c r="C7859" s="37"/>
      <c r="E7859" s="32"/>
      <c r="F7859" s="44"/>
      <c r="G7859" s="39"/>
    </row>
    <row r="7860" spans="1:7" x14ac:dyDescent="0.25">
      <c r="A7860"/>
      <c r="B7860"/>
      <c r="C7860" s="37"/>
      <c r="E7860" s="32"/>
      <c r="F7860" s="44"/>
      <c r="G7860" s="39"/>
    </row>
    <row r="7861" spans="1:7" x14ac:dyDescent="0.25">
      <c r="A7861"/>
      <c r="B7861"/>
      <c r="C7861" s="37"/>
      <c r="E7861" s="32"/>
      <c r="F7861" s="44"/>
      <c r="G7861" s="39"/>
    </row>
    <row r="7862" spans="1:7" x14ac:dyDescent="0.25">
      <c r="A7862"/>
      <c r="B7862"/>
      <c r="C7862" s="37"/>
      <c r="E7862" s="32"/>
      <c r="F7862" s="44"/>
      <c r="G7862" s="39"/>
    </row>
    <row r="7863" spans="1:7" x14ac:dyDescent="0.25">
      <c r="A7863"/>
      <c r="B7863"/>
      <c r="C7863" s="37"/>
      <c r="E7863" s="32"/>
      <c r="F7863" s="44"/>
      <c r="G7863" s="39"/>
    </row>
    <row r="7864" spans="1:7" x14ac:dyDescent="0.25">
      <c r="A7864"/>
      <c r="B7864"/>
      <c r="C7864" s="37"/>
      <c r="E7864" s="32"/>
      <c r="F7864" s="44"/>
      <c r="G7864" s="39"/>
    </row>
    <row r="7865" spans="1:7" x14ac:dyDescent="0.25">
      <c r="A7865"/>
      <c r="B7865"/>
      <c r="C7865" s="37"/>
      <c r="E7865" s="32"/>
      <c r="F7865" s="44"/>
      <c r="G7865" s="39"/>
    </row>
    <row r="7866" spans="1:7" x14ac:dyDescent="0.25">
      <c r="A7866"/>
      <c r="B7866"/>
      <c r="C7866" s="37"/>
      <c r="E7866" s="32"/>
      <c r="F7866" s="44"/>
      <c r="G7866" s="39"/>
    </row>
    <row r="7867" spans="1:7" x14ac:dyDescent="0.25">
      <c r="A7867"/>
      <c r="B7867"/>
      <c r="C7867" s="37"/>
      <c r="E7867" s="32"/>
      <c r="F7867" s="44"/>
      <c r="G7867" s="39"/>
    </row>
    <row r="7868" spans="1:7" x14ac:dyDescent="0.25">
      <c r="A7868"/>
      <c r="B7868"/>
      <c r="C7868" s="37"/>
      <c r="E7868" s="32"/>
      <c r="F7868" s="44"/>
      <c r="G7868" s="39"/>
    </row>
    <row r="7869" spans="1:7" x14ac:dyDescent="0.25">
      <c r="A7869"/>
      <c r="B7869"/>
      <c r="C7869" s="37"/>
      <c r="E7869" s="32"/>
      <c r="F7869" s="44"/>
      <c r="G7869" s="39"/>
    </row>
    <row r="7870" spans="1:7" x14ac:dyDescent="0.25">
      <c r="A7870"/>
      <c r="B7870"/>
      <c r="C7870" s="37"/>
      <c r="E7870" s="32"/>
      <c r="F7870" s="44"/>
      <c r="G7870" s="39"/>
    </row>
    <row r="7871" spans="1:7" x14ac:dyDescent="0.25">
      <c r="A7871"/>
      <c r="B7871"/>
      <c r="C7871" s="37"/>
      <c r="E7871" s="32"/>
      <c r="F7871" s="44"/>
      <c r="G7871" s="39"/>
    </row>
    <row r="7872" spans="1:7" x14ac:dyDescent="0.25">
      <c r="A7872"/>
      <c r="B7872"/>
      <c r="C7872" s="37"/>
      <c r="E7872" s="32"/>
      <c r="F7872" s="44"/>
      <c r="G7872" s="39"/>
    </row>
    <row r="7873" spans="1:7" x14ac:dyDescent="0.25">
      <c r="A7873"/>
      <c r="B7873"/>
      <c r="C7873" s="37"/>
      <c r="E7873" s="32"/>
      <c r="F7873" s="44"/>
      <c r="G7873" s="39"/>
    </row>
    <row r="7874" spans="1:7" x14ac:dyDescent="0.25">
      <c r="A7874"/>
      <c r="B7874"/>
      <c r="C7874" s="37"/>
      <c r="E7874" s="32"/>
      <c r="F7874" s="44"/>
      <c r="G7874" s="39"/>
    </row>
    <row r="7875" spans="1:7" x14ac:dyDescent="0.25">
      <c r="A7875"/>
      <c r="B7875"/>
      <c r="C7875" s="37"/>
      <c r="E7875" s="32"/>
      <c r="F7875" s="44"/>
      <c r="G7875" s="39"/>
    </row>
    <row r="7876" spans="1:7" x14ac:dyDescent="0.25">
      <c r="A7876"/>
      <c r="B7876"/>
      <c r="C7876" s="37"/>
      <c r="E7876" s="32"/>
      <c r="F7876" s="44"/>
      <c r="G7876" s="39"/>
    </row>
    <row r="7877" spans="1:7" x14ac:dyDescent="0.25">
      <c r="A7877"/>
      <c r="B7877"/>
      <c r="C7877" s="37"/>
      <c r="E7877" s="32"/>
      <c r="F7877" s="44"/>
      <c r="G7877" s="39"/>
    </row>
    <row r="7878" spans="1:7" x14ac:dyDescent="0.25">
      <c r="A7878"/>
      <c r="B7878"/>
      <c r="C7878" s="37"/>
      <c r="E7878" s="32"/>
      <c r="F7878" s="44"/>
      <c r="G7878" s="39"/>
    </row>
    <row r="7879" spans="1:7" x14ac:dyDescent="0.25">
      <c r="A7879"/>
      <c r="B7879"/>
      <c r="C7879" s="37"/>
      <c r="E7879" s="32"/>
      <c r="F7879" s="44"/>
      <c r="G7879" s="39"/>
    </row>
    <row r="7880" spans="1:7" x14ac:dyDescent="0.25">
      <c r="A7880"/>
      <c r="B7880"/>
      <c r="C7880" s="37"/>
      <c r="E7880" s="32"/>
      <c r="F7880" s="44"/>
      <c r="G7880" s="39"/>
    </row>
    <row r="7881" spans="1:7" x14ac:dyDescent="0.25">
      <c r="A7881"/>
      <c r="B7881"/>
      <c r="C7881" s="37"/>
      <c r="E7881" s="32"/>
      <c r="F7881" s="44"/>
      <c r="G7881" s="39"/>
    </row>
    <row r="7882" spans="1:7" x14ac:dyDescent="0.25">
      <c r="A7882"/>
      <c r="B7882"/>
      <c r="C7882" s="37"/>
      <c r="E7882" s="32"/>
      <c r="F7882" s="44"/>
      <c r="G7882" s="39"/>
    </row>
    <row r="7883" spans="1:7" x14ac:dyDescent="0.25">
      <c r="A7883"/>
      <c r="B7883"/>
      <c r="C7883" s="37"/>
      <c r="E7883" s="32"/>
      <c r="F7883" s="44"/>
      <c r="G7883" s="39"/>
    </row>
    <row r="7884" spans="1:7" x14ac:dyDescent="0.25">
      <c r="A7884"/>
      <c r="B7884"/>
      <c r="C7884" s="37"/>
      <c r="E7884" s="32"/>
      <c r="F7884" s="44"/>
      <c r="G7884" s="39"/>
    </row>
    <row r="7885" spans="1:7" x14ac:dyDescent="0.25">
      <c r="A7885"/>
      <c r="B7885"/>
      <c r="C7885" s="37"/>
      <c r="E7885" s="32"/>
      <c r="F7885" s="44"/>
      <c r="G7885" s="39"/>
    </row>
    <row r="7886" spans="1:7" x14ac:dyDescent="0.25">
      <c r="A7886"/>
      <c r="B7886"/>
      <c r="C7886" s="37"/>
      <c r="E7886" s="32"/>
      <c r="F7886" s="44"/>
      <c r="G7886" s="39"/>
    </row>
    <row r="7887" spans="1:7" x14ac:dyDescent="0.25">
      <c r="A7887"/>
      <c r="B7887"/>
      <c r="C7887" s="37"/>
      <c r="E7887" s="32"/>
      <c r="F7887" s="44"/>
      <c r="G7887" s="39"/>
    </row>
    <row r="7888" spans="1:7" x14ac:dyDescent="0.25">
      <c r="A7888"/>
      <c r="B7888"/>
      <c r="C7888" s="37"/>
      <c r="E7888" s="32"/>
      <c r="F7888" s="44"/>
      <c r="G7888" s="39"/>
    </row>
    <row r="7889" spans="1:7" x14ac:dyDescent="0.25">
      <c r="A7889"/>
      <c r="B7889"/>
      <c r="C7889" s="37"/>
      <c r="E7889" s="32"/>
      <c r="F7889" s="44"/>
      <c r="G7889" s="39"/>
    </row>
    <row r="7890" spans="1:7" x14ac:dyDescent="0.25">
      <c r="A7890"/>
      <c r="B7890"/>
      <c r="C7890" s="37"/>
      <c r="E7890" s="32"/>
      <c r="F7890" s="44"/>
      <c r="G7890" s="39"/>
    </row>
    <row r="7891" spans="1:7" x14ac:dyDescent="0.25">
      <c r="A7891"/>
      <c r="B7891"/>
      <c r="C7891" s="37"/>
      <c r="E7891" s="32"/>
      <c r="F7891" s="44"/>
      <c r="G7891" s="39"/>
    </row>
    <row r="7892" spans="1:7" x14ac:dyDescent="0.25">
      <c r="A7892"/>
      <c r="B7892"/>
      <c r="C7892" s="37"/>
      <c r="E7892" s="32"/>
      <c r="F7892" s="44"/>
      <c r="G7892" s="39"/>
    </row>
    <row r="7893" spans="1:7" x14ac:dyDescent="0.25">
      <c r="A7893"/>
      <c r="B7893"/>
      <c r="C7893" s="37"/>
      <c r="E7893" s="32"/>
      <c r="F7893" s="44"/>
      <c r="G7893" s="39"/>
    </row>
    <row r="7894" spans="1:7" x14ac:dyDescent="0.25">
      <c r="A7894"/>
      <c r="B7894"/>
      <c r="C7894" s="37"/>
      <c r="E7894" s="32"/>
      <c r="F7894" s="44"/>
      <c r="G7894" s="39"/>
    </row>
    <row r="7895" spans="1:7" x14ac:dyDescent="0.25">
      <c r="A7895"/>
      <c r="B7895"/>
      <c r="C7895" s="37"/>
      <c r="E7895" s="32"/>
      <c r="F7895" s="44"/>
      <c r="G7895" s="39"/>
    </row>
    <row r="7896" spans="1:7" x14ac:dyDescent="0.25">
      <c r="A7896"/>
      <c r="B7896"/>
      <c r="C7896" s="37"/>
      <c r="E7896" s="32"/>
      <c r="F7896" s="44"/>
      <c r="G7896" s="39"/>
    </row>
    <row r="7897" spans="1:7" x14ac:dyDescent="0.25">
      <c r="A7897"/>
      <c r="B7897"/>
      <c r="C7897" s="37"/>
      <c r="E7897" s="32"/>
      <c r="F7897" s="44"/>
      <c r="G7897" s="39"/>
    </row>
    <row r="7898" spans="1:7" x14ac:dyDescent="0.25">
      <c r="A7898"/>
      <c r="B7898"/>
      <c r="C7898" s="37"/>
      <c r="E7898" s="32"/>
      <c r="F7898" s="44"/>
      <c r="G7898" s="39"/>
    </row>
    <row r="7899" spans="1:7" x14ac:dyDescent="0.25">
      <c r="A7899"/>
      <c r="B7899"/>
      <c r="C7899" s="37"/>
      <c r="E7899" s="32"/>
      <c r="F7899" s="44"/>
      <c r="G7899" s="39"/>
    </row>
    <row r="7900" spans="1:7" x14ac:dyDescent="0.25">
      <c r="A7900"/>
      <c r="B7900"/>
      <c r="C7900" s="37"/>
      <c r="E7900" s="32"/>
      <c r="F7900" s="44"/>
      <c r="G7900" s="39"/>
    </row>
    <row r="7901" spans="1:7" x14ac:dyDescent="0.25">
      <c r="A7901"/>
      <c r="B7901"/>
      <c r="C7901" s="37"/>
      <c r="E7901" s="32"/>
      <c r="F7901" s="44"/>
      <c r="G7901" s="39"/>
    </row>
    <row r="7902" spans="1:7" x14ac:dyDescent="0.25">
      <c r="A7902"/>
      <c r="B7902"/>
      <c r="C7902" s="37"/>
      <c r="E7902" s="32"/>
      <c r="F7902" s="44"/>
      <c r="G7902" s="39"/>
    </row>
    <row r="7903" spans="1:7" x14ac:dyDescent="0.25">
      <c r="A7903"/>
      <c r="B7903"/>
      <c r="C7903" s="37"/>
      <c r="E7903" s="32"/>
      <c r="F7903" s="44"/>
      <c r="G7903" s="39"/>
    </row>
    <row r="7904" spans="1:7" x14ac:dyDescent="0.25">
      <c r="A7904"/>
      <c r="B7904"/>
      <c r="C7904" s="37"/>
      <c r="E7904" s="32"/>
      <c r="F7904" s="44"/>
      <c r="G7904" s="39"/>
    </row>
    <row r="7905" spans="1:7" x14ac:dyDescent="0.25">
      <c r="A7905"/>
      <c r="B7905"/>
      <c r="C7905" s="37"/>
      <c r="E7905" s="32"/>
      <c r="F7905" s="44"/>
      <c r="G7905" s="39"/>
    </row>
    <row r="7906" spans="1:7" x14ac:dyDescent="0.25">
      <c r="A7906"/>
      <c r="B7906"/>
      <c r="C7906" s="37"/>
      <c r="E7906" s="32"/>
      <c r="F7906" s="44"/>
      <c r="G7906" s="39"/>
    </row>
    <row r="7907" spans="1:7" x14ac:dyDescent="0.25">
      <c r="A7907"/>
      <c r="B7907"/>
      <c r="C7907" s="37"/>
      <c r="E7907" s="32"/>
      <c r="F7907" s="44"/>
      <c r="G7907" s="39"/>
    </row>
    <row r="7908" spans="1:7" x14ac:dyDescent="0.25">
      <c r="A7908"/>
      <c r="B7908"/>
      <c r="C7908" s="37"/>
      <c r="E7908" s="32"/>
      <c r="F7908" s="44"/>
      <c r="G7908" s="39"/>
    </row>
    <row r="7909" spans="1:7" x14ac:dyDescent="0.25">
      <c r="A7909"/>
      <c r="B7909"/>
      <c r="C7909" s="37"/>
      <c r="E7909" s="32"/>
      <c r="F7909" s="44"/>
      <c r="G7909" s="39"/>
    </row>
    <row r="7910" spans="1:7" x14ac:dyDescent="0.25">
      <c r="A7910"/>
      <c r="B7910"/>
      <c r="C7910" s="37"/>
      <c r="E7910" s="32"/>
      <c r="F7910" s="44"/>
      <c r="G7910" s="39"/>
    </row>
    <row r="7911" spans="1:7" x14ac:dyDescent="0.25">
      <c r="A7911"/>
      <c r="B7911"/>
      <c r="C7911" s="37"/>
      <c r="E7911" s="32"/>
      <c r="F7911" s="44"/>
      <c r="G7911" s="39"/>
    </row>
    <row r="7912" spans="1:7" x14ac:dyDescent="0.25">
      <c r="A7912"/>
      <c r="B7912"/>
      <c r="C7912" s="37"/>
      <c r="E7912" s="32"/>
      <c r="F7912" s="44"/>
      <c r="G7912" s="39"/>
    </row>
    <row r="7913" spans="1:7" x14ac:dyDescent="0.25">
      <c r="A7913"/>
      <c r="B7913"/>
      <c r="C7913" s="37"/>
      <c r="E7913" s="32"/>
      <c r="F7913" s="44"/>
      <c r="G7913" s="39"/>
    </row>
    <row r="7914" spans="1:7" x14ac:dyDescent="0.25">
      <c r="A7914"/>
      <c r="B7914"/>
      <c r="C7914" s="37"/>
      <c r="E7914" s="32"/>
      <c r="F7914" s="44"/>
      <c r="G7914" s="39"/>
    </row>
    <row r="7915" spans="1:7" x14ac:dyDescent="0.25">
      <c r="A7915"/>
      <c r="B7915"/>
      <c r="C7915" s="37"/>
      <c r="E7915" s="32"/>
      <c r="F7915" s="44"/>
      <c r="G7915" s="39"/>
    </row>
    <row r="7916" spans="1:7" x14ac:dyDescent="0.25">
      <c r="A7916"/>
      <c r="B7916"/>
      <c r="C7916" s="37"/>
      <c r="E7916" s="32"/>
      <c r="F7916" s="44"/>
      <c r="G7916" s="39"/>
    </row>
    <row r="7917" spans="1:7" x14ac:dyDescent="0.25">
      <c r="A7917"/>
      <c r="B7917"/>
      <c r="C7917" s="37"/>
      <c r="E7917" s="32"/>
      <c r="F7917" s="44"/>
      <c r="G7917" s="39"/>
    </row>
    <row r="7918" spans="1:7" x14ac:dyDescent="0.25">
      <c r="A7918"/>
      <c r="B7918"/>
      <c r="C7918" s="37"/>
      <c r="E7918" s="32"/>
      <c r="F7918" s="44"/>
      <c r="G7918" s="39"/>
    </row>
    <row r="7919" spans="1:7" x14ac:dyDescent="0.25">
      <c r="A7919"/>
      <c r="B7919"/>
      <c r="C7919" s="37"/>
      <c r="E7919" s="32"/>
      <c r="F7919" s="44"/>
      <c r="G7919" s="39"/>
    </row>
    <row r="7920" spans="1:7" x14ac:dyDescent="0.25">
      <c r="A7920"/>
      <c r="B7920"/>
      <c r="C7920" s="37"/>
      <c r="E7920" s="32"/>
      <c r="F7920" s="44"/>
      <c r="G7920" s="39"/>
    </row>
    <row r="7921" spans="1:7" x14ac:dyDescent="0.25">
      <c r="A7921"/>
      <c r="B7921"/>
      <c r="C7921" s="37"/>
      <c r="E7921" s="32"/>
      <c r="F7921" s="44"/>
      <c r="G7921" s="39"/>
    </row>
    <row r="7922" spans="1:7" x14ac:dyDescent="0.25">
      <c r="A7922"/>
      <c r="B7922"/>
      <c r="C7922" s="37"/>
      <c r="E7922" s="32"/>
      <c r="F7922" s="44"/>
      <c r="G7922" s="39"/>
    </row>
    <row r="7923" spans="1:7" x14ac:dyDescent="0.25">
      <c r="A7923"/>
      <c r="B7923"/>
      <c r="C7923" s="37"/>
      <c r="E7923" s="32"/>
      <c r="F7923" s="44"/>
      <c r="G7923" s="39"/>
    </row>
    <row r="7924" spans="1:7" x14ac:dyDescent="0.25">
      <c r="A7924"/>
      <c r="B7924"/>
      <c r="C7924" s="37"/>
      <c r="E7924" s="32"/>
      <c r="F7924" s="44"/>
      <c r="G7924" s="39"/>
    </row>
    <row r="7925" spans="1:7" x14ac:dyDescent="0.25">
      <c r="A7925"/>
      <c r="B7925"/>
      <c r="C7925" s="37"/>
      <c r="E7925" s="32"/>
      <c r="F7925" s="44"/>
      <c r="G7925" s="39"/>
    </row>
    <row r="7926" spans="1:7" x14ac:dyDescent="0.25">
      <c r="A7926"/>
      <c r="B7926"/>
      <c r="C7926" s="37"/>
      <c r="E7926" s="32"/>
      <c r="F7926" s="44"/>
      <c r="G7926" s="39"/>
    </row>
    <row r="7927" spans="1:7" x14ac:dyDescent="0.25">
      <c r="A7927"/>
      <c r="B7927"/>
      <c r="C7927" s="37"/>
      <c r="E7927" s="32"/>
      <c r="F7927" s="44"/>
      <c r="G7927" s="39"/>
    </row>
    <row r="7928" spans="1:7" x14ac:dyDescent="0.25">
      <c r="A7928"/>
      <c r="B7928"/>
      <c r="C7928" s="37"/>
      <c r="E7928" s="32"/>
      <c r="F7928" s="44"/>
      <c r="G7928" s="39"/>
    </row>
    <row r="7929" spans="1:7" x14ac:dyDescent="0.25">
      <c r="A7929"/>
      <c r="B7929"/>
      <c r="C7929" s="37"/>
      <c r="E7929" s="32"/>
      <c r="F7929" s="44"/>
      <c r="G7929" s="39"/>
    </row>
    <row r="7930" spans="1:7" x14ac:dyDescent="0.25">
      <c r="A7930"/>
      <c r="B7930"/>
      <c r="C7930" s="37"/>
      <c r="E7930" s="32"/>
      <c r="F7930" s="44"/>
      <c r="G7930" s="39"/>
    </row>
    <row r="7931" spans="1:7" x14ac:dyDescent="0.25">
      <c r="A7931"/>
      <c r="B7931"/>
      <c r="C7931" s="37"/>
      <c r="E7931" s="32"/>
      <c r="F7931" s="44"/>
      <c r="G7931" s="39"/>
    </row>
    <row r="7932" spans="1:7" x14ac:dyDescent="0.25">
      <c r="A7932"/>
      <c r="B7932"/>
      <c r="C7932" s="37"/>
      <c r="E7932" s="32"/>
      <c r="F7932" s="44"/>
      <c r="G7932" s="39"/>
    </row>
    <row r="7933" spans="1:7" x14ac:dyDescent="0.25">
      <c r="A7933"/>
      <c r="B7933"/>
      <c r="C7933" s="37"/>
      <c r="E7933" s="32"/>
      <c r="F7933" s="44"/>
      <c r="G7933" s="39"/>
    </row>
    <row r="7934" spans="1:7" x14ac:dyDescent="0.25">
      <c r="A7934"/>
      <c r="B7934"/>
      <c r="C7934" s="37"/>
      <c r="E7934" s="32"/>
      <c r="F7934" s="44"/>
      <c r="G7934" s="39"/>
    </row>
    <row r="7935" spans="1:7" x14ac:dyDescent="0.25">
      <c r="A7935"/>
      <c r="B7935"/>
      <c r="C7935" s="37"/>
      <c r="E7935" s="32"/>
      <c r="F7935" s="44"/>
      <c r="G7935" s="39"/>
    </row>
    <row r="7936" spans="1:7" x14ac:dyDescent="0.25">
      <c r="A7936"/>
      <c r="B7936"/>
      <c r="C7936" s="37"/>
      <c r="E7936" s="32"/>
      <c r="F7936" s="44"/>
      <c r="G7936" s="39"/>
    </row>
    <row r="7937" spans="1:7" x14ac:dyDescent="0.25">
      <c r="A7937"/>
      <c r="B7937"/>
      <c r="C7937" s="37"/>
      <c r="E7937" s="32"/>
      <c r="F7937" s="44"/>
      <c r="G7937" s="39"/>
    </row>
    <row r="7938" spans="1:7" x14ac:dyDescent="0.25">
      <c r="A7938"/>
      <c r="B7938"/>
      <c r="C7938" s="37"/>
      <c r="E7938" s="32"/>
      <c r="F7938" s="44"/>
      <c r="G7938" s="39"/>
    </row>
    <row r="7939" spans="1:7" x14ac:dyDescent="0.25">
      <c r="A7939"/>
      <c r="B7939"/>
      <c r="C7939" s="37"/>
      <c r="E7939" s="32"/>
      <c r="F7939" s="44"/>
      <c r="G7939" s="39"/>
    </row>
    <row r="7940" spans="1:7" x14ac:dyDescent="0.25">
      <c r="A7940"/>
      <c r="B7940"/>
      <c r="C7940" s="37"/>
      <c r="E7940" s="32"/>
      <c r="F7940" s="44"/>
      <c r="G7940" s="39"/>
    </row>
    <row r="7941" spans="1:7" x14ac:dyDescent="0.25">
      <c r="A7941"/>
      <c r="B7941"/>
      <c r="C7941" s="37"/>
      <c r="E7941" s="32"/>
      <c r="F7941" s="44"/>
      <c r="G7941" s="39"/>
    </row>
    <row r="7942" spans="1:7" x14ac:dyDescent="0.25">
      <c r="A7942"/>
      <c r="B7942"/>
      <c r="C7942" s="37"/>
      <c r="E7942" s="32"/>
      <c r="F7942" s="44"/>
      <c r="G7942" s="39"/>
    </row>
    <row r="7943" spans="1:7" x14ac:dyDescent="0.25">
      <c r="A7943"/>
      <c r="B7943"/>
      <c r="C7943" s="37"/>
      <c r="E7943" s="32"/>
      <c r="F7943" s="44"/>
      <c r="G7943" s="39"/>
    </row>
    <row r="7944" spans="1:7" x14ac:dyDescent="0.25">
      <c r="A7944"/>
      <c r="B7944"/>
      <c r="C7944" s="37"/>
      <c r="E7944" s="32"/>
      <c r="F7944" s="44"/>
      <c r="G7944" s="39"/>
    </row>
    <row r="7945" spans="1:7" x14ac:dyDescent="0.25">
      <c r="A7945"/>
      <c r="B7945"/>
      <c r="C7945" s="37"/>
      <c r="E7945" s="32"/>
      <c r="F7945" s="44"/>
      <c r="G7945" s="39"/>
    </row>
    <row r="7946" spans="1:7" x14ac:dyDescent="0.25">
      <c r="A7946"/>
      <c r="B7946"/>
      <c r="C7946" s="37"/>
      <c r="E7946" s="32"/>
      <c r="F7946" s="44"/>
      <c r="G7946" s="39"/>
    </row>
    <row r="7947" spans="1:7" x14ac:dyDescent="0.25">
      <c r="A7947"/>
      <c r="B7947"/>
      <c r="C7947" s="37"/>
      <c r="E7947" s="32"/>
      <c r="F7947" s="44"/>
      <c r="G7947" s="39"/>
    </row>
    <row r="7948" spans="1:7" x14ac:dyDescent="0.25">
      <c r="A7948"/>
      <c r="B7948"/>
      <c r="C7948" s="37"/>
      <c r="E7948" s="32"/>
      <c r="F7948" s="44"/>
      <c r="G7948" s="39"/>
    </row>
    <row r="7949" spans="1:7" x14ac:dyDescent="0.25">
      <c r="A7949"/>
      <c r="B7949"/>
      <c r="C7949" s="37"/>
      <c r="E7949" s="32"/>
      <c r="F7949" s="44"/>
      <c r="G7949" s="39"/>
    </row>
    <row r="7950" spans="1:7" x14ac:dyDescent="0.25">
      <c r="A7950"/>
      <c r="B7950"/>
      <c r="C7950" s="37"/>
      <c r="E7950" s="32"/>
      <c r="F7950" s="44"/>
      <c r="G7950" s="39"/>
    </row>
    <row r="7951" spans="1:7" x14ac:dyDescent="0.25">
      <c r="A7951"/>
      <c r="B7951"/>
      <c r="C7951" s="37"/>
      <c r="E7951" s="32"/>
      <c r="F7951" s="44"/>
      <c r="G7951" s="39"/>
    </row>
    <row r="7952" spans="1:7" x14ac:dyDescent="0.25">
      <c r="A7952"/>
      <c r="B7952"/>
      <c r="C7952" s="37"/>
      <c r="E7952" s="32"/>
      <c r="F7952" s="44"/>
      <c r="G7952" s="39"/>
    </row>
    <row r="7953" spans="1:7" x14ac:dyDescent="0.25">
      <c r="A7953"/>
      <c r="B7953"/>
      <c r="C7953" s="37"/>
      <c r="E7953" s="32"/>
      <c r="F7953" s="44"/>
      <c r="G7953" s="39"/>
    </row>
    <row r="7954" spans="1:7" x14ac:dyDescent="0.25">
      <c r="A7954"/>
      <c r="B7954"/>
      <c r="C7954" s="37"/>
      <c r="E7954" s="32"/>
      <c r="F7954" s="44"/>
      <c r="G7954" s="39"/>
    </row>
    <row r="7955" spans="1:7" x14ac:dyDescent="0.25">
      <c r="A7955"/>
      <c r="B7955"/>
      <c r="C7955" s="37"/>
      <c r="E7955" s="32"/>
      <c r="F7955" s="44"/>
      <c r="G7955" s="39"/>
    </row>
    <row r="7956" spans="1:7" x14ac:dyDescent="0.25">
      <c r="A7956"/>
      <c r="B7956"/>
      <c r="C7956" s="37"/>
      <c r="E7956" s="32"/>
      <c r="F7956" s="44"/>
      <c r="G7956" s="39"/>
    </row>
    <row r="7957" spans="1:7" x14ac:dyDescent="0.25">
      <c r="A7957"/>
      <c r="B7957"/>
      <c r="C7957" s="37"/>
      <c r="E7957" s="32"/>
      <c r="F7957" s="44"/>
      <c r="G7957" s="39"/>
    </row>
    <row r="7958" spans="1:7" x14ac:dyDescent="0.25">
      <c r="A7958"/>
      <c r="B7958"/>
      <c r="C7958" s="37"/>
      <c r="E7958" s="32"/>
      <c r="F7958" s="44"/>
      <c r="G7958" s="39"/>
    </row>
    <row r="7959" spans="1:7" x14ac:dyDescent="0.25">
      <c r="A7959"/>
      <c r="B7959"/>
      <c r="C7959" s="37"/>
      <c r="E7959" s="32"/>
      <c r="F7959" s="44"/>
      <c r="G7959" s="39"/>
    </row>
    <row r="7960" spans="1:7" x14ac:dyDescent="0.25">
      <c r="A7960"/>
      <c r="B7960"/>
      <c r="C7960" s="37"/>
      <c r="E7960" s="32"/>
      <c r="F7960" s="44"/>
      <c r="G7960" s="39"/>
    </row>
    <row r="7961" spans="1:7" x14ac:dyDescent="0.25">
      <c r="A7961"/>
      <c r="B7961"/>
      <c r="C7961" s="37"/>
      <c r="E7961" s="32"/>
      <c r="F7961" s="44"/>
      <c r="G7961" s="39"/>
    </row>
    <row r="7962" spans="1:7" x14ac:dyDescent="0.25">
      <c r="A7962"/>
      <c r="B7962"/>
      <c r="C7962" s="37"/>
      <c r="E7962" s="32"/>
      <c r="F7962" s="44"/>
      <c r="G7962" s="39"/>
    </row>
    <row r="7963" spans="1:7" x14ac:dyDescent="0.25">
      <c r="A7963"/>
      <c r="B7963"/>
      <c r="C7963" s="37"/>
      <c r="E7963" s="32"/>
      <c r="F7963" s="44"/>
      <c r="G7963" s="39"/>
    </row>
    <row r="7964" spans="1:7" x14ac:dyDescent="0.25">
      <c r="A7964"/>
      <c r="B7964"/>
      <c r="C7964" s="37"/>
      <c r="E7964" s="32"/>
      <c r="F7964" s="44"/>
      <c r="G7964" s="39"/>
    </row>
    <row r="7965" spans="1:7" x14ac:dyDescent="0.25">
      <c r="A7965"/>
      <c r="B7965"/>
      <c r="C7965" s="37"/>
      <c r="E7965" s="32"/>
      <c r="F7965" s="44"/>
      <c r="G7965" s="39"/>
    </row>
    <row r="7966" spans="1:7" x14ac:dyDescent="0.25">
      <c r="A7966"/>
      <c r="B7966"/>
      <c r="C7966" s="37"/>
      <c r="E7966" s="32"/>
      <c r="F7966" s="44"/>
      <c r="G7966" s="39"/>
    </row>
    <row r="7967" spans="1:7" x14ac:dyDescent="0.25">
      <c r="A7967"/>
      <c r="B7967"/>
      <c r="C7967" s="37"/>
      <c r="E7967" s="32"/>
      <c r="F7967" s="44"/>
      <c r="G7967" s="39"/>
    </row>
    <row r="7968" spans="1:7" x14ac:dyDescent="0.25">
      <c r="A7968"/>
      <c r="B7968"/>
      <c r="C7968" s="37"/>
      <c r="E7968" s="32"/>
      <c r="F7968" s="44"/>
      <c r="G7968" s="39"/>
    </row>
    <row r="7969" spans="1:7" x14ac:dyDescent="0.25">
      <c r="A7969"/>
      <c r="B7969"/>
      <c r="C7969" s="37"/>
      <c r="E7969" s="32"/>
      <c r="F7969" s="44"/>
      <c r="G7969" s="39"/>
    </row>
    <row r="7970" spans="1:7" x14ac:dyDescent="0.25">
      <c r="A7970"/>
      <c r="B7970"/>
      <c r="C7970" s="37"/>
      <c r="E7970" s="32"/>
      <c r="F7970" s="44"/>
      <c r="G7970" s="39"/>
    </row>
    <row r="7971" spans="1:7" x14ac:dyDescent="0.25">
      <c r="A7971"/>
      <c r="B7971"/>
      <c r="C7971" s="37"/>
      <c r="E7971" s="32"/>
      <c r="F7971" s="44"/>
      <c r="G7971" s="39"/>
    </row>
    <row r="7972" spans="1:7" x14ac:dyDescent="0.25">
      <c r="A7972"/>
      <c r="B7972"/>
      <c r="C7972" s="37"/>
      <c r="E7972" s="32"/>
      <c r="F7972" s="44"/>
      <c r="G7972" s="39"/>
    </row>
    <row r="7973" spans="1:7" x14ac:dyDescent="0.25">
      <c r="A7973"/>
      <c r="B7973"/>
      <c r="C7973" s="37"/>
      <c r="E7973" s="32"/>
      <c r="F7973" s="44"/>
      <c r="G7973" s="39"/>
    </row>
    <row r="7974" spans="1:7" x14ac:dyDescent="0.25">
      <c r="A7974"/>
      <c r="B7974"/>
      <c r="C7974" s="37"/>
      <c r="E7974" s="32"/>
      <c r="F7974" s="44"/>
      <c r="G7974" s="39"/>
    </row>
    <row r="7975" spans="1:7" x14ac:dyDescent="0.25">
      <c r="A7975"/>
      <c r="B7975"/>
      <c r="C7975" s="37"/>
      <c r="E7975" s="32"/>
      <c r="F7975" s="44"/>
      <c r="G7975" s="39"/>
    </row>
    <row r="7976" spans="1:7" x14ac:dyDescent="0.25">
      <c r="A7976"/>
      <c r="B7976"/>
      <c r="C7976" s="37"/>
      <c r="E7976" s="32"/>
      <c r="F7976" s="44"/>
      <c r="G7976" s="39"/>
    </row>
    <row r="7977" spans="1:7" x14ac:dyDescent="0.25">
      <c r="A7977"/>
      <c r="B7977"/>
      <c r="C7977" s="37"/>
      <c r="E7977" s="32"/>
      <c r="F7977" s="44"/>
      <c r="G7977" s="39"/>
    </row>
    <row r="7978" spans="1:7" x14ac:dyDescent="0.25">
      <c r="A7978"/>
      <c r="B7978"/>
      <c r="C7978" s="37"/>
      <c r="E7978" s="32"/>
      <c r="F7978" s="44"/>
      <c r="G7978" s="39"/>
    </row>
    <row r="7979" spans="1:7" x14ac:dyDescent="0.25">
      <c r="A7979"/>
      <c r="B7979"/>
      <c r="C7979" s="37"/>
      <c r="E7979" s="32"/>
      <c r="F7979" s="44"/>
      <c r="G7979" s="39"/>
    </row>
    <row r="7980" spans="1:7" x14ac:dyDescent="0.25">
      <c r="A7980"/>
      <c r="B7980"/>
      <c r="C7980" s="37"/>
      <c r="E7980" s="32"/>
      <c r="F7980" s="44"/>
      <c r="G7980" s="39"/>
    </row>
    <row r="7981" spans="1:7" x14ac:dyDescent="0.25">
      <c r="A7981"/>
      <c r="B7981"/>
      <c r="C7981" s="37"/>
      <c r="E7981" s="32"/>
      <c r="F7981" s="44"/>
      <c r="G7981" s="39"/>
    </row>
    <row r="7982" spans="1:7" x14ac:dyDescent="0.25">
      <c r="A7982"/>
      <c r="B7982"/>
      <c r="C7982" s="37"/>
      <c r="E7982" s="32"/>
      <c r="F7982" s="44"/>
      <c r="G7982" s="39"/>
    </row>
    <row r="7983" spans="1:7" x14ac:dyDescent="0.25">
      <c r="A7983"/>
      <c r="B7983"/>
      <c r="C7983" s="37"/>
      <c r="E7983" s="32"/>
      <c r="F7983" s="44"/>
      <c r="G7983" s="39"/>
    </row>
    <row r="7984" spans="1:7" x14ac:dyDescent="0.25">
      <c r="A7984"/>
      <c r="B7984"/>
      <c r="C7984" s="37"/>
      <c r="E7984" s="32"/>
      <c r="F7984" s="44"/>
      <c r="G7984" s="39"/>
    </row>
    <row r="7985" spans="1:7" x14ac:dyDescent="0.25">
      <c r="A7985"/>
      <c r="B7985"/>
      <c r="C7985" s="37"/>
      <c r="E7985" s="32"/>
      <c r="F7985" s="44"/>
      <c r="G7985" s="39"/>
    </row>
    <row r="7986" spans="1:7" x14ac:dyDescent="0.25">
      <c r="A7986"/>
      <c r="B7986"/>
      <c r="C7986" s="37"/>
      <c r="E7986" s="32"/>
      <c r="F7986" s="44"/>
      <c r="G7986" s="39"/>
    </row>
    <row r="7987" spans="1:7" x14ac:dyDescent="0.25">
      <c r="A7987"/>
      <c r="B7987"/>
      <c r="C7987" s="37"/>
      <c r="E7987" s="32"/>
      <c r="F7987" s="44"/>
      <c r="G7987" s="39"/>
    </row>
    <row r="7988" spans="1:7" x14ac:dyDescent="0.25">
      <c r="A7988"/>
      <c r="B7988"/>
      <c r="C7988" s="37"/>
      <c r="E7988" s="32"/>
      <c r="F7988" s="44"/>
      <c r="G7988" s="39"/>
    </row>
    <row r="7989" spans="1:7" x14ac:dyDescent="0.25">
      <c r="A7989"/>
      <c r="B7989"/>
      <c r="C7989" s="37"/>
      <c r="E7989" s="32"/>
      <c r="F7989" s="44"/>
      <c r="G7989" s="39"/>
    </row>
    <row r="7990" spans="1:7" x14ac:dyDescent="0.25">
      <c r="A7990"/>
      <c r="B7990"/>
      <c r="C7990" s="37"/>
      <c r="E7990" s="32"/>
      <c r="F7990" s="44"/>
      <c r="G7990" s="39"/>
    </row>
    <row r="7991" spans="1:7" x14ac:dyDescent="0.25">
      <c r="A7991"/>
      <c r="B7991"/>
      <c r="C7991" s="37"/>
      <c r="E7991" s="32"/>
      <c r="F7991" s="44"/>
      <c r="G7991" s="39"/>
    </row>
    <row r="7992" spans="1:7" x14ac:dyDescent="0.25">
      <c r="A7992"/>
      <c r="B7992"/>
      <c r="C7992" s="37"/>
      <c r="E7992" s="32"/>
      <c r="F7992" s="44"/>
      <c r="G7992" s="39"/>
    </row>
    <row r="7993" spans="1:7" x14ac:dyDescent="0.25">
      <c r="A7993"/>
      <c r="B7993"/>
      <c r="C7993" s="37"/>
      <c r="E7993" s="32"/>
      <c r="F7993" s="44"/>
      <c r="G7993" s="39"/>
    </row>
    <row r="7994" spans="1:7" x14ac:dyDescent="0.25">
      <c r="A7994"/>
      <c r="B7994"/>
      <c r="C7994" s="37"/>
      <c r="E7994" s="32"/>
      <c r="F7994" s="44"/>
      <c r="G7994" s="39"/>
    </row>
    <row r="7995" spans="1:7" x14ac:dyDescent="0.25">
      <c r="A7995"/>
      <c r="B7995"/>
      <c r="C7995" s="37"/>
      <c r="E7995" s="32"/>
      <c r="F7995" s="44"/>
      <c r="G7995" s="39"/>
    </row>
    <row r="7996" spans="1:7" x14ac:dyDescent="0.25">
      <c r="A7996"/>
      <c r="B7996"/>
      <c r="C7996" s="37"/>
      <c r="E7996" s="32"/>
      <c r="F7996" s="44"/>
      <c r="G7996" s="39"/>
    </row>
    <row r="7997" spans="1:7" x14ac:dyDescent="0.25">
      <c r="A7997"/>
      <c r="B7997"/>
      <c r="C7997" s="37"/>
      <c r="E7997" s="32"/>
      <c r="F7997" s="44"/>
      <c r="G7997" s="39"/>
    </row>
    <row r="7998" spans="1:7" x14ac:dyDescent="0.25">
      <c r="A7998"/>
      <c r="B7998"/>
      <c r="C7998" s="37"/>
      <c r="E7998" s="32"/>
      <c r="F7998" s="44"/>
      <c r="G7998" s="39"/>
    </row>
    <row r="7999" spans="1:7" x14ac:dyDescent="0.25">
      <c r="A7999"/>
      <c r="B7999"/>
      <c r="C7999" s="37"/>
      <c r="E7999" s="32"/>
      <c r="F7999" s="44"/>
      <c r="G7999" s="39"/>
    </row>
    <row r="8000" spans="1:7" x14ac:dyDescent="0.25">
      <c r="A8000"/>
      <c r="B8000"/>
      <c r="C8000" s="37"/>
      <c r="E8000" s="32"/>
      <c r="F8000" s="44"/>
      <c r="G8000" s="39"/>
    </row>
    <row r="8001" spans="1:7" x14ac:dyDescent="0.25">
      <c r="A8001"/>
      <c r="B8001"/>
      <c r="C8001" s="37"/>
      <c r="E8001" s="32"/>
      <c r="F8001" s="44"/>
      <c r="G8001" s="39"/>
    </row>
    <row r="8002" spans="1:7" x14ac:dyDescent="0.25">
      <c r="A8002"/>
      <c r="B8002"/>
      <c r="C8002" s="37"/>
      <c r="E8002" s="32"/>
      <c r="F8002" s="44"/>
      <c r="G8002" s="39"/>
    </row>
    <row r="8003" spans="1:7" x14ac:dyDescent="0.25">
      <c r="A8003"/>
      <c r="B8003"/>
      <c r="C8003" s="37"/>
      <c r="E8003" s="32"/>
      <c r="F8003" s="44"/>
      <c r="G8003" s="39"/>
    </row>
    <row r="8004" spans="1:7" x14ac:dyDescent="0.25">
      <c r="A8004"/>
      <c r="B8004"/>
      <c r="C8004" s="37"/>
      <c r="E8004" s="32"/>
      <c r="F8004" s="44"/>
      <c r="G8004" s="39"/>
    </row>
    <row r="8005" spans="1:7" x14ac:dyDescent="0.25">
      <c r="A8005"/>
      <c r="B8005"/>
      <c r="C8005" s="37"/>
      <c r="E8005" s="32"/>
      <c r="F8005" s="44"/>
      <c r="G8005" s="39"/>
    </row>
    <row r="8006" spans="1:7" x14ac:dyDescent="0.25">
      <c r="A8006"/>
      <c r="B8006"/>
      <c r="C8006" s="37"/>
      <c r="E8006" s="32"/>
      <c r="F8006" s="44"/>
      <c r="G8006" s="39"/>
    </row>
    <row r="8007" spans="1:7" x14ac:dyDescent="0.25">
      <c r="A8007"/>
      <c r="B8007"/>
      <c r="C8007" s="37"/>
      <c r="E8007" s="32"/>
      <c r="F8007" s="44"/>
      <c r="G8007" s="39"/>
    </row>
    <row r="8008" spans="1:7" x14ac:dyDescent="0.25">
      <c r="A8008"/>
      <c r="B8008"/>
      <c r="C8008" s="37"/>
      <c r="E8008" s="32"/>
      <c r="F8008" s="44"/>
      <c r="G8008" s="39"/>
    </row>
    <row r="8009" spans="1:7" x14ac:dyDescent="0.25">
      <c r="A8009"/>
      <c r="B8009"/>
      <c r="C8009" s="37"/>
      <c r="E8009" s="32"/>
      <c r="F8009" s="44"/>
      <c r="G8009" s="39"/>
    </row>
    <row r="8010" spans="1:7" x14ac:dyDescent="0.25">
      <c r="A8010"/>
      <c r="B8010"/>
      <c r="C8010" s="37"/>
      <c r="E8010" s="32"/>
      <c r="F8010" s="44"/>
      <c r="G8010" s="39"/>
    </row>
    <row r="8011" spans="1:7" x14ac:dyDescent="0.25">
      <c r="A8011"/>
      <c r="B8011"/>
      <c r="C8011" s="37"/>
      <c r="E8011" s="32"/>
      <c r="F8011" s="44"/>
      <c r="G8011" s="39"/>
    </row>
    <row r="8012" spans="1:7" x14ac:dyDescent="0.25">
      <c r="A8012"/>
      <c r="B8012"/>
      <c r="C8012" s="37"/>
      <c r="E8012" s="32"/>
      <c r="F8012" s="44"/>
      <c r="G8012" s="39"/>
    </row>
    <row r="8013" spans="1:7" x14ac:dyDescent="0.25">
      <c r="A8013"/>
      <c r="B8013"/>
      <c r="C8013" s="37"/>
      <c r="E8013" s="32"/>
      <c r="F8013" s="44"/>
      <c r="G8013" s="39"/>
    </row>
    <row r="8014" spans="1:7" x14ac:dyDescent="0.25">
      <c r="A8014"/>
      <c r="B8014"/>
      <c r="C8014" s="37"/>
      <c r="E8014" s="32"/>
      <c r="F8014" s="44"/>
      <c r="G8014" s="39"/>
    </row>
    <row r="8015" spans="1:7" x14ac:dyDescent="0.25">
      <c r="A8015"/>
      <c r="B8015"/>
      <c r="C8015" s="37"/>
      <c r="E8015" s="32"/>
      <c r="F8015" s="44"/>
      <c r="G8015" s="39"/>
    </row>
    <row r="8016" spans="1:7" x14ac:dyDescent="0.25">
      <c r="A8016"/>
      <c r="B8016"/>
      <c r="C8016" s="37"/>
      <c r="E8016" s="32"/>
      <c r="F8016" s="44"/>
      <c r="G8016" s="39"/>
    </row>
    <row r="8017" spans="1:7" x14ac:dyDescent="0.25">
      <c r="A8017"/>
      <c r="B8017"/>
      <c r="C8017" s="37"/>
      <c r="E8017" s="32"/>
      <c r="F8017" s="44"/>
      <c r="G8017" s="39"/>
    </row>
    <row r="8018" spans="1:7" x14ac:dyDescent="0.25">
      <c r="A8018"/>
      <c r="B8018"/>
      <c r="C8018" s="37"/>
      <c r="E8018" s="32"/>
      <c r="F8018" s="44"/>
      <c r="G8018" s="39"/>
    </row>
    <row r="8019" spans="1:7" x14ac:dyDescent="0.25">
      <c r="A8019"/>
      <c r="B8019"/>
      <c r="C8019" s="37"/>
      <c r="E8019" s="32"/>
      <c r="F8019" s="44"/>
      <c r="G8019" s="39"/>
    </row>
    <row r="8020" spans="1:7" x14ac:dyDescent="0.25">
      <c r="A8020"/>
      <c r="B8020"/>
      <c r="C8020" s="37"/>
      <c r="E8020" s="32"/>
      <c r="F8020" s="44"/>
      <c r="G8020" s="39"/>
    </row>
    <row r="8021" spans="1:7" x14ac:dyDescent="0.25">
      <c r="A8021"/>
      <c r="B8021"/>
      <c r="C8021" s="37"/>
      <c r="E8021" s="32"/>
      <c r="F8021" s="44"/>
      <c r="G8021" s="39"/>
    </row>
    <row r="8022" spans="1:7" x14ac:dyDescent="0.25">
      <c r="A8022"/>
      <c r="B8022"/>
      <c r="C8022" s="37"/>
      <c r="E8022" s="32"/>
      <c r="F8022" s="44"/>
      <c r="G8022" s="39"/>
    </row>
    <row r="8023" spans="1:7" x14ac:dyDescent="0.25">
      <c r="A8023"/>
      <c r="B8023"/>
      <c r="C8023" s="37"/>
      <c r="E8023" s="32"/>
      <c r="F8023" s="44"/>
      <c r="G8023" s="39"/>
    </row>
    <row r="8024" spans="1:7" x14ac:dyDescent="0.25">
      <c r="A8024"/>
      <c r="B8024"/>
      <c r="C8024" s="37"/>
      <c r="E8024" s="32"/>
      <c r="F8024" s="44"/>
      <c r="G8024" s="39"/>
    </row>
    <row r="8025" spans="1:7" x14ac:dyDescent="0.25">
      <c r="A8025"/>
      <c r="B8025"/>
      <c r="C8025" s="37"/>
      <c r="E8025" s="32"/>
      <c r="F8025" s="44"/>
      <c r="G8025" s="39"/>
    </row>
    <row r="8026" spans="1:7" x14ac:dyDescent="0.25">
      <c r="A8026"/>
      <c r="B8026"/>
      <c r="C8026" s="37"/>
      <c r="E8026" s="32"/>
      <c r="F8026" s="44"/>
      <c r="G8026" s="39"/>
    </row>
    <row r="8027" spans="1:7" x14ac:dyDescent="0.25">
      <c r="A8027"/>
      <c r="B8027"/>
      <c r="C8027" s="37"/>
      <c r="E8027" s="32"/>
      <c r="F8027" s="44"/>
      <c r="G8027" s="39"/>
    </row>
    <row r="8028" spans="1:7" x14ac:dyDescent="0.25">
      <c r="A8028"/>
      <c r="B8028"/>
      <c r="C8028" s="37"/>
      <c r="E8028" s="32"/>
      <c r="F8028" s="44"/>
      <c r="G8028" s="39"/>
    </row>
    <row r="8029" spans="1:7" x14ac:dyDescent="0.25">
      <c r="A8029"/>
      <c r="B8029"/>
      <c r="C8029" s="37"/>
      <c r="E8029" s="32"/>
      <c r="F8029" s="44"/>
      <c r="G8029" s="39"/>
    </row>
    <row r="8030" spans="1:7" x14ac:dyDescent="0.25">
      <c r="A8030"/>
      <c r="B8030"/>
      <c r="C8030" s="37"/>
      <c r="E8030" s="32"/>
      <c r="F8030" s="44"/>
      <c r="G8030" s="39"/>
    </row>
    <row r="8031" spans="1:7" x14ac:dyDescent="0.25">
      <c r="A8031"/>
      <c r="B8031"/>
      <c r="C8031" s="37"/>
      <c r="E8031" s="32"/>
      <c r="F8031" s="44"/>
      <c r="G8031" s="39"/>
    </row>
    <row r="8032" spans="1:7" x14ac:dyDescent="0.25">
      <c r="A8032"/>
      <c r="B8032"/>
      <c r="C8032" s="37"/>
      <c r="E8032" s="32"/>
      <c r="F8032" s="44"/>
      <c r="G8032" s="39"/>
    </row>
    <row r="8033" spans="1:7" x14ac:dyDescent="0.25">
      <c r="A8033"/>
      <c r="B8033"/>
      <c r="C8033" s="37"/>
      <c r="E8033" s="32"/>
      <c r="F8033" s="44"/>
      <c r="G8033" s="39"/>
    </row>
    <row r="8034" spans="1:7" x14ac:dyDescent="0.25">
      <c r="A8034"/>
      <c r="B8034"/>
      <c r="C8034" s="37"/>
      <c r="E8034" s="32"/>
      <c r="F8034" s="44"/>
      <c r="G8034" s="39"/>
    </row>
    <row r="8035" spans="1:7" x14ac:dyDescent="0.25">
      <c r="A8035"/>
      <c r="B8035"/>
      <c r="C8035" s="37"/>
      <c r="E8035" s="32"/>
      <c r="F8035" s="44"/>
      <c r="G8035" s="39"/>
    </row>
    <row r="8036" spans="1:7" x14ac:dyDescent="0.25">
      <c r="A8036"/>
      <c r="B8036"/>
      <c r="C8036" s="37"/>
      <c r="E8036" s="32"/>
      <c r="F8036" s="44"/>
      <c r="G8036" s="39"/>
    </row>
    <row r="8037" spans="1:7" x14ac:dyDescent="0.25">
      <c r="A8037"/>
      <c r="B8037"/>
      <c r="C8037" s="37"/>
      <c r="E8037" s="32"/>
      <c r="F8037" s="44"/>
      <c r="G8037" s="39"/>
    </row>
    <row r="8038" spans="1:7" x14ac:dyDescent="0.25">
      <c r="A8038"/>
      <c r="B8038"/>
      <c r="C8038" s="37"/>
      <c r="E8038" s="32"/>
      <c r="F8038" s="44"/>
      <c r="G8038" s="39"/>
    </row>
    <row r="8039" spans="1:7" x14ac:dyDescent="0.25">
      <c r="A8039"/>
      <c r="B8039"/>
      <c r="C8039" s="37"/>
      <c r="E8039" s="32"/>
      <c r="F8039" s="44"/>
      <c r="G8039" s="39"/>
    </row>
    <row r="8040" spans="1:7" x14ac:dyDescent="0.25">
      <c r="A8040"/>
      <c r="B8040"/>
      <c r="C8040" s="37"/>
      <c r="E8040" s="32"/>
      <c r="F8040" s="44"/>
      <c r="G8040" s="39"/>
    </row>
    <row r="8041" spans="1:7" x14ac:dyDescent="0.25">
      <c r="A8041"/>
      <c r="B8041"/>
      <c r="C8041" s="37"/>
      <c r="E8041" s="32"/>
      <c r="F8041" s="44"/>
      <c r="G8041" s="39"/>
    </row>
    <row r="8042" spans="1:7" x14ac:dyDescent="0.25">
      <c r="A8042"/>
      <c r="B8042"/>
      <c r="C8042" s="37"/>
      <c r="E8042" s="32"/>
      <c r="F8042" s="44"/>
      <c r="G8042" s="39"/>
    </row>
    <row r="8043" spans="1:7" x14ac:dyDescent="0.25">
      <c r="A8043"/>
      <c r="B8043"/>
      <c r="C8043" s="37"/>
      <c r="E8043" s="32"/>
      <c r="F8043" s="44"/>
      <c r="G8043" s="39"/>
    </row>
    <row r="8044" spans="1:7" x14ac:dyDescent="0.25">
      <c r="A8044"/>
      <c r="B8044"/>
      <c r="C8044" s="37"/>
      <c r="E8044" s="32"/>
      <c r="F8044" s="44"/>
      <c r="G8044" s="39"/>
    </row>
    <row r="8045" spans="1:7" x14ac:dyDescent="0.25">
      <c r="A8045"/>
      <c r="B8045"/>
      <c r="C8045" s="37"/>
      <c r="E8045" s="32"/>
      <c r="F8045" s="44"/>
      <c r="G8045" s="39"/>
    </row>
    <row r="8046" spans="1:7" x14ac:dyDescent="0.25">
      <c r="A8046"/>
      <c r="B8046"/>
      <c r="C8046" s="37"/>
      <c r="E8046" s="32"/>
      <c r="F8046" s="44"/>
      <c r="G8046" s="39"/>
    </row>
    <row r="8047" spans="1:7" x14ac:dyDescent="0.25">
      <c r="A8047"/>
      <c r="B8047"/>
      <c r="C8047" s="37"/>
      <c r="E8047" s="32"/>
      <c r="F8047" s="44"/>
      <c r="G8047" s="39"/>
    </row>
    <row r="8048" spans="1:7" x14ac:dyDescent="0.25">
      <c r="A8048"/>
      <c r="B8048"/>
      <c r="C8048" s="37"/>
      <c r="E8048" s="32"/>
      <c r="F8048" s="44"/>
      <c r="G8048" s="39"/>
    </row>
    <row r="8049" spans="1:7" x14ac:dyDescent="0.25">
      <c r="A8049"/>
      <c r="B8049"/>
      <c r="C8049" s="37"/>
      <c r="E8049" s="32"/>
      <c r="F8049" s="44"/>
      <c r="G8049" s="39"/>
    </row>
    <row r="8050" spans="1:7" x14ac:dyDescent="0.25">
      <c r="A8050"/>
      <c r="B8050"/>
      <c r="C8050" s="37"/>
      <c r="E8050" s="32"/>
      <c r="F8050" s="44"/>
      <c r="G8050" s="39"/>
    </row>
    <row r="8051" spans="1:7" x14ac:dyDescent="0.25">
      <c r="A8051"/>
      <c r="B8051"/>
      <c r="C8051" s="37"/>
      <c r="E8051" s="32"/>
      <c r="F8051" s="44"/>
      <c r="G8051" s="39"/>
    </row>
    <row r="8052" spans="1:7" x14ac:dyDescent="0.25">
      <c r="A8052"/>
      <c r="B8052"/>
      <c r="C8052" s="37"/>
      <c r="E8052" s="32"/>
      <c r="F8052" s="44"/>
      <c r="G8052" s="39"/>
    </row>
    <row r="8053" spans="1:7" x14ac:dyDescent="0.25">
      <c r="A8053"/>
      <c r="B8053"/>
      <c r="C8053" s="37"/>
      <c r="E8053" s="32"/>
      <c r="F8053" s="44"/>
      <c r="G8053" s="39"/>
    </row>
    <row r="8054" spans="1:7" x14ac:dyDescent="0.25">
      <c r="A8054"/>
      <c r="B8054"/>
      <c r="C8054" s="37"/>
      <c r="E8054" s="32"/>
      <c r="F8054" s="44"/>
      <c r="G8054" s="39"/>
    </row>
    <row r="8055" spans="1:7" x14ac:dyDescent="0.25">
      <c r="A8055"/>
      <c r="B8055"/>
      <c r="C8055" s="37"/>
      <c r="E8055" s="32"/>
      <c r="F8055" s="44"/>
      <c r="G8055" s="39"/>
    </row>
    <row r="8056" spans="1:7" x14ac:dyDescent="0.25">
      <c r="A8056"/>
      <c r="B8056"/>
      <c r="C8056" s="37"/>
      <c r="E8056" s="32"/>
      <c r="F8056" s="44"/>
      <c r="G8056" s="39"/>
    </row>
    <row r="8057" spans="1:7" x14ac:dyDescent="0.25">
      <c r="A8057"/>
      <c r="B8057"/>
      <c r="C8057" s="37"/>
      <c r="E8057" s="32"/>
      <c r="F8057" s="44"/>
      <c r="G8057" s="39"/>
    </row>
    <row r="8058" spans="1:7" x14ac:dyDescent="0.25">
      <c r="A8058"/>
      <c r="B8058"/>
      <c r="C8058" s="37"/>
      <c r="E8058" s="32"/>
      <c r="F8058" s="44"/>
      <c r="G8058" s="39"/>
    </row>
    <row r="8059" spans="1:7" x14ac:dyDescent="0.25">
      <c r="A8059"/>
      <c r="B8059"/>
      <c r="C8059" s="37"/>
      <c r="E8059" s="32"/>
      <c r="F8059" s="44"/>
      <c r="G8059" s="39"/>
    </row>
    <row r="8060" spans="1:7" x14ac:dyDescent="0.25">
      <c r="A8060"/>
      <c r="B8060"/>
      <c r="C8060" s="37"/>
      <c r="E8060" s="32"/>
      <c r="F8060" s="44"/>
      <c r="G8060" s="39"/>
    </row>
    <row r="8061" spans="1:7" x14ac:dyDescent="0.25">
      <c r="A8061"/>
      <c r="B8061"/>
      <c r="C8061" s="37"/>
      <c r="E8061" s="32"/>
      <c r="F8061" s="44"/>
      <c r="G8061" s="39"/>
    </row>
    <row r="8062" spans="1:7" x14ac:dyDescent="0.25">
      <c r="A8062"/>
      <c r="B8062"/>
      <c r="C8062" s="37"/>
      <c r="E8062" s="32"/>
      <c r="F8062" s="44"/>
      <c r="G8062" s="39"/>
    </row>
    <row r="8063" spans="1:7" x14ac:dyDescent="0.25">
      <c r="A8063"/>
      <c r="B8063"/>
      <c r="C8063" s="37"/>
      <c r="E8063" s="32"/>
      <c r="F8063" s="44"/>
      <c r="G8063" s="39"/>
    </row>
    <row r="8064" spans="1:7" x14ac:dyDescent="0.25">
      <c r="A8064"/>
      <c r="B8064"/>
      <c r="C8064" s="37"/>
      <c r="E8064" s="32"/>
      <c r="F8064" s="44"/>
      <c r="G8064" s="39"/>
    </row>
    <row r="8065" spans="1:7" x14ac:dyDescent="0.25">
      <c r="A8065"/>
      <c r="B8065"/>
      <c r="C8065" s="37"/>
      <c r="E8065" s="32"/>
      <c r="F8065" s="44"/>
      <c r="G8065" s="39"/>
    </row>
    <row r="8066" spans="1:7" x14ac:dyDescent="0.25">
      <c r="A8066"/>
      <c r="B8066"/>
      <c r="C8066" s="37"/>
      <c r="E8066" s="32"/>
      <c r="F8066" s="44"/>
      <c r="G8066" s="39"/>
    </row>
    <row r="8067" spans="1:7" x14ac:dyDescent="0.25">
      <c r="A8067"/>
      <c r="B8067"/>
      <c r="C8067" s="37"/>
      <c r="E8067" s="32"/>
      <c r="F8067" s="44"/>
      <c r="G8067" s="39"/>
    </row>
    <row r="8068" spans="1:7" x14ac:dyDescent="0.25">
      <c r="A8068"/>
      <c r="B8068"/>
      <c r="C8068" s="37"/>
      <c r="E8068" s="32"/>
      <c r="F8068" s="44"/>
      <c r="G8068" s="39"/>
    </row>
    <row r="8069" spans="1:7" x14ac:dyDescent="0.25">
      <c r="A8069"/>
      <c r="B8069"/>
      <c r="C8069" s="37"/>
      <c r="E8069" s="32"/>
      <c r="F8069" s="44"/>
      <c r="G8069" s="39"/>
    </row>
    <row r="8070" spans="1:7" x14ac:dyDescent="0.25">
      <c r="A8070"/>
      <c r="B8070"/>
      <c r="C8070" s="37"/>
      <c r="E8070" s="32"/>
      <c r="F8070" s="44"/>
      <c r="G8070" s="39"/>
    </row>
    <row r="8071" spans="1:7" x14ac:dyDescent="0.25">
      <c r="A8071"/>
      <c r="B8071"/>
      <c r="C8071" s="37"/>
      <c r="E8071" s="32"/>
      <c r="F8071" s="44"/>
      <c r="G8071" s="39"/>
    </row>
    <row r="8072" spans="1:7" x14ac:dyDescent="0.25">
      <c r="A8072"/>
      <c r="B8072"/>
      <c r="C8072" s="37"/>
      <c r="E8072" s="32"/>
      <c r="F8072" s="44"/>
      <c r="G8072" s="39"/>
    </row>
    <row r="8073" spans="1:7" x14ac:dyDescent="0.25">
      <c r="A8073"/>
      <c r="B8073"/>
      <c r="C8073" s="37"/>
      <c r="E8073" s="32"/>
      <c r="F8073" s="44"/>
      <c r="G8073" s="39"/>
    </row>
    <row r="8074" spans="1:7" x14ac:dyDescent="0.25">
      <c r="A8074"/>
      <c r="B8074"/>
      <c r="C8074" s="37"/>
      <c r="E8074" s="32"/>
      <c r="F8074" s="44"/>
      <c r="G8074" s="39"/>
    </row>
    <row r="8075" spans="1:7" x14ac:dyDescent="0.25">
      <c r="A8075"/>
      <c r="B8075"/>
      <c r="C8075" s="37"/>
      <c r="E8075" s="32"/>
      <c r="F8075" s="44"/>
      <c r="G8075" s="39"/>
    </row>
    <row r="8076" spans="1:7" x14ac:dyDescent="0.25">
      <c r="A8076"/>
      <c r="B8076"/>
      <c r="C8076" s="37"/>
      <c r="E8076" s="32"/>
      <c r="F8076" s="44"/>
      <c r="G8076" s="39"/>
    </row>
    <row r="8077" spans="1:7" x14ac:dyDescent="0.25">
      <c r="A8077"/>
      <c r="B8077"/>
      <c r="C8077" s="37"/>
      <c r="E8077" s="32"/>
      <c r="F8077" s="44"/>
      <c r="G8077" s="39"/>
    </row>
    <row r="8078" spans="1:7" x14ac:dyDescent="0.25">
      <c r="A8078"/>
      <c r="B8078"/>
      <c r="C8078" s="37"/>
      <c r="E8078" s="32"/>
      <c r="F8078" s="44"/>
      <c r="G8078" s="39"/>
    </row>
    <row r="8079" spans="1:7" x14ac:dyDescent="0.25">
      <c r="A8079"/>
      <c r="B8079"/>
      <c r="C8079" s="37"/>
      <c r="E8079" s="32"/>
      <c r="F8079" s="44"/>
      <c r="G8079" s="39"/>
    </row>
    <row r="8080" spans="1:7" x14ac:dyDescent="0.25">
      <c r="A8080"/>
      <c r="B8080"/>
      <c r="C8080" s="37"/>
      <c r="E8080" s="32"/>
      <c r="F8080" s="44"/>
      <c r="G8080" s="39"/>
    </row>
    <row r="8081" spans="1:7" x14ac:dyDescent="0.25">
      <c r="A8081"/>
      <c r="B8081"/>
      <c r="C8081" s="37"/>
      <c r="E8081" s="32"/>
      <c r="F8081" s="44"/>
      <c r="G8081" s="39"/>
    </row>
    <row r="8082" spans="1:7" x14ac:dyDescent="0.25">
      <c r="A8082"/>
      <c r="B8082"/>
      <c r="C8082" s="37"/>
      <c r="E8082" s="32"/>
      <c r="F8082" s="44"/>
      <c r="G8082" s="39"/>
    </row>
    <row r="8083" spans="1:7" x14ac:dyDescent="0.25">
      <c r="A8083"/>
      <c r="B8083"/>
      <c r="C8083" s="37"/>
      <c r="E8083" s="32"/>
      <c r="F8083" s="44"/>
      <c r="G8083" s="39"/>
    </row>
    <row r="8084" spans="1:7" x14ac:dyDescent="0.25">
      <c r="A8084"/>
      <c r="B8084"/>
      <c r="C8084" s="37"/>
      <c r="E8084" s="32"/>
      <c r="F8084" s="44"/>
      <c r="G8084" s="39"/>
    </row>
    <row r="8085" spans="1:7" x14ac:dyDescent="0.25">
      <c r="A8085"/>
      <c r="B8085"/>
      <c r="C8085" s="37"/>
      <c r="E8085" s="32"/>
      <c r="F8085" s="44"/>
      <c r="G8085" s="39"/>
    </row>
    <row r="8086" spans="1:7" x14ac:dyDescent="0.25">
      <c r="A8086"/>
      <c r="B8086"/>
      <c r="C8086" s="37"/>
      <c r="E8086" s="32"/>
      <c r="F8086" s="44"/>
      <c r="G8086" s="39"/>
    </row>
    <row r="8087" spans="1:7" x14ac:dyDescent="0.25">
      <c r="A8087"/>
      <c r="B8087"/>
      <c r="C8087" s="37"/>
      <c r="E8087" s="32"/>
      <c r="F8087" s="44"/>
      <c r="G8087" s="39"/>
    </row>
    <row r="8088" spans="1:7" x14ac:dyDescent="0.25">
      <c r="A8088"/>
      <c r="B8088"/>
      <c r="C8088" s="37"/>
      <c r="E8088" s="32"/>
      <c r="F8088" s="44"/>
      <c r="G8088" s="39"/>
    </row>
    <row r="8089" spans="1:7" x14ac:dyDescent="0.25">
      <c r="A8089"/>
      <c r="B8089"/>
      <c r="C8089" s="37"/>
      <c r="E8089" s="32"/>
      <c r="F8089" s="44"/>
      <c r="G8089" s="39"/>
    </row>
    <row r="8090" spans="1:7" x14ac:dyDescent="0.25">
      <c r="A8090"/>
      <c r="B8090"/>
      <c r="C8090" s="37"/>
      <c r="E8090" s="32"/>
      <c r="F8090" s="44"/>
      <c r="G8090" s="39"/>
    </row>
    <row r="8091" spans="1:7" x14ac:dyDescent="0.25">
      <c r="A8091"/>
      <c r="B8091"/>
      <c r="C8091" s="37"/>
      <c r="E8091" s="32"/>
      <c r="F8091" s="44"/>
      <c r="G8091" s="39"/>
    </row>
    <row r="8092" spans="1:7" x14ac:dyDescent="0.25">
      <c r="A8092"/>
      <c r="B8092"/>
      <c r="C8092" s="37"/>
      <c r="E8092" s="32"/>
      <c r="F8092" s="44"/>
      <c r="G8092" s="39"/>
    </row>
    <row r="8093" spans="1:7" x14ac:dyDescent="0.25">
      <c r="A8093"/>
      <c r="B8093"/>
      <c r="C8093" s="37"/>
      <c r="E8093" s="32"/>
      <c r="F8093" s="44"/>
      <c r="G8093" s="39"/>
    </row>
    <row r="8094" spans="1:7" x14ac:dyDescent="0.25">
      <c r="A8094"/>
      <c r="B8094"/>
      <c r="C8094" s="37"/>
      <c r="E8094" s="32"/>
      <c r="F8094" s="44"/>
      <c r="G8094" s="39"/>
    </row>
    <row r="8095" spans="1:7" x14ac:dyDescent="0.25">
      <c r="A8095"/>
      <c r="B8095"/>
      <c r="C8095" s="37"/>
      <c r="E8095" s="32"/>
      <c r="F8095" s="44"/>
      <c r="G8095" s="39"/>
    </row>
    <row r="8096" spans="1:7" x14ac:dyDescent="0.25">
      <c r="A8096"/>
      <c r="B8096"/>
      <c r="C8096" s="37"/>
      <c r="E8096" s="32"/>
      <c r="F8096" s="44"/>
      <c r="G8096" s="39"/>
    </row>
    <row r="8097" spans="1:7" x14ac:dyDescent="0.25">
      <c r="A8097"/>
      <c r="B8097"/>
      <c r="C8097" s="37"/>
      <c r="E8097" s="32"/>
      <c r="F8097" s="44"/>
      <c r="G8097" s="39"/>
    </row>
    <row r="8098" spans="1:7" x14ac:dyDescent="0.25">
      <c r="A8098"/>
      <c r="B8098"/>
      <c r="C8098" s="37"/>
      <c r="E8098" s="32"/>
      <c r="F8098" s="44"/>
      <c r="G8098" s="39"/>
    </row>
    <row r="8099" spans="1:7" x14ac:dyDescent="0.25">
      <c r="A8099"/>
      <c r="B8099"/>
      <c r="C8099" s="37"/>
      <c r="E8099" s="32"/>
      <c r="F8099" s="44"/>
      <c r="G8099" s="39"/>
    </row>
    <row r="8100" spans="1:7" x14ac:dyDescent="0.25">
      <c r="A8100"/>
      <c r="B8100"/>
      <c r="C8100" s="37"/>
      <c r="E8100" s="32"/>
      <c r="F8100" s="44"/>
      <c r="G8100" s="39"/>
    </row>
    <row r="8101" spans="1:7" x14ac:dyDescent="0.25">
      <c r="A8101"/>
      <c r="B8101"/>
      <c r="C8101" s="37"/>
      <c r="E8101" s="32"/>
      <c r="F8101" s="44"/>
      <c r="G8101" s="39"/>
    </row>
    <row r="8102" spans="1:7" x14ac:dyDescent="0.25">
      <c r="A8102"/>
      <c r="B8102"/>
      <c r="C8102" s="37"/>
      <c r="E8102" s="32"/>
      <c r="F8102" s="44"/>
      <c r="G8102" s="39"/>
    </row>
    <row r="8103" spans="1:7" x14ac:dyDescent="0.25">
      <c r="A8103"/>
      <c r="B8103"/>
      <c r="C8103" s="37"/>
      <c r="E8103" s="32"/>
      <c r="F8103" s="44"/>
      <c r="G8103" s="39"/>
    </row>
    <row r="8104" spans="1:7" x14ac:dyDescent="0.25">
      <c r="A8104"/>
      <c r="B8104"/>
      <c r="C8104" s="37"/>
      <c r="E8104" s="32"/>
      <c r="F8104" s="44"/>
      <c r="G8104" s="39"/>
    </row>
    <row r="8105" spans="1:7" x14ac:dyDescent="0.25">
      <c r="A8105"/>
      <c r="B8105"/>
      <c r="C8105" s="37"/>
      <c r="E8105" s="32"/>
      <c r="F8105" s="44"/>
      <c r="G8105" s="39"/>
    </row>
    <row r="8106" spans="1:7" x14ac:dyDescent="0.25">
      <c r="A8106"/>
      <c r="B8106"/>
      <c r="C8106" s="37"/>
      <c r="E8106" s="32"/>
      <c r="F8106" s="44"/>
      <c r="G8106" s="39"/>
    </row>
    <row r="8107" spans="1:7" x14ac:dyDescent="0.25">
      <c r="A8107"/>
      <c r="B8107"/>
      <c r="C8107" s="37"/>
      <c r="E8107" s="32"/>
      <c r="F8107" s="44"/>
      <c r="G8107" s="39"/>
    </row>
    <row r="8108" spans="1:7" x14ac:dyDescent="0.25">
      <c r="A8108"/>
      <c r="B8108"/>
      <c r="C8108" s="37"/>
      <c r="E8108" s="32"/>
      <c r="F8108" s="44"/>
      <c r="G8108" s="39"/>
    </row>
    <row r="8109" spans="1:7" x14ac:dyDescent="0.25">
      <c r="A8109"/>
      <c r="B8109"/>
      <c r="C8109" s="37"/>
      <c r="E8109" s="32"/>
      <c r="F8109" s="44"/>
      <c r="G8109" s="39"/>
    </row>
    <row r="8110" spans="1:7" x14ac:dyDescent="0.25">
      <c r="A8110"/>
      <c r="B8110"/>
      <c r="C8110" s="37"/>
      <c r="E8110" s="32"/>
      <c r="F8110" s="44"/>
      <c r="G8110" s="39"/>
    </row>
    <row r="8111" spans="1:7" x14ac:dyDescent="0.25">
      <c r="A8111"/>
      <c r="B8111"/>
      <c r="C8111" s="37"/>
      <c r="E8111" s="32"/>
      <c r="F8111" s="44"/>
      <c r="G8111" s="39"/>
    </row>
    <row r="8112" spans="1:7" x14ac:dyDescent="0.25">
      <c r="A8112"/>
      <c r="B8112"/>
      <c r="C8112" s="37"/>
      <c r="E8112" s="32"/>
      <c r="F8112" s="44"/>
      <c r="G8112" s="39"/>
    </row>
    <row r="8113" spans="1:7" x14ac:dyDescent="0.25">
      <c r="A8113"/>
      <c r="B8113"/>
      <c r="C8113" s="37"/>
      <c r="E8113" s="32"/>
      <c r="F8113" s="44"/>
      <c r="G8113" s="39"/>
    </row>
    <row r="8114" spans="1:7" x14ac:dyDescent="0.25">
      <c r="A8114"/>
      <c r="B8114"/>
      <c r="C8114" s="37"/>
      <c r="E8114" s="32"/>
      <c r="F8114" s="44"/>
      <c r="G8114" s="39"/>
    </row>
    <row r="8115" spans="1:7" x14ac:dyDescent="0.25">
      <c r="A8115"/>
      <c r="B8115"/>
      <c r="C8115" s="37"/>
      <c r="E8115" s="32"/>
      <c r="F8115" s="44"/>
      <c r="G8115" s="39"/>
    </row>
    <row r="8116" spans="1:7" x14ac:dyDescent="0.25">
      <c r="A8116"/>
      <c r="B8116"/>
      <c r="C8116" s="37"/>
      <c r="E8116" s="32"/>
      <c r="F8116" s="44"/>
      <c r="G8116" s="39"/>
    </row>
    <row r="8117" spans="1:7" x14ac:dyDescent="0.25">
      <c r="A8117"/>
      <c r="B8117"/>
      <c r="C8117" s="37"/>
      <c r="E8117" s="32"/>
      <c r="F8117" s="44"/>
      <c r="G8117" s="39"/>
    </row>
    <row r="8118" spans="1:7" x14ac:dyDescent="0.25">
      <c r="A8118"/>
      <c r="B8118"/>
      <c r="C8118" s="37"/>
      <c r="E8118" s="32"/>
      <c r="F8118" s="44"/>
      <c r="G8118" s="39"/>
    </row>
    <row r="8119" spans="1:7" x14ac:dyDescent="0.25">
      <c r="A8119"/>
      <c r="B8119"/>
      <c r="C8119" s="37"/>
      <c r="E8119" s="32"/>
      <c r="F8119" s="44"/>
      <c r="G8119" s="39"/>
    </row>
    <row r="8120" spans="1:7" x14ac:dyDescent="0.25">
      <c r="A8120"/>
      <c r="B8120"/>
      <c r="C8120" s="37"/>
      <c r="E8120" s="32"/>
      <c r="F8120" s="44"/>
      <c r="G8120" s="39"/>
    </row>
    <row r="8121" spans="1:7" x14ac:dyDescent="0.25">
      <c r="A8121"/>
      <c r="B8121"/>
      <c r="C8121" s="37"/>
      <c r="E8121" s="32"/>
      <c r="F8121" s="44"/>
      <c r="G8121" s="39"/>
    </row>
    <row r="8122" spans="1:7" x14ac:dyDescent="0.25">
      <c r="A8122"/>
      <c r="B8122"/>
      <c r="C8122" s="37"/>
      <c r="E8122" s="32"/>
      <c r="F8122" s="44"/>
      <c r="G8122" s="39"/>
    </row>
    <row r="8123" spans="1:7" x14ac:dyDescent="0.25">
      <c r="A8123"/>
      <c r="B8123"/>
      <c r="C8123" s="37"/>
      <c r="E8123" s="32"/>
      <c r="F8123" s="44"/>
      <c r="G8123" s="39"/>
    </row>
    <row r="8124" spans="1:7" x14ac:dyDescent="0.25">
      <c r="A8124"/>
      <c r="B8124"/>
      <c r="C8124" s="37"/>
      <c r="E8124" s="32"/>
      <c r="F8124" s="44"/>
      <c r="G8124" s="39"/>
    </row>
    <row r="8125" spans="1:7" x14ac:dyDescent="0.25">
      <c r="A8125"/>
      <c r="B8125"/>
      <c r="C8125" s="37"/>
      <c r="E8125" s="32"/>
      <c r="F8125" s="44"/>
      <c r="G8125" s="39"/>
    </row>
    <row r="8126" spans="1:7" x14ac:dyDescent="0.25">
      <c r="A8126"/>
      <c r="B8126"/>
      <c r="C8126" s="37"/>
      <c r="E8126" s="32"/>
      <c r="F8126" s="44"/>
      <c r="G8126" s="39"/>
    </row>
    <row r="8127" spans="1:7" x14ac:dyDescent="0.25">
      <c r="A8127"/>
      <c r="B8127"/>
      <c r="C8127" s="37"/>
      <c r="E8127" s="32"/>
      <c r="F8127" s="44"/>
      <c r="G8127" s="39"/>
    </row>
    <row r="8128" spans="1:7" x14ac:dyDescent="0.25">
      <c r="A8128"/>
      <c r="B8128"/>
      <c r="C8128" s="37"/>
      <c r="E8128" s="32"/>
      <c r="F8128" s="44"/>
      <c r="G8128" s="39"/>
    </row>
    <row r="8129" spans="1:7" x14ac:dyDescent="0.25">
      <c r="A8129"/>
      <c r="B8129"/>
      <c r="C8129" s="37"/>
      <c r="E8129" s="32"/>
      <c r="F8129" s="44"/>
      <c r="G8129" s="39"/>
    </row>
    <row r="8130" spans="1:7" x14ac:dyDescent="0.25">
      <c r="A8130"/>
      <c r="B8130"/>
      <c r="C8130" s="37"/>
      <c r="E8130" s="32"/>
      <c r="F8130" s="44"/>
      <c r="G8130" s="39"/>
    </row>
    <row r="8131" spans="1:7" x14ac:dyDescent="0.25">
      <c r="A8131"/>
      <c r="B8131"/>
      <c r="C8131" s="37"/>
      <c r="E8131" s="32"/>
      <c r="F8131" s="44"/>
      <c r="G8131" s="39"/>
    </row>
    <row r="8132" spans="1:7" x14ac:dyDescent="0.25">
      <c r="A8132"/>
      <c r="B8132"/>
      <c r="C8132" s="37"/>
      <c r="E8132" s="32"/>
      <c r="F8132" s="44"/>
      <c r="G8132" s="39"/>
    </row>
    <row r="8133" spans="1:7" x14ac:dyDescent="0.25">
      <c r="A8133"/>
      <c r="B8133"/>
      <c r="C8133" s="37"/>
      <c r="E8133" s="32"/>
      <c r="F8133" s="44"/>
      <c r="G8133" s="39"/>
    </row>
    <row r="8134" spans="1:7" x14ac:dyDescent="0.25">
      <c r="A8134"/>
      <c r="B8134"/>
      <c r="C8134" s="37"/>
      <c r="E8134" s="32"/>
      <c r="F8134" s="44"/>
      <c r="G8134" s="39"/>
    </row>
    <row r="8135" spans="1:7" x14ac:dyDescent="0.25">
      <c r="A8135"/>
      <c r="B8135"/>
      <c r="C8135" s="37"/>
      <c r="E8135" s="32"/>
      <c r="F8135" s="44"/>
      <c r="G8135" s="39"/>
    </row>
    <row r="8136" spans="1:7" x14ac:dyDescent="0.25">
      <c r="A8136"/>
      <c r="B8136"/>
      <c r="C8136" s="37"/>
      <c r="E8136" s="32"/>
      <c r="F8136" s="44"/>
      <c r="G8136" s="39"/>
    </row>
    <row r="8137" spans="1:7" x14ac:dyDescent="0.25">
      <c r="A8137"/>
      <c r="B8137"/>
      <c r="C8137" s="37"/>
      <c r="E8137" s="32"/>
      <c r="F8137" s="44"/>
      <c r="G8137" s="39"/>
    </row>
    <row r="8138" spans="1:7" x14ac:dyDescent="0.25">
      <c r="A8138"/>
      <c r="B8138"/>
      <c r="C8138" s="37"/>
      <c r="E8138" s="32"/>
      <c r="F8138" s="44"/>
      <c r="G8138" s="39"/>
    </row>
    <row r="8139" spans="1:7" x14ac:dyDescent="0.25">
      <c r="A8139"/>
      <c r="B8139"/>
      <c r="C8139" s="37"/>
      <c r="E8139" s="32"/>
      <c r="F8139" s="44"/>
      <c r="G8139" s="39"/>
    </row>
    <row r="8140" spans="1:7" x14ac:dyDescent="0.25">
      <c r="A8140"/>
      <c r="B8140"/>
      <c r="C8140" s="37"/>
      <c r="E8140" s="32"/>
      <c r="F8140" s="44"/>
      <c r="G8140" s="39"/>
    </row>
    <row r="8141" spans="1:7" x14ac:dyDescent="0.25">
      <c r="A8141"/>
      <c r="B8141"/>
      <c r="C8141" s="37"/>
      <c r="E8141" s="32"/>
      <c r="F8141" s="44"/>
      <c r="G8141" s="39"/>
    </row>
    <row r="8142" spans="1:7" x14ac:dyDescent="0.25">
      <c r="A8142"/>
      <c r="B8142"/>
      <c r="C8142" s="37"/>
      <c r="E8142" s="32"/>
      <c r="F8142" s="44"/>
      <c r="G8142" s="39"/>
    </row>
    <row r="8143" spans="1:7" x14ac:dyDescent="0.25">
      <c r="A8143"/>
      <c r="B8143"/>
      <c r="C8143" s="37"/>
      <c r="E8143" s="32"/>
      <c r="F8143" s="44"/>
      <c r="G8143" s="39"/>
    </row>
    <row r="8144" spans="1:7" x14ac:dyDescent="0.25">
      <c r="A8144"/>
      <c r="B8144"/>
      <c r="C8144" s="37"/>
      <c r="E8144" s="32"/>
      <c r="F8144" s="44"/>
      <c r="G8144" s="39"/>
    </row>
    <row r="8145" spans="1:7" x14ac:dyDescent="0.25">
      <c r="A8145"/>
      <c r="B8145"/>
      <c r="C8145" s="37"/>
      <c r="E8145" s="32"/>
      <c r="F8145" s="44"/>
      <c r="G8145" s="39"/>
    </row>
    <row r="8146" spans="1:7" x14ac:dyDescent="0.25">
      <c r="A8146"/>
      <c r="B8146"/>
      <c r="C8146" s="37"/>
      <c r="E8146" s="32"/>
      <c r="F8146" s="44"/>
      <c r="G8146" s="39"/>
    </row>
    <row r="8147" spans="1:7" x14ac:dyDescent="0.25">
      <c r="A8147"/>
      <c r="B8147"/>
      <c r="C8147" s="37"/>
      <c r="E8147" s="32"/>
      <c r="F8147" s="44"/>
      <c r="G8147" s="39"/>
    </row>
    <row r="8148" spans="1:7" x14ac:dyDescent="0.25">
      <c r="A8148"/>
      <c r="B8148"/>
      <c r="C8148" s="37"/>
      <c r="E8148" s="32"/>
      <c r="F8148" s="44"/>
      <c r="G8148" s="39"/>
    </row>
    <row r="8149" spans="1:7" x14ac:dyDescent="0.25">
      <c r="A8149"/>
      <c r="B8149"/>
      <c r="C8149" s="37"/>
      <c r="E8149" s="32"/>
      <c r="F8149" s="44"/>
      <c r="G8149" s="39"/>
    </row>
    <row r="8150" spans="1:7" x14ac:dyDescent="0.25">
      <c r="A8150"/>
      <c r="B8150"/>
      <c r="C8150" s="37"/>
      <c r="E8150" s="32"/>
      <c r="F8150" s="44"/>
      <c r="G8150" s="39"/>
    </row>
    <row r="8151" spans="1:7" x14ac:dyDescent="0.25">
      <c r="A8151"/>
      <c r="B8151"/>
      <c r="C8151" s="37"/>
      <c r="E8151" s="32"/>
      <c r="F8151" s="44"/>
      <c r="G8151" s="39"/>
    </row>
    <row r="8152" spans="1:7" x14ac:dyDescent="0.25">
      <c r="A8152"/>
      <c r="B8152"/>
      <c r="C8152" s="37"/>
      <c r="E8152" s="32"/>
      <c r="F8152" s="44"/>
      <c r="G8152" s="39"/>
    </row>
    <row r="8153" spans="1:7" x14ac:dyDescent="0.25">
      <c r="A8153"/>
      <c r="B8153"/>
      <c r="C8153" s="37"/>
      <c r="E8153" s="32"/>
      <c r="F8153" s="44"/>
      <c r="G8153" s="39"/>
    </row>
    <row r="8154" spans="1:7" x14ac:dyDescent="0.25">
      <c r="A8154"/>
      <c r="B8154"/>
      <c r="C8154" s="37"/>
      <c r="E8154" s="32"/>
      <c r="F8154" s="44"/>
      <c r="G8154" s="39"/>
    </row>
    <row r="8155" spans="1:7" x14ac:dyDescent="0.25">
      <c r="A8155"/>
      <c r="B8155"/>
      <c r="C8155" s="37"/>
      <c r="E8155" s="32"/>
      <c r="F8155" s="44"/>
      <c r="G8155" s="39"/>
    </row>
    <row r="8156" spans="1:7" x14ac:dyDescent="0.25">
      <c r="A8156"/>
      <c r="B8156"/>
      <c r="C8156" s="37"/>
      <c r="E8156" s="32"/>
      <c r="F8156" s="44"/>
      <c r="G8156" s="39"/>
    </row>
    <row r="8157" spans="1:7" x14ac:dyDescent="0.25">
      <c r="A8157"/>
      <c r="B8157"/>
      <c r="C8157" s="37"/>
      <c r="E8157" s="32"/>
      <c r="F8157" s="44"/>
      <c r="G8157" s="39"/>
    </row>
    <row r="8158" spans="1:7" x14ac:dyDescent="0.25">
      <c r="A8158"/>
      <c r="B8158"/>
      <c r="C8158" s="37"/>
      <c r="E8158" s="32"/>
      <c r="F8158" s="44"/>
      <c r="G8158" s="39"/>
    </row>
    <row r="8159" spans="1:7" x14ac:dyDescent="0.25">
      <c r="A8159"/>
      <c r="B8159"/>
      <c r="C8159" s="37"/>
      <c r="E8159" s="32"/>
      <c r="F8159" s="44"/>
      <c r="G8159" s="39"/>
    </row>
    <row r="8160" spans="1:7" x14ac:dyDescent="0.25">
      <c r="A8160"/>
      <c r="B8160"/>
      <c r="C8160" s="37"/>
      <c r="E8160" s="32"/>
      <c r="F8160" s="44"/>
      <c r="G8160" s="39"/>
    </row>
    <row r="8161" spans="1:7" x14ac:dyDescent="0.25">
      <c r="A8161"/>
      <c r="B8161"/>
      <c r="C8161" s="37"/>
      <c r="E8161" s="32"/>
      <c r="F8161" s="44"/>
      <c r="G8161" s="39"/>
    </row>
    <row r="8162" spans="1:7" x14ac:dyDescent="0.25">
      <c r="A8162"/>
      <c r="B8162"/>
      <c r="C8162" s="37"/>
      <c r="E8162" s="32"/>
      <c r="F8162" s="44"/>
      <c r="G8162" s="39"/>
    </row>
    <row r="8163" spans="1:7" x14ac:dyDescent="0.25">
      <c r="A8163"/>
      <c r="B8163"/>
      <c r="C8163" s="37"/>
      <c r="E8163" s="32"/>
      <c r="F8163" s="44"/>
      <c r="G8163" s="39"/>
    </row>
    <row r="8164" spans="1:7" x14ac:dyDescent="0.25">
      <c r="A8164"/>
      <c r="B8164"/>
      <c r="C8164" s="37"/>
      <c r="E8164" s="32"/>
      <c r="F8164" s="44"/>
      <c r="G8164" s="39"/>
    </row>
    <row r="8165" spans="1:7" x14ac:dyDescent="0.25">
      <c r="A8165"/>
      <c r="B8165"/>
      <c r="C8165" s="37"/>
      <c r="E8165" s="32"/>
      <c r="F8165" s="44"/>
      <c r="G8165" s="39"/>
    </row>
    <row r="8166" spans="1:7" x14ac:dyDescent="0.25">
      <c r="A8166"/>
      <c r="B8166"/>
      <c r="C8166" s="37"/>
      <c r="E8166" s="32"/>
      <c r="F8166" s="44"/>
      <c r="G8166" s="39"/>
    </row>
    <row r="8167" spans="1:7" x14ac:dyDescent="0.25">
      <c r="A8167"/>
      <c r="B8167"/>
      <c r="C8167" s="37"/>
      <c r="E8167" s="32"/>
      <c r="F8167" s="44"/>
      <c r="G8167" s="39"/>
    </row>
    <row r="8168" spans="1:7" x14ac:dyDescent="0.25">
      <c r="A8168"/>
      <c r="B8168"/>
      <c r="C8168" s="37"/>
      <c r="E8168" s="32"/>
      <c r="F8168" s="44"/>
      <c r="G8168" s="39"/>
    </row>
    <row r="8169" spans="1:7" x14ac:dyDescent="0.25">
      <c r="A8169"/>
      <c r="B8169"/>
      <c r="C8169" s="37"/>
      <c r="E8169" s="32"/>
      <c r="F8169" s="44"/>
      <c r="G8169" s="39"/>
    </row>
    <row r="8170" spans="1:7" x14ac:dyDescent="0.25">
      <c r="A8170"/>
      <c r="B8170"/>
      <c r="C8170" s="37"/>
      <c r="E8170" s="32"/>
      <c r="F8170" s="44"/>
      <c r="G8170" s="39"/>
    </row>
    <row r="8171" spans="1:7" x14ac:dyDescent="0.25">
      <c r="A8171"/>
      <c r="B8171"/>
      <c r="C8171" s="37"/>
      <c r="E8171" s="32"/>
      <c r="F8171" s="44"/>
      <c r="G8171" s="39"/>
    </row>
    <row r="8172" spans="1:7" x14ac:dyDescent="0.25">
      <c r="A8172"/>
      <c r="B8172"/>
      <c r="C8172" s="37"/>
      <c r="E8172" s="32"/>
      <c r="F8172" s="44"/>
      <c r="G8172" s="39"/>
    </row>
    <row r="8173" spans="1:7" x14ac:dyDescent="0.25">
      <c r="A8173"/>
      <c r="B8173"/>
      <c r="C8173" s="37"/>
      <c r="E8173" s="32"/>
      <c r="F8173" s="44"/>
      <c r="G8173" s="39"/>
    </row>
    <row r="8174" spans="1:7" x14ac:dyDescent="0.25">
      <c r="A8174"/>
      <c r="B8174"/>
      <c r="C8174" s="37"/>
      <c r="E8174" s="32"/>
      <c r="F8174" s="44"/>
      <c r="G8174" s="39"/>
    </row>
    <row r="8175" spans="1:7" x14ac:dyDescent="0.25">
      <c r="A8175"/>
      <c r="B8175"/>
      <c r="C8175" s="37"/>
      <c r="E8175" s="32"/>
      <c r="F8175" s="44"/>
      <c r="G8175" s="39"/>
    </row>
    <row r="8176" spans="1:7" x14ac:dyDescent="0.25">
      <c r="A8176"/>
      <c r="B8176"/>
      <c r="C8176" s="37"/>
      <c r="E8176" s="32"/>
      <c r="F8176" s="44"/>
      <c r="G8176" s="39"/>
    </row>
    <row r="8177" spans="1:7" x14ac:dyDescent="0.25">
      <c r="A8177"/>
      <c r="B8177"/>
      <c r="C8177" s="37"/>
      <c r="E8177" s="32"/>
      <c r="F8177" s="44"/>
      <c r="G8177" s="39"/>
    </row>
    <row r="8178" spans="1:7" x14ac:dyDescent="0.25">
      <c r="A8178"/>
      <c r="B8178"/>
      <c r="C8178" s="37"/>
      <c r="E8178" s="32"/>
      <c r="F8178" s="44"/>
      <c r="G8178" s="39"/>
    </row>
    <row r="8179" spans="1:7" x14ac:dyDescent="0.25">
      <c r="A8179"/>
      <c r="B8179"/>
      <c r="C8179" s="37"/>
      <c r="E8179" s="32"/>
      <c r="F8179" s="44"/>
      <c r="G8179" s="39"/>
    </row>
    <row r="8180" spans="1:7" x14ac:dyDescent="0.25">
      <c r="A8180"/>
      <c r="B8180"/>
      <c r="C8180" s="37"/>
      <c r="E8180" s="32"/>
      <c r="F8180" s="44"/>
      <c r="G8180" s="39"/>
    </row>
    <row r="8181" spans="1:7" x14ac:dyDescent="0.25">
      <c r="A8181"/>
      <c r="B8181"/>
      <c r="C8181" s="37"/>
      <c r="E8181" s="32"/>
      <c r="F8181" s="44"/>
      <c r="G8181" s="39"/>
    </row>
    <row r="8182" spans="1:7" x14ac:dyDescent="0.25">
      <c r="A8182"/>
      <c r="B8182"/>
      <c r="C8182" s="37"/>
      <c r="E8182" s="32"/>
      <c r="F8182" s="44"/>
      <c r="G8182" s="39"/>
    </row>
    <row r="8183" spans="1:7" x14ac:dyDescent="0.25">
      <c r="A8183"/>
      <c r="B8183"/>
      <c r="C8183" s="37"/>
      <c r="E8183" s="32"/>
      <c r="F8183" s="44"/>
      <c r="G8183" s="39"/>
    </row>
    <row r="8184" spans="1:7" x14ac:dyDescent="0.25">
      <c r="A8184"/>
      <c r="B8184"/>
      <c r="C8184" s="37"/>
      <c r="E8184" s="32"/>
      <c r="F8184" s="44"/>
      <c r="G8184" s="39"/>
    </row>
    <row r="8185" spans="1:7" x14ac:dyDescent="0.25">
      <c r="A8185"/>
      <c r="B8185"/>
      <c r="C8185" s="37"/>
      <c r="E8185" s="32"/>
      <c r="F8185" s="44"/>
      <c r="G8185" s="39"/>
    </row>
    <row r="8186" spans="1:7" x14ac:dyDescent="0.25">
      <c r="A8186"/>
      <c r="B8186"/>
      <c r="C8186" s="37"/>
      <c r="E8186" s="32"/>
      <c r="F8186" s="44"/>
      <c r="G8186" s="39"/>
    </row>
    <row r="8187" spans="1:7" x14ac:dyDescent="0.25">
      <c r="A8187"/>
      <c r="B8187"/>
      <c r="C8187" s="37"/>
      <c r="E8187" s="32"/>
      <c r="F8187" s="44"/>
      <c r="G8187" s="39"/>
    </row>
    <row r="8188" spans="1:7" x14ac:dyDescent="0.25">
      <c r="A8188"/>
      <c r="B8188"/>
      <c r="C8188" s="37"/>
      <c r="E8188" s="32"/>
      <c r="F8188" s="44"/>
      <c r="G8188" s="39"/>
    </row>
    <row r="8189" spans="1:7" x14ac:dyDescent="0.25">
      <c r="A8189"/>
      <c r="B8189"/>
      <c r="C8189" s="37"/>
      <c r="E8189" s="32"/>
      <c r="F8189" s="44"/>
      <c r="G8189" s="39"/>
    </row>
    <row r="8190" spans="1:7" x14ac:dyDescent="0.25">
      <c r="A8190"/>
      <c r="B8190"/>
      <c r="C8190" s="37"/>
      <c r="E8190" s="32"/>
      <c r="F8190" s="44"/>
      <c r="G8190" s="39"/>
    </row>
    <row r="8191" spans="1:7" x14ac:dyDescent="0.25">
      <c r="A8191"/>
      <c r="B8191"/>
      <c r="C8191" s="37"/>
      <c r="E8191" s="32"/>
      <c r="F8191" s="44"/>
      <c r="G8191" s="39"/>
    </row>
    <row r="8192" spans="1:7" x14ac:dyDescent="0.25">
      <c r="A8192"/>
      <c r="B8192"/>
      <c r="C8192" s="37"/>
      <c r="E8192" s="32"/>
      <c r="F8192" s="44"/>
      <c r="G8192" s="39"/>
    </row>
    <row r="8193" spans="1:7" x14ac:dyDescent="0.25">
      <c r="A8193"/>
      <c r="B8193"/>
      <c r="C8193" s="37"/>
      <c r="E8193" s="32"/>
      <c r="F8193" s="44"/>
      <c r="G8193" s="39"/>
    </row>
    <row r="8194" spans="1:7" x14ac:dyDescent="0.25">
      <c r="A8194"/>
      <c r="B8194"/>
      <c r="C8194" s="37"/>
      <c r="E8194" s="32"/>
      <c r="F8194" s="44"/>
      <c r="G8194" s="39"/>
    </row>
    <row r="8195" spans="1:7" x14ac:dyDescent="0.25">
      <c r="A8195"/>
      <c r="B8195"/>
      <c r="C8195" s="37"/>
      <c r="E8195" s="32"/>
      <c r="F8195" s="44"/>
      <c r="G8195" s="39"/>
    </row>
    <row r="8196" spans="1:7" x14ac:dyDescent="0.25">
      <c r="A8196"/>
      <c r="B8196"/>
      <c r="C8196" s="37"/>
      <c r="E8196" s="32"/>
      <c r="F8196" s="44"/>
      <c r="G8196" s="39"/>
    </row>
    <row r="8197" spans="1:7" x14ac:dyDescent="0.25">
      <c r="A8197"/>
      <c r="B8197"/>
      <c r="C8197" s="37"/>
      <c r="E8197" s="32"/>
      <c r="F8197" s="44"/>
      <c r="G8197" s="39"/>
    </row>
    <row r="8198" spans="1:7" x14ac:dyDescent="0.25">
      <c r="A8198"/>
      <c r="B8198"/>
      <c r="C8198" s="37"/>
      <c r="E8198" s="32"/>
      <c r="F8198" s="44"/>
      <c r="G8198" s="39"/>
    </row>
    <row r="8199" spans="1:7" x14ac:dyDescent="0.25">
      <c r="A8199"/>
      <c r="B8199"/>
      <c r="C8199" s="37"/>
      <c r="E8199" s="32"/>
      <c r="F8199" s="44"/>
      <c r="G8199" s="39"/>
    </row>
    <row r="8200" spans="1:7" x14ac:dyDescent="0.25">
      <c r="A8200"/>
      <c r="B8200"/>
      <c r="C8200" s="37"/>
      <c r="E8200" s="32"/>
      <c r="F8200" s="44"/>
      <c r="G8200" s="39"/>
    </row>
    <row r="8201" spans="1:7" x14ac:dyDescent="0.25">
      <c r="B8201" s="32"/>
      <c r="C8201" s="32"/>
      <c r="E8201" s="32"/>
      <c r="F8201" s="44"/>
      <c r="G8201" s="39"/>
    </row>
    <row r="8202" spans="1:7" x14ac:dyDescent="0.25">
      <c r="B8202" s="32"/>
      <c r="C8202" s="32"/>
      <c r="E8202" s="32"/>
      <c r="F8202" s="44"/>
      <c r="G8202" s="39"/>
    </row>
    <row r="8203" spans="1:7" x14ac:dyDescent="0.25">
      <c r="B8203" s="32"/>
      <c r="C8203" s="32"/>
      <c r="E8203" s="32"/>
      <c r="F8203" s="44"/>
      <c r="G8203" s="39"/>
    </row>
    <row r="8204" spans="1:7" x14ac:dyDescent="0.25">
      <c r="B8204" s="32"/>
      <c r="C8204" s="32"/>
      <c r="E8204" s="32"/>
      <c r="F8204" s="44"/>
      <c r="G8204" s="39"/>
    </row>
    <row r="8205" spans="1:7" x14ac:dyDescent="0.25">
      <c r="B8205" s="32"/>
      <c r="C8205" s="32"/>
      <c r="E8205" s="32"/>
      <c r="F8205" s="44"/>
      <c r="G8205" s="39"/>
    </row>
    <row r="8206" spans="1:7" x14ac:dyDescent="0.25">
      <c r="B8206" s="32"/>
      <c r="C8206" s="32"/>
      <c r="E8206" s="32"/>
      <c r="F8206" s="44"/>
      <c r="G8206" s="39"/>
    </row>
    <row r="8207" spans="1:7" x14ac:dyDescent="0.25">
      <c r="B8207" s="32"/>
      <c r="C8207" s="32"/>
      <c r="E8207" s="32"/>
      <c r="F8207" s="44"/>
      <c r="G8207" s="39"/>
    </row>
    <row r="8208" spans="1:7" x14ac:dyDescent="0.25">
      <c r="B8208" s="32"/>
      <c r="C8208" s="32"/>
      <c r="E8208" s="32"/>
      <c r="F8208" s="44"/>
      <c r="G8208" s="39"/>
    </row>
    <row r="8209" spans="2:7" x14ac:dyDescent="0.25">
      <c r="B8209" s="32"/>
      <c r="C8209" s="32"/>
      <c r="E8209" s="32"/>
      <c r="F8209" s="44"/>
      <c r="G8209" s="39"/>
    </row>
    <row r="8210" spans="2:7" x14ac:dyDescent="0.25">
      <c r="B8210" s="32"/>
      <c r="C8210" s="32"/>
      <c r="E8210" s="32"/>
      <c r="F8210" s="44"/>
      <c r="G8210" s="39"/>
    </row>
    <row r="8211" spans="2:7" x14ac:dyDescent="0.25">
      <c r="B8211" s="32"/>
      <c r="C8211" s="32"/>
      <c r="E8211" s="32"/>
      <c r="F8211" s="44"/>
      <c r="G8211" s="39"/>
    </row>
    <row r="8212" spans="2:7" x14ac:dyDescent="0.25">
      <c r="B8212" s="32"/>
      <c r="C8212" s="32"/>
      <c r="E8212" s="32"/>
      <c r="F8212" s="44"/>
      <c r="G8212" s="39"/>
    </row>
    <row r="8213" spans="2:7" x14ac:dyDescent="0.25">
      <c r="B8213" s="32"/>
      <c r="C8213" s="32"/>
      <c r="E8213" s="32"/>
      <c r="F8213" s="44"/>
      <c r="G8213" s="39"/>
    </row>
    <row r="8214" spans="2:7" x14ac:dyDescent="0.25">
      <c r="B8214" s="32"/>
      <c r="C8214" s="32"/>
      <c r="E8214" s="32"/>
      <c r="F8214" s="44"/>
      <c r="G8214" s="39"/>
    </row>
    <row r="8215" spans="2:7" x14ac:dyDescent="0.25">
      <c r="B8215" s="32"/>
      <c r="C8215" s="32"/>
      <c r="E8215" s="32"/>
      <c r="F8215" s="44"/>
      <c r="G8215" s="39"/>
    </row>
    <row r="8216" spans="2:7" x14ac:dyDescent="0.25">
      <c r="B8216" s="32"/>
      <c r="C8216" s="32"/>
      <c r="E8216" s="32"/>
      <c r="F8216" s="44"/>
      <c r="G8216" s="39"/>
    </row>
    <row r="8217" spans="2:7" x14ac:dyDescent="0.25">
      <c r="B8217" s="32"/>
      <c r="C8217" s="32"/>
      <c r="E8217" s="32"/>
      <c r="F8217" s="44"/>
      <c r="G8217" s="39"/>
    </row>
    <row r="8218" spans="2:7" x14ac:dyDescent="0.25">
      <c r="B8218" s="32"/>
      <c r="C8218" s="32"/>
      <c r="E8218" s="32"/>
      <c r="F8218" s="44"/>
      <c r="G8218" s="39"/>
    </row>
    <row r="8219" spans="2:7" x14ac:dyDescent="0.25">
      <c r="B8219" s="32"/>
      <c r="C8219" s="32"/>
      <c r="E8219" s="32"/>
      <c r="F8219" s="44"/>
      <c r="G8219" s="39"/>
    </row>
    <row r="8220" spans="2:7" x14ac:dyDescent="0.25">
      <c r="B8220" s="32"/>
      <c r="C8220" s="32"/>
      <c r="E8220" s="32"/>
      <c r="F8220" s="44"/>
      <c r="G8220" s="39"/>
    </row>
    <row r="8221" spans="2:7" x14ac:dyDescent="0.25">
      <c r="B8221" s="32"/>
      <c r="C8221" s="32"/>
      <c r="E8221" s="32"/>
      <c r="F8221" s="44"/>
      <c r="G8221" s="39"/>
    </row>
    <row r="8222" spans="2:7" x14ac:dyDescent="0.25">
      <c r="B8222" s="32"/>
      <c r="C8222" s="32"/>
      <c r="E8222" s="32"/>
      <c r="F8222" s="44"/>
      <c r="G8222" s="39"/>
    </row>
    <row r="8223" spans="2:7" x14ac:dyDescent="0.25">
      <c r="B8223" s="32"/>
      <c r="C8223" s="32"/>
      <c r="E8223" s="32"/>
      <c r="F8223" s="44"/>
      <c r="G8223" s="39"/>
    </row>
    <row r="8224" spans="2:7" x14ac:dyDescent="0.25">
      <c r="B8224" s="32"/>
      <c r="C8224" s="32"/>
      <c r="E8224" s="32"/>
      <c r="F8224" s="44"/>
      <c r="G8224" s="39"/>
    </row>
    <row r="8225" spans="2:7" x14ac:dyDescent="0.25">
      <c r="B8225" s="32"/>
      <c r="C8225" s="32"/>
      <c r="E8225" s="32"/>
      <c r="F8225" s="44"/>
      <c r="G8225" s="39"/>
    </row>
    <row r="8226" spans="2:7" x14ac:dyDescent="0.25">
      <c r="B8226" s="32"/>
      <c r="C8226" s="32"/>
      <c r="E8226" s="32"/>
      <c r="F8226" s="44"/>
      <c r="G8226" s="39"/>
    </row>
    <row r="8227" spans="2:7" x14ac:dyDescent="0.25">
      <c r="B8227" s="32"/>
      <c r="C8227" s="32"/>
      <c r="E8227" s="32"/>
      <c r="F8227" s="44"/>
      <c r="G8227" s="39"/>
    </row>
    <row r="8228" spans="2:7" x14ac:dyDescent="0.25">
      <c r="B8228" s="32"/>
      <c r="C8228" s="32"/>
      <c r="E8228" s="32"/>
      <c r="F8228" s="44"/>
      <c r="G8228" s="39"/>
    </row>
    <row r="8229" spans="2:7" x14ac:dyDescent="0.25">
      <c r="B8229" s="32"/>
      <c r="C8229" s="32"/>
      <c r="E8229" s="32"/>
      <c r="F8229" s="44"/>
      <c r="G8229" s="39"/>
    </row>
    <row r="8230" spans="2:7" x14ac:dyDescent="0.25">
      <c r="B8230" s="32"/>
      <c r="C8230" s="32"/>
      <c r="E8230" s="32"/>
      <c r="F8230" s="44"/>
      <c r="G8230" s="39"/>
    </row>
  </sheetData>
  <pageMargins left="0.35433070866141736" right="0.35433070866141736" top="0.39370078740157483" bottom="0.39370078740157483" header="0" footer="0"/>
  <pageSetup paperSize="9" scale="60" orientation="portrait" horizontalDpi="4294967292" verticalDpi="4294967292" r:id="rId1"/>
  <rowBreaks count="1" manualBreakCount="1">
    <brk id="83" max="24" man="1"/>
  </rowBreaks>
  <colBreaks count="1" manualBreakCount="1">
    <brk id="1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Principal.Principal">
                <anchor moveWithCells="1" sizeWithCells="1">
                  <from>
                    <xdr:col>10</xdr:col>
                    <xdr:colOff>419100</xdr:colOff>
                    <xdr:row>1</xdr:row>
                    <xdr:rowOff>57150</xdr:rowOff>
                  </from>
                  <to>
                    <xdr:col>12</xdr:col>
                    <xdr:colOff>419100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AC750"/>
  <sheetViews>
    <sheetView zoomScale="70" zoomScaleNormal="70" zoomScalePageLayoutView="70" workbookViewId="0"/>
  </sheetViews>
  <sheetFormatPr baseColWidth="10" defaultRowHeight="15.75" x14ac:dyDescent="0.25"/>
  <cols>
    <col min="2" max="2" width="10.875" customWidth="1"/>
    <col min="3" max="3" width="11.125" customWidth="1"/>
  </cols>
  <sheetData>
    <row r="1" spans="1:29" x14ac:dyDescent="0.25">
      <c r="A1" s="22"/>
      <c r="B1" s="23" t="s">
        <v>0</v>
      </c>
      <c r="C1" s="23" t="s">
        <v>1</v>
      </c>
      <c r="D1" s="23" t="s">
        <v>2</v>
      </c>
      <c r="E1" s="23" t="s">
        <v>3</v>
      </c>
      <c r="F1" t="s">
        <v>19</v>
      </c>
      <c r="O1">
        <v>-0.25</v>
      </c>
      <c r="P1">
        <v>0.5</v>
      </c>
      <c r="Q1">
        <v>-0.2</v>
      </c>
      <c r="R1">
        <v>-0.45</v>
      </c>
      <c r="S1">
        <v>0</v>
      </c>
      <c r="T1">
        <v>0</v>
      </c>
      <c r="W1">
        <v>-1.1303999999999998</v>
      </c>
      <c r="X1">
        <v>-8.6871699070401043E-18</v>
      </c>
      <c r="Y1">
        <v>1.7482760031328759E-18</v>
      </c>
      <c r="AA1">
        <v>-0.55136536458333318</v>
      </c>
      <c r="AB1">
        <v>-0.2610257867770725</v>
      </c>
      <c r="AC1">
        <v>1.7482760031328759E-18</v>
      </c>
    </row>
    <row r="2" spans="1:29" x14ac:dyDescent="0.25">
      <c r="A2" t="s">
        <v>4</v>
      </c>
      <c r="F2" t="s">
        <v>20</v>
      </c>
      <c r="O2">
        <v>-0.25</v>
      </c>
      <c r="P2">
        <v>-0.5</v>
      </c>
      <c r="Q2">
        <v>0.2</v>
      </c>
      <c r="R2">
        <v>-0.45</v>
      </c>
      <c r="S2">
        <v>1</v>
      </c>
      <c r="T2">
        <v>13333.333333333334</v>
      </c>
      <c r="W2">
        <v>-0.9931902631578946</v>
      </c>
      <c r="X2">
        <v>6.1744381578947308E-2</v>
      </c>
      <c r="Y2">
        <v>9.893344823930228E-19</v>
      </c>
      <c r="AA2">
        <v>-0.52987499999999987</v>
      </c>
      <c r="AB2">
        <v>-0.17485874999999998</v>
      </c>
      <c r="AC2">
        <v>-1.6127507315721878E-18</v>
      </c>
    </row>
    <row r="3" spans="1:29" x14ac:dyDescent="0.25">
      <c r="A3" t="s">
        <v>5</v>
      </c>
      <c r="B3" t="s">
        <v>6</v>
      </c>
      <c r="D3" t="s">
        <v>275</v>
      </c>
      <c r="F3" t="s">
        <v>307</v>
      </c>
      <c r="O3">
        <v>0.25</v>
      </c>
      <c r="P3">
        <v>-0.5</v>
      </c>
      <c r="Q3">
        <v>-0.2</v>
      </c>
      <c r="R3">
        <v>0.45</v>
      </c>
      <c r="W3">
        <v>-0.85598052631578936</v>
      </c>
      <c r="X3">
        <v>0.12348876315789468</v>
      </c>
      <c r="Y3">
        <v>1.6144447974666964E-18</v>
      </c>
      <c r="AA3">
        <v>-0.49454999999999993</v>
      </c>
      <c r="AB3">
        <v>-9.537749999999999E-2</v>
      </c>
      <c r="AC3">
        <v>1.9617283058409596E-18</v>
      </c>
    </row>
    <row r="4" spans="1:29" x14ac:dyDescent="0.25">
      <c r="B4">
        <v>0</v>
      </c>
      <c r="C4">
        <v>0</v>
      </c>
      <c r="F4" t="s">
        <v>316</v>
      </c>
      <c r="O4">
        <v>0.25</v>
      </c>
      <c r="P4">
        <v>0.5</v>
      </c>
      <c r="Q4">
        <v>0.2</v>
      </c>
      <c r="R4">
        <v>0.45</v>
      </c>
      <c r="S4">
        <v>-1</v>
      </c>
      <c r="T4">
        <v>-200000</v>
      </c>
      <c r="W4">
        <v>-0.71877078947368411</v>
      </c>
      <c r="X4">
        <v>0.18523314473684205</v>
      </c>
      <c r="Y4">
        <v>1.1993986533120893E-18</v>
      </c>
      <c r="AA4">
        <v>-0.45922499999999988</v>
      </c>
      <c r="AB4">
        <v>-1.5896249999999987E-2</v>
      </c>
      <c r="AC4">
        <v>-1.5246593050577406E-20</v>
      </c>
    </row>
    <row r="5" spans="1:29" x14ac:dyDescent="0.25">
      <c r="B5">
        <v>1</v>
      </c>
      <c r="C5">
        <f>C11/15</f>
        <v>13333.333333333334</v>
      </c>
      <c r="F5" t="s">
        <v>253</v>
      </c>
      <c r="O5">
        <v>-0.25</v>
      </c>
      <c r="P5">
        <v>0.5</v>
      </c>
      <c r="S5">
        <v>1</v>
      </c>
      <c r="T5">
        <v>200000</v>
      </c>
      <c r="W5">
        <v>-0.57866509508634867</v>
      </c>
      <c r="X5">
        <v>0.24840185772986156</v>
      </c>
      <c r="Y5">
        <v>1.7388527615946718E-18</v>
      </c>
      <c r="AA5">
        <v>-0.42389999999999994</v>
      </c>
      <c r="AB5">
        <v>6.3585000000000003E-2</v>
      </c>
      <c r="AC5">
        <v>9.0632525356210136E-20</v>
      </c>
    </row>
    <row r="6" spans="1:29" x14ac:dyDescent="0.25">
      <c r="F6" t="s">
        <v>411</v>
      </c>
      <c r="W6">
        <v>-0.41637929276315799</v>
      </c>
      <c r="X6">
        <v>0.32207000151704474</v>
      </c>
      <c r="Y6">
        <v>1.7914746834428452E-18</v>
      </c>
      <c r="AA6">
        <v>-0.38857499999999989</v>
      </c>
      <c r="AB6">
        <v>0.14306625000000003</v>
      </c>
      <c r="AC6">
        <v>2.0176324803597434E-18</v>
      </c>
    </row>
    <row r="7" spans="1:29" x14ac:dyDescent="0.25">
      <c r="F7" t="s">
        <v>254</v>
      </c>
      <c r="W7">
        <v>-0.29460986572265618</v>
      </c>
      <c r="X7">
        <v>0.37490142441081992</v>
      </c>
      <c r="Y7">
        <v>1.6008922703106276E-18</v>
      </c>
      <c r="AA7">
        <v>-0.33923143920898408</v>
      </c>
      <c r="AB7">
        <v>0.19770499801264876</v>
      </c>
      <c r="AC7">
        <v>6.8260267636855929E-19</v>
      </c>
    </row>
    <row r="8" spans="1:29" x14ac:dyDescent="0.25">
      <c r="F8" t="s">
        <v>324</v>
      </c>
      <c r="W8">
        <v>-0.15113561433490991</v>
      </c>
      <c r="X8">
        <v>0.43493868809298442</v>
      </c>
      <c r="Y8">
        <v>1.0638733817514012E-18</v>
      </c>
      <c r="AA8">
        <v>-0.27750941162109327</v>
      </c>
      <c r="AB8">
        <v>0.24106220620632185</v>
      </c>
      <c r="AC8">
        <v>-2.4521603823011995E-19</v>
      </c>
    </row>
    <row r="9" spans="1:29" x14ac:dyDescent="0.25">
      <c r="A9" t="s">
        <v>5</v>
      </c>
      <c r="B9" t="s">
        <v>8</v>
      </c>
      <c r="F9" t="s">
        <v>319</v>
      </c>
      <c r="W9">
        <v>1.0944220645302056E-2</v>
      </c>
      <c r="X9">
        <v>0.50042131644176147</v>
      </c>
      <c r="Y9">
        <v>2.6080144445959907E-18</v>
      </c>
      <c r="AA9">
        <v>-0.19824613444010375</v>
      </c>
      <c r="AB9">
        <v>0.29081485205120527</v>
      </c>
      <c r="AC9">
        <v>-1.7800397386549122E-18</v>
      </c>
    </row>
    <row r="10" spans="1:29" x14ac:dyDescent="0.25">
      <c r="B10">
        <v>-1</v>
      </c>
      <c r="C10">
        <v>-200000</v>
      </c>
      <c r="F10" t="s">
        <v>402</v>
      </c>
      <c r="W10">
        <v>0.1890265098812707</v>
      </c>
      <c r="X10">
        <v>0.57002016940573663</v>
      </c>
      <c r="Y10">
        <v>2.4174320314637732E-18</v>
      </c>
      <c r="AA10">
        <v>-0.10578082580566359</v>
      </c>
      <c r="AB10">
        <v>0.34483956560850154</v>
      </c>
      <c r="AC10">
        <v>-1.5797164466292701E-18</v>
      </c>
    </row>
    <row r="11" spans="1:29" x14ac:dyDescent="0.25">
      <c r="B11">
        <v>1</v>
      </c>
      <c r="C11">
        <v>200000</v>
      </c>
      <c r="F11" t="s">
        <v>255</v>
      </c>
      <c r="W11">
        <v>0.3811356417364819</v>
      </c>
      <c r="X11">
        <v>0.64277419424089599</v>
      </c>
      <c r="Y11">
        <v>1.5331296345302836E-18</v>
      </c>
      <c r="AA11">
        <v>-3.0921284993482602E-3</v>
      </c>
      <c r="AB11">
        <v>0.40182282193660779</v>
      </c>
      <c r="AC11">
        <v>-1.7271001794515184E-18</v>
      </c>
    </row>
    <row r="12" spans="1:29" x14ac:dyDescent="0.25">
      <c r="F12" t="s">
        <v>404</v>
      </c>
      <c r="W12">
        <v>0.58529600457442432</v>
      </c>
      <c r="X12">
        <v>0.71788697250627209</v>
      </c>
      <c r="Y12">
        <v>2.036267205199338E-18</v>
      </c>
      <c r="AA12">
        <v>0.10766571316189315</v>
      </c>
      <c r="AB12">
        <v>0.4609074607123273</v>
      </c>
      <c r="AC12">
        <v>9.0124305587857556E-19</v>
      </c>
    </row>
    <row r="13" spans="1:29" x14ac:dyDescent="0.25">
      <c r="A13" t="s">
        <v>7</v>
      </c>
      <c r="B13" t="s">
        <v>317</v>
      </c>
      <c r="C13" t="str">
        <f>B3</f>
        <v>beton</v>
      </c>
      <c r="D13" t="s">
        <v>269</v>
      </c>
      <c r="F13" t="s">
        <v>288</v>
      </c>
      <c r="W13">
        <v>0.6916565272923525</v>
      </c>
      <c r="X13">
        <v>0.75618169398112056</v>
      </c>
      <c r="Y13">
        <v>3.3288394827094003E-18</v>
      </c>
      <c r="AA13">
        <v>0.22485131971571279</v>
      </c>
      <c r="AB13">
        <v>0.52150674457444113</v>
      </c>
      <c r="AC13">
        <v>-3.7557440881255677E-18</v>
      </c>
    </row>
    <row r="14" spans="1:29" x14ac:dyDescent="0.25">
      <c r="B14">
        <v>0</v>
      </c>
      <c r="C14">
        <f>E14/2</f>
        <v>0.5</v>
      </c>
      <c r="D14">
        <v>0.5</v>
      </c>
      <c r="E14">
        <v>1</v>
      </c>
      <c r="F14" t="s">
        <v>289</v>
      </c>
      <c r="W14">
        <v>0.8003817607678867</v>
      </c>
      <c r="X14">
        <v>0.79484290010427183</v>
      </c>
      <c r="Y14">
        <v>4.5909185741183078E-19</v>
      </c>
      <c r="AA14">
        <v>0.34736796569824313</v>
      </c>
      <c r="AB14">
        <v>0.58324736218214046</v>
      </c>
      <c r="AC14">
        <v>1.6483261153568685E-18</v>
      </c>
    </row>
    <row r="15" spans="1:29" x14ac:dyDescent="0.25">
      <c r="F15" t="s">
        <v>294</v>
      </c>
      <c r="W15">
        <v>0.91156812649375507</v>
      </c>
      <c r="X15">
        <v>0.83385733844959087</v>
      </c>
      <c r="Y15">
        <v>2.4445370857759108E-18</v>
      </c>
      <c r="AA15">
        <v>0.47419098103841228</v>
      </c>
      <c r="AB15">
        <v>0.64582815692848672</v>
      </c>
      <c r="AC15">
        <v>1.5009423825346202E-18</v>
      </c>
    </row>
    <row r="16" spans="1:29" x14ac:dyDescent="0.25">
      <c r="F16" t="s">
        <v>311</v>
      </c>
      <c r="W16">
        <v>1.0248763673802421</v>
      </c>
      <c r="X16">
        <v>0.87315114964701002</v>
      </c>
      <c r="Y16">
        <v>9.6222942808088519E-19</v>
      </c>
      <c r="AA16">
        <v>0.60468458285861637</v>
      </c>
      <c r="AB16">
        <v>0.70906408950514299</v>
      </c>
      <c r="AC16">
        <v>1.3535586497123719E-18</v>
      </c>
    </row>
    <row r="17" spans="1:29" x14ac:dyDescent="0.25">
      <c r="A17" t="s">
        <v>9</v>
      </c>
      <c r="B17" t="s">
        <v>17</v>
      </c>
      <c r="C17" t="s">
        <v>8</v>
      </c>
      <c r="F17" t="s">
        <v>325</v>
      </c>
      <c r="W17">
        <v>1.1404564110685642</v>
      </c>
      <c r="X17">
        <v>0.91271880556179297</v>
      </c>
      <c r="Y17">
        <v>-5.2177229550864901E-19</v>
      </c>
      <c r="AA17">
        <v>0.73821298828125115</v>
      </c>
      <c r="AB17">
        <v>0.77279661155700696</v>
      </c>
      <c r="AC17">
        <v>3.2881819012411939E-18</v>
      </c>
    </row>
    <row r="18" spans="1:29" x14ac:dyDescent="0.25">
      <c r="B18">
        <f>-0.2</f>
        <v>-0.2</v>
      </c>
      <c r="C18">
        <v>-0.45</v>
      </c>
      <c r="D18">
        <f>0.000314*3</f>
        <v>9.4199999999999991E-4</v>
      </c>
      <c r="E18">
        <v>0</v>
      </c>
      <c r="F18" t="s">
        <v>405</v>
      </c>
      <c r="W18">
        <v>1.2578927065236944</v>
      </c>
      <c r="X18">
        <v>0.95248980938853722</v>
      </c>
      <c r="Y18">
        <v>7.7249404789592191E-19</v>
      </c>
    </row>
    <row r="19" spans="1:29" x14ac:dyDescent="0.25">
      <c r="B19">
        <v>0.2</v>
      </c>
      <c r="C19">
        <f>C18</f>
        <v>-0.45</v>
      </c>
      <c r="D19">
        <f>D18</f>
        <v>9.4199999999999991E-4</v>
      </c>
      <c r="E19">
        <f>E18</f>
        <v>0</v>
      </c>
      <c r="F19" t="s">
        <v>406</v>
      </c>
      <c r="W19">
        <v>1.3772100994712431</v>
      </c>
      <c r="X19">
        <v>0.99244833825080014</v>
      </c>
      <c r="Y19">
        <v>3.4525062930085282E-18</v>
      </c>
      <c r="AA19">
        <v>0.7382129882812507</v>
      </c>
      <c r="AB19">
        <v>-0.77279661155700796</v>
      </c>
      <c r="AC19">
        <v>1.7482760031328759E-18</v>
      </c>
    </row>
    <row r="20" spans="1:29" x14ac:dyDescent="0.25">
      <c r="B20">
        <f>B18</f>
        <v>-0.2</v>
      </c>
      <c r="C20">
        <f>-C18</f>
        <v>0.45</v>
      </c>
      <c r="D20">
        <f>D19</f>
        <v>9.4199999999999991E-4</v>
      </c>
      <c r="E20">
        <f>E19</f>
        <v>0</v>
      </c>
      <c r="F20" t="s">
        <v>407</v>
      </c>
      <c r="W20">
        <v>1.4984432735402966</v>
      </c>
      <c r="X20">
        <v>1.0325779567559894</v>
      </c>
      <c r="Y20">
        <v>5.8275866771095863E-19</v>
      </c>
      <c r="AA20">
        <v>0.60468458285861626</v>
      </c>
      <c r="AB20">
        <v>-0.70906408950514277</v>
      </c>
      <c r="AC20">
        <v>2.6427427954334171E-19</v>
      </c>
    </row>
    <row r="21" spans="1:29" x14ac:dyDescent="0.25">
      <c r="B21">
        <f>B19</f>
        <v>0.2</v>
      </c>
      <c r="C21">
        <f>-C19</f>
        <v>0.45</v>
      </c>
      <c r="D21">
        <f>D20</f>
        <v>9.4199999999999991E-4</v>
      </c>
      <c r="E21">
        <f>E20</f>
        <v>0</v>
      </c>
      <c r="F21" t="s">
        <v>408</v>
      </c>
      <c r="W21">
        <v>1.6213063272094728</v>
      </c>
      <c r="X21">
        <v>1.0728367091162205</v>
      </c>
      <c r="Y21">
        <v>-9.0124305587857556E-19</v>
      </c>
      <c r="AA21">
        <v>0.47419098103841234</v>
      </c>
      <c r="AB21">
        <v>-0.64582815692848661</v>
      </c>
      <c r="AC21">
        <v>1.5551524911588954E-18</v>
      </c>
    </row>
    <row r="22" spans="1:29" x14ac:dyDescent="0.25">
      <c r="F22" t="s">
        <v>409</v>
      </c>
      <c r="W22">
        <v>1.745737522615131</v>
      </c>
      <c r="X22">
        <v>1.1132058167313024</v>
      </c>
      <c r="Y22">
        <v>4.5536491244391186E-18</v>
      </c>
      <c r="AA22">
        <v>0.34736796569824308</v>
      </c>
      <c r="AB22">
        <v>-0.58324736218214046</v>
      </c>
      <c r="AC22">
        <v>2.8426425709854319E-18</v>
      </c>
    </row>
    <row r="23" spans="1:29" x14ac:dyDescent="0.25">
      <c r="D23">
        <v>0.3</v>
      </c>
      <c r="F23" t="s">
        <v>403</v>
      </c>
      <c r="W23">
        <v>1.8716751218936314</v>
      </c>
      <c r="X23">
        <v>1.1536677872065366</v>
      </c>
      <c r="Y23">
        <v>1.6839014991415491E-18</v>
      </c>
      <c r="AA23">
        <v>0.22485131971571276</v>
      </c>
      <c r="AB23">
        <v>-0.52150674457444091</v>
      </c>
      <c r="AC23">
        <v>-2.8053731213062427E-18</v>
      </c>
    </row>
    <row r="24" spans="1:29" x14ac:dyDescent="0.25">
      <c r="A24" t="s">
        <v>10</v>
      </c>
      <c r="B24" t="str">
        <f>B17</f>
        <v>nap</v>
      </c>
      <c r="D24" t="s">
        <v>11</v>
      </c>
      <c r="E24">
        <f>-1000*D23/C11</f>
        <v>-1.5E-3</v>
      </c>
      <c r="F24" t="s">
        <v>401</v>
      </c>
      <c r="W24">
        <v>1.9990573871813326</v>
      </c>
      <c r="X24">
        <v>1.1942064143527178</v>
      </c>
      <c r="Y24">
        <v>4.3639137442541553E-18</v>
      </c>
      <c r="AA24">
        <v>0.10766571316189313</v>
      </c>
      <c r="AB24">
        <v>-0.4609074607123273</v>
      </c>
      <c r="AC24">
        <v>1.2603850255143989E-18</v>
      </c>
    </row>
    <row r="25" spans="1:29" x14ac:dyDescent="0.25">
      <c r="B25" t="str">
        <f>B24</f>
        <v>nap</v>
      </c>
      <c r="D25" t="s">
        <v>12</v>
      </c>
      <c r="E25">
        <f>-E24</f>
        <v>1.5E-3</v>
      </c>
      <c r="F25" t="s">
        <v>21</v>
      </c>
      <c r="W25">
        <v>2.1278225806145934</v>
      </c>
      <c r="X25">
        <v>1.2348067781861336</v>
      </c>
      <c r="Y25">
        <v>4.2690460541616737E-18</v>
      </c>
      <c r="AA25">
        <v>-3.0921284993482693E-3</v>
      </c>
      <c r="AB25">
        <v>-0.40182282193660779</v>
      </c>
      <c r="AC25">
        <v>-1.6127507315721878E-18</v>
      </c>
    </row>
    <row r="26" spans="1:29" x14ac:dyDescent="0.25">
      <c r="B26" t="s">
        <v>17</v>
      </c>
      <c r="C26">
        <f>E26/E24</f>
        <v>0.39999999999999997</v>
      </c>
      <c r="D26" t="s">
        <v>13</v>
      </c>
      <c r="E26">
        <f>-400*D23/C11</f>
        <v>-5.9999999999999995E-4</v>
      </c>
      <c r="F26" t="s">
        <v>261</v>
      </c>
      <c r="W26">
        <v>2.2579089643297707</v>
      </c>
      <c r="X26">
        <v>1.2754552449285608</v>
      </c>
      <c r="Y26">
        <v>-1.378969638130001E-18</v>
      </c>
      <c r="AA26">
        <v>-0.1057808258056636</v>
      </c>
      <c r="AB26">
        <v>-0.34483956560850154</v>
      </c>
      <c r="AC26">
        <v>-1.7110065534536867E-18</v>
      </c>
    </row>
    <row r="27" spans="1:29" x14ac:dyDescent="0.25">
      <c r="B27" t="str">
        <f>B13</f>
        <v>Coffr</v>
      </c>
      <c r="C27">
        <v>0.5</v>
      </c>
      <c r="D27" t="s">
        <v>13</v>
      </c>
      <c r="E27">
        <f>C27*E28</f>
        <v>7.8750000000000001E-4</v>
      </c>
      <c r="F27" t="s">
        <v>321</v>
      </c>
      <c r="W27">
        <v>2.3892548004632248</v>
      </c>
      <c r="X27">
        <v>1.3161394670072732</v>
      </c>
      <c r="Y27">
        <v>1.3010426069826053E-18</v>
      </c>
      <c r="AA27">
        <v>-0.19824613444010378</v>
      </c>
      <c r="AB27">
        <v>-0.29081485205120533</v>
      </c>
      <c r="AC27">
        <v>-1.8092623753351855E-18</v>
      </c>
    </row>
    <row r="28" spans="1:29" x14ac:dyDescent="0.25">
      <c r="B28" t="str">
        <f>B13</f>
        <v>Coffr</v>
      </c>
      <c r="D28" t="s">
        <v>12</v>
      </c>
      <c r="E28">
        <f>0.6*35/C5</f>
        <v>1.575E-3</v>
      </c>
      <c r="F28" t="s">
        <v>412</v>
      </c>
      <c r="W28">
        <v>2.5217983511513151</v>
      </c>
      <c r="X28">
        <v>1.3568483830550337</v>
      </c>
      <c r="Y28">
        <v>-1.7957098481791167E-19</v>
      </c>
      <c r="AA28">
        <v>-0.27750941162109322</v>
      </c>
      <c r="AB28">
        <v>-0.24106220620632188</v>
      </c>
      <c r="AC28">
        <v>-5.2177229550864901E-19</v>
      </c>
    </row>
    <row r="29" spans="1:29" x14ac:dyDescent="0.25">
      <c r="F29" t="s">
        <v>410</v>
      </c>
      <c r="Y29" s="1"/>
      <c r="Z29" s="1"/>
      <c r="AA29" s="1">
        <v>-0.33923143920898413</v>
      </c>
      <c r="AB29" s="1">
        <v>-0.19770499801264879</v>
      </c>
      <c r="AC29" s="1">
        <v>7.6910591610690471E-19</v>
      </c>
    </row>
    <row r="30" spans="1:29" x14ac:dyDescent="0.25">
      <c r="W30">
        <v>2.5217983511513156</v>
      </c>
      <c r="X30">
        <v>-1.3568483830550333</v>
      </c>
      <c r="Y30" s="1">
        <v>1.7482760031328759E-18</v>
      </c>
      <c r="Z30" s="1"/>
      <c r="AA30" s="1">
        <v>-0.38857499999999989</v>
      </c>
      <c r="AB30" s="1">
        <v>-0.14306625000000003</v>
      </c>
      <c r="AC30" s="1">
        <v>1.9617283058409596E-18</v>
      </c>
    </row>
    <row r="31" spans="1:29" x14ac:dyDescent="0.25">
      <c r="W31">
        <v>2.3892548004632248</v>
      </c>
      <c r="X31">
        <v>-1.3161394670072728</v>
      </c>
      <c r="Y31" s="1">
        <v>1.7482760031328759E-18</v>
      </c>
      <c r="Z31" s="1"/>
      <c r="AA31" s="1">
        <v>-0.42389999999999989</v>
      </c>
      <c r="AB31" s="1">
        <v>-6.3585000000000017E-2</v>
      </c>
      <c r="AC31" s="1">
        <v>8.7413800156643795E-19</v>
      </c>
    </row>
    <row r="32" spans="1:29" x14ac:dyDescent="0.25">
      <c r="W32">
        <v>2.2579089643297703</v>
      </c>
      <c r="X32">
        <v>-1.2754552449285612</v>
      </c>
      <c r="Y32" s="1">
        <v>1.7482760031328759E-18</v>
      </c>
      <c r="Z32" s="1"/>
      <c r="AA32" s="1">
        <v>-0.45922499999999988</v>
      </c>
      <c r="AB32" s="1">
        <v>1.5896249999999987E-2</v>
      </c>
      <c r="AC32" s="1">
        <v>4.8280877993495119E-19</v>
      </c>
    </row>
    <row r="33" spans="1:29" x14ac:dyDescent="0.25">
      <c r="W33">
        <v>2.1278225806145921</v>
      </c>
      <c r="X33">
        <v>-1.2348067781861338</v>
      </c>
      <c r="Y33" s="1">
        <v>-5.1906179007743525E-18</v>
      </c>
      <c r="Z33" s="1"/>
      <c r="AA33" s="1">
        <v>-0.49454999999999993</v>
      </c>
      <c r="AB33" s="1">
        <v>9.5377499999999976E-2</v>
      </c>
      <c r="AC33" s="1">
        <v>2.1717924767600261E-18</v>
      </c>
    </row>
    <row r="34" spans="1:29" x14ac:dyDescent="0.25">
      <c r="W34">
        <v>1.9990573871813324</v>
      </c>
      <c r="X34">
        <v>-1.1942064143527185</v>
      </c>
      <c r="Y34" s="1">
        <v>-5.1906179007743525E-18</v>
      </c>
      <c r="Z34" s="1"/>
      <c r="AA34" s="1">
        <v>-0.52987499999999987</v>
      </c>
      <c r="AB34" s="1">
        <v>0.17485874999999998</v>
      </c>
      <c r="AC34" s="1">
        <v>-1.689407213298702E-18</v>
      </c>
    </row>
    <row r="35" spans="1:29" x14ac:dyDescent="0.25">
      <c r="W35">
        <v>1.8716751218936312</v>
      </c>
      <c r="X35">
        <v>-1.1536677872065366</v>
      </c>
      <c r="Y35" s="1">
        <v>1.7482760031328759E-18</v>
      </c>
      <c r="Z35" s="1"/>
      <c r="AA35" s="1">
        <v>-0.55136536458333318</v>
      </c>
      <c r="AB35" s="1">
        <v>0.26102578677707244</v>
      </c>
      <c r="AC35" s="1">
        <v>1.7482760031328751E-18</v>
      </c>
    </row>
    <row r="36" spans="1:29" x14ac:dyDescent="0.25">
      <c r="W36">
        <v>1.745737522615131</v>
      </c>
      <c r="X36">
        <v>-1.1132058167313024</v>
      </c>
      <c r="Y36">
        <v>-5.1906179007743525E-18</v>
      </c>
    </row>
    <row r="37" spans="1:29" x14ac:dyDescent="0.25">
      <c r="W37">
        <v>1.6213063272094728</v>
      </c>
      <c r="X37">
        <v>-1.0728367091162205</v>
      </c>
      <c r="Y37">
        <v>1.7482760031328759E-18</v>
      </c>
      <c r="AA37">
        <v>5.8434600000000003</v>
      </c>
      <c r="AB37">
        <v>-1.1152978942382812</v>
      </c>
      <c r="AC37">
        <v>1.0496855798848917E-18</v>
      </c>
    </row>
    <row r="38" spans="1:29" x14ac:dyDescent="0.25">
      <c r="W38">
        <v>1.4984432735402962</v>
      </c>
      <c r="X38">
        <v>-1.0325779567559896</v>
      </c>
      <c r="Y38">
        <v>1.7482760031328759E-18</v>
      </c>
      <c r="AA38">
        <v>5.8434600000000003</v>
      </c>
      <c r="AB38">
        <v>-1.0455917758483886</v>
      </c>
      <c r="AC38">
        <v>7.8350547621022781E-19</v>
      </c>
    </row>
    <row r="39" spans="1:29" x14ac:dyDescent="0.25">
      <c r="W39">
        <v>1.3772100994712437</v>
      </c>
      <c r="X39">
        <v>-0.99244833825080025</v>
      </c>
      <c r="Y39">
        <v>1.7482760031328759E-18</v>
      </c>
      <c r="AA39">
        <v>5.8434600000000003</v>
      </c>
      <c r="AB39">
        <v>-0.97588565745849598</v>
      </c>
      <c r="AC39">
        <v>1.5581171064742855E-18</v>
      </c>
    </row>
    <row r="40" spans="1:29" x14ac:dyDescent="0.25">
      <c r="A40" t="s">
        <v>14</v>
      </c>
      <c r="B40" t="str">
        <f>B13</f>
        <v>Coffr</v>
      </c>
      <c r="C40" t="s">
        <v>306</v>
      </c>
      <c r="D40">
        <v>0</v>
      </c>
      <c r="W40">
        <v>1.2578927065236944</v>
      </c>
      <c r="X40">
        <v>-0.95248980938853733</v>
      </c>
      <c r="Y40">
        <v>1.7482760031328759E-18</v>
      </c>
      <c r="AA40">
        <v>5.8434600000000003</v>
      </c>
      <c r="AB40">
        <v>-0.9061795390686036</v>
      </c>
      <c r="AC40">
        <v>-1.1367182152152711E-18</v>
      </c>
    </row>
    <row r="41" spans="1:29" x14ac:dyDescent="0.25">
      <c r="A41" t="s">
        <v>15</v>
      </c>
      <c r="B41">
        <v>1</v>
      </c>
      <c r="W41">
        <v>1.1404564110685642</v>
      </c>
      <c r="X41">
        <v>-0.91271880556179286</v>
      </c>
      <c r="Y41">
        <v>1.7482760031328759E-18</v>
      </c>
      <c r="AA41">
        <v>5.8434600000000003</v>
      </c>
      <c r="AB41">
        <v>-0.836473420678711</v>
      </c>
      <c r="AC41">
        <v>-5.3532482266471781E-19</v>
      </c>
    </row>
    <row r="42" spans="1:29" x14ac:dyDescent="0.25">
      <c r="A42" t="s">
        <v>304</v>
      </c>
      <c r="B42">
        <v>30</v>
      </c>
      <c r="C42" t="s">
        <v>259</v>
      </c>
      <c r="W42">
        <v>1.0248763673802421</v>
      </c>
      <c r="X42">
        <v>-0.87315114964701024</v>
      </c>
      <c r="Y42">
        <v>1.7482760031328759E-18</v>
      </c>
      <c r="AA42">
        <v>5.8434600000000003</v>
      </c>
      <c r="AB42">
        <v>-0.7667673022888184</v>
      </c>
      <c r="AC42">
        <v>-2.0159384144652348E-18</v>
      </c>
    </row>
    <row r="43" spans="1:29" x14ac:dyDescent="0.25">
      <c r="A43" t="s">
        <v>305</v>
      </c>
      <c r="B43">
        <v>1E-4</v>
      </c>
      <c r="C43" t="s">
        <v>260</v>
      </c>
      <c r="W43">
        <v>0.91156812649375507</v>
      </c>
      <c r="X43">
        <v>-0.83385733844959076</v>
      </c>
      <c r="Y43">
        <v>1.7482760031328759E-18</v>
      </c>
      <c r="AA43">
        <v>5.8434600000000003</v>
      </c>
      <c r="AB43">
        <v>-0.6970611838989258</v>
      </c>
      <c r="AC43">
        <v>-2.4555485140902167E-18</v>
      </c>
    </row>
    <row r="44" spans="1:29" x14ac:dyDescent="0.25">
      <c r="A44" t="s">
        <v>295</v>
      </c>
      <c r="W44">
        <v>0.80038176076788659</v>
      </c>
      <c r="X44">
        <v>-0.79484290010427194</v>
      </c>
      <c r="Y44">
        <v>1.7482760031328759E-18</v>
      </c>
      <c r="AA44">
        <v>5.8434600000000003</v>
      </c>
      <c r="AB44">
        <v>-0.62735506550903319</v>
      </c>
      <c r="AC44">
        <v>2.3090118142152227E-18</v>
      </c>
    </row>
    <row r="45" spans="1:29" x14ac:dyDescent="0.25">
      <c r="W45">
        <v>0.69165652729235239</v>
      </c>
      <c r="X45">
        <v>-0.75618169398112089</v>
      </c>
      <c r="Y45">
        <v>1.7482760031328759E-18</v>
      </c>
      <c r="AA45">
        <v>5.8434600000000003</v>
      </c>
      <c r="AB45">
        <v>-0.55764894711914059</v>
      </c>
      <c r="AC45">
        <v>4.8111471404044259E-19</v>
      </c>
    </row>
    <row r="46" spans="1:29" x14ac:dyDescent="0.25">
      <c r="W46">
        <v>0.58529600457442421</v>
      </c>
      <c r="X46">
        <v>-0.71788697250627198</v>
      </c>
      <c r="Y46">
        <v>1.7482760031328759E-18</v>
      </c>
      <c r="AA46">
        <v>5.8434600000000003</v>
      </c>
      <c r="AB46">
        <v>-0.48794282872924799</v>
      </c>
      <c r="AC46">
        <v>1.7770751233395221E-18</v>
      </c>
    </row>
    <row r="47" spans="1:29" x14ac:dyDescent="0.25">
      <c r="W47">
        <v>0.38113564173648196</v>
      </c>
      <c r="X47">
        <v>-0.64277419424089588</v>
      </c>
      <c r="Y47">
        <v>1.7482760031328759E-18</v>
      </c>
      <c r="AA47">
        <v>5.8434600000000003</v>
      </c>
      <c r="AB47">
        <v>-0.41823671033935539</v>
      </c>
      <c r="AC47">
        <v>-3.9810548520952116E-19</v>
      </c>
    </row>
    <row r="48" spans="1:29" x14ac:dyDescent="0.25">
      <c r="W48">
        <v>0.18902650988127062</v>
      </c>
      <c r="X48">
        <v>-0.57002016940573652</v>
      </c>
      <c r="Y48">
        <v>1.7482760031328759E-18</v>
      </c>
      <c r="AA48">
        <v>5.8434600000000003</v>
      </c>
      <c r="AB48">
        <v>-0.3485305919494629</v>
      </c>
      <c r="AC48">
        <v>2.9798619084406286E-18</v>
      </c>
    </row>
    <row r="49" spans="23:29" x14ac:dyDescent="0.25">
      <c r="W49">
        <v>1.0944220645301974E-2</v>
      </c>
      <c r="X49">
        <v>-0.50042131644176147</v>
      </c>
      <c r="Y49">
        <v>1.7482760031328759E-18</v>
      </c>
      <c r="AA49">
        <v>5.8434600000000003</v>
      </c>
      <c r="AB49">
        <v>-0.2788244735595703</v>
      </c>
      <c r="AC49">
        <v>-5.8275866771095863E-19</v>
      </c>
    </row>
    <row r="50" spans="23:29" x14ac:dyDescent="0.25">
      <c r="W50">
        <v>-0.15113561433490996</v>
      </c>
      <c r="X50">
        <v>-0.43493868809298442</v>
      </c>
      <c r="Y50">
        <v>1.7482760031328759E-18</v>
      </c>
      <c r="AA50">
        <v>5.8434600000000003</v>
      </c>
      <c r="AB50">
        <v>-0.20911835516967769</v>
      </c>
      <c r="AC50">
        <v>-2.0633722595114756E-18</v>
      </c>
    </row>
    <row r="51" spans="23:29" x14ac:dyDescent="0.25">
      <c r="W51">
        <v>-0.29460986572265624</v>
      </c>
      <c r="X51">
        <v>-0.37490142441081997</v>
      </c>
      <c r="Y51">
        <v>1.7482760031328759E-18</v>
      </c>
      <c r="AA51">
        <v>5.8434600000000003</v>
      </c>
      <c r="AB51">
        <v>-0.1394122367797852</v>
      </c>
      <c r="AC51">
        <v>-2.1565458837094487E-18</v>
      </c>
    </row>
    <row r="52" spans="23:29" x14ac:dyDescent="0.25">
      <c r="W52">
        <v>-0.41637929276315805</v>
      </c>
      <c r="X52">
        <v>-0.32207000151704468</v>
      </c>
      <c r="Y52">
        <v>1.7482760031328759E-18</v>
      </c>
      <c r="AA52">
        <v>5.8434600000000003</v>
      </c>
      <c r="AB52">
        <v>-6.9706118389892602E-2</v>
      </c>
      <c r="AC52">
        <v>-4.3300324263639833E-18</v>
      </c>
    </row>
    <row r="53" spans="23:29" x14ac:dyDescent="0.25">
      <c r="W53">
        <v>-0.57866509508634867</v>
      </c>
      <c r="X53">
        <v>-0.24840185772986159</v>
      </c>
      <c r="Y53">
        <v>1.7482760031328759E-18</v>
      </c>
      <c r="AA53">
        <v>5.8434600000000003</v>
      </c>
      <c r="AB53">
        <v>0</v>
      </c>
      <c r="AC53">
        <v>4.3368086899420177E-19</v>
      </c>
    </row>
    <row r="54" spans="23:29" x14ac:dyDescent="0.25">
      <c r="W54">
        <v>-0.71877078947368411</v>
      </c>
      <c r="X54">
        <v>-0.18523314473684208</v>
      </c>
      <c r="Y54">
        <v>1.7482760031328759E-18</v>
      </c>
      <c r="AA54">
        <v>5.8434600000000003</v>
      </c>
      <c r="AB54">
        <v>6.9706118389892616E-2</v>
      </c>
      <c r="AC54">
        <v>-3.1272456412628769E-18</v>
      </c>
    </row>
    <row r="55" spans="23:29" x14ac:dyDescent="0.25">
      <c r="W55">
        <v>-0.85598052631578936</v>
      </c>
      <c r="X55">
        <v>-0.12348876315789468</v>
      </c>
      <c r="Y55">
        <v>1.7482760031328759E-18</v>
      </c>
      <c r="AA55">
        <v>5.8434600000000003</v>
      </c>
      <c r="AB55">
        <v>0.1394122367797852</v>
      </c>
      <c r="AC55">
        <v>-1.8329792978583059E-18</v>
      </c>
    </row>
    <row r="56" spans="23:29" x14ac:dyDescent="0.25">
      <c r="W56">
        <v>-0.9931902631578946</v>
      </c>
      <c r="X56">
        <v>-6.1744381578947342E-2</v>
      </c>
      <c r="Y56">
        <v>1.7482760031328759E-18</v>
      </c>
      <c r="AA56">
        <v>5.8434600000000003</v>
      </c>
      <c r="AB56">
        <v>0.20911835516967769</v>
      </c>
      <c r="AC56">
        <v>-1.9244588561617704E-18</v>
      </c>
    </row>
    <row r="57" spans="23:29" x14ac:dyDescent="0.25">
      <c r="W57">
        <v>-1.1303999999999998</v>
      </c>
      <c r="X57">
        <v>-8.6871699070401043E-18</v>
      </c>
      <c r="Y57">
        <v>1.7482760031328759E-18</v>
      </c>
      <c r="AA57">
        <v>5.8434600000000003</v>
      </c>
      <c r="AB57">
        <v>0.2788244735595703</v>
      </c>
      <c r="AC57">
        <v>-6.3019251275719945E-19</v>
      </c>
    </row>
    <row r="58" spans="23:29" x14ac:dyDescent="0.25">
      <c r="AA58">
        <v>5.8434600000000003</v>
      </c>
      <c r="AB58">
        <v>0.3485305919494629</v>
      </c>
      <c r="AC58">
        <v>2.053207864144424E-18</v>
      </c>
    </row>
    <row r="59" spans="23:29" x14ac:dyDescent="0.25">
      <c r="W59">
        <v>6.1217199999999998</v>
      </c>
      <c r="X59">
        <v>-1.0621884707031248</v>
      </c>
      <c r="Y59">
        <v>-1.3544056826596262E-18</v>
      </c>
      <c r="AA59">
        <v>5.8434600000000003</v>
      </c>
      <c r="AB59">
        <v>0.41823671033935544</v>
      </c>
      <c r="AC59">
        <v>5.7259427234390703E-19</v>
      </c>
    </row>
    <row r="60" spans="23:29" x14ac:dyDescent="0.25">
      <c r="W60">
        <v>6.2782412500000007</v>
      </c>
      <c r="X60">
        <v>-1.0289950809936523</v>
      </c>
      <c r="Y60">
        <v>-1.9634223717354682E-18</v>
      </c>
      <c r="AA60">
        <v>5.8434600000000003</v>
      </c>
      <c r="AB60">
        <v>0.48794282872924805</v>
      </c>
      <c r="AC60">
        <v>-5.0720332881587504E-18</v>
      </c>
    </row>
    <row r="61" spans="23:29" x14ac:dyDescent="0.25">
      <c r="W61">
        <v>6.4347624999999997</v>
      </c>
      <c r="X61">
        <v>-0.99580169128417961</v>
      </c>
      <c r="Y61">
        <v>-2.225155552437047E-18</v>
      </c>
      <c r="AA61">
        <v>5.8434600000000003</v>
      </c>
      <c r="AB61">
        <v>0.55764894711914059</v>
      </c>
      <c r="AC61">
        <v>1.7753810574450135E-18</v>
      </c>
    </row>
    <row r="62" spans="23:29" x14ac:dyDescent="0.25">
      <c r="W62">
        <v>6.5912837499999997</v>
      </c>
      <c r="X62">
        <v>-0.96260830157470689</v>
      </c>
      <c r="Y62">
        <v>-1.9659634705772311E-18</v>
      </c>
      <c r="AA62">
        <v>5.8434600000000003</v>
      </c>
      <c r="AB62">
        <v>0.62735506550903319</v>
      </c>
      <c r="AC62">
        <v>3.0696474008495844E-18</v>
      </c>
    </row>
    <row r="63" spans="23:29" x14ac:dyDescent="0.25">
      <c r="W63">
        <v>6.7478049999999996</v>
      </c>
      <c r="X63">
        <v>-0.92941491186523439</v>
      </c>
      <c r="Y63">
        <v>-1.7076184216646695E-18</v>
      </c>
      <c r="AA63">
        <v>5.8434600000000003</v>
      </c>
      <c r="AB63">
        <v>0.6970611838989258</v>
      </c>
      <c r="AC63">
        <v>-2.574980159653073E-18</v>
      </c>
    </row>
    <row r="64" spans="23:29" x14ac:dyDescent="0.25">
      <c r="W64">
        <v>6.9043262499999996</v>
      </c>
      <c r="X64">
        <v>-0.8962215221557619</v>
      </c>
      <c r="Y64">
        <v>-1.4484263398048536E-18</v>
      </c>
      <c r="AA64">
        <v>5.8434600000000003</v>
      </c>
      <c r="AB64">
        <v>0.7667673022888184</v>
      </c>
      <c r="AC64">
        <v>-2.6664597179565375E-18</v>
      </c>
    </row>
    <row r="65" spans="2:29" x14ac:dyDescent="0.25">
      <c r="W65">
        <v>7.0608475000000004</v>
      </c>
      <c r="X65">
        <v>-0.86302813244628895</v>
      </c>
      <c r="Y65">
        <v>-1.190081290892292E-18</v>
      </c>
      <c r="AA65">
        <v>5.8434600000000003</v>
      </c>
      <c r="AB65">
        <v>0.836473420678711</v>
      </c>
      <c r="AC65">
        <v>-1.3721933745519665E-18</v>
      </c>
    </row>
    <row r="66" spans="2:29" x14ac:dyDescent="0.25">
      <c r="W66">
        <v>7.2173687500000003</v>
      </c>
      <c r="X66">
        <v>-0.82983474273681646</v>
      </c>
      <c r="Y66">
        <v>-2.3191762095822743E-18</v>
      </c>
      <c r="AA66">
        <v>5.8434600000000003</v>
      </c>
      <c r="AB66">
        <v>0.9061795390686036</v>
      </c>
      <c r="AC66">
        <v>-1.463672932855431E-18</v>
      </c>
    </row>
    <row r="67" spans="2:29" x14ac:dyDescent="0.25">
      <c r="W67">
        <v>7.3738900000000003</v>
      </c>
      <c r="X67">
        <v>-0.79664135302734373</v>
      </c>
      <c r="Y67">
        <v>-1.7143946852427039E-18</v>
      </c>
      <c r="AA67">
        <v>5.8434600000000003</v>
      </c>
      <c r="AB67">
        <v>0.9758856574584962</v>
      </c>
      <c r="AC67">
        <v>1.2197274440461925E-18</v>
      </c>
    </row>
    <row r="68" spans="2:29" x14ac:dyDescent="0.25">
      <c r="W68">
        <v>7.5304112500000002</v>
      </c>
      <c r="X68">
        <v>-0.76344796331787101</v>
      </c>
      <c r="Y68">
        <v>-1.1079190950086248E-18</v>
      </c>
      <c r="AA68">
        <v>5.8434600000000003</v>
      </c>
      <c r="AB68">
        <v>1.0455917758483886</v>
      </c>
      <c r="AC68">
        <v>1.1248597539537109E-18</v>
      </c>
    </row>
    <row r="69" spans="2:29" x14ac:dyDescent="0.25">
      <c r="W69">
        <v>7.6869325000000002</v>
      </c>
      <c r="X69">
        <v>-0.73025457360839852</v>
      </c>
      <c r="Y69">
        <v>-2.583450489125616E-18</v>
      </c>
      <c r="AA69">
        <v>5.8434600000000003</v>
      </c>
      <c r="AB69">
        <v>1.1152978942382812</v>
      </c>
      <c r="AC69">
        <v>1.0333801956502464E-18</v>
      </c>
    </row>
    <row r="70" spans="2:29" x14ac:dyDescent="0.25">
      <c r="W70">
        <v>7.8434537500000001</v>
      </c>
      <c r="X70">
        <v>-0.6970611838989258</v>
      </c>
      <c r="Y70">
        <v>-2.6715419156400633E-18</v>
      </c>
    </row>
    <row r="71" spans="2:29" x14ac:dyDescent="0.25">
      <c r="W71">
        <v>7.9999750000000001</v>
      </c>
      <c r="X71">
        <v>-0.66386779418945308</v>
      </c>
      <c r="Y71">
        <v>-2.0667603913004928E-18</v>
      </c>
    </row>
    <row r="72" spans="2:29" x14ac:dyDescent="0.25">
      <c r="W72">
        <v>8.15649625</v>
      </c>
      <c r="X72">
        <v>-0.63067440447998058</v>
      </c>
      <c r="Y72">
        <v>-2.8494188345634663E-18</v>
      </c>
    </row>
    <row r="73" spans="2:29" x14ac:dyDescent="0.25">
      <c r="W73">
        <v>8.3130175000000008</v>
      </c>
      <c r="X73">
        <v>-0.59748101477050786</v>
      </c>
      <c r="Y73">
        <v>-8.5550327672684334E-19</v>
      </c>
    </row>
    <row r="74" spans="2:29" x14ac:dyDescent="0.25">
      <c r="W74">
        <v>8.4695387499999999</v>
      </c>
      <c r="X74">
        <v>-0.56428762506103514</v>
      </c>
      <c r="Y74">
        <v>-2.490276864927643E-19</v>
      </c>
    </row>
    <row r="75" spans="2:29" x14ac:dyDescent="0.25">
      <c r="W75">
        <v>8.626059999999999</v>
      </c>
      <c r="X75">
        <v>-0.53109423535156264</v>
      </c>
      <c r="Y75">
        <v>-3.113693114106808E-18</v>
      </c>
    </row>
    <row r="76" spans="2:29" x14ac:dyDescent="0.25">
      <c r="B76">
        <f>B79/(D18*D19)</f>
        <v>-4987297.1092059715</v>
      </c>
      <c r="W76">
        <v>8.7825812499999998</v>
      </c>
      <c r="X76">
        <v>-0.4979008456420897</v>
      </c>
      <c r="Y76">
        <v>9.6222942808088519E-19</v>
      </c>
    </row>
    <row r="77" spans="2:29" x14ac:dyDescent="0.25">
      <c r="W77">
        <v>8.9391025000000006</v>
      </c>
      <c r="X77">
        <v>-0.4647074559326172</v>
      </c>
      <c r="Y77">
        <v>-1.90074193363865E-18</v>
      </c>
    </row>
    <row r="78" spans="2:29" x14ac:dyDescent="0.25">
      <c r="B78" t="s">
        <v>18</v>
      </c>
      <c r="W78">
        <v>9.0956237499999997</v>
      </c>
      <c r="X78">
        <v>-0.43151406622314448</v>
      </c>
      <c r="Y78">
        <v>-4.7671014271472023E-18</v>
      </c>
    </row>
    <row r="79" spans="2:29" x14ac:dyDescent="0.25">
      <c r="B79">
        <v>-4.4255479120134469</v>
      </c>
      <c r="C79">
        <v>0</v>
      </c>
      <c r="W79">
        <v>9.2521450000000005</v>
      </c>
      <c r="X79">
        <v>-0.39832067651367176</v>
      </c>
      <c r="Y79">
        <v>-6.9117888495950908E-19</v>
      </c>
    </row>
    <row r="80" spans="2:29" x14ac:dyDescent="0.25">
      <c r="B80">
        <v>-4.4255479120134469</v>
      </c>
      <c r="C80">
        <v>0</v>
      </c>
      <c r="W80">
        <v>9.4086662499999996</v>
      </c>
      <c r="X80">
        <v>-0.36512728680419926</v>
      </c>
      <c r="Y80">
        <v>-3.5541502466790442E-18</v>
      </c>
    </row>
    <row r="81" spans="2:25" x14ac:dyDescent="0.25">
      <c r="B81">
        <v>-4.4255479120134469</v>
      </c>
      <c r="C81">
        <v>0</v>
      </c>
      <c r="W81">
        <v>9.5651875000000004</v>
      </c>
      <c r="X81">
        <v>-0.33193389709472654</v>
      </c>
      <c r="Y81">
        <v>5.2177229550864901E-19</v>
      </c>
    </row>
    <row r="82" spans="2:25" x14ac:dyDescent="0.25">
      <c r="B82">
        <v>-4.4255479120134469</v>
      </c>
      <c r="C82">
        <v>0</v>
      </c>
      <c r="W82">
        <v>9.7217087499999995</v>
      </c>
      <c r="X82">
        <v>-0.29874050738525382</v>
      </c>
      <c r="Y82">
        <v>-2.3445871979999033E-18</v>
      </c>
    </row>
    <row r="83" spans="2:25" x14ac:dyDescent="0.25">
      <c r="B83">
        <v>-4.4255479120134469</v>
      </c>
      <c r="C83">
        <v>0</v>
      </c>
      <c r="W83">
        <v>9.8782300000000003</v>
      </c>
      <c r="X83">
        <v>-0.26554711767578132</v>
      </c>
      <c r="Y83">
        <v>-3.8184245262223859E-18</v>
      </c>
    </row>
    <row r="84" spans="2:25" x14ac:dyDescent="0.25">
      <c r="B84">
        <v>-4.4255479120134469</v>
      </c>
      <c r="C84">
        <v>0</v>
      </c>
      <c r="W84">
        <v>10.034751249999999</v>
      </c>
      <c r="X84">
        <v>-0.2323537279663086</v>
      </c>
      <c r="Y84">
        <v>-1.1316360175317453E-18</v>
      </c>
    </row>
    <row r="85" spans="2:25" x14ac:dyDescent="0.25">
      <c r="B85">
        <v>-4.4255479120134469</v>
      </c>
      <c r="C85">
        <v>0</v>
      </c>
      <c r="W85">
        <v>10.1912725</v>
      </c>
      <c r="X85">
        <v>-0.19916033825683588</v>
      </c>
      <c r="Y85">
        <v>-3.9946073792512804E-18</v>
      </c>
    </row>
    <row r="86" spans="2:25" x14ac:dyDescent="0.25">
      <c r="B86">
        <v>-4.4255479120134469</v>
      </c>
      <c r="C86">
        <v>0</v>
      </c>
      <c r="W86">
        <v>10.347793750000001</v>
      </c>
      <c r="X86">
        <v>-0.16596694854736338</v>
      </c>
      <c r="Y86">
        <v>7.7927031147395631E-20</v>
      </c>
    </row>
    <row r="87" spans="2:25" x14ac:dyDescent="0.25">
      <c r="B87">
        <v>-4.4255479120134469</v>
      </c>
      <c r="C87">
        <v>0</v>
      </c>
      <c r="W87">
        <v>10.504315</v>
      </c>
      <c r="X87">
        <v>-0.13277355883789066</v>
      </c>
      <c r="Y87">
        <v>-4.1707902322801749E-18</v>
      </c>
    </row>
    <row r="88" spans="2:25" x14ac:dyDescent="0.25">
      <c r="B88">
        <v>-4.4255479120134469</v>
      </c>
      <c r="C88">
        <v>0</v>
      </c>
      <c r="W88">
        <v>10.660836249999999</v>
      </c>
      <c r="X88">
        <v>-9.9580169128417939E-2</v>
      </c>
      <c r="Y88">
        <v>1.2908782116155537E-18</v>
      </c>
    </row>
    <row r="89" spans="2:25" x14ac:dyDescent="0.25">
      <c r="B89">
        <v>-4.4255479120134469</v>
      </c>
      <c r="C89">
        <v>0</v>
      </c>
      <c r="W89">
        <v>10.8173575</v>
      </c>
      <c r="X89">
        <v>-6.6386779418945441E-2</v>
      </c>
      <c r="Y89">
        <v>-2.961227183601034E-18</v>
      </c>
    </row>
    <row r="90" spans="2:25" x14ac:dyDescent="0.25">
      <c r="B90">
        <v>-4.4255479120134469</v>
      </c>
      <c r="C90">
        <v>0</v>
      </c>
      <c r="W90">
        <v>10.973878750000001</v>
      </c>
      <c r="X90">
        <v>-3.3193389709472498E-2</v>
      </c>
      <c r="Y90">
        <v>-4.4384526436125338E-18</v>
      </c>
    </row>
    <row r="91" spans="2:25" x14ac:dyDescent="0.25">
      <c r="B91">
        <v>-4.4255479120134469</v>
      </c>
      <c r="C91">
        <v>0</v>
      </c>
      <c r="W91">
        <v>11.1304</v>
      </c>
      <c r="X91">
        <v>0</v>
      </c>
      <c r="Y91">
        <v>-1.7482760031328759E-18</v>
      </c>
    </row>
    <row r="92" spans="2:25" x14ac:dyDescent="0.25">
      <c r="B92">
        <v>-4.4255479120134469</v>
      </c>
      <c r="C92">
        <v>0</v>
      </c>
    </row>
    <row r="93" spans="2:25" x14ac:dyDescent="0.25">
      <c r="B93">
        <v>-4.4255479120134469</v>
      </c>
      <c r="C93">
        <v>0</v>
      </c>
      <c r="W93">
        <v>11.1304</v>
      </c>
      <c r="X93">
        <v>0</v>
      </c>
      <c r="Y93">
        <v>-1.7482760031328759E-18</v>
      </c>
    </row>
    <row r="94" spans="2:25" x14ac:dyDescent="0.25">
      <c r="B94">
        <v>-4.4255479120134469</v>
      </c>
      <c r="C94">
        <v>0</v>
      </c>
      <c r="W94">
        <v>10.973878750000001</v>
      </c>
      <c r="X94">
        <v>3.3193389709472498E-2</v>
      </c>
      <c r="Y94">
        <v>5.1906179007743525E-18</v>
      </c>
    </row>
    <row r="95" spans="2:25" x14ac:dyDescent="0.25">
      <c r="B95">
        <v>-4.4255479120134469</v>
      </c>
      <c r="C95">
        <v>0</v>
      </c>
      <c r="W95">
        <v>10.8173575</v>
      </c>
      <c r="X95">
        <v>6.6386779418945246E-2</v>
      </c>
      <c r="Y95">
        <v>-1.7482760031328759E-18</v>
      </c>
    </row>
    <row r="96" spans="2:25" x14ac:dyDescent="0.25">
      <c r="B96">
        <v>-4.4255479120134469</v>
      </c>
      <c r="C96">
        <v>0</v>
      </c>
      <c r="W96">
        <v>10.660836249999999</v>
      </c>
      <c r="X96">
        <v>9.9580169128417939E-2</v>
      </c>
      <c r="Y96">
        <v>-1.7482760031328759E-18</v>
      </c>
    </row>
    <row r="97" spans="2:25" x14ac:dyDescent="0.25">
      <c r="B97">
        <v>-4.4255479120134469</v>
      </c>
      <c r="C97">
        <v>0</v>
      </c>
      <c r="W97">
        <v>10.504315</v>
      </c>
      <c r="X97">
        <v>0.13277355883789066</v>
      </c>
      <c r="Y97">
        <v>5.1906179007743525E-18</v>
      </c>
    </row>
    <row r="98" spans="2:25" x14ac:dyDescent="0.25">
      <c r="B98">
        <v>-4.4255479120134469</v>
      </c>
      <c r="C98">
        <v>0</v>
      </c>
      <c r="W98">
        <v>10.347793750000001</v>
      </c>
      <c r="X98">
        <v>0.16596694854736338</v>
      </c>
      <c r="Y98">
        <v>-1.7482760031328759E-18</v>
      </c>
    </row>
    <row r="99" spans="2:25" x14ac:dyDescent="0.25">
      <c r="B99">
        <v>-4.4255479120134469</v>
      </c>
      <c r="C99">
        <v>0</v>
      </c>
      <c r="W99">
        <v>10.1912725</v>
      </c>
      <c r="X99">
        <v>0.19916033825683588</v>
      </c>
      <c r="Y99">
        <v>5.1906179007743525E-18</v>
      </c>
    </row>
    <row r="100" spans="2:25" x14ac:dyDescent="0.25">
      <c r="B100">
        <v>-4.4255479120134469</v>
      </c>
      <c r="C100">
        <v>0</v>
      </c>
      <c r="W100">
        <v>10.034751249999999</v>
      </c>
      <c r="X100">
        <v>0.2323537279663086</v>
      </c>
      <c r="Y100">
        <v>-1.7482760031328759E-18</v>
      </c>
    </row>
    <row r="101" spans="2:25" x14ac:dyDescent="0.25">
      <c r="B101">
        <v>-4.4255479120134469</v>
      </c>
      <c r="C101">
        <v>0</v>
      </c>
      <c r="W101">
        <v>9.8782300000000003</v>
      </c>
      <c r="X101">
        <v>0.26554711767578121</v>
      </c>
      <c r="Y101">
        <v>5.1906179007743525E-18</v>
      </c>
    </row>
    <row r="102" spans="2:25" x14ac:dyDescent="0.25">
      <c r="B102">
        <v>-4.4255479120134469</v>
      </c>
      <c r="C102">
        <v>0</v>
      </c>
      <c r="W102">
        <v>9.7217087499999995</v>
      </c>
      <c r="X102">
        <v>0.29874050738525382</v>
      </c>
      <c r="Y102">
        <v>-1.7482760031328759E-18</v>
      </c>
    </row>
    <row r="103" spans="2:25" x14ac:dyDescent="0.25">
      <c r="B103">
        <v>-4.4255479120134469</v>
      </c>
      <c r="C103">
        <v>0</v>
      </c>
      <c r="W103">
        <v>9.5651875000000004</v>
      </c>
      <c r="X103">
        <v>0.33193389709472654</v>
      </c>
      <c r="Y103">
        <v>-1.7482760031328759E-18</v>
      </c>
    </row>
    <row r="104" spans="2:25" x14ac:dyDescent="0.25">
      <c r="B104">
        <v>-4.4255479120134469</v>
      </c>
      <c r="C104">
        <v>0</v>
      </c>
      <c r="W104">
        <v>9.4086662499999996</v>
      </c>
      <c r="X104">
        <v>0.36512728680419915</v>
      </c>
      <c r="Y104">
        <v>5.1906179007743525E-18</v>
      </c>
    </row>
    <row r="105" spans="2:25" x14ac:dyDescent="0.25">
      <c r="B105">
        <v>-4.4255479120134469</v>
      </c>
      <c r="C105">
        <v>0</v>
      </c>
      <c r="W105">
        <v>9.2521450000000005</v>
      </c>
      <c r="X105">
        <v>0.39832067651367187</v>
      </c>
      <c r="Y105">
        <v>-1.7482760031328759E-18</v>
      </c>
    </row>
    <row r="106" spans="2:25" x14ac:dyDescent="0.25">
      <c r="B106">
        <v>-4.4255479120134469</v>
      </c>
      <c r="C106">
        <v>0</v>
      </c>
      <c r="W106">
        <v>9.0956237499999997</v>
      </c>
      <c r="X106">
        <v>0.43151406622314448</v>
      </c>
      <c r="Y106">
        <v>5.1906179007743525E-18</v>
      </c>
    </row>
    <row r="107" spans="2:25" x14ac:dyDescent="0.25">
      <c r="B107">
        <v>-4.4255479120134469</v>
      </c>
      <c r="C107">
        <v>0</v>
      </c>
      <c r="W107">
        <v>8.9391025000000006</v>
      </c>
      <c r="X107">
        <v>0.46470745593261725</v>
      </c>
      <c r="Y107">
        <v>-1.7482760031328759E-18</v>
      </c>
    </row>
    <row r="108" spans="2:25" x14ac:dyDescent="0.25">
      <c r="B108">
        <v>-4.4255479120134469</v>
      </c>
      <c r="C108">
        <v>0</v>
      </c>
      <c r="W108">
        <v>8.7825812499999998</v>
      </c>
      <c r="X108">
        <v>0.49790084564208981</v>
      </c>
      <c r="Y108">
        <v>-1.7482760031328759E-18</v>
      </c>
    </row>
    <row r="109" spans="2:25" x14ac:dyDescent="0.25">
      <c r="B109">
        <v>-4.4255479120134469</v>
      </c>
      <c r="C109">
        <v>0</v>
      </c>
      <c r="W109">
        <v>8.6260600000000007</v>
      </c>
      <c r="X109">
        <v>0.53109423535156242</v>
      </c>
      <c r="Y109">
        <v>-1.7482760031328759E-18</v>
      </c>
    </row>
    <row r="110" spans="2:25" x14ac:dyDescent="0.25">
      <c r="B110">
        <v>-4.4255479120134469</v>
      </c>
      <c r="C110">
        <v>0</v>
      </c>
      <c r="W110">
        <v>8.4695387499999999</v>
      </c>
      <c r="X110">
        <v>0.56428762506103514</v>
      </c>
      <c r="Y110">
        <v>-1.7482760031328759E-18</v>
      </c>
    </row>
    <row r="111" spans="2:25" x14ac:dyDescent="0.25">
      <c r="B111">
        <v>-4.4255479120134469</v>
      </c>
      <c r="C111">
        <v>0</v>
      </c>
      <c r="W111">
        <v>8.3130175000000008</v>
      </c>
      <c r="X111">
        <v>0.59748101477050786</v>
      </c>
      <c r="Y111">
        <v>-1.7482760031328759E-18</v>
      </c>
    </row>
    <row r="112" spans="2:25" x14ac:dyDescent="0.25">
      <c r="B112">
        <v>-4.4255479120134469</v>
      </c>
      <c r="C112">
        <v>0</v>
      </c>
      <c r="W112">
        <v>8.15649625</v>
      </c>
      <c r="X112">
        <v>0.63067440447998058</v>
      </c>
      <c r="Y112">
        <v>-1.7482760031328759E-18</v>
      </c>
    </row>
    <row r="113" spans="2:25" x14ac:dyDescent="0.25">
      <c r="B113">
        <v>-4.4255479120134469</v>
      </c>
      <c r="C113">
        <v>0</v>
      </c>
      <c r="W113">
        <v>7.9999750000000001</v>
      </c>
      <c r="X113">
        <v>0.66386779418945308</v>
      </c>
      <c r="Y113">
        <v>-1.7482760031328759E-18</v>
      </c>
    </row>
    <row r="114" spans="2:25" x14ac:dyDescent="0.25">
      <c r="B114">
        <v>-4.4255479120134469</v>
      </c>
      <c r="C114">
        <v>0</v>
      </c>
      <c r="W114">
        <v>7.8434537500000001</v>
      </c>
      <c r="X114">
        <v>0.6970611838989258</v>
      </c>
      <c r="Y114">
        <v>-1.7482760031328759E-18</v>
      </c>
    </row>
    <row r="115" spans="2:25" x14ac:dyDescent="0.25">
      <c r="B115">
        <v>-4.4255479120134469</v>
      </c>
      <c r="C115">
        <v>0</v>
      </c>
      <c r="W115">
        <v>7.6869325000000002</v>
      </c>
      <c r="X115">
        <v>0.73025457360839841</v>
      </c>
      <c r="Y115">
        <v>-1.7482760031328759E-18</v>
      </c>
    </row>
    <row r="116" spans="2:25" x14ac:dyDescent="0.25">
      <c r="B116">
        <v>-4.4255479120134469</v>
      </c>
      <c r="C116">
        <v>0</v>
      </c>
      <c r="W116">
        <v>7.5304112500000002</v>
      </c>
      <c r="X116">
        <v>0.76344796331787113</v>
      </c>
      <c r="Y116">
        <v>-1.7482760031328759E-18</v>
      </c>
    </row>
    <row r="117" spans="2:25" x14ac:dyDescent="0.25">
      <c r="B117">
        <v>-4.4255479120134469</v>
      </c>
      <c r="C117">
        <v>0</v>
      </c>
      <c r="W117">
        <v>7.3738900000000003</v>
      </c>
      <c r="X117">
        <v>0.79664135302734373</v>
      </c>
      <c r="Y117">
        <v>-1.7482760031328759E-18</v>
      </c>
    </row>
    <row r="118" spans="2:25" x14ac:dyDescent="0.25">
      <c r="B118">
        <v>-4.4255479120134469</v>
      </c>
      <c r="C118">
        <v>0</v>
      </c>
      <c r="W118">
        <v>7.2173687500000003</v>
      </c>
      <c r="X118">
        <v>0.82983474273681646</v>
      </c>
      <c r="Y118">
        <v>-1.7482760031328759E-18</v>
      </c>
    </row>
    <row r="119" spans="2:25" x14ac:dyDescent="0.25">
      <c r="B119">
        <v>-4.4255479120134469</v>
      </c>
      <c r="C119">
        <v>0</v>
      </c>
      <c r="W119">
        <v>7.0608474999999995</v>
      </c>
      <c r="X119">
        <v>0.86302813244628906</v>
      </c>
      <c r="Y119">
        <v>-1.7482760031328759E-18</v>
      </c>
    </row>
    <row r="120" spans="2:25" x14ac:dyDescent="0.25">
      <c r="B120">
        <v>-4.4255479120134469</v>
      </c>
      <c r="C120">
        <v>0</v>
      </c>
      <c r="W120">
        <v>6.9043262499999996</v>
      </c>
      <c r="X120">
        <v>0.89622152215576179</v>
      </c>
      <c r="Y120">
        <v>-1.7482760031328759E-18</v>
      </c>
    </row>
    <row r="121" spans="2:25" x14ac:dyDescent="0.25">
      <c r="B121">
        <v>-4.4255479120134469</v>
      </c>
      <c r="C121">
        <v>0</v>
      </c>
      <c r="W121">
        <v>6.7478049999999996</v>
      </c>
      <c r="X121">
        <v>0.92941491186523439</v>
      </c>
      <c r="Y121">
        <v>-1.7482760031328759E-18</v>
      </c>
    </row>
    <row r="122" spans="2:25" x14ac:dyDescent="0.25">
      <c r="B122">
        <v>-4.4255479120134469</v>
      </c>
      <c r="C122">
        <v>0</v>
      </c>
      <c r="W122">
        <v>6.5912837500000006</v>
      </c>
      <c r="X122">
        <v>0.962608301574707</v>
      </c>
      <c r="Y122">
        <v>-1.7482760031328759E-18</v>
      </c>
    </row>
    <row r="123" spans="2:25" x14ac:dyDescent="0.25">
      <c r="B123">
        <v>-4.4255479120134469</v>
      </c>
      <c r="C123">
        <v>0</v>
      </c>
      <c r="W123">
        <v>6.4347624999999997</v>
      </c>
      <c r="X123">
        <v>0.99580169128417961</v>
      </c>
      <c r="Y123">
        <v>-1.7482760031328759E-18</v>
      </c>
    </row>
    <row r="124" spans="2:25" x14ac:dyDescent="0.25">
      <c r="B124">
        <v>-4.4255479120134469</v>
      </c>
      <c r="C124">
        <v>0</v>
      </c>
      <c r="W124">
        <v>6.2782412499999998</v>
      </c>
      <c r="X124">
        <v>1.0289950809936523</v>
      </c>
      <c r="Y124">
        <v>-1.7482760031328759E-18</v>
      </c>
    </row>
    <row r="125" spans="2:25" x14ac:dyDescent="0.25">
      <c r="B125">
        <v>-4.4255479120134469</v>
      </c>
      <c r="C125">
        <v>0</v>
      </c>
      <c r="W125">
        <v>6.1217199999999998</v>
      </c>
      <c r="X125">
        <v>1.0621884707031251</v>
      </c>
      <c r="Y125">
        <v>-1.7482760031328759E-18</v>
      </c>
    </row>
    <row r="126" spans="2:25" x14ac:dyDescent="0.25">
      <c r="B126">
        <v>-4.4255479120134469</v>
      </c>
      <c r="C126">
        <v>0</v>
      </c>
    </row>
    <row r="127" spans="2:25" x14ac:dyDescent="0.25">
      <c r="B127">
        <v>-4.4255479120134469</v>
      </c>
      <c r="C127">
        <v>0</v>
      </c>
      <c r="W127">
        <v>2.5217983511513165</v>
      </c>
      <c r="X127">
        <v>-1.3568483830550335</v>
      </c>
      <c r="Y127">
        <v>-2.4123498337802474E-18</v>
      </c>
    </row>
    <row r="128" spans="2:25" x14ac:dyDescent="0.25">
      <c r="B128">
        <v>-4.4255479120134469</v>
      </c>
      <c r="C128">
        <v>0</v>
      </c>
      <c r="W128">
        <v>2.7872832953844573</v>
      </c>
      <c r="X128">
        <v>-1.3538295650729129</v>
      </c>
      <c r="Y128">
        <v>-7.1150767569361228E-20</v>
      </c>
    </row>
    <row r="129" spans="2:25" x14ac:dyDescent="0.25">
      <c r="B129">
        <v>-4.4255479120134469</v>
      </c>
      <c r="C129">
        <v>0</v>
      </c>
      <c r="W129">
        <v>3.0812379276315798</v>
      </c>
      <c r="X129">
        <v>-1.3501439593409474</v>
      </c>
      <c r="Y129">
        <v>-5.014435047745458E-19</v>
      </c>
    </row>
    <row r="130" spans="2:25" x14ac:dyDescent="0.25">
      <c r="B130">
        <v>-4.4255479120134469</v>
      </c>
      <c r="C130">
        <v>0</v>
      </c>
      <c r="W130">
        <v>3.4107848900082249</v>
      </c>
      <c r="X130">
        <v>-1.3441705924477829</v>
      </c>
      <c r="Y130">
        <v>-2.3208702754767829E-18</v>
      </c>
    </row>
    <row r="131" spans="2:25" x14ac:dyDescent="0.25">
      <c r="B131">
        <v>-4.4255479120134469</v>
      </c>
      <c r="C131">
        <v>0</v>
      </c>
      <c r="W131">
        <v>3.7857420086348696</v>
      </c>
      <c r="X131">
        <v>-1.3331095863984768</v>
      </c>
      <c r="Y131">
        <v>1.4111568901256644E-18</v>
      </c>
    </row>
    <row r="132" spans="2:25" x14ac:dyDescent="0.25">
      <c r="B132">
        <v>-4.4255479120134469</v>
      </c>
      <c r="C132">
        <v>0</v>
      </c>
      <c r="W132">
        <v>3.9943335118986445</v>
      </c>
      <c r="X132">
        <v>-1.3242643169291661</v>
      </c>
      <c r="Y132">
        <v>-1.9142944607947188E-19</v>
      </c>
    </row>
    <row r="133" spans="2:25" x14ac:dyDescent="0.25">
      <c r="B133">
        <v>-4.4255479120134469</v>
      </c>
      <c r="C133">
        <v>0</v>
      </c>
      <c r="W133">
        <v>4.2198454060444082</v>
      </c>
      <c r="X133">
        <v>-1.3120693323022952</v>
      </c>
      <c r="Y133">
        <v>3.7557440881255677E-18</v>
      </c>
    </row>
    <row r="134" spans="2:25" x14ac:dyDescent="0.25">
      <c r="B134">
        <v>-4.4255479120134469</v>
      </c>
      <c r="C134">
        <v>0</v>
      </c>
      <c r="W134">
        <v>4.4649929524311274</v>
      </c>
      <c r="X134">
        <v>-1.2952933385886143</v>
      </c>
      <c r="Y134">
        <v>-2.3581397251559721E-18</v>
      </c>
    </row>
    <row r="135" spans="2:25" x14ac:dyDescent="0.25">
      <c r="B135">
        <v>-4.4255479120134469</v>
      </c>
      <c r="C135">
        <v>0</v>
      </c>
      <c r="W135">
        <v>4.7330889144736856</v>
      </c>
      <c r="X135">
        <v>-1.2722642686478456</v>
      </c>
      <c r="Y135">
        <v>-4.921261423547485E-19</v>
      </c>
    </row>
    <row r="136" spans="2:25" x14ac:dyDescent="0.25">
      <c r="B136">
        <v>-4.4255479120134469</v>
      </c>
      <c r="C136">
        <v>0</v>
      </c>
      <c r="W136">
        <v>5.0281339057360199</v>
      </c>
      <c r="X136">
        <v>-1.2407204665846583</v>
      </c>
      <c r="Y136">
        <v>2.0680309407213743E-18</v>
      </c>
    </row>
    <row r="137" spans="2:25" x14ac:dyDescent="0.25">
      <c r="B137">
        <v>-4.4255479120134469</v>
      </c>
      <c r="C137">
        <v>0</v>
      </c>
      <c r="W137">
        <v>5.3553741388260692</v>
      </c>
      <c r="X137">
        <v>-1.1974359831492796</v>
      </c>
      <c r="Y137">
        <v>1.1585293136070693E-18</v>
      </c>
    </row>
    <row r="138" spans="2:25" x14ac:dyDescent="0.25">
      <c r="B138">
        <v>-4.4255479120134469</v>
      </c>
      <c r="C138">
        <v>0</v>
      </c>
      <c r="W138">
        <v>5.5330469977770358</v>
      </c>
      <c r="X138">
        <v>-1.1700440648589374</v>
      </c>
      <c r="Y138">
        <v>-3.1235398721186393E-18</v>
      </c>
    </row>
    <row r="139" spans="2:25" x14ac:dyDescent="0.25">
      <c r="B139">
        <v>-4.4255479120134469</v>
      </c>
      <c r="C139">
        <v>0</v>
      </c>
      <c r="W139">
        <v>5.7212725140059622</v>
      </c>
      <c r="X139">
        <v>-1.1379254417703542</v>
      </c>
      <c r="Y139">
        <v>-3.1488449814178615E-19</v>
      </c>
    </row>
    <row r="140" spans="2:25" x14ac:dyDescent="0.25">
      <c r="B140">
        <v>-4.4255479120134469</v>
      </c>
      <c r="C140">
        <v>0</v>
      </c>
      <c r="W140">
        <v>5.9203476315789469</v>
      </c>
      <c r="X140">
        <v>-1.1006229219456725</v>
      </c>
      <c r="Y140">
        <v>2.5696862037327337E-18</v>
      </c>
    </row>
    <row r="141" spans="2:25" x14ac:dyDescent="0.25">
      <c r="B141">
        <v>-4.4255479120134469</v>
      </c>
      <c r="C141">
        <v>0</v>
      </c>
      <c r="W141">
        <v>6.1217199999999998</v>
      </c>
      <c r="X141">
        <v>-1.0621884707031248</v>
      </c>
      <c r="Y141">
        <v>-1.3544056826596262E-18</v>
      </c>
    </row>
    <row r="142" spans="2:25" x14ac:dyDescent="0.25">
      <c r="B142">
        <v>-4.4255479120134469</v>
      </c>
      <c r="C142">
        <v>0</v>
      </c>
    </row>
    <row r="143" spans="2:25" x14ac:dyDescent="0.25">
      <c r="B143">
        <v>-4.4255479120134469</v>
      </c>
      <c r="C143">
        <v>0</v>
      </c>
      <c r="W143">
        <v>6.1217199999999998</v>
      </c>
      <c r="X143">
        <v>1.0621884707031251</v>
      </c>
      <c r="Y143">
        <v>-1.7482760031328759E-18</v>
      </c>
    </row>
    <row r="144" spans="2:25" x14ac:dyDescent="0.25">
      <c r="B144">
        <v>-4.4255479120134469</v>
      </c>
      <c r="C144">
        <v>0</v>
      </c>
      <c r="W144">
        <v>5.9203476315789461</v>
      </c>
      <c r="X144">
        <v>1.1006229219456725</v>
      </c>
      <c r="Y144">
        <v>2.4191260973582818E-18</v>
      </c>
    </row>
    <row r="145" spans="2:25" x14ac:dyDescent="0.25">
      <c r="B145">
        <v>-4.4255479120134469</v>
      </c>
      <c r="C145">
        <v>0</v>
      </c>
      <c r="W145">
        <v>5.7212725140059613</v>
      </c>
      <c r="X145">
        <v>1.1379254417703533</v>
      </c>
      <c r="Y145">
        <v>-3.4897757426877174E-19</v>
      </c>
    </row>
    <row r="146" spans="2:25" x14ac:dyDescent="0.25">
      <c r="B146">
        <v>-4.4255479120134469</v>
      </c>
      <c r="C146">
        <v>0</v>
      </c>
      <c r="W146">
        <v>5.5330469977770367</v>
      </c>
      <c r="X146">
        <v>1.1700440648589385</v>
      </c>
      <c r="Y146">
        <v>-3.1204693776848424E-18</v>
      </c>
    </row>
    <row r="147" spans="2:25" x14ac:dyDescent="0.25">
      <c r="B147">
        <v>-4.4255479120134469</v>
      </c>
      <c r="C147">
        <v>0</v>
      </c>
      <c r="W147">
        <v>5.3553741388260692</v>
      </c>
      <c r="X147">
        <v>1.1974359831492778</v>
      </c>
      <c r="Y147">
        <v>1.0469327228063152E-18</v>
      </c>
    </row>
    <row r="148" spans="2:25" x14ac:dyDescent="0.25">
      <c r="B148">
        <v>-4.4255479120134469</v>
      </c>
      <c r="C148">
        <v>0</v>
      </c>
      <c r="W148">
        <v>5.0281339057360208</v>
      </c>
      <c r="X148">
        <v>1.2407204665846576</v>
      </c>
      <c r="Y148">
        <v>2.4462311516704194E-18</v>
      </c>
    </row>
    <row r="149" spans="2:25" x14ac:dyDescent="0.25">
      <c r="B149">
        <v>-4.4255479120134469</v>
      </c>
      <c r="C149">
        <v>0</v>
      </c>
      <c r="W149">
        <v>4.7330889144736847</v>
      </c>
      <c r="X149">
        <v>1.2722642686478465</v>
      </c>
      <c r="Y149">
        <v>-3.1509625637859973E-19</v>
      </c>
    </row>
    <row r="150" spans="2:25" x14ac:dyDescent="0.25">
      <c r="B150">
        <v>-4.4255479120134469</v>
      </c>
      <c r="C150">
        <v>0</v>
      </c>
      <c r="W150">
        <v>4.4649929524311274</v>
      </c>
      <c r="X150">
        <v>1.2952933385886145</v>
      </c>
      <c r="Y150">
        <v>-1.6940658945086007E-18</v>
      </c>
    </row>
    <row r="151" spans="2:25" x14ac:dyDescent="0.25">
      <c r="B151">
        <v>-4.4255479120134469</v>
      </c>
      <c r="C151">
        <v>0</v>
      </c>
      <c r="W151">
        <v>4.2198454060444091</v>
      </c>
      <c r="X151">
        <v>1.3120693323022943</v>
      </c>
      <c r="Y151">
        <v>2.4801124695605914E-18</v>
      </c>
    </row>
    <row r="152" spans="2:25" x14ac:dyDescent="0.25">
      <c r="B152">
        <v>-4.4255479120134469</v>
      </c>
      <c r="C152">
        <v>0</v>
      </c>
      <c r="W152">
        <v>3.9943335118986449</v>
      </c>
      <c r="X152">
        <v>1.3242643169291646</v>
      </c>
      <c r="Y152">
        <v>1.1045309632196076E-18</v>
      </c>
    </row>
    <row r="153" spans="2:25" x14ac:dyDescent="0.25">
      <c r="B153">
        <v>-4.4255479120134469</v>
      </c>
      <c r="C153">
        <v>0</v>
      </c>
      <c r="W153">
        <v>3.7857420086348688</v>
      </c>
      <c r="X153">
        <v>1.3331095863984759</v>
      </c>
      <c r="Y153">
        <v>2.5038293920837118E-18</v>
      </c>
    </row>
    <row r="154" spans="2:25" x14ac:dyDescent="0.25">
      <c r="B154">
        <v>-4.4255479120134469</v>
      </c>
      <c r="C154">
        <v>0</v>
      </c>
      <c r="W154">
        <v>3.410784890008224</v>
      </c>
      <c r="X154">
        <v>1.3441705924477831</v>
      </c>
      <c r="Y154">
        <v>1.1384122811097797E-18</v>
      </c>
    </row>
    <row r="155" spans="2:25" x14ac:dyDescent="0.25">
      <c r="B155">
        <v>-4.4255479120134469</v>
      </c>
      <c r="C155">
        <v>0</v>
      </c>
      <c r="W155">
        <v>3.0812379276315793</v>
      </c>
      <c r="X155">
        <v>1.3501439593409488</v>
      </c>
      <c r="Y155">
        <v>-3.0018847650692404E-18</v>
      </c>
    </row>
    <row r="156" spans="2:25" x14ac:dyDescent="0.25">
      <c r="B156">
        <v>-4.4255479120134469</v>
      </c>
      <c r="C156">
        <v>0</v>
      </c>
      <c r="W156">
        <v>2.7872832953844577</v>
      </c>
      <c r="X156">
        <v>1.3538295650729129</v>
      </c>
      <c r="Y156">
        <v>-2.97816784254612E-18</v>
      </c>
    </row>
    <row r="157" spans="2:25" x14ac:dyDescent="0.25">
      <c r="B157">
        <v>-4.4255479120134469</v>
      </c>
      <c r="C157">
        <v>0</v>
      </c>
      <c r="W157">
        <v>2.521798351151316</v>
      </c>
      <c r="X157">
        <v>1.3568483830550337</v>
      </c>
      <c r="Y157">
        <v>-1.7957098481791167E-19</v>
      </c>
    </row>
    <row r="158" spans="2:25" x14ac:dyDescent="0.25">
      <c r="B158">
        <v>-4.4255479120134469</v>
      </c>
      <c r="C158">
        <v>0</v>
      </c>
    </row>
    <row r="159" spans="2:25" x14ac:dyDescent="0.25">
      <c r="B159">
        <v>-4.4255479120134469</v>
      </c>
      <c r="C159">
        <v>0</v>
      </c>
    </row>
    <row r="160" spans="2:25" x14ac:dyDescent="0.25">
      <c r="B160">
        <v>-4.4255479120134469</v>
      </c>
      <c r="C160">
        <v>0</v>
      </c>
    </row>
    <row r="161" spans="2:3" x14ac:dyDescent="0.25">
      <c r="B161">
        <v>-4.4255479120134469</v>
      </c>
      <c r="C161">
        <v>0</v>
      </c>
    </row>
    <row r="162" spans="2:3" x14ac:dyDescent="0.25">
      <c r="B162">
        <v>-4.4255479120134469</v>
      </c>
      <c r="C162">
        <v>0</v>
      </c>
    </row>
    <row r="163" spans="2:3" x14ac:dyDescent="0.25">
      <c r="B163">
        <v>-4.4255479120134469</v>
      </c>
      <c r="C163">
        <v>0</v>
      </c>
    </row>
    <row r="164" spans="2:3" x14ac:dyDescent="0.25">
      <c r="B164">
        <v>-4.4255479120134469</v>
      </c>
      <c r="C164">
        <v>0</v>
      </c>
    </row>
    <row r="165" spans="2:3" x14ac:dyDescent="0.25">
      <c r="B165">
        <v>-4.4255479120134469</v>
      </c>
      <c r="C165">
        <v>0</v>
      </c>
    </row>
    <row r="166" spans="2:3" x14ac:dyDescent="0.25">
      <c r="B166">
        <v>-4.4255479120134469</v>
      </c>
      <c r="C166">
        <v>0</v>
      </c>
    </row>
    <row r="167" spans="2:3" x14ac:dyDescent="0.25">
      <c r="B167">
        <v>-4.4255479120134469</v>
      </c>
      <c r="C167">
        <v>0</v>
      </c>
    </row>
    <row r="168" spans="2:3" x14ac:dyDescent="0.25">
      <c r="B168">
        <v>-4.4255479120134469</v>
      </c>
      <c r="C168">
        <v>0</v>
      </c>
    </row>
    <row r="169" spans="2:3" x14ac:dyDescent="0.25">
      <c r="B169">
        <v>-4.4255479120134469</v>
      </c>
      <c r="C169">
        <v>0</v>
      </c>
    </row>
    <row r="170" spans="2:3" x14ac:dyDescent="0.25">
      <c r="B170">
        <v>-4.4255479120134469</v>
      </c>
      <c r="C170">
        <v>0</v>
      </c>
    </row>
    <row r="171" spans="2:3" x14ac:dyDescent="0.25">
      <c r="B171">
        <v>-4.4255479120134469</v>
      </c>
      <c r="C171">
        <v>0</v>
      </c>
    </row>
    <row r="172" spans="2:3" x14ac:dyDescent="0.25">
      <c r="B172">
        <v>-4.4255479120134469</v>
      </c>
      <c r="C172">
        <v>0</v>
      </c>
    </row>
    <row r="173" spans="2:3" x14ac:dyDescent="0.25">
      <c r="B173">
        <v>-4.4255479120134469</v>
      </c>
      <c r="C173">
        <v>0</v>
      </c>
    </row>
    <row r="174" spans="2:3" x14ac:dyDescent="0.25">
      <c r="B174">
        <v>-4.4255479120134469</v>
      </c>
      <c r="C174">
        <v>0</v>
      </c>
    </row>
    <row r="175" spans="2:3" x14ac:dyDescent="0.25">
      <c r="B175">
        <v>-4.4255479120134469</v>
      </c>
      <c r="C175">
        <v>0</v>
      </c>
    </row>
    <row r="176" spans="2:3" x14ac:dyDescent="0.25">
      <c r="B176">
        <v>-4.4255479120134469</v>
      </c>
      <c r="C176">
        <v>0</v>
      </c>
    </row>
    <row r="177" spans="2:3" x14ac:dyDescent="0.25">
      <c r="B177">
        <v>-4.4255479120134469</v>
      </c>
      <c r="C177">
        <v>0</v>
      </c>
    </row>
    <row r="178" spans="2:3" x14ac:dyDescent="0.25">
      <c r="B178">
        <v>-4.4255479120134469</v>
      </c>
      <c r="C178">
        <v>0</v>
      </c>
    </row>
    <row r="179" spans="2:3" x14ac:dyDescent="0.25">
      <c r="B179">
        <v>-4.4255479120134469</v>
      </c>
      <c r="C179">
        <v>0</v>
      </c>
    </row>
    <row r="180" spans="2:3" x14ac:dyDescent="0.25">
      <c r="B180">
        <v>-4.4255479120134469</v>
      </c>
      <c r="C180">
        <v>0</v>
      </c>
    </row>
    <row r="181" spans="2:3" x14ac:dyDescent="0.25">
      <c r="B181">
        <v>-4.4255479120134469</v>
      </c>
      <c r="C181">
        <v>0</v>
      </c>
    </row>
    <row r="182" spans="2:3" x14ac:dyDescent="0.25">
      <c r="B182">
        <v>-4.4255479120134469</v>
      </c>
      <c r="C182">
        <v>0</v>
      </c>
    </row>
    <row r="183" spans="2:3" x14ac:dyDescent="0.25">
      <c r="B183">
        <v>-4.4255479120134469</v>
      </c>
      <c r="C183">
        <v>0</v>
      </c>
    </row>
    <row r="184" spans="2:3" x14ac:dyDescent="0.25">
      <c r="B184">
        <v>-4.4255479120134469</v>
      </c>
      <c r="C184">
        <v>0</v>
      </c>
    </row>
    <row r="185" spans="2:3" x14ac:dyDescent="0.25">
      <c r="B185">
        <v>-4.4255479120134469</v>
      </c>
      <c r="C185">
        <v>0</v>
      </c>
    </row>
    <row r="186" spans="2:3" x14ac:dyDescent="0.25">
      <c r="B186">
        <v>-4.4255479120134469</v>
      </c>
      <c r="C186">
        <v>0</v>
      </c>
    </row>
    <row r="187" spans="2:3" x14ac:dyDescent="0.25">
      <c r="B187">
        <v>-4.4255479120134469</v>
      </c>
      <c r="C187">
        <v>0</v>
      </c>
    </row>
    <row r="188" spans="2:3" x14ac:dyDescent="0.25">
      <c r="B188">
        <v>-4.4255479120134469</v>
      </c>
      <c r="C188">
        <v>0</v>
      </c>
    </row>
    <row r="189" spans="2:3" x14ac:dyDescent="0.25">
      <c r="B189">
        <v>-4.4255479120134469</v>
      </c>
      <c r="C189">
        <v>0</v>
      </c>
    </row>
    <row r="190" spans="2:3" x14ac:dyDescent="0.25">
      <c r="B190">
        <v>-4.4255479120134469</v>
      </c>
      <c r="C190">
        <v>0</v>
      </c>
    </row>
    <row r="191" spans="2:3" x14ac:dyDescent="0.25">
      <c r="B191">
        <v>-4.4255479120134469</v>
      </c>
      <c r="C191">
        <v>0</v>
      </c>
    </row>
    <row r="192" spans="2:3" x14ac:dyDescent="0.25">
      <c r="B192">
        <v>-4.4255479120134469</v>
      </c>
      <c r="C192">
        <v>0</v>
      </c>
    </row>
    <row r="193" spans="2:3" x14ac:dyDescent="0.25">
      <c r="B193">
        <v>-4.4255479120134469</v>
      </c>
      <c r="C193">
        <v>0</v>
      </c>
    </row>
    <row r="194" spans="2:3" x14ac:dyDescent="0.25">
      <c r="B194">
        <v>-4.4255479120134469</v>
      </c>
      <c r="C194">
        <v>0</v>
      </c>
    </row>
    <row r="195" spans="2:3" x14ac:dyDescent="0.25">
      <c r="B195">
        <v>-4.4255479120134469</v>
      </c>
      <c r="C195">
        <v>0</v>
      </c>
    </row>
    <row r="196" spans="2:3" x14ac:dyDescent="0.25">
      <c r="B196">
        <v>-4.4255479120134469</v>
      </c>
      <c r="C196">
        <v>0</v>
      </c>
    </row>
    <row r="197" spans="2:3" x14ac:dyDescent="0.25">
      <c r="B197">
        <v>-4.4255479120134469</v>
      </c>
      <c r="C197">
        <v>0</v>
      </c>
    </row>
    <row r="198" spans="2:3" x14ac:dyDescent="0.25">
      <c r="B198">
        <v>-4.4255479120134469</v>
      </c>
      <c r="C198">
        <v>0</v>
      </c>
    </row>
    <row r="199" spans="2:3" x14ac:dyDescent="0.25">
      <c r="B199">
        <v>-4.4255479120134469</v>
      </c>
      <c r="C199">
        <v>0</v>
      </c>
    </row>
    <row r="200" spans="2:3" x14ac:dyDescent="0.25">
      <c r="B200">
        <v>-4.4255479120134469</v>
      </c>
      <c r="C200">
        <v>0</v>
      </c>
    </row>
    <row r="201" spans="2:3" x14ac:dyDescent="0.25">
      <c r="B201">
        <v>-4.4255479120134469</v>
      </c>
      <c r="C201">
        <v>0</v>
      </c>
    </row>
    <row r="202" spans="2:3" x14ac:dyDescent="0.25">
      <c r="B202">
        <v>-4.4255479120134469</v>
      </c>
      <c r="C202">
        <v>0</v>
      </c>
    </row>
    <row r="203" spans="2:3" x14ac:dyDescent="0.25">
      <c r="B203">
        <v>-4.4255479120134469</v>
      </c>
      <c r="C203">
        <v>0</v>
      </c>
    </row>
    <row r="204" spans="2:3" x14ac:dyDescent="0.25">
      <c r="B204">
        <v>-4.4255479120134469</v>
      </c>
      <c r="C204">
        <v>0</v>
      </c>
    </row>
    <row r="205" spans="2:3" x14ac:dyDescent="0.25">
      <c r="B205">
        <v>-4.4255479120134469</v>
      </c>
      <c r="C205">
        <v>0</v>
      </c>
    </row>
    <row r="206" spans="2:3" x14ac:dyDescent="0.25">
      <c r="B206">
        <v>-4.4255479120134469</v>
      </c>
      <c r="C206">
        <v>0</v>
      </c>
    </row>
    <row r="207" spans="2:3" x14ac:dyDescent="0.25">
      <c r="B207">
        <v>-4.4255479120134469</v>
      </c>
      <c r="C207">
        <v>0</v>
      </c>
    </row>
    <row r="208" spans="2:3" x14ac:dyDescent="0.25">
      <c r="B208">
        <v>-4.4255479120134469</v>
      </c>
      <c r="C208">
        <v>0</v>
      </c>
    </row>
    <row r="209" spans="2:3" x14ac:dyDescent="0.25">
      <c r="B209">
        <v>-4.4255479120134469</v>
      </c>
      <c r="C209">
        <v>0</v>
      </c>
    </row>
    <row r="210" spans="2:3" x14ac:dyDescent="0.25">
      <c r="B210">
        <v>-4.4255479120134469</v>
      </c>
      <c r="C210">
        <v>0</v>
      </c>
    </row>
    <row r="211" spans="2:3" x14ac:dyDescent="0.25">
      <c r="B211">
        <v>-4.4255479120134469</v>
      </c>
      <c r="C211">
        <v>0</v>
      </c>
    </row>
    <row r="212" spans="2:3" x14ac:dyDescent="0.25">
      <c r="B212">
        <v>-4.4255479120134469</v>
      </c>
      <c r="C212">
        <v>0</v>
      </c>
    </row>
    <row r="213" spans="2:3" x14ac:dyDescent="0.25">
      <c r="B213">
        <v>-4.4255479120134469</v>
      </c>
      <c r="C213">
        <v>0</v>
      </c>
    </row>
    <row r="214" spans="2:3" x14ac:dyDescent="0.25">
      <c r="B214">
        <v>-4.4255479120134469</v>
      </c>
      <c r="C214">
        <v>0</v>
      </c>
    </row>
    <row r="215" spans="2:3" x14ac:dyDescent="0.25">
      <c r="B215">
        <v>-4.4255479120134469</v>
      </c>
      <c r="C215">
        <v>0</v>
      </c>
    </row>
    <row r="216" spans="2:3" x14ac:dyDescent="0.25">
      <c r="B216">
        <v>-4.4255479120134469</v>
      </c>
      <c r="C216">
        <v>0</v>
      </c>
    </row>
    <row r="217" spans="2:3" x14ac:dyDescent="0.25">
      <c r="B217">
        <v>-4.4255479120134469</v>
      </c>
      <c r="C217">
        <v>0</v>
      </c>
    </row>
    <row r="218" spans="2:3" x14ac:dyDescent="0.25">
      <c r="B218">
        <v>-4.4255479120134469</v>
      </c>
      <c r="C218">
        <v>0</v>
      </c>
    </row>
    <row r="219" spans="2:3" x14ac:dyDescent="0.25">
      <c r="B219">
        <v>-4.4255479120134469</v>
      </c>
      <c r="C219">
        <v>0</v>
      </c>
    </row>
    <row r="220" spans="2:3" x14ac:dyDescent="0.25">
      <c r="B220">
        <v>-4.4255479120134469</v>
      </c>
      <c r="C220">
        <v>0</v>
      </c>
    </row>
    <row r="221" spans="2:3" x14ac:dyDescent="0.25">
      <c r="B221">
        <v>-4.4255479120134469</v>
      </c>
      <c r="C221">
        <v>0</v>
      </c>
    </row>
    <row r="222" spans="2:3" x14ac:dyDescent="0.25">
      <c r="B222">
        <v>-4.4255479120134469</v>
      </c>
      <c r="C222">
        <v>0</v>
      </c>
    </row>
    <row r="223" spans="2:3" x14ac:dyDescent="0.25">
      <c r="B223">
        <v>-4.4255479120134469</v>
      </c>
      <c r="C223">
        <v>0</v>
      </c>
    </row>
    <row r="224" spans="2:3" x14ac:dyDescent="0.25">
      <c r="B224">
        <v>-4.4255479120134469</v>
      </c>
      <c r="C224">
        <v>0</v>
      </c>
    </row>
    <row r="225" spans="2:3" x14ac:dyDescent="0.25">
      <c r="B225">
        <v>-4.4255479120134469</v>
      </c>
      <c r="C225">
        <v>0</v>
      </c>
    </row>
    <row r="226" spans="2:3" x14ac:dyDescent="0.25">
      <c r="B226">
        <v>-4.4255479120134469</v>
      </c>
      <c r="C226">
        <v>0</v>
      </c>
    </row>
    <row r="227" spans="2:3" x14ac:dyDescent="0.25">
      <c r="B227">
        <v>-4.4255479120134469</v>
      </c>
      <c r="C227">
        <v>0</v>
      </c>
    </row>
    <row r="228" spans="2:3" x14ac:dyDescent="0.25">
      <c r="B228">
        <v>-4.4255479120134469</v>
      </c>
      <c r="C228">
        <v>0</v>
      </c>
    </row>
    <row r="229" spans="2:3" x14ac:dyDescent="0.25">
      <c r="B229">
        <v>-4.4255479120134469</v>
      </c>
      <c r="C229">
        <v>0</v>
      </c>
    </row>
    <row r="230" spans="2:3" x14ac:dyDescent="0.25">
      <c r="B230">
        <v>-4.4255479120134469</v>
      </c>
      <c r="C230">
        <v>0</v>
      </c>
    </row>
    <row r="231" spans="2:3" x14ac:dyDescent="0.25">
      <c r="B231">
        <v>-4.4255479120134469</v>
      </c>
      <c r="C231">
        <v>0</v>
      </c>
    </row>
    <row r="232" spans="2:3" x14ac:dyDescent="0.25">
      <c r="B232">
        <v>-4.4255479120134469</v>
      </c>
      <c r="C232">
        <v>0</v>
      </c>
    </row>
    <row r="233" spans="2:3" x14ac:dyDescent="0.25">
      <c r="B233">
        <v>-4.4255479120134469</v>
      </c>
      <c r="C233">
        <v>0</v>
      </c>
    </row>
    <row r="234" spans="2:3" x14ac:dyDescent="0.25">
      <c r="B234">
        <v>-4.4255479120134469</v>
      </c>
      <c r="C234">
        <v>0</v>
      </c>
    </row>
    <row r="235" spans="2:3" x14ac:dyDescent="0.25">
      <c r="B235">
        <v>-4.4255479120134469</v>
      </c>
      <c r="C235">
        <v>0</v>
      </c>
    </row>
    <row r="236" spans="2:3" x14ac:dyDescent="0.25">
      <c r="B236">
        <v>-4.4255479120134469</v>
      </c>
      <c r="C236">
        <v>0</v>
      </c>
    </row>
    <row r="237" spans="2:3" x14ac:dyDescent="0.25">
      <c r="B237">
        <v>-4.4255479120134469</v>
      </c>
      <c r="C237">
        <v>0</v>
      </c>
    </row>
    <row r="238" spans="2:3" x14ac:dyDescent="0.25">
      <c r="B238">
        <v>-4.4255479120134469</v>
      </c>
      <c r="C238">
        <v>0</v>
      </c>
    </row>
    <row r="239" spans="2:3" x14ac:dyDescent="0.25">
      <c r="B239">
        <v>-4.4255479120134469</v>
      </c>
      <c r="C239">
        <v>0</v>
      </c>
    </row>
    <row r="240" spans="2:3" x14ac:dyDescent="0.25">
      <c r="B240">
        <v>-4.4255479120134469</v>
      </c>
      <c r="C240">
        <v>0</v>
      </c>
    </row>
    <row r="241" spans="2:3" x14ac:dyDescent="0.25">
      <c r="B241">
        <v>-4.4255479120134469</v>
      </c>
      <c r="C241">
        <v>0</v>
      </c>
    </row>
    <row r="242" spans="2:3" x14ac:dyDescent="0.25">
      <c r="B242">
        <v>-4.4234387397251185</v>
      </c>
      <c r="C242">
        <v>7.5027131242677569E-4</v>
      </c>
    </row>
    <row r="243" spans="2:3" x14ac:dyDescent="0.25">
      <c r="B243">
        <v>-4.4134312460615392</v>
      </c>
      <c r="C243">
        <v>4.2583313770592213E-3</v>
      </c>
    </row>
    <row r="244" spans="2:3" x14ac:dyDescent="0.25">
      <c r="B244">
        <v>-4.3916303098618146</v>
      </c>
      <c r="C244">
        <v>1.1775437742471695E-2</v>
      </c>
    </row>
    <row r="245" spans="2:3" x14ac:dyDescent="0.25">
      <c r="B245">
        <v>-4.3547980331300851</v>
      </c>
      <c r="C245">
        <v>2.4261508136987686E-2</v>
      </c>
    </row>
    <row r="246" spans="2:3" x14ac:dyDescent="0.25">
      <c r="B246">
        <v>-4.3023836009620782</v>
      </c>
      <c r="C246">
        <v>4.1670218110084534E-2</v>
      </c>
    </row>
    <row r="247" spans="2:3" x14ac:dyDescent="0.25">
      <c r="B247">
        <v>-4.2390038364051934</v>
      </c>
      <c r="C247">
        <v>6.2137708067893982E-2</v>
      </c>
    </row>
    <row r="248" spans="2:3" x14ac:dyDescent="0.25">
      <c r="B248">
        <v>-4.1668861948370095</v>
      </c>
      <c r="C248">
        <v>8.4717459976673126E-2</v>
      </c>
    </row>
    <row r="249" spans="2:3" x14ac:dyDescent="0.25">
      <c r="B249">
        <v>-4.0973994873880502</v>
      </c>
      <c r="C249">
        <v>0.10575361549854279</v>
      </c>
    </row>
    <row r="250" spans="2:3" x14ac:dyDescent="0.25">
      <c r="B250">
        <v>-4.0353611849664803</v>
      </c>
      <c r="C250">
        <v>0.12392093241214752</v>
      </c>
    </row>
    <row r="251" spans="2:3" x14ac:dyDescent="0.25">
      <c r="B251">
        <v>-3.9655333547467508</v>
      </c>
      <c r="C251">
        <v>0.14342315763032668</v>
      </c>
    </row>
    <row r="252" spans="2:3" x14ac:dyDescent="0.25">
      <c r="B252">
        <v>-3.7937587910155193</v>
      </c>
      <c r="C252">
        <v>0.18263180479716667</v>
      </c>
    </row>
    <row r="253" spans="2:3" x14ac:dyDescent="0.25">
      <c r="B253">
        <v>-3.5732519271719845</v>
      </c>
      <c r="C253">
        <v>0.23023555357602243</v>
      </c>
    </row>
    <row r="254" spans="2:3" x14ac:dyDescent="0.25">
      <c r="B254">
        <v>-3.3318391514329306</v>
      </c>
      <c r="C254">
        <v>0.28043098591805393</v>
      </c>
    </row>
    <row r="255" spans="2:3" x14ac:dyDescent="0.25">
      <c r="B255">
        <v>-3.0798639365826652</v>
      </c>
      <c r="C255">
        <v>0.3310390982676692</v>
      </c>
    </row>
    <row r="256" spans="2:3" x14ac:dyDescent="0.25">
      <c r="B256">
        <v>-2.822434521526513</v>
      </c>
      <c r="C256">
        <v>0.38097639552017937</v>
      </c>
    </row>
    <row r="257" spans="2:3" x14ac:dyDescent="0.25">
      <c r="B257">
        <v>-2.5623164582162214</v>
      </c>
      <c r="C257">
        <v>0.42964878766309039</v>
      </c>
    </row>
    <row r="258" spans="2:3" x14ac:dyDescent="0.25">
      <c r="B258">
        <v>-2.3010630922415847</v>
      </c>
      <c r="C258">
        <v>0.47671330426445185</v>
      </c>
    </row>
    <row r="259" spans="2:3" x14ac:dyDescent="0.25">
      <c r="B259">
        <v>-2.0395476022726147</v>
      </c>
      <c r="C259">
        <v>0.52196532407413754</v>
      </c>
    </row>
    <row r="260" spans="2:3" x14ac:dyDescent="0.25">
      <c r="B260">
        <v>-1.7782409826497054</v>
      </c>
      <c r="C260">
        <v>0.56527991377016695</v>
      </c>
    </row>
    <row r="261" spans="2:3" x14ac:dyDescent="0.25">
      <c r="B261">
        <v>-1.5173671630279464</v>
      </c>
      <c r="C261">
        <v>0.6065784348564276</v>
      </c>
    </row>
    <row r="262" spans="2:3" x14ac:dyDescent="0.25">
      <c r="B262">
        <v>-1.2569925469966861</v>
      </c>
      <c r="C262">
        <v>0.64580941650272283</v>
      </c>
    </row>
    <row r="263" spans="2:3" x14ac:dyDescent="0.25">
      <c r="B263">
        <v>-0.99707993157296748</v>
      </c>
      <c r="C263">
        <v>0.68293628361753944</v>
      </c>
    </row>
    <row r="264" spans="2:3" x14ac:dyDescent="0.25">
      <c r="B264">
        <v>-0.73751935524165457</v>
      </c>
      <c r="C264">
        <v>0.71792989042600874</v>
      </c>
    </row>
    <row r="265" spans="2:3" x14ac:dyDescent="0.25">
      <c r="B265">
        <v>-0.47814761120585914</v>
      </c>
      <c r="C265">
        <v>0.75076308207541687</v>
      </c>
    </row>
    <row r="266" spans="2:3" x14ac:dyDescent="0.25">
      <c r="B266">
        <v>-0.21875590156678459</v>
      </c>
      <c r="C266">
        <v>0.78140663432279789</v>
      </c>
    </row>
    <row r="267" spans="2:3" x14ac:dyDescent="0.25">
      <c r="B267">
        <v>4.0906742896522408E-2</v>
      </c>
      <c r="C267">
        <v>0.80982624068814979</v>
      </c>
    </row>
    <row r="268" spans="2:3" x14ac:dyDescent="0.25">
      <c r="B268">
        <v>0.3011387737103477</v>
      </c>
      <c r="C268">
        <v>0.83597865049319042</v>
      </c>
    </row>
    <row r="269" spans="2:3" x14ac:dyDescent="0.25">
      <c r="B269">
        <v>0.56229625586085774</v>
      </c>
      <c r="C269">
        <v>0.85980798840181671</v>
      </c>
    </row>
    <row r="270" spans="2:3" x14ac:dyDescent="0.25">
      <c r="B270">
        <v>0.82481428007428925</v>
      </c>
      <c r="C270">
        <v>0.88124001415473274</v>
      </c>
    </row>
    <row r="271" spans="2:3" x14ac:dyDescent="0.25">
      <c r="B271">
        <v>1.0892446619234144</v>
      </c>
      <c r="C271">
        <v>0.90017350126433393</v>
      </c>
    </row>
    <row r="272" spans="2:3" x14ac:dyDescent="0.25">
      <c r="B272">
        <v>1.3563232718299512</v>
      </c>
      <c r="C272">
        <v>0.91646500989417545</v>
      </c>
    </row>
    <row r="273" spans="2:3" x14ac:dyDescent="0.25">
      <c r="B273">
        <v>1.6271111827658775</v>
      </c>
      <c r="C273">
        <v>0.9298989301976095</v>
      </c>
    </row>
    <row r="274" spans="2:3" x14ac:dyDescent="0.25">
      <c r="B274">
        <v>1.9033355043580691</v>
      </c>
      <c r="C274">
        <v>0.94011585312521362</v>
      </c>
    </row>
    <row r="275" spans="2:3" x14ac:dyDescent="0.25">
      <c r="B275">
        <v>2.1885914129916566</v>
      </c>
      <c r="C275">
        <v>0.94636334382024245</v>
      </c>
    </row>
    <row r="276" spans="2:3" x14ac:dyDescent="0.25">
      <c r="B276">
        <v>2.4957789939420643</v>
      </c>
      <c r="C276">
        <v>0.94596774592621813</v>
      </c>
    </row>
    <row r="277" spans="2:3" x14ac:dyDescent="0.25">
      <c r="B277">
        <v>2.8032093718316169</v>
      </c>
      <c r="C277">
        <v>0.94317070573255901</v>
      </c>
    </row>
    <row r="278" spans="2:3" x14ac:dyDescent="0.25">
      <c r="B278">
        <v>3.1001198439251851</v>
      </c>
      <c r="C278">
        <v>0.94022153041786849</v>
      </c>
    </row>
    <row r="279" spans="2:3" x14ac:dyDescent="0.25">
      <c r="B279">
        <v>3.3873231433338966</v>
      </c>
      <c r="C279">
        <v>0.93706206108460188</v>
      </c>
    </row>
    <row r="280" spans="2:3" x14ac:dyDescent="0.25">
      <c r="B280">
        <v>3.6655433597823133</v>
      </c>
      <c r="C280">
        <v>0.93364058007487394</v>
      </c>
    </row>
    <row r="281" spans="2:3" x14ac:dyDescent="0.25">
      <c r="B281">
        <v>3.9354278148169213</v>
      </c>
      <c r="C281">
        <v>0.92991101215914984</v>
      </c>
    </row>
    <row r="282" spans="2:3" x14ac:dyDescent="0.25">
      <c r="B282">
        <v>4.1975542095236404</v>
      </c>
      <c r="C282">
        <v>0.92583257379999562</v>
      </c>
    </row>
    <row r="283" spans="2:3" x14ac:dyDescent="0.25">
      <c r="B283">
        <v>4.4524413088211157</v>
      </c>
      <c r="C283">
        <v>0.92136896765260312</v>
      </c>
    </row>
    <row r="284" spans="2:3" x14ac:dyDescent="0.25">
      <c r="B284">
        <v>4.6987997072758283</v>
      </c>
      <c r="C284">
        <v>0.91613862794635814</v>
      </c>
    </row>
    <row r="285" spans="2:3" x14ac:dyDescent="0.25">
      <c r="B285">
        <v>4.9363323006295818</v>
      </c>
      <c r="C285">
        <v>0.90997554329909347</v>
      </c>
    </row>
    <row r="286" spans="2:3" x14ac:dyDescent="0.25">
      <c r="B286">
        <v>5.166634007180285</v>
      </c>
      <c r="C286">
        <v>0.9031024257183462</v>
      </c>
    </row>
    <row r="287" spans="2:3" x14ac:dyDescent="0.25">
      <c r="B287">
        <v>5.3904170624824399</v>
      </c>
      <c r="C287">
        <v>0.89557511692092484</v>
      </c>
    </row>
    <row r="288" spans="2:3" x14ac:dyDescent="0.25">
      <c r="B288">
        <v>5.6081980036683063</v>
      </c>
      <c r="C288">
        <v>0.88741976867748795</v>
      </c>
    </row>
    <row r="289" spans="2:3" x14ac:dyDescent="0.25">
      <c r="B289">
        <v>5.8203917041231783</v>
      </c>
      <c r="C289">
        <v>0.87865118489372462</v>
      </c>
    </row>
    <row r="290" spans="2:3" x14ac:dyDescent="0.25">
      <c r="B290">
        <v>6.0273482846437663</v>
      </c>
      <c r="C290">
        <v>0.86927897003575727</v>
      </c>
    </row>
    <row r="291" spans="2:3" x14ac:dyDescent="0.25">
      <c r="B291">
        <v>6.2293676222611154</v>
      </c>
      <c r="C291">
        <v>0.85931064238872734</v>
      </c>
    </row>
    <row r="292" spans="2:3" x14ac:dyDescent="0.25">
      <c r="B292">
        <v>6.4267109535370848</v>
      </c>
      <c r="C292">
        <v>0.84875272805922197</v>
      </c>
    </row>
    <row r="293" spans="2:3" x14ac:dyDescent="0.25">
      <c r="B293">
        <v>6.6196059080660117</v>
      </c>
      <c r="C293">
        <v>0.83761215137509393</v>
      </c>
    </row>
    <row r="294" spans="2:3" x14ac:dyDescent="0.25">
      <c r="B294">
        <v>6.8082542563162383</v>
      </c>
      <c r="C294">
        <v>0.82589645871001205</v>
      </c>
    </row>
    <row r="295" spans="2:3" x14ac:dyDescent="0.25">
      <c r="B295">
        <v>6.9928322886768122</v>
      </c>
      <c r="C295">
        <v>0.81361409452457889</v>
      </c>
    </row>
    <row r="296" spans="2:3" x14ac:dyDescent="0.25">
      <c r="B296">
        <v>7.173494231565491</v>
      </c>
      <c r="C296">
        <v>0.80077522013223934</v>
      </c>
    </row>
    <row r="297" spans="2:3" x14ac:dyDescent="0.25">
      <c r="B297">
        <v>7.3503765463479631</v>
      </c>
      <c r="C297">
        <v>0.78739132826099523</v>
      </c>
    </row>
    <row r="298" spans="2:3" x14ac:dyDescent="0.25">
      <c r="B298">
        <v>7.5235975330836951</v>
      </c>
      <c r="C298">
        <v>0.77347582369508361</v>
      </c>
    </row>
    <row r="299" spans="2:3" x14ac:dyDescent="0.25">
      <c r="B299">
        <v>7.6932594869988842</v>
      </c>
      <c r="C299">
        <v>0.75904421434377678</v>
      </c>
    </row>
    <row r="300" spans="2:3" x14ac:dyDescent="0.25">
      <c r="B300">
        <v>7.8594487053568356</v>
      </c>
      <c r="C300">
        <v>0.74411392257919851</v>
      </c>
    </row>
    <row r="301" spans="2:3" x14ac:dyDescent="0.25">
      <c r="B301">
        <v>8.0222391142932423</v>
      </c>
      <c r="C301">
        <v>0.7287050346876992</v>
      </c>
    </row>
    <row r="302" spans="2:3" x14ac:dyDescent="0.25">
      <c r="B302">
        <v>8.1816895373401834</v>
      </c>
      <c r="C302">
        <v>0.71283990673019548</v>
      </c>
    </row>
    <row r="303" spans="2:3" x14ac:dyDescent="0.25">
      <c r="B303">
        <v>8.3378474223584966</v>
      </c>
      <c r="C303">
        <v>0.69654411153649809</v>
      </c>
    </row>
    <row r="304" spans="2:3" x14ac:dyDescent="0.25">
      <c r="B304">
        <v>8.4907451732219617</v>
      </c>
      <c r="C304">
        <v>0.67984591687008489</v>
      </c>
    </row>
    <row r="305" spans="2:3" x14ac:dyDescent="0.25">
      <c r="B305">
        <v>8.6404044414872754</v>
      </c>
      <c r="C305">
        <v>0.66277741805229229</v>
      </c>
    </row>
    <row r="306" spans="2:3" x14ac:dyDescent="0.25">
      <c r="B306">
        <v>8.7868330666605523</v>
      </c>
      <c r="C306">
        <v>0.64537444208664319</v>
      </c>
    </row>
    <row r="307" spans="2:3" x14ac:dyDescent="0.25">
      <c r="B307">
        <v>8.930021854680291</v>
      </c>
      <c r="C307">
        <v>0.62767762026660479</v>
      </c>
    </row>
    <row r="308" spans="2:3" x14ac:dyDescent="0.25">
      <c r="B308">
        <v>9.0699494016825319</v>
      </c>
      <c r="C308">
        <v>0.60973286311537267</v>
      </c>
    </row>
    <row r="309" spans="2:3" x14ac:dyDescent="0.25">
      <c r="B309">
        <v>9.206574466742854</v>
      </c>
      <c r="C309">
        <v>0.5915929964585227</v>
      </c>
    </row>
    <row r="310" spans="2:3" x14ac:dyDescent="0.25">
      <c r="B310">
        <v>9.3398316357192996</v>
      </c>
      <c r="C310">
        <v>0.57331933708153904</v>
      </c>
    </row>
    <row r="311" spans="2:3" x14ac:dyDescent="0.25">
      <c r="B311">
        <v>9.4696269438663183</v>
      </c>
      <c r="C311">
        <v>0.55498523479093564</v>
      </c>
    </row>
    <row r="312" spans="2:3" x14ac:dyDescent="0.25">
      <c r="B312">
        <v>9.5958177263313935</v>
      </c>
      <c r="C312">
        <v>0.53668259435411536</v>
      </c>
    </row>
    <row r="313" spans="2:3" x14ac:dyDescent="0.25">
      <c r="B313">
        <v>9.7181614418279061</v>
      </c>
      <c r="C313">
        <v>0.51854177847604355</v>
      </c>
    </row>
    <row r="314" spans="2:3" x14ac:dyDescent="0.25">
      <c r="B314">
        <v>9.7801415616416527</v>
      </c>
      <c r="C314">
        <v>0.50585863894327687</v>
      </c>
    </row>
    <row r="315" spans="2:3" x14ac:dyDescent="0.25">
      <c r="B315">
        <v>11.251501349017017</v>
      </c>
      <c r="C315">
        <v>0.14829792545980883</v>
      </c>
    </row>
    <row r="316" spans="2:3" x14ac:dyDescent="0.25">
      <c r="B316">
        <v>11.443093088671558</v>
      </c>
      <c r="C316">
        <v>8.5724938453210831E-2</v>
      </c>
    </row>
    <row r="317" spans="2:3" x14ac:dyDescent="0.25">
      <c r="B317">
        <v>11.520981100603931</v>
      </c>
      <c r="C317">
        <v>6.0287285432473525E-2</v>
      </c>
    </row>
    <row r="318" spans="2:3" x14ac:dyDescent="0.25">
      <c r="B318">
        <v>11.563222197100513</v>
      </c>
      <c r="C318">
        <v>4.6491603568668903E-2</v>
      </c>
    </row>
    <row r="319" spans="2:3" x14ac:dyDescent="0.25">
      <c r="B319">
        <v>11.589730528399341</v>
      </c>
      <c r="C319">
        <v>3.7833921855583375E-2</v>
      </c>
    </row>
    <row r="320" spans="2:3" x14ac:dyDescent="0.25">
      <c r="B320">
        <v>11.607916143938892</v>
      </c>
      <c r="C320">
        <v>3.1894549190293303E-2</v>
      </c>
    </row>
    <row r="321" spans="2:3" x14ac:dyDescent="0.25">
      <c r="B321">
        <v>11.621167448565357</v>
      </c>
      <c r="C321">
        <v>2.7566906919303795E-2</v>
      </c>
    </row>
    <row r="322" spans="2:3" x14ac:dyDescent="0.25">
      <c r="B322">
        <v>11.631251600787037</v>
      </c>
      <c r="C322">
        <v>2.427342353672287E-2</v>
      </c>
    </row>
    <row r="323" spans="2:3" x14ac:dyDescent="0.25">
      <c r="B323">
        <v>11.639184263750904</v>
      </c>
      <c r="C323">
        <v>2.1682874086459233E-2</v>
      </c>
    </row>
    <row r="324" spans="2:3" x14ac:dyDescent="0.25">
      <c r="B324">
        <v>11.645585325762623</v>
      </c>
      <c r="C324">
        <v>1.9591911332596301E-2</v>
      </c>
    </row>
    <row r="325" spans="2:3" x14ac:dyDescent="0.25">
      <c r="B325">
        <v>11.650862005755299</v>
      </c>
      <c r="C325">
        <v>1.7868830489989666E-2</v>
      </c>
    </row>
    <row r="326" spans="2:3" x14ac:dyDescent="0.25">
      <c r="B326">
        <v>11.655284193560474</v>
      </c>
      <c r="C326">
        <v>1.642429453936517E-2</v>
      </c>
    </row>
    <row r="327" spans="2:3" x14ac:dyDescent="0.25">
      <c r="B327">
        <v>11.659046438738697</v>
      </c>
      <c r="C327">
        <v>1.5195849119387188E-2</v>
      </c>
    </row>
    <row r="328" spans="2:3" x14ac:dyDescent="0.25">
      <c r="B328">
        <v>11.662284163042896</v>
      </c>
      <c r="C328">
        <v>1.4138348034496791E-2</v>
      </c>
    </row>
    <row r="329" spans="2:3" x14ac:dyDescent="0.25">
      <c r="B329">
        <v>11.66510131697356</v>
      </c>
      <c r="C329">
        <v>1.3218510989358933E-2</v>
      </c>
    </row>
    <row r="330" spans="2:3" x14ac:dyDescent="0.25">
      <c r="B330">
        <v>11.667573240801685</v>
      </c>
      <c r="C330">
        <v>1.2411043410676913E-2</v>
      </c>
    </row>
    <row r="331" spans="2:3" x14ac:dyDescent="0.25">
      <c r="B331">
        <v>11.669760969683521</v>
      </c>
      <c r="C331">
        <v>1.1696501966318903E-2</v>
      </c>
    </row>
    <row r="332" spans="2:3" x14ac:dyDescent="0.25">
      <c r="B332">
        <v>11.671710279986256</v>
      </c>
      <c r="C332">
        <v>1.105978657853077E-2</v>
      </c>
    </row>
    <row r="333" spans="2:3" x14ac:dyDescent="0.25">
      <c r="B333">
        <v>11.673459318682545</v>
      </c>
      <c r="C333">
        <v>1.0488804139524098E-2</v>
      </c>
    </row>
    <row r="334" spans="2:3" x14ac:dyDescent="0.25">
      <c r="B334">
        <v>11.675034788653248</v>
      </c>
      <c r="C334">
        <v>9.973900576276222E-3</v>
      </c>
    </row>
    <row r="335" spans="2:3" x14ac:dyDescent="0.25">
      <c r="B335">
        <v>11.676464346453541</v>
      </c>
      <c r="C335">
        <v>9.5071898838918634E-3</v>
      </c>
    </row>
    <row r="336" spans="2:3" x14ac:dyDescent="0.25">
      <c r="B336">
        <v>11.677766111895435</v>
      </c>
      <c r="C336">
        <v>9.0821736462490879E-3</v>
      </c>
    </row>
    <row r="337" spans="2:3" x14ac:dyDescent="0.25">
      <c r="B337">
        <v>11.678955343767994</v>
      </c>
      <c r="C337">
        <v>8.6935758431807616E-3</v>
      </c>
    </row>
    <row r="338" spans="2:3" x14ac:dyDescent="0.25">
      <c r="B338">
        <v>11.680047300860279</v>
      </c>
      <c r="C338">
        <v>8.3368460260561106E-3</v>
      </c>
    </row>
    <row r="339" spans="2:3" x14ac:dyDescent="0.25">
      <c r="B339">
        <v>11.681054380938404</v>
      </c>
      <c r="C339">
        <v>8.0082177586359334E-3</v>
      </c>
    </row>
    <row r="340" spans="2:3" x14ac:dyDescent="0.25">
      <c r="B340">
        <v>11.681983259722584</v>
      </c>
      <c r="C340">
        <v>7.7045424660692335E-3</v>
      </c>
    </row>
    <row r="341" spans="2:3" x14ac:dyDescent="0.25">
      <c r="B341">
        <v>11.682845381304615</v>
      </c>
      <c r="C341">
        <v>7.4230739697198362E-3</v>
      </c>
    </row>
    <row r="342" spans="2:3" x14ac:dyDescent="0.25">
      <c r="B342">
        <v>11.683646467730396</v>
      </c>
      <c r="C342">
        <v>7.1613799826904748E-3</v>
      </c>
    </row>
    <row r="343" spans="2:3" x14ac:dyDescent="0.25">
      <c r="B343">
        <v>11.684394148394459</v>
      </c>
      <c r="C343">
        <v>6.9175575325201213E-3</v>
      </c>
    </row>
    <row r="344" spans="2:3" x14ac:dyDescent="0.25">
      <c r="B344">
        <v>11.685090330645435</v>
      </c>
      <c r="C344">
        <v>6.689797275933199E-3</v>
      </c>
    </row>
    <row r="345" spans="2:3" x14ac:dyDescent="0.25">
      <c r="B345">
        <v>11.68574455122649</v>
      </c>
      <c r="C345">
        <v>6.4765473894094431E-3</v>
      </c>
    </row>
    <row r="346" spans="2:3" x14ac:dyDescent="0.25">
      <c r="B346">
        <v>11.686356810137623</v>
      </c>
      <c r="C346">
        <v>6.2764418073220137E-3</v>
      </c>
    </row>
    <row r="347" spans="2:3" x14ac:dyDescent="0.25">
      <c r="B347">
        <v>11.686932829424732</v>
      </c>
      <c r="C347">
        <v>6.0883498552598255E-3</v>
      </c>
    </row>
    <row r="348" spans="2:3" x14ac:dyDescent="0.25">
      <c r="B348">
        <v>11.687474516436451</v>
      </c>
      <c r="C348">
        <v>5.9112488101178071E-3</v>
      </c>
    </row>
    <row r="349" spans="2:3" x14ac:dyDescent="0.25">
      <c r="B349">
        <v>11.687986639544361</v>
      </c>
      <c r="C349">
        <v>5.7440978563907978E-3</v>
      </c>
    </row>
    <row r="350" spans="2:3" x14ac:dyDescent="0.25">
      <c r="B350">
        <v>11.688470152422779</v>
      </c>
      <c r="C350">
        <v>5.5861900071070992E-3</v>
      </c>
    </row>
    <row r="351" spans="2:3" x14ac:dyDescent="0.25">
      <c r="B351">
        <v>11.688927916094654</v>
      </c>
      <c r="C351">
        <v>5.4366704760212747E-3</v>
      </c>
    </row>
    <row r="352" spans="2:3" x14ac:dyDescent="0.25">
      <c r="B352">
        <v>11.689360884234302</v>
      </c>
      <c r="C352">
        <v>5.2950094732475382E-3</v>
      </c>
    </row>
    <row r="353" spans="2:3" x14ac:dyDescent="0.25">
      <c r="B353">
        <v>11.68977287153899</v>
      </c>
      <c r="C353">
        <v>5.1605219425063607E-3</v>
      </c>
    </row>
    <row r="354" spans="2:3" x14ac:dyDescent="0.25">
      <c r="B354">
        <v>11.690164831683033</v>
      </c>
      <c r="C354">
        <v>5.032662667883E-3</v>
      </c>
    </row>
    <row r="355" spans="2:3" x14ac:dyDescent="0.25">
      <c r="B355">
        <v>11.690537718340748</v>
      </c>
      <c r="C355">
        <v>4.9110237803448153E-3</v>
      </c>
    </row>
    <row r="356" spans="2:3" x14ac:dyDescent="0.25">
      <c r="B356">
        <v>11.690892485186451</v>
      </c>
      <c r="C356">
        <v>4.795094198780641E-3</v>
      </c>
    </row>
    <row r="357" spans="2:3" x14ac:dyDescent="0.25">
      <c r="B357">
        <v>11.691230085894459</v>
      </c>
      <c r="C357">
        <v>4.6845558089531171E-3</v>
      </c>
    </row>
    <row r="358" spans="2:3" x14ac:dyDescent="0.25">
      <c r="B358">
        <v>11.691554335162037</v>
      </c>
      <c r="C358">
        <v>4.5789838453976616E-3</v>
      </c>
    </row>
    <row r="359" spans="2:3" x14ac:dyDescent="0.25">
      <c r="B359">
        <v>11.691863325640552</v>
      </c>
      <c r="C359">
        <v>4.4780839260405167E-3</v>
      </c>
    </row>
    <row r="360" spans="2:3" x14ac:dyDescent="0.25">
      <c r="B360">
        <v>11.692158964678638</v>
      </c>
      <c r="C360">
        <v>4.381512033379633E-3</v>
      </c>
    </row>
    <row r="361" spans="2:3" x14ac:dyDescent="0.25">
      <c r="B361">
        <v>11.692441252276295</v>
      </c>
      <c r="C361">
        <v>4.2889926715030868E-3</v>
      </c>
    </row>
    <row r="362" spans="2:3" x14ac:dyDescent="0.25">
      <c r="B362">
        <v>11.692714003130787</v>
      </c>
      <c r="C362">
        <v>4.2003179443456957E-3</v>
      </c>
    </row>
    <row r="363" spans="2:3" x14ac:dyDescent="0.25">
      <c r="B363">
        <v>11.692973402544849</v>
      </c>
      <c r="C363">
        <v>4.1152275366767421E-3</v>
      </c>
    </row>
    <row r="364" spans="2:3" x14ac:dyDescent="0.25">
      <c r="B364">
        <v>11.693224218890064</v>
      </c>
      <c r="C364">
        <v>4.033527210119783E-3</v>
      </c>
    </row>
    <row r="365" spans="2:3" x14ac:dyDescent="0.25">
      <c r="B365">
        <v>11.693464544817799</v>
      </c>
      <c r="C365">
        <v>3.9550285685478175E-3</v>
      </c>
    </row>
    <row r="366" spans="2:3" x14ac:dyDescent="0.25">
      <c r="B366">
        <v>11.693696287676685</v>
      </c>
      <c r="C366">
        <v>3.879488895652608E-3</v>
      </c>
    </row>
    <row r="367" spans="2:3" x14ac:dyDescent="0.25">
      <c r="B367">
        <v>11.693918493792408</v>
      </c>
      <c r="C367">
        <v>3.8067894738009018E-3</v>
      </c>
    </row>
    <row r="368" spans="2:3" x14ac:dyDescent="0.25">
      <c r="B368">
        <v>11.694133070513599</v>
      </c>
      <c r="C368">
        <v>3.7368159343011162E-3</v>
      </c>
    </row>
    <row r="369" spans="2:3" x14ac:dyDescent="0.25">
      <c r="B369">
        <v>11.694339064165943</v>
      </c>
      <c r="C369">
        <v>3.6692790507525819E-3</v>
      </c>
    </row>
    <row r="370" spans="2:3" x14ac:dyDescent="0.25">
      <c r="B370">
        <v>11.694538382098072</v>
      </c>
      <c r="C370">
        <v>3.6041912252878922E-3</v>
      </c>
    </row>
    <row r="371" spans="2:3" x14ac:dyDescent="0.25">
      <c r="B371">
        <v>11.694731024309986</v>
      </c>
      <c r="C371">
        <v>3.5413893371991309E-3</v>
      </c>
    </row>
    <row r="372" spans="2:3" x14ac:dyDescent="0.25">
      <c r="B372">
        <v>11.694916990801685</v>
      </c>
      <c r="C372">
        <v>3.4807132749556415E-3</v>
      </c>
    </row>
    <row r="373" spans="2:3" x14ac:dyDescent="0.25">
      <c r="B373">
        <v>11.69509628157317</v>
      </c>
      <c r="C373">
        <v>3.4220652874230578E-3</v>
      </c>
    </row>
    <row r="374" spans="2:3" x14ac:dyDescent="0.25">
      <c r="B374">
        <v>11.695269850298756</v>
      </c>
      <c r="C374">
        <v>3.3654097556248081E-3</v>
      </c>
    </row>
    <row r="375" spans="2:3" x14ac:dyDescent="0.25">
      <c r="B375">
        <v>11.695437696978443</v>
      </c>
      <c r="C375">
        <v>3.3105941728836376E-3</v>
      </c>
    </row>
    <row r="376" spans="2:3" x14ac:dyDescent="0.25">
      <c r="B376">
        <v>11.695599821612232</v>
      </c>
      <c r="C376">
        <v>3.2574681679969288E-3</v>
      </c>
    </row>
    <row r="377" spans="2:3" x14ac:dyDescent="0.25">
      <c r="B377">
        <v>11.695758131548756</v>
      </c>
      <c r="C377">
        <v>3.2060621506784688E-3</v>
      </c>
    </row>
    <row r="378" spans="2:3" x14ac:dyDescent="0.25">
      <c r="B378">
        <v>11.695910719439381</v>
      </c>
      <c r="C378">
        <v>3.1562892011447068E-3</v>
      </c>
    </row>
    <row r="379" spans="2:3" x14ac:dyDescent="0.25">
      <c r="B379">
        <v>11.696057585284107</v>
      </c>
      <c r="C379">
        <v>3.108004271615116E-3</v>
      </c>
    </row>
    <row r="380" spans="2:3" x14ac:dyDescent="0.25">
      <c r="B380">
        <v>11.696201590105884</v>
      </c>
      <c r="C380">
        <v>3.0611832736755036E-3</v>
      </c>
    </row>
    <row r="381" spans="2:3" x14ac:dyDescent="0.25">
      <c r="B381">
        <v>11.696339872881763</v>
      </c>
      <c r="C381">
        <v>3.0157438808177763E-3</v>
      </c>
    </row>
    <row r="382" spans="2:3" x14ac:dyDescent="0.25">
      <c r="B382">
        <v>11.696475294634693</v>
      </c>
      <c r="C382">
        <v>2.9716050958809213E-3</v>
      </c>
    </row>
    <row r="383" spans="2:3" x14ac:dyDescent="0.25">
      <c r="B383">
        <v>11.696606901690357</v>
      </c>
      <c r="C383">
        <v>2.9288063645248425E-3</v>
      </c>
    </row>
    <row r="384" spans="2:3" x14ac:dyDescent="0.25">
      <c r="B384">
        <v>11.696734694048756</v>
      </c>
      <c r="C384">
        <v>2.8871498597155946E-3</v>
      </c>
    </row>
    <row r="385" spans="2:3" x14ac:dyDescent="0.25">
      <c r="B385">
        <v>11.696858671709888</v>
      </c>
      <c r="C385">
        <v>2.8467368432505565E-3</v>
      </c>
    </row>
    <row r="386" spans="2:3" x14ac:dyDescent="0.25">
      <c r="B386">
        <v>11.696978834673756</v>
      </c>
      <c r="C386">
        <v>2.807371545688496E-3</v>
      </c>
    </row>
    <row r="387" spans="2:3" x14ac:dyDescent="0.25">
      <c r="B387">
        <v>11.697095182940357</v>
      </c>
      <c r="C387">
        <v>2.7690975405509823E-3</v>
      </c>
    </row>
    <row r="388" spans="2:3" x14ac:dyDescent="0.25">
      <c r="B388">
        <v>11.697209623858326</v>
      </c>
      <c r="C388">
        <v>2.7318996589508864E-3</v>
      </c>
    </row>
    <row r="389" spans="2:3" x14ac:dyDescent="0.25">
      <c r="B389">
        <v>11.697320250079029</v>
      </c>
      <c r="C389">
        <v>2.695644327747384E-3</v>
      </c>
    </row>
    <row r="390" spans="2:3" x14ac:dyDescent="0.25">
      <c r="B390">
        <v>11.697428968951099</v>
      </c>
      <c r="C390">
        <v>2.6603179354187647E-3</v>
      </c>
    </row>
    <row r="391" spans="2:3" x14ac:dyDescent="0.25">
      <c r="B391">
        <v>11.697533873125904</v>
      </c>
      <c r="C391">
        <v>2.6259671787987101E-3</v>
      </c>
    </row>
    <row r="392" spans="2:3" x14ac:dyDescent="0.25">
      <c r="B392">
        <v>11.697636869952076</v>
      </c>
      <c r="C392">
        <v>2.5924605996005025E-3</v>
      </c>
    </row>
    <row r="393" spans="2:3" x14ac:dyDescent="0.25">
      <c r="B393">
        <v>11.697736052080982</v>
      </c>
      <c r="C393">
        <v>2.5597865661381976E-3</v>
      </c>
    </row>
    <row r="394" spans="2:3" x14ac:dyDescent="0.25">
      <c r="B394">
        <v>11.697834280535572</v>
      </c>
      <c r="C394">
        <v>2.5279340256327393E-3</v>
      </c>
    </row>
    <row r="395" spans="2:3" x14ac:dyDescent="0.25">
      <c r="B395">
        <v>11.697928694292896</v>
      </c>
      <c r="C395">
        <v>2.4968924686394564E-3</v>
      </c>
    </row>
    <row r="396" spans="2:3" x14ac:dyDescent="0.25">
      <c r="B396">
        <v>11.698022154375904</v>
      </c>
      <c r="C396">
        <v>2.4665326867771816E-3</v>
      </c>
    </row>
    <row r="397" spans="2:3" x14ac:dyDescent="0.25">
      <c r="B397">
        <v>11.698112753435963</v>
      </c>
      <c r="C397">
        <v>2.4369643699891875E-3</v>
      </c>
    </row>
    <row r="398" spans="2:3" x14ac:dyDescent="0.25">
      <c r="B398">
        <v>11.698201445147388</v>
      </c>
      <c r="C398">
        <v>2.4080592409539432E-3</v>
      </c>
    </row>
    <row r="399" spans="2:3" x14ac:dyDescent="0.25">
      <c r="B399">
        <v>11.698287275835865</v>
      </c>
      <c r="C399">
        <v>2.3798682611657009E-3</v>
      </c>
    </row>
    <row r="400" spans="2:3" x14ac:dyDescent="0.25">
      <c r="B400">
        <v>11.698371199175709</v>
      </c>
      <c r="C400">
        <v>2.3523235831140296E-3</v>
      </c>
    </row>
    <row r="401" spans="2:3" x14ac:dyDescent="0.25">
      <c r="B401">
        <v>11.698454168841236</v>
      </c>
      <c r="C401">
        <v>2.3254173413106861E-3</v>
      </c>
    </row>
    <row r="402" spans="2:3" x14ac:dyDescent="0.25">
      <c r="B402">
        <v>11.698535231158131</v>
      </c>
      <c r="C402">
        <v>2.2990824216479393E-3</v>
      </c>
    </row>
    <row r="403" spans="2:3" x14ac:dyDescent="0.25">
      <c r="B403">
        <v>11.698613432452076</v>
      </c>
      <c r="C403">
        <v>2.2733712554142832E-3</v>
      </c>
    </row>
    <row r="404" spans="2:3" x14ac:dyDescent="0.25">
      <c r="B404">
        <v>11.698690680071705</v>
      </c>
      <c r="C404">
        <v>2.2482173821191925E-3</v>
      </c>
    </row>
    <row r="405" spans="2:3" x14ac:dyDescent="0.25">
      <c r="B405">
        <v>11.698766020342701</v>
      </c>
      <c r="C405">
        <v>2.2236142460524584E-3</v>
      </c>
    </row>
    <row r="406" spans="2:3" x14ac:dyDescent="0.25">
      <c r="B406">
        <v>11.698839453265064</v>
      </c>
      <c r="C406">
        <v>2.1995555753930381E-3</v>
      </c>
    </row>
    <row r="407" spans="2:3" x14ac:dyDescent="0.25">
      <c r="B407">
        <v>11.698911932513111</v>
      </c>
      <c r="C407">
        <v>2.175975762361902E-3</v>
      </c>
    </row>
    <row r="408" spans="2:3" x14ac:dyDescent="0.25">
      <c r="B408">
        <v>11.698982504412525</v>
      </c>
      <c r="C408">
        <v>2.1529286629205441E-3</v>
      </c>
    </row>
    <row r="409" spans="2:3" x14ac:dyDescent="0.25">
      <c r="B409">
        <v>11.699052122637623</v>
      </c>
      <c r="C409">
        <v>2.1303491648516789E-3</v>
      </c>
    </row>
    <row r="410" spans="2:3" x14ac:dyDescent="0.25">
      <c r="B410">
        <v>11.699118879839771</v>
      </c>
      <c r="C410">
        <v>2.1082319891839291E-3</v>
      </c>
    </row>
    <row r="411" spans="2:3" x14ac:dyDescent="0.25">
      <c r="B411">
        <v>11.69918563704192</v>
      </c>
      <c r="C411">
        <v>2.0865720738082634E-3</v>
      </c>
    </row>
    <row r="412" spans="2:3" x14ac:dyDescent="0.25">
      <c r="B412">
        <v>11.699250486895435</v>
      </c>
      <c r="C412">
        <v>2.0653645624552049E-3</v>
      </c>
    </row>
    <row r="413" spans="2:3" x14ac:dyDescent="0.25">
      <c r="B413">
        <v>11.699313429400318</v>
      </c>
      <c r="C413">
        <v>2.0446047943376063E-3</v>
      </c>
    </row>
    <row r="414" spans="2:3" x14ac:dyDescent="0.25">
      <c r="B414">
        <v>11.699376371905201</v>
      </c>
      <c r="C414">
        <v>2.024228689767784E-3</v>
      </c>
    </row>
    <row r="415" spans="2:3" x14ac:dyDescent="0.25">
      <c r="B415">
        <v>-4.4255479120134469</v>
      </c>
      <c r="C415">
        <v>0</v>
      </c>
    </row>
    <row r="416" spans="2:3" x14ac:dyDescent="0.25">
      <c r="B416">
        <v>-4.4255479120134469</v>
      </c>
      <c r="C416">
        <v>0</v>
      </c>
    </row>
    <row r="417" spans="2:3" x14ac:dyDescent="0.25">
      <c r="B417">
        <v>-4.4255479120134469</v>
      </c>
      <c r="C417">
        <v>0</v>
      </c>
    </row>
    <row r="418" spans="2:3" x14ac:dyDescent="0.25">
      <c r="B418">
        <v>-4.4255479120134469</v>
      </c>
      <c r="C418">
        <v>0</v>
      </c>
    </row>
    <row r="419" spans="2:3" x14ac:dyDescent="0.25">
      <c r="B419">
        <v>-4.4255479120134469</v>
      </c>
      <c r="C419">
        <v>0</v>
      </c>
    </row>
    <row r="420" spans="2:3" x14ac:dyDescent="0.25">
      <c r="B420">
        <v>-4.4255479120134469</v>
      </c>
      <c r="C420">
        <v>0</v>
      </c>
    </row>
    <row r="421" spans="2:3" x14ac:dyDescent="0.25">
      <c r="B421">
        <v>-4.4255479120134469</v>
      </c>
      <c r="C421">
        <v>0</v>
      </c>
    </row>
    <row r="422" spans="2:3" x14ac:dyDescent="0.25">
      <c r="B422">
        <v>-4.4255479120134469</v>
      </c>
      <c r="C422">
        <v>0</v>
      </c>
    </row>
    <row r="423" spans="2:3" x14ac:dyDescent="0.25">
      <c r="B423">
        <v>-4.4255479120134469</v>
      </c>
      <c r="C423">
        <v>0</v>
      </c>
    </row>
    <row r="424" spans="2:3" x14ac:dyDescent="0.25">
      <c r="B424">
        <v>-4.4255479120134469</v>
      </c>
      <c r="C424">
        <v>0</v>
      </c>
    </row>
    <row r="425" spans="2:3" x14ac:dyDescent="0.25">
      <c r="B425">
        <v>-4.4255479120134469</v>
      </c>
      <c r="C425">
        <v>0</v>
      </c>
    </row>
    <row r="426" spans="2:3" x14ac:dyDescent="0.25">
      <c r="B426">
        <v>-4.4255479120134469</v>
      </c>
      <c r="C426">
        <v>0</v>
      </c>
    </row>
    <row r="427" spans="2:3" x14ac:dyDescent="0.25">
      <c r="B427">
        <v>-4.4255479120134469</v>
      </c>
      <c r="C427">
        <v>0</v>
      </c>
    </row>
    <row r="428" spans="2:3" x14ac:dyDescent="0.25">
      <c r="B428">
        <v>-4.4255479120134469</v>
      </c>
      <c r="C428">
        <v>0</v>
      </c>
    </row>
    <row r="429" spans="2:3" x14ac:dyDescent="0.25">
      <c r="B429">
        <v>-4.4255479120134469</v>
      </c>
      <c r="C429">
        <v>0</v>
      </c>
    </row>
    <row r="430" spans="2:3" x14ac:dyDescent="0.25">
      <c r="B430">
        <v>-4.4255479120134469</v>
      </c>
      <c r="C430">
        <v>0</v>
      </c>
    </row>
    <row r="431" spans="2:3" x14ac:dyDescent="0.25">
      <c r="B431">
        <v>-4.4255479120134469</v>
      </c>
      <c r="C431">
        <v>0</v>
      </c>
    </row>
    <row r="432" spans="2:3" x14ac:dyDescent="0.25">
      <c r="B432">
        <v>-4.4255479120134469</v>
      </c>
      <c r="C432">
        <v>0</v>
      </c>
    </row>
    <row r="433" spans="2:3" x14ac:dyDescent="0.25">
      <c r="B433">
        <v>-4.4255479120134469</v>
      </c>
      <c r="C433">
        <v>0</v>
      </c>
    </row>
    <row r="434" spans="2:3" x14ac:dyDescent="0.25">
      <c r="B434">
        <v>-4.4255479120134469</v>
      </c>
      <c r="C434">
        <v>0</v>
      </c>
    </row>
    <row r="435" spans="2:3" x14ac:dyDescent="0.25">
      <c r="B435">
        <v>-4.4255479120134469</v>
      </c>
      <c r="C435">
        <v>0</v>
      </c>
    </row>
    <row r="436" spans="2:3" x14ac:dyDescent="0.25">
      <c r="B436">
        <v>-4.4255479120134469</v>
      </c>
      <c r="C436">
        <v>0</v>
      </c>
    </row>
    <row r="437" spans="2:3" x14ac:dyDescent="0.25">
      <c r="B437">
        <v>-4.4255479120134469</v>
      </c>
      <c r="C437">
        <v>0</v>
      </c>
    </row>
    <row r="438" spans="2:3" x14ac:dyDescent="0.25">
      <c r="B438">
        <v>-4.4255479120134469</v>
      </c>
      <c r="C438">
        <v>0</v>
      </c>
    </row>
    <row r="439" spans="2:3" x14ac:dyDescent="0.25">
      <c r="B439">
        <v>-4.4255479120134469</v>
      </c>
      <c r="C439">
        <v>0</v>
      </c>
    </row>
    <row r="440" spans="2:3" x14ac:dyDescent="0.25">
      <c r="B440">
        <v>-4.4255479120134469</v>
      </c>
      <c r="C440">
        <v>0</v>
      </c>
    </row>
    <row r="441" spans="2:3" x14ac:dyDescent="0.25">
      <c r="B441">
        <v>-4.4255479120134469</v>
      </c>
      <c r="C441">
        <v>0</v>
      </c>
    </row>
    <row r="442" spans="2:3" x14ac:dyDescent="0.25">
      <c r="B442">
        <v>-4.4255479120134469</v>
      </c>
      <c r="C442">
        <v>0</v>
      </c>
    </row>
    <row r="443" spans="2:3" x14ac:dyDescent="0.25">
      <c r="B443">
        <v>-4.4255479120134469</v>
      </c>
      <c r="C443">
        <v>0</v>
      </c>
    </row>
    <row r="444" spans="2:3" x14ac:dyDescent="0.25">
      <c r="B444">
        <v>-4.4255479120134469</v>
      </c>
      <c r="C444">
        <v>0</v>
      </c>
    </row>
    <row r="445" spans="2:3" x14ac:dyDescent="0.25">
      <c r="B445">
        <v>-4.4255479120134469</v>
      </c>
      <c r="C445">
        <v>0</v>
      </c>
    </row>
    <row r="446" spans="2:3" x14ac:dyDescent="0.25">
      <c r="B446">
        <v>-4.4255479120134469</v>
      </c>
      <c r="C446">
        <v>0</v>
      </c>
    </row>
    <row r="447" spans="2:3" x14ac:dyDescent="0.25">
      <c r="B447">
        <v>-4.4255479120134469</v>
      </c>
      <c r="C447">
        <v>0</v>
      </c>
    </row>
    <row r="448" spans="2:3" x14ac:dyDescent="0.25">
      <c r="B448">
        <v>-4.4255479120134469</v>
      </c>
      <c r="C448">
        <v>0</v>
      </c>
    </row>
    <row r="449" spans="2:3" x14ac:dyDescent="0.25">
      <c r="B449">
        <v>-4.4255479120134469</v>
      </c>
      <c r="C449">
        <v>0</v>
      </c>
    </row>
    <row r="450" spans="2:3" x14ac:dyDescent="0.25">
      <c r="B450">
        <v>-4.4255479120134469</v>
      </c>
      <c r="C450">
        <v>0</v>
      </c>
    </row>
    <row r="451" spans="2:3" x14ac:dyDescent="0.25">
      <c r="B451">
        <v>-4.4255479120134469</v>
      </c>
      <c r="C451">
        <v>0</v>
      </c>
    </row>
    <row r="452" spans="2:3" x14ac:dyDescent="0.25">
      <c r="B452">
        <v>-4.4255479120134469</v>
      </c>
      <c r="C452">
        <v>0</v>
      </c>
    </row>
    <row r="453" spans="2:3" x14ac:dyDescent="0.25">
      <c r="B453">
        <v>-4.4255479120134469</v>
      </c>
      <c r="C453">
        <v>0</v>
      </c>
    </row>
    <row r="454" spans="2:3" x14ac:dyDescent="0.25">
      <c r="B454">
        <v>-4.4255479120134469</v>
      </c>
      <c r="C454">
        <v>0</v>
      </c>
    </row>
    <row r="455" spans="2:3" x14ac:dyDescent="0.25">
      <c r="B455">
        <v>-4.4255479120134469</v>
      </c>
      <c r="C455">
        <v>0</v>
      </c>
    </row>
    <row r="456" spans="2:3" x14ac:dyDescent="0.25">
      <c r="B456">
        <v>-4.4255479120134469</v>
      </c>
      <c r="C456">
        <v>0</v>
      </c>
    </row>
    <row r="457" spans="2:3" x14ac:dyDescent="0.25">
      <c r="B457">
        <v>-4.4255479120134469</v>
      </c>
      <c r="C457">
        <v>0</v>
      </c>
    </row>
    <row r="458" spans="2:3" x14ac:dyDescent="0.25">
      <c r="B458">
        <v>-4.4255479120134469</v>
      </c>
      <c r="C458">
        <v>0</v>
      </c>
    </row>
    <row r="459" spans="2:3" x14ac:dyDescent="0.25">
      <c r="B459">
        <v>-4.4255479120134469</v>
      </c>
      <c r="C459">
        <v>0</v>
      </c>
    </row>
    <row r="460" spans="2:3" x14ac:dyDescent="0.25">
      <c r="B460">
        <v>-4.4255479120134469</v>
      </c>
      <c r="C460">
        <v>0</v>
      </c>
    </row>
    <row r="461" spans="2:3" x14ac:dyDescent="0.25">
      <c r="B461">
        <v>-4.4255479120134469</v>
      </c>
      <c r="C461">
        <v>0</v>
      </c>
    </row>
    <row r="462" spans="2:3" x14ac:dyDescent="0.25">
      <c r="B462">
        <v>-4.4255479120134469</v>
      </c>
      <c r="C462">
        <v>0</v>
      </c>
    </row>
    <row r="463" spans="2:3" x14ac:dyDescent="0.25">
      <c r="B463">
        <v>-4.4255479120134469</v>
      </c>
      <c r="C463">
        <v>0</v>
      </c>
    </row>
    <row r="464" spans="2:3" x14ac:dyDescent="0.25">
      <c r="B464">
        <v>-4.4255479120134469</v>
      </c>
      <c r="C464">
        <v>0</v>
      </c>
    </row>
    <row r="465" spans="2:3" x14ac:dyDescent="0.25">
      <c r="B465">
        <v>-4.4255479120134469</v>
      </c>
      <c r="C465">
        <v>0</v>
      </c>
    </row>
    <row r="466" spans="2:3" x14ac:dyDescent="0.25">
      <c r="B466">
        <v>-4.4255479120134469</v>
      </c>
      <c r="C466">
        <v>0</v>
      </c>
    </row>
    <row r="467" spans="2:3" x14ac:dyDescent="0.25">
      <c r="B467">
        <v>-4.4255479120134469</v>
      </c>
      <c r="C467">
        <v>0</v>
      </c>
    </row>
    <row r="468" spans="2:3" x14ac:dyDescent="0.25">
      <c r="B468">
        <v>-4.4255479120134469</v>
      </c>
      <c r="C468">
        <v>0</v>
      </c>
    </row>
    <row r="469" spans="2:3" x14ac:dyDescent="0.25">
      <c r="B469">
        <v>-4.4255479120134469</v>
      </c>
      <c r="C469">
        <v>0</v>
      </c>
    </row>
    <row r="470" spans="2:3" x14ac:dyDescent="0.25">
      <c r="B470">
        <v>-4.4255479120134469</v>
      </c>
      <c r="C470">
        <v>0</v>
      </c>
    </row>
    <row r="471" spans="2:3" x14ac:dyDescent="0.25">
      <c r="B471">
        <v>-4.4255479120134469</v>
      </c>
      <c r="C471">
        <v>0</v>
      </c>
    </row>
    <row r="472" spans="2:3" x14ac:dyDescent="0.25">
      <c r="B472">
        <v>-4.4255479120134469</v>
      </c>
      <c r="C472">
        <v>0</v>
      </c>
    </row>
    <row r="473" spans="2:3" x14ac:dyDescent="0.25">
      <c r="B473">
        <v>-4.4255479120134469</v>
      </c>
      <c r="C473">
        <v>0</v>
      </c>
    </row>
    <row r="474" spans="2:3" x14ac:dyDescent="0.25">
      <c r="B474">
        <v>-4.4255479120134469</v>
      </c>
      <c r="C474">
        <v>0</v>
      </c>
    </row>
    <row r="475" spans="2:3" x14ac:dyDescent="0.25">
      <c r="B475">
        <v>-4.4255479120134469</v>
      </c>
      <c r="C475">
        <v>0</v>
      </c>
    </row>
    <row r="476" spans="2:3" x14ac:dyDescent="0.25">
      <c r="B476">
        <v>-4.4255479120134469</v>
      </c>
      <c r="C476">
        <v>0</v>
      </c>
    </row>
    <row r="477" spans="2:3" x14ac:dyDescent="0.25">
      <c r="B477">
        <v>-4.4255479120134469</v>
      </c>
      <c r="C477">
        <v>0</v>
      </c>
    </row>
    <row r="478" spans="2:3" x14ac:dyDescent="0.25">
      <c r="B478">
        <v>-4.4255479120134469</v>
      </c>
      <c r="C478">
        <v>0</v>
      </c>
    </row>
    <row r="479" spans="2:3" x14ac:dyDescent="0.25">
      <c r="B479">
        <v>-4.4255479120134469</v>
      </c>
      <c r="C479">
        <v>0</v>
      </c>
    </row>
    <row r="480" spans="2:3" x14ac:dyDescent="0.25">
      <c r="B480">
        <v>-4.4255479120134469</v>
      </c>
      <c r="C480">
        <v>0</v>
      </c>
    </row>
    <row r="481" spans="2:3" x14ac:dyDescent="0.25">
      <c r="B481">
        <v>-4.4255479120134469</v>
      </c>
      <c r="C481">
        <v>0</v>
      </c>
    </row>
    <row r="482" spans="2:3" x14ac:dyDescent="0.25">
      <c r="B482">
        <v>-4.4255479120134469</v>
      </c>
      <c r="C482">
        <v>0</v>
      </c>
    </row>
    <row r="483" spans="2:3" x14ac:dyDescent="0.25">
      <c r="B483">
        <v>-4.4255479120134469</v>
      </c>
      <c r="C483">
        <v>0</v>
      </c>
    </row>
    <row r="484" spans="2:3" x14ac:dyDescent="0.25">
      <c r="B484">
        <v>-4.4255479120134469</v>
      </c>
      <c r="C484">
        <v>0</v>
      </c>
    </row>
    <row r="485" spans="2:3" x14ac:dyDescent="0.25">
      <c r="B485">
        <v>-4.4255479120134469</v>
      </c>
      <c r="C485">
        <v>0</v>
      </c>
    </row>
    <row r="486" spans="2:3" x14ac:dyDescent="0.25">
      <c r="B486">
        <v>-4.4255479120134469</v>
      </c>
      <c r="C486">
        <v>0</v>
      </c>
    </row>
    <row r="487" spans="2:3" x14ac:dyDescent="0.25">
      <c r="B487">
        <v>-4.4255479120134469</v>
      </c>
      <c r="C487">
        <v>0</v>
      </c>
    </row>
    <row r="488" spans="2:3" x14ac:dyDescent="0.25">
      <c r="B488">
        <v>-4.4255479120134469</v>
      </c>
      <c r="C488">
        <v>0</v>
      </c>
    </row>
    <row r="489" spans="2:3" x14ac:dyDescent="0.25">
      <c r="B489">
        <v>-4.4255479120134469</v>
      </c>
      <c r="C489">
        <v>0</v>
      </c>
    </row>
    <row r="490" spans="2:3" x14ac:dyDescent="0.25">
      <c r="B490">
        <v>-4.4255479120134469</v>
      </c>
      <c r="C490">
        <v>0</v>
      </c>
    </row>
    <row r="491" spans="2:3" x14ac:dyDescent="0.25">
      <c r="B491">
        <v>-4.4255479120134469</v>
      </c>
      <c r="C491">
        <v>0</v>
      </c>
    </row>
    <row r="492" spans="2:3" x14ac:dyDescent="0.25">
      <c r="B492">
        <v>-4.4255479120134469</v>
      </c>
      <c r="C492">
        <v>0</v>
      </c>
    </row>
    <row r="493" spans="2:3" x14ac:dyDescent="0.25">
      <c r="B493">
        <v>-4.4255479120134469</v>
      </c>
      <c r="C493">
        <v>0</v>
      </c>
    </row>
    <row r="494" spans="2:3" x14ac:dyDescent="0.25">
      <c r="B494">
        <v>-4.4255479120134469</v>
      </c>
      <c r="C494">
        <v>0</v>
      </c>
    </row>
    <row r="495" spans="2:3" x14ac:dyDescent="0.25">
      <c r="B495">
        <v>-4.4255479120134469</v>
      </c>
      <c r="C495">
        <v>0</v>
      </c>
    </row>
    <row r="496" spans="2:3" x14ac:dyDescent="0.25">
      <c r="B496">
        <v>-4.4255479120134469</v>
      </c>
      <c r="C496">
        <v>0</v>
      </c>
    </row>
    <row r="497" spans="2:3" x14ac:dyDescent="0.25">
      <c r="B497">
        <v>-4.4255479120134469</v>
      </c>
      <c r="C497">
        <v>0</v>
      </c>
    </row>
    <row r="498" spans="2:3" x14ac:dyDescent="0.25">
      <c r="B498">
        <v>-4.4255479120134469</v>
      </c>
      <c r="C498">
        <v>0</v>
      </c>
    </row>
    <row r="499" spans="2:3" x14ac:dyDescent="0.25">
      <c r="B499">
        <v>-4.4255479120134469</v>
      </c>
      <c r="C499">
        <v>0</v>
      </c>
    </row>
    <row r="500" spans="2:3" x14ac:dyDescent="0.25">
      <c r="B500">
        <v>-4.4255479120134469</v>
      </c>
      <c r="C500">
        <v>0</v>
      </c>
    </row>
    <row r="501" spans="2:3" x14ac:dyDescent="0.25">
      <c r="B501">
        <v>-4.4255479120134469</v>
      </c>
      <c r="C501">
        <v>0</v>
      </c>
    </row>
    <row r="502" spans="2:3" x14ac:dyDescent="0.25">
      <c r="B502">
        <v>-4.4255479120134469</v>
      </c>
      <c r="C502">
        <v>0</v>
      </c>
    </row>
    <row r="503" spans="2:3" x14ac:dyDescent="0.25">
      <c r="B503">
        <v>-4.4255479120134469</v>
      </c>
      <c r="C503">
        <v>0</v>
      </c>
    </row>
    <row r="504" spans="2:3" x14ac:dyDescent="0.25">
      <c r="B504">
        <v>-4.4255479120134469</v>
      </c>
      <c r="C504">
        <v>0</v>
      </c>
    </row>
    <row r="505" spans="2:3" x14ac:dyDescent="0.25">
      <c r="B505">
        <v>-4.4255479120134469</v>
      </c>
      <c r="C505">
        <v>0</v>
      </c>
    </row>
    <row r="506" spans="2:3" x14ac:dyDescent="0.25">
      <c r="B506">
        <v>-4.4255479120134469</v>
      </c>
      <c r="C506">
        <v>0</v>
      </c>
    </row>
    <row r="507" spans="2:3" x14ac:dyDescent="0.25">
      <c r="B507">
        <v>-4.4255479120134469</v>
      </c>
      <c r="C507">
        <v>0</v>
      </c>
    </row>
    <row r="508" spans="2:3" x14ac:dyDescent="0.25">
      <c r="B508">
        <v>-4.4255479120134469</v>
      </c>
      <c r="C508">
        <v>0</v>
      </c>
    </row>
    <row r="509" spans="2:3" x14ac:dyDescent="0.25">
      <c r="B509">
        <v>-4.4255479120134469</v>
      </c>
      <c r="C509">
        <v>0</v>
      </c>
    </row>
    <row r="510" spans="2:3" x14ac:dyDescent="0.25">
      <c r="B510">
        <v>-4.4255479120134469</v>
      </c>
      <c r="C510">
        <v>0</v>
      </c>
    </row>
    <row r="511" spans="2:3" x14ac:dyDescent="0.25">
      <c r="B511">
        <v>-4.4255479120134469</v>
      </c>
      <c r="C511">
        <v>0</v>
      </c>
    </row>
    <row r="512" spans="2:3" x14ac:dyDescent="0.25">
      <c r="B512">
        <v>-4.4255479120134469</v>
      </c>
      <c r="C512">
        <v>0</v>
      </c>
    </row>
    <row r="513" spans="2:3" x14ac:dyDescent="0.25">
      <c r="B513">
        <v>-4.4255479120134469</v>
      </c>
      <c r="C513">
        <v>0</v>
      </c>
    </row>
    <row r="514" spans="2:3" x14ac:dyDescent="0.25">
      <c r="B514">
        <v>-4.4255479120134469</v>
      </c>
      <c r="C514">
        <v>0</v>
      </c>
    </row>
    <row r="515" spans="2:3" x14ac:dyDescent="0.25">
      <c r="B515">
        <v>-4.4255479120134469</v>
      </c>
      <c r="C515">
        <v>0</v>
      </c>
    </row>
    <row r="516" spans="2:3" x14ac:dyDescent="0.25">
      <c r="B516">
        <v>-4.4255479120134469</v>
      </c>
      <c r="C516">
        <v>0</v>
      </c>
    </row>
    <row r="517" spans="2:3" x14ac:dyDescent="0.25">
      <c r="B517">
        <v>-4.4255479120134469</v>
      </c>
      <c r="C517">
        <v>0</v>
      </c>
    </row>
    <row r="518" spans="2:3" x14ac:dyDescent="0.25">
      <c r="B518">
        <v>-4.4255479120134469</v>
      </c>
      <c r="C518">
        <v>0</v>
      </c>
    </row>
    <row r="519" spans="2:3" x14ac:dyDescent="0.25">
      <c r="B519">
        <v>-4.4255479120134469</v>
      </c>
      <c r="C519">
        <v>0</v>
      </c>
    </row>
    <row r="520" spans="2:3" x14ac:dyDescent="0.25">
      <c r="B520">
        <v>-4.4255479120134469</v>
      </c>
      <c r="C520">
        <v>0</v>
      </c>
    </row>
    <row r="521" spans="2:3" x14ac:dyDescent="0.25">
      <c r="B521">
        <v>-4.4255479120134469</v>
      </c>
      <c r="C521">
        <v>0</v>
      </c>
    </row>
    <row r="522" spans="2:3" x14ac:dyDescent="0.25">
      <c r="B522">
        <v>-4.4255479120134469</v>
      </c>
      <c r="C522">
        <v>0</v>
      </c>
    </row>
    <row r="523" spans="2:3" x14ac:dyDescent="0.25">
      <c r="B523">
        <v>-4.4255479120134469</v>
      </c>
      <c r="C523">
        <v>0</v>
      </c>
    </row>
    <row r="524" spans="2:3" x14ac:dyDescent="0.25">
      <c r="B524">
        <v>-4.4255479120134469</v>
      </c>
      <c r="C524">
        <v>0</v>
      </c>
    </row>
    <row r="525" spans="2:3" x14ac:dyDescent="0.25">
      <c r="B525">
        <v>-4.4255479120134469</v>
      </c>
      <c r="C525">
        <v>0</v>
      </c>
    </row>
    <row r="526" spans="2:3" x14ac:dyDescent="0.25">
      <c r="B526">
        <v>-4.4255479120134469</v>
      </c>
      <c r="C526">
        <v>0</v>
      </c>
    </row>
    <row r="527" spans="2:3" x14ac:dyDescent="0.25">
      <c r="B527">
        <v>-4.4255479120134469</v>
      </c>
      <c r="C527">
        <v>0</v>
      </c>
    </row>
    <row r="528" spans="2:3" x14ac:dyDescent="0.25">
      <c r="B528">
        <v>-4.4255479120134469</v>
      </c>
      <c r="C528">
        <v>0</v>
      </c>
    </row>
    <row r="529" spans="2:3" x14ac:dyDescent="0.25">
      <c r="B529">
        <v>-4.4255479120134469</v>
      </c>
      <c r="C529">
        <v>0</v>
      </c>
    </row>
    <row r="530" spans="2:3" x14ac:dyDescent="0.25">
      <c r="B530">
        <v>-4.4255479120134469</v>
      </c>
      <c r="C530">
        <v>0</v>
      </c>
    </row>
    <row r="531" spans="2:3" x14ac:dyDescent="0.25">
      <c r="B531">
        <v>-4.4255479120134469</v>
      </c>
      <c r="C531">
        <v>0</v>
      </c>
    </row>
    <row r="532" spans="2:3" x14ac:dyDescent="0.25">
      <c r="B532">
        <v>-4.4255479120134469</v>
      </c>
      <c r="C532">
        <v>0</v>
      </c>
    </row>
    <row r="533" spans="2:3" x14ac:dyDescent="0.25">
      <c r="B533">
        <v>-4.4255479120134469</v>
      </c>
      <c r="C533">
        <v>0</v>
      </c>
    </row>
    <row r="534" spans="2:3" x14ac:dyDescent="0.25">
      <c r="B534">
        <v>-4.4255479120134469</v>
      </c>
      <c r="C534">
        <v>0</v>
      </c>
    </row>
    <row r="535" spans="2:3" x14ac:dyDescent="0.25">
      <c r="B535">
        <v>-4.4255479120134469</v>
      </c>
      <c r="C535">
        <v>0</v>
      </c>
    </row>
    <row r="536" spans="2:3" x14ac:dyDescent="0.25">
      <c r="B536">
        <v>-4.4255479120134469</v>
      </c>
      <c r="C536">
        <v>0</v>
      </c>
    </row>
    <row r="537" spans="2:3" x14ac:dyDescent="0.25">
      <c r="B537">
        <v>-4.4255479120134469</v>
      </c>
      <c r="C537">
        <v>0</v>
      </c>
    </row>
    <row r="538" spans="2:3" x14ac:dyDescent="0.25">
      <c r="B538">
        <v>-4.4255479120134469</v>
      </c>
      <c r="C538">
        <v>0</v>
      </c>
    </row>
    <row r="539" spans="2:3" x14ac:dyDescent="0.25">
      <c r="B539">
        <v>-4.4255479120134469</v>
      </c>
      <c r="C539">
        <v>0</v>
      </c>
    </row>
    <row r="540" spans="2:3" x14ac:dyDescent="0.25">
      <c r="B540">
        <v>-4.4255479120134469</v>
      </c>
      <c r="C540">
        <v>0</v>
      </c>
    </row>
    <row r="541" spans="2:3" x14ac:dyDescent="0.25">
      <c r="B541">
        <v>-4.4255479120134469</v>
      </c>
      <c r="C541">
        <v>0</v>
      </c>
    </row>
    <row r="542" spans="2:3" x14ac:dyDescent="0.25">
      <c r="B542">
        <v>-4.4255479120134469</v>
      </c>
      <c r="C542">
        <v>0</v>
      </c>
    </row>
    <row r="543" spans="2:3" x14ac:dyDescent="0.25">
      <c r="B543">
        <v>-4.4255479120134469</v>
      </c>
      <c r="C543">
        <v>0</v>
      </c>
    </row>
    <row r="544" spans="2:3" x14ac:dyDescent="0.25">
      <c r="B544">
        <v>-4.4255479120134469</v>
      </c>
      <c r="C544">
        <v>0</v>
      </c>
    </row>
    <row r="545" spans="2:3" x14ac:dyDescent="0.25">
      <c r="B545">
        <v>-4.4255479120134469</v>
      </c>
      <c r="C545">
        <v>0</v>
      </c>
    </row>
    <row r="546" spans="2:3" x14ac:dyDescent="0.25">
      <c r="B546">
        <v>-4.4255479120134469</v>
      </c>
      <c r="C546">
        <v>0</v>
      </c>
    </row>
    <row r="547" spans="2:3" x14ac:dyDescent="0.25">
      <c r="B547">
        <v>-4.4255479120134469</v>
      </c>
      <c r="C547">
        <v>0</v>
      </c>
    </row>
    <row r="548" spans="2:3" x14ac:dyDescent="0.25">
      <c r="B548">
        <v>-4.4255479120134469</v>
      </c>
      <c r="C548">
        <v>0</v>
      </c>
    </row>
    <row r="549" spans="2:3" x14ac:dyDescent="0.25">
      <c r="B549">
        <v>-4.4255479120134469</v>
      </c>
      <c r="C549">
        <v>0</v>
      </c>
    </row>
    <row r="550" spans="2:3" x14ac:dyDescent="0.25">
      <c r="B550">
        <v>-4.4255479120134469</v>
      </c>
      <c r="C550">
        <v>0</v>
      </c>
    </row>
    <row r="551" spans="2:3" x14ac:dyDescent="0.25">
      <c r="B551">
        <v>-4.4255479120134469</v>
      </c>
      <c r="C551">
        <v>0</v>
      </c>
    </row>
    <row r="552" spans="2:3" x14ac:dyDescent="0.25">
      <c r="B552">
        <v>-4.4255479120134469</v>
      </c>
      <c r="C552">
        <v>0</v>
      </c>
    </row>
    <row r="553" spans="2:3" x14ac:dyDescent="0.25">
      <c r="B553">
        <v>-4.4255479120134469</v>
      </c>
      <c r="C553">
        <v>0</v>
      </c>
    </row>
    <row r="554" spans="2:3" x14ac:dyDescent="0.25">
      <c r="B554">
        <v>-4.4255479120134469</v>
      </c>
      <c r="C554">
        <v>0</v>
      </c>
    </row>
    <row r="555" spans="2:3" x14ac:dyDescent="0.25">
      <c r="B555">
        <v>-4.4255479120134469</v>
      </c>
      <c r="C555">
        <v>0</v>
      </c>
    </row>
    <row r="556" spans="2:3" x14ac:dyDescent="0.25">
      <c r="B556">
        <v>-4.4255479120134469</v>
      </c>
      <c r="C556">
        <v>0</v>
      </c>
    </row>
    <row r="557" spans="2:3" x14ac:dyDescent="0.25">
      <c r="B557">
        <v>-4.4255479120134469</v>
      </c>
      <c r="C557">
        <v>0</v>
      </c>
    </row>
    <row r="558" spans="2:3" x14ac:dyDescent="0.25">
      <c r="B558">
        <v>-4.4255479120134469</v>
      </c>
      <c r="C558">
        <v>0</v>
      </c>
    </row>
    <row r="559" spans="2:3" x14ac:dyDescent="0.25">
      <c r="B559">
        <v>-4.4255479120134469</v>
      </c>
      <c r="C559">
        <v>0</v>
      </c>
    </row>
    <row r="560" spans="2:3" x14ac:dyDescent="0.25">
      <c r="B560">
        <v>-4.4255479120134469</v>
      </c>
      <c r="C560">
        <v>0</v>
      </c>
    </row>
    <row r="561" spans="2:3" x14ac:dyDescent="0.25">
      <c r="B561">
        <v>-4.4255479120134469</v>
      </c>
      <c r="C561">
        <v>0</v>
      </c>
    </row>
    <row r="562" spans="2:3" x14ac:dyDescent="0.25">
      <c r="B562">
        <v>-4.4255479120134469</v>
      </c>
      <c r="C562">
        <v>0</v>
      </c>
    </row>
    <row r="563" spans="2:3" x14ac:dyDescent="0.25">
      <c r="B563">
        <v>-4.4255479120134469</v>
      </c>
      <c r="C563">
        <v>0</v>
      </c>
    </row>
    <row r="564" spans="2:3" x14ac:dyDescent="0.25">
      <c r="B564">
        <v>-4.4255479120134469</v>
      </c>
      <c r="C564">
        <v>0</v>
      </c>
    </row>
    <row r="565" spans="2:3" x14ac:dyDescent="0.25">
      <c r="B565">
        <v>-4.4255479120134469</v>
      </c>
      <c r="C565">
        <v>0</v>
      </c>
    </row>
    <row r="566" spans="2:3" x14ac:dyDescent="0.25">
      <c r="B566">
        <v>-4.4255479120134469</v>
      </c>
      <c r="C566">
        <v>0</v>
      </c>
    </row>
    <row r="567" spans="2:3" x14ac:dyDescent="0.25">
      <c r="B567">
        <v>-4.4255479120134469</v>
      </c>
      <c r="C567">
        <v>0</v>
      </c>
    </row>
    <row r="568" spans="2:3" x14ac:dyDescent="0.25">
      <c r="B568">
        <v>-4.4255479120134469</v>
      </c>
      <c r="C568">
        <v>0</v>
      </c>
    </row>
    <row r="569" spans="2:3" x14ac:dyDescent="0.25">
      <c r="B569">
        <v>-4.4255479120134469</v>
      </c>
      <c r="C569">
        <v>0</v>
      </c>
    </row>
    <row r="570" spans="2:3" x14ac:dyDescent="0.25">
      <c r="B570">
        <v>-4.4255479120134469</v>
      </c>
      <c r="C570">
        <v>0</v>
      </c>
    </row>
    <row r="571" spans="2:3" x14ac:dyDescent="0.25">
      <c r="B571">
        <v>-4.4255479120134469</v>
      </c>
      <c r="C571">
        <v>0</v>
      </c>
    </row>
    <row r="572" spans="2:3" x14ac:dyDescent="0.25">
      <c r="B572">
        <v>-4.4255479120134469</v>
      </c>
      <c r="C572">
        <v>0</v>
      </c>
    </row>
    <row r="573" spans="2:3" x14ac:dyDescent="0.25">
      <c r="B573">
        <v>-4.4255479120134469</v>
      </c>
      <c r="C573">
        <v>0</v>
      </c>
    </row>
    <row r="574" spans="2:3" x14ac:dyDescent="0.25">
      <c r="B574">
        <v>-4.4255479120134469</v>
      </c>
      <c r="C574">
        <v>0</v>
      </c>
    </row>
    <row r="575" spans="2:3" x14ac:dyDescent="0.25">
      <c r="B575">
        <v>-4.4255479120134469</v>
      </c>
      <c r="C575">
        <v>0</v>
      </c>
    </row>
    <row r="576" spans="2:3" x14ac:dyDescent="0.25">
      <c r="B576">
        <v>-4.4255479120134469</v>
      </c>
      <c r="C576">
        <v>0</v>
      </c>
    </row>
    <row r="577" spans="2:3" x14ac:dyDescent="0.25">
      <c r="B577">
        <v>-4.4255479120134469</v>
      </c>
      <c r="C577">
        <v>0</v>
      </c>
    </row>
    <row r="578" spans="2:3" x14ac:dyDescent="0.25">
      <c r="B578">
        <v>-4.4234387397251185</v>
      </c>
      <c r="C578">
        <v>-7.5027131242677569E-4</v>
      </c>
    </row>
    <row r="579" spans="2:3" x14ac:dyDescent="0.25">
      <c r="B579">
        <v>-4.4134312460615392</v>
      </c>
      <c r="C579">
        <v>-4.2583313770592213E-3</v>
      </c>
    </row>
    <row r="580" spans="2:3" x14ac:dyDescent="0.25">
      <c r="B580">
        <v>-4.3916303098618146</v>
      </c>
      <c r="C580">
        <v>-1.1775437742471695E-2</v>
      </c>
    </row>
    <row r="581" spans="2:3" x14ac:dyDescent="0.25">
      <c r="B581">
        <v>-4.3547980331300851</v>
      </c>
      <c r="C581">
        <v>-2.4261508136987686E-2</v>
      </c>
    </row>
    <row r="582" spans="2:3" x14ac:dyDescent="0.25">
      <c r="B582">
        <v>-4.3023836009620782</v>
      </c>
      <c r="C582">
        <v>-4.1670218110084534E-2</v>
      </c>
    </row>
    <row r="583" spans="2:3" x14ac:dyDescent="0.25">
      <c r="B583">
        <v>-4.2390038364051934</v>
      </c>
      <c r="C583">
        <v>-6.2137708067893982E-2</v>
      </c>
    </row>
    <row r="584" spans="2:3" x14ac:dyDescent="0.25">
      <c r="B584">
        <v>-4.1668861948370095</v>
      </c>
      <c r="C584">
        <v>-8.4717459976673126E-2</v>
      </c>
    </row>
    <row r="585" spans="2:3" x14ac:dyDescent="0.25">
      <c r="B585">
        <v>-4.0973994873880502</v>
      </c>
      <c r="C585">
        <v>-0.10575361549854279</v>
      </c>
    </row>
    <row r="586" spans="2:3" x14ac:dyDescent="0.25">
      <c r="B586">
        <v>-4.0353611849664803</v>
      </c>
      <c r="C586">
        <v>-0.12392093241214752</v>
      </c>
    </row>
    <row r="587" spans="2:3" x14ac:dyDescent="0.25">
      <c r="B587">
        <v>-3.9655333547467508</v>
      </c>
      <c r="C587">
        <v>-0.14342315763032668</v>
      </c>
    </row>
    <row r="588" spans="2:3" x14ac:dyDescent="0.25">
      <c r="B588">
        <v>-3.7937587910155193</v>
      </c>
      <c r="C588">
        <v>-0.18263180479716667</v>
      </c>
    </row>
    <row r="589" spans="2:3" x14ac:dyDescent="0.25">
      <c r="B589">
        <v>-3.5732519271719845</v>
      </c>
      <c r="C589">
        <v>-0.23023555357602243</v>
      </c>
    </row>
    <row r="590" spans="2:3" x14ac:dyDescent="0.25">
      <c r="B590">
        <v>-3.3318391514329306</v>
      </c>
      <c r="C590">
        <v>-0.28043098591805393</v>
      </c>
    </row>
    <row r="591" spans="2:3" x14ac:dyDescent="0.25">
      <c r="B591">
        <v>-3.0798639365826652</v>
      </c>
      <c r="C591">
        <v>-0.3310390982676692</v>
      </c>
    </row>
    <row r="592" spans="2:3" x14ac:dyDescent="0.25">
      <c r="B592">
        <v>-2.822434521526513</v>
      </c>
      <c r="C592">
        <v>-0.38097639552017937</v>
      </c>
    </row>
    <row r="593" spans="2:3" x14ac:dyDescent="0.25">
      <c r="B593">
        <v>-2.5623164582162214</v>
      </c>
      <c r="C593">
        <v>-0.42964878766309039</v>
      </c>
    </row>
    <row r="594" spans="2:3" x14ac:dyDescent="0.25">
      <c r="B594">
        <v>-2.3010630922415847</v>
      </c>
      <c r="C594">
        <v>-0.47671330426445185</v>
      </c>
    </row>
    <row r="595" spans="2:3" x14ac:dyDescent="0.25">
      <c r="B595">
        <v>-2.0395476022726147</v>
      </c>
      <c r="C595">
        <v>-0.52196532407413754</v>
      </c>
    </row>
    <row r="596" spans="2:3" x14ac:dyDescent="0.25">
      <c r="B596">
        <v>-1.7782409826497054</v>
      </c>
      <c r="C596">
        <v>-0.56527991377016695</v>
      </c>
    </row>
    <row r="597" spans="2:3" x14ac:dyDescent="0.25">
      <c r="B597">
        <v>-1.5173671630279464</v>
      </c>
      <c r="C597">
        <v>-0.6065784348564276</v>
      </c>
    </row>
    <row r="598" spans="2:3" x14ac:dyDescent="0.25">
      <c r="B598">
        <v>-1.2569925469966861</v>
      </c>
      <c r="C598">
        <v>-0.64580941650272283</v>
      </c>
    </row>
    <row r="599" spans="2:3" x14ac:dyDescent="0.25">
      <c r="B599">
        <v>-0.99707993157296748</v>
      </c>
      <c r="C599">
        <v>-0.68293628361753944</v>
      </c>
    </row>
    <row r="600" spans="2:3" x14ac:dyDescent="0.25">
      <c r="B600">
        <v>-0.73751935524165457</v>
      </c>
      <c r="C600">
        <v>-0.71792989042600874</v>
      </c>
    </row>
    <row r="601" spans="2:3" x14ac:dyDescent="0.25">
      <c r="B601">
        <v>-0.47814761120585914</v>
      </c>
      <c r="C601">
        <v>-0.75076308207541687</v>
      </c>
    </row>
    <row r="602" spans="2:3" x14ac:dyDescent="0.25">
      <c r="B602">
        <v>-0.21875590156678459</v>
      </c>
      <c r="C602">
        <v>-0.78140663432279789</v>
      </c>
    </row>
    <row r="603" spans="2:3" x14ac:dyDescent="0.25">
      <c r="B603">
        <v>4.0906742896522408E-2</v>
      </c>
      <c r="C603">
        <v>-0.80982624068814979</v>
      </c>
    </row>
    <row r="604" spans="2:3" x14ac:dyDescent="0.25">
      <c r="B604">
        <v>0.3011387737103477</v>
      </c>
      <c r="C604">
        <v>-0.83597865049319042</v>
      </c>
    </row>
    <row r="605" spans="2:3" x14ac:dyDescent="0.25">
      <c r="B605">
        <v>0.56229625586085774</v>
      </c>
      <c r="C605">
        <v>-0.85980798840181671</v>
      </c>
    </row>
    <row r="606" spans="2:3" x14ac:dyDescent="0.25">
      <c r="B606">
        <v>0.82481428007428925</v>
      </c>
      <c r="C606">
        <v>-0.88124001415473274</v>
      </c>
    </row>
    <row r="607" spans="2:3" x14ac:dyDescent="0.25">
      <c r="B607">
        <v>1.0892446619234144</v>
      </c>
      <c r="C607">
        <v>-0.90017350126433393</v>
      </c>
    </row>
    <row r="608" spans="2:3" x14ac:dyDescent="0.25">
      <c r="B608">
        <v>1.3563232718299512</v>
      </c>
      <c r="C608">
        <v>-0.91646500989417545</v>
      </c>
    </row>
    <row r="609" spans="2:3" x14ac:dyDescent="0.25">
      <c r="B609">
        <v>1.6271111827658775</v>
      </c>
      <c r="C609">
        <v>-0.9298989301976095</v>
      </c>
    </row>
    <row r="610" spans="2:3" x14ac:dyDescent="0.25">
      <c r="B610">
        <v>1.9033355043580691</v>
      </c>
      <c r="C610">
        <v>-0.94011585312521362</v>
      </c>
    </row>
    <row r="611" spans="2:3" x14ac:dyDescent="0.25">
      <c r="B611">
        <v>2.1885914129916566</v>
      </c>
      <c r="C611">
        <v>-0.94636334382024245</v>
      </c>
    </row>
    <row r="612" spans="2:3" x14ac:dyDescent="0.25">
      <c r="B612">
        <v>2.4957789939420643</v>
      </c>
      <c r="C612">
        <v>-0.94596774592621813</v>
      </c>
    </row>
    <row r="613" spans="2:3" x14ac:dyDescent="0.25">
      <c r="B613">
        <v>2.8032093718316169</v>
      </c>
      <c r="C613">
        <v>-0.94317070573255901</v>
      </c>
    </row>
    <row r="614" spans="2:3" x14ac:dyDescent="0.25">
      <c r="B614">
        <v>3.1001198439251851</v>
      </c>
      <c r="C614">
        <v>-0.94022153041786849</v>
      </c>
    </row>
    <row r="615" spans="2:3" x14ac:dyDescent="0.25">
      <c r="B615">
        <v>3.3873231433338966</v>
      </c>
      <c r="C615">
        <v>-0.93706206108460188</v>
      </c>
    </row>
    <row r="616" spans="2:3" x14ac:dyDescent="0.25">
      <c r="B616">
        <v>3.6655433597823133</v>
      </c>
      <c r="C616">
        <v>-0.93364058007487394</v>
      </c>
    </row>
    <row r="617" spans="2:3" x14ac:dyDescent="0.25">
      <c r="B617">
        <v>3.9354278148169213</v>
      </c>
      <c r="C617">
        <v>-0.92991101215914984</v>
      </c>
    </row>
    <row r="618" spans="2:3" x14ac:dyDescent="0.25">
      <c r="B618">
        <v>4.1975542095236404</v>
      </c>
      <c r="C618">
        <v>-0.92583257379999562</v>
      </c>
    </row>
    <row r="619" spans="2:3" x14ac:dyDescent="0.25">
      <c r="B619">
        <v>4.4524413088211157</v>
      </c>
      <c r="C619">
        <v>-0.92136896765260312</v>
      </c>
    </row>
    <row r="620" spans="2:3" x14ac:dyDescent="0.25">
      <c r="B620">
        <v>4.6987997072758283</v>
      </c>
      <c r="C620">
        <v>-0.91613862794635814</v>
      </c>
    </row>
    <row r="621" spans="2:3" x14ac:dyDescent="0.25">
      <c r="B621">
        <v>4.9363323006295818</v>
      </c>
      <c r="C621">
        <v>-0.90997554329909347</v>
      </c>
    </row>
    <row r="622" spans="2:3" x14ac:dyDescent="0.25">
      <c r="B622">
        <v>5.166634007180285</v>
      </c>
      <c r="C622">
        <v>-0.9031024257183462</v>
      </c>
    </row>
    <row r="623" spans="2:3" x14ac:dyDescent="0.25">
      <c r="B623">
        <v>5.3904170624824399</v>
      </c>
      <c r="C623">
        <v>-0.89557511692092484</v>
      </c>
    </row>
    <row r="624" spans="2:3" x14ac:dyDescent="0.25">
      <c r="B624">
        <v>5.6081980036683063</v>
      </c>
      <c r="C624">
        <v>-0.88741976867748795</v>
      </c>
    </row>
    <row r="625" spans="2:3" x14ac:dyDescent="0.25">
      <c r="B625">
        <v>5.8203917041231783</v>
      </c>
      <c r="C625">
        <v>-0.87865118489372462</v>
      </c>
    </row>
    <row r="626" spans="2:3" x14ac:dyDescent="0.25">
      <c r="B626">
        <v>6.0273482846437663</v>
      </c>
      <c r="C626">
        <v>-0.86927897003575727</v>
      </c>
    </row>
    <row r="627" spans="2:3" x14ac:dyDescent="0.25">
      <c r="B627">
        <v>6.2293676222611154</v>
      </c>
      <c r="C627">
        <v>-0.85931064238872734</v>
      </c>
    </row>
    <row r="628" spans="2:3" x14ac:dyDescent="0.25">
      <c r="B628">
        <v>6.4267109535370848</v>
      </c>
      <c r="C628">
        <v>-0.84875272805922197</v>
      </c>
    </row>
    <row r="629" spans="2:3" x14ac:dyDescent="0.25">
      <c r="B629">
        <v>6.6196059080660117</v>
      </c>
      <c r="C629">
        <v>-0.83761215137509393</v>
      </c>
    </row>
    <row r="630" spans="2:3" x14ac:dyDescent="0.25">
      <c r="B630">
        <v>6.8082542563162383</v>
      </c>
      <c r="C630">
        <v>-0.82589645871001205</v>
      </c>
    </row>
    <row r="631" spans="2:3" x14ac:dyDescent="0.25">
      <c r="B631">
        <v>6.9928322886768122</v>
      </c>
      <c r="C631">
        <v>-0.81361409452457889</v>
      </c>
    </row>
    <row r="632" spans="2:3" x14ac:dyDescent="0.25">
      <c r="B632">
        <v>7.173494231565491</v>
      </c>
      <c r="C632">
        <v>-0.80077522013223934</v>
      </c>
    </row>
    <row r="633" spans="2:3" x14ac:dyDescent="0.25">
      <c r="B633">
        <v>7.3503765463479631</v>
      </c>
      <c r="C633">
        <v>-0.78739132826099523</v>
      </c>
    </row>
    <row r="634" spans="2:3" x14ac:dyDescent="0.25">
      <c r="B634">
        <v>7.5235975330836951</v>
      </c>
      <c r="C634">
        <v>-0.77347582369508361</v>
      </c>
    </row>
    <row r="635" spans="2:3" x14ac:dyDescent="0.25">
      <c r="B635">
        <v>7.6932594869988842</v>
      </c>
      <c r="C635">
        <v>-0.75904421434377678</v>
      </c>
    </row>
    <row r="636" spans="2:3" x14ac:dyDescent="0.25">
      <c r="B636">
        <v>7.8594487053568356</v>
      </c>
      <c r="C636">
        <v>-0.74411392257919851</v>
      </c>
    </row>
    <row r="637" spans="2:3" x14ac:dyDescent="0.25">
      <c r="B637">
        <v>8.0222391142932423</v>
      </c>
      <c r="C637">
        <v>-0.7287050346876992</v>
      </c>
    </row>
    <row r="638" spans="2:3" x14ac:dyDescent="0.25">
      <c r="B638">
        <v>8.1816895373401834</v>
      </c>
      <c r="C638">
        <v>-0.71283990673019548</v>
      </c>
    </row>
    <row r="639" spans="2:3" x14ac:dyDescent="0.25">
      <c r="B639">
        <v>8.3378474223584966</v>
      </c>
      <c r="C639">
        <v>-0.69654411153649809</v>
      </c>
    </row>
    <row r="640" spans="2:3" x14ac:dyDescent="0.25">
      <c r="B640">
        <v>8.4907451732219617</v>
      </c>
      <c r="C640">
        <v>-0.67984591687008489</v>
      </c>
    </row>
    <row r="641" spans="2:3" x14ac:dyDescent="0.25">
      <c r="B641">
        <v>8.6404044414872754</v>
      </c>
      <c r="C641">
        <v>-0.66277741805229229</v>
      </c>
    </row>
    <row r="642" spans="2:3" x14ac:dyDescent="0.25">
      <c r="B642">
        <v>8.7868330666605523</v>
      </c>
      <c r="C642">
        <v>-0.64537444208664319</v>
      </c>
    </row>
    <row r="643" spans="2:3" x14ac:dyDescent="0.25">
      <c r="B643">
        <v>8.930021854680291</v>
      </c>
      <c r="C643">
        <v>-0.62767762026660479</v>
      </c>
    </row>
    <row r="644" spans="2:3" x14ac:dyDescent="0.25">
      <c r="B644">
        <v>9.0699494016825319</v>
      </c>
      <c r="C644">
        <v>-0.60973286311537267</v>
      </c>
    </row>
    <row r="645" spans="2:3" x14ac:dyDescent="0.25">
      <c r="B645">
        <v>9.206574466742854</v>
      </c>
      <c r="C645">
        <v>-0.5915929964585227</v>
      </c>
    </row>
    <row r="646" spans="2:3" x14ac:dyDescent="0.25">
      <c r="B646">
        <v>9.3398316357192996</v>
      </c>
      <c r="C646">
        <v>-0.57331933708153904</v>
      </c>
    </row>
    <row r="647" spans="2:3" x14ac:dyDescent="0.25">
      <c r="B647">
        <v>9.4696269438663183</v>
      </c>
      <c r="C647">
        <v>-0.55498523479093564</v>
      </c>
    </row>
    <row r="648" spans="2:3" x14ac:dyDescent="0.25">
      <c r="B648">
        <v>9.5958177263313935</v>
      </c>
      <c r="C648">
        <v>-0.53668259435411536</v>
      </c>
    </row>
    <row r="649" spans="2:3" x14ac:dyDescent="0.25">
      <c r="B649">
        <v>9.7181614418279061</v>
      </c>
      <c r="C649">
        <v>-0.51854177847604355</v>
      </c>
    </row>
    <row r="650" spans="2:3" x14ac:dyDescent="0.25">
      <c r="B650">
        <v>9.7801415616416527</v>
      </c>
      <c r="C650">
        <v>-0.50585863894327687</v>
      </c>
    </row>
    <row r="651" spans="2:3" x14ac:dyDescent="0.25">
      <c r="B651">
        <v>11.251501349017017</v>
      </c>
      <c r="C651">
        <v>-0.14829792545980883</v>
      </c>
    </row>
    <row r="652" spans="2:3" x14ac:dyDescent="0.25">
      <c r="B652">
        <v>11.443093088671558</v>
      </c>
      <c r="C652">
        <v>-8.5724938453210831E-2</v>
      </c>
    </row>
    <row r="653" spans="2:3" x14ac:dyDescent="0.25">
      <c r="B653">
        <v>11.520981100603931</v>
      </c>
      <c r="C653">
        <v>-6.0287285432473525E-2</v>
      </c>
    </row>
    <row r="654" spans="2:3" x14ac:dyDescent="0.25">
      <c r="B654">
        <v>11.563222197100513</v>
      </c>
      <c r="C654">
        <v>-4.6491603568668903E-2</v>
      </c>
    </row>
    <row r="655" spans="2:3" x14ac:dyDescent="0.25">
      <c r="B655">
        <v>11.589730528399341</v>
      </c>
      <c r="C655">
        <v>-3.7833921855583375E-2</v>
      </c>
    </row>
    <row r="656" spans="2:3" x14ac:dyDescent="0.25">
      <c r="B656">
        <v>11.607916143938892</v>
      </c>
      <c r="C656">
        <v>-3.1894549190293303E-2</v>
      </c>
    </row>
    <row r="657" spans="2:3" x14ac:dyDescent="0.25">
      <c r="B657">
        <v>11.621167448565357</v>
      </c>
      <c r="C657">
        <v>-2.7566906919303795E-2</v>
      </c>
    </row>
    <row r="658" spans="2:3" x14ac:dyDescent="0.25">
      <c r="B658">
        <v>11.631251600787037</v>
      </c>
      <c r="C658">
        <v>-2.427342353672287E-2</v>
      </c>
    </row>
    <row r="659" spans="2:3" x14ac:dyDescent="0.25">
      <c r="B659">
        <v>11.639184263750904</v>
      </c>
      <c r="C659">
        <v>-2.1682874086459233E-2</v>
      </c>
    </row>
    <row r="660" spans="2:3" x14ac:dyDescent="0.25">
      <c r="B660">
        <v>11.645585325762623</v>
      </c>
      <c r="C660">
        <v>-1.9591911332596301E-2</v>
      </c>
    </row>
    <row r="661" spans="2:3" x14ac:dyDescent="0.25">
      <c r="B661">
        <v>11.650862005755299</v>
      </c>
      <c r="C661">
        <v>-1.7868830489989666E-2</v>
      </c>
    </row>
    <row r="662" spans="2:3" x14ac:dyDescent="0.25">
      <c r="B662">
        <v>11.655284193560474</v>
      </c>
      <c r="C662">
        <v>-1.642429453936517E-2</v>
      </c>
    </row>
    <row r="663" spans="2:3" x14ac:dyDescent="0.25">
      <c r="B663">
        <v>11.659046438738697</v>
      </c>
      <c r="C663">
        <v>-1.5195849119387188E-2</v>
      </c>
    </row>
    <row r="664" spans="2:3" x14ac:dyDescent="0.25">
      <c r="B664">
        <v>11.662284163042896</v>
      </c>
      <c r="C664">
        <v>-1.4138348034496791E-2</v>
      </c>
    </row>
    <row r="665" spans="2:3" x14ac:dyDescent="0.25">
      <c r="B665">
        <v>11.66510131697356</v>
      </c>
      <c r="C665">
        <v>-1.3218510989358933E-2</v>
      </c>
    </row>
    <row r="666" spans="2:3" x14ac:dyDescent="0.25">
      <c r="B666">
        <v>11.667573240801685</v>
      </c>
      <c r="C666">
        <v>-1.2411043410676913E-2</v>
      </c>
    </row>
    <row r="667" spans="2:3" x14ac:dyDescent="0.25">
      <c r="B667">
        <v>11.669760969683521</v>
      </c>
      <c r="C667">
        <v>-1.1696501966318903E-2</v>
      </c>
    </row>
    <row r="668" spans="2:3" x14ac:dyDescent="0.25">
      <c r="B668">
        <v>11.671710279986256</v>
      </c>
      <c r="C668">
        <v>-1.105978657853077E-2</v>
      </c>
    </row>
    <row r="669" spans="2:3" x14ac:dyDescent="0.25">
      <c r="B669">
        <v>11.673459318682545</v>
      </c>
      <c r="C669">
        <v>-1.0488804139524098E-2</v>
      </c>
    </row>
    <row r="670" spans="2:3" x14ac:dyDescent="0.25">
      <c r="B670">
        <v>11.675034788653248</v>
      </c>
      <c r="C670">
        <v>-9.973900576276222E-3</v>
      </c>
    </row>
    <row r="671" spans="2:3" x14ac:dyDescent="0.25">
      <c r="B671">
        <v>11.676464346453541</v>
      </c>
      <c r="C671">
        <v>-9.5071898838918634E-3</v>
      </c>
    </row>
    <row r="672" spans="2:3" x14ac:dyDescent="0.25">
      <c r="B672">
        <v>11.677766111895435</v>
      </c>
      <c r="C672">
        <v>-9.0821736462490879E-3</v>
      </c>
    </row>
    <row r="673" spans="2:3" x14ac:dyDescent="0.25">
      <c r="B673">
        <v>11.678955343767994</v>
      </c>
      <c r="C673">
        <v>-8.6935758431807616E-3</v>
      </c>
    </row>
    <row r="674" spans="2:3" x14ac:dyDescent="0.25">
      <c r="B674">
        <v>11.680047300860279</v>
      </c>
      <c r="C674">
        <v>-8.3368460260561106E-3</v>
      </c>
    </row>
    <row r="675" spans="2:3" x14ac:dyDescent="0.25">
      <c r="B675">
        <v>11.681054380938404</v>
      </c>
      <c r="C675">
        <v>-8.0082177586359334E-3</v>
      </c>
    </row>
    <row r="676" spans="2:3" x14ac:dyDescent="0.25">
      <c r="B676">
        <v>11.681983259722584</v>
      </c>
      <c r="C676">
        <v>-7.7045424660692335E-3</v>
      </c>
    </row>
    <row r="677" spans="2:3" x14ac:dyDescent="0.25">
      <c r="B677">
        <v>11.682845381304615</v>
      </c>
      <c r="C677">
        <v>-7.4230739697198362E-3</v>
      </c>
    </row>
    <row r="678" spans="2:3" x14ac:dyDescent="0.25">
      <c r="B678">
        <v>11.683646467730396</v>
      </c>
      <c r="C678">
        <v>-7.1613799826904748E-3</v>
      </c>
    </row>
    <row r="679" spans="2:3" x14ac:dyDescent="0.25">
      <c r="B679">
        <v>11.684394148394459</v>
      </c>
      <c r="C679">
        <v>-6.9175575325201213E-3</v>
      </c>
    </row>
    <row r="680" spans="2:3" x14ac:dyDescent="0.25">
      <c r="B680">
        <v>11.685090330645435</v>
      </c>
      <c r="C680">
        <v>-6.689797275933199E-3</v>
      </c>
    </row>
    <row r="681" spans="2:3" x14ac:dyDescent="0.25">
      <c r="B681">
        <v>11.68574455122649</v>
      </c>
      <c r="C681">
        <v>-6.4765473894094431E-3</v>
      </c>
    </row>
    <row r="682" spans="2:3" x14ac:dyDescent="0.25">
      <c r="B682">
        <v>11.686356810137623</v>
      </c>
      <c r="C682">
        <v>-6.2764418073220137E-3</v>
      </c>
    </row>
    <row r="683" spans="2:3" x14ac:dyDescent="0.25">
      <c r="B683">
        <v>11.686932829424732</v>
      </c>
      <c r="C683">
        <v>-6.0883498552598255E-3</v>
      </c>
    </row>
    <row r="684" spans="2:3" x14ac:dyDescent="0.25">
      <c r="B684">
        <v>11.687474516436451</v>
      </c>
      <c r="C684">
        <v>-5.9112488101178071E-3</v>
      </c>
    </row>
    <row r="685" spans="2:3" x14ac:dyDescent="0.25">
      <c r="B685">
        <v>11.687986639544361</v>
      </c>
      <c r="C685">
        <v>-5.7440978563907978E-3</v>
      </c>
    </row>
    <row r="686" spans="2:3" x14ac:dyDescent="0.25">
      <c r="B686">
        <v>11.688470152422779</v>
      </c>
      <c r="C686">
        <v>-5.5861900071070992E-3</v>
      </c>
    </row>
    <row r="687" spans="2:3" x14ac:dyDescent="0.25">
      <c r="B687">
        <v>11.688927916094654</v>
      </c>
      <c r="C687">
        <v>-5.4366704760212747E-3</v>
      </c>
    </row>
    <row r="688" spans="2:3" x14ac:dyDescent="0.25">
      <c r="B688">
        <v>11.689360884234302</v>
      </c>
      <c r="C688">
        <v>-5.2950094732475382E-3</v>
      </c>
    </row>
    <row r="689" spans="2:3" x14ac:dyDescent="0.25">
      <c r="B689">
        <v>11.68977287153899</v>
      </c>
      <c r="C689">
        <v>-5.1605219425063607E-3</v>
      </c>
    </row>
    <row r="690" spans="2:3" x14ac:dyDescent="0.25">
      <c r="B690">
        <v>11.690164831683033</v>
      </c>
      <c r="C690">
        <v>-5.032662667883E-3</v>
      </c>
    </row>
    <row r="691" spans="2:3" x14ac:dyDescent="0.25">
      <c r="B691">
        <v>11.690537718340748</v>
      </c>
      <c r="C691">
        <v>-4.9110237803448153E-3</v>
      </c>
    </row>
    <row r="692" spans="2:3" x14ac:dyDescent="0.25">
      <c r="B692">
        <v>11.690892485186451</v>
      </c>
      <c r="C692">
        <v>-4.795094198780641E-3</v>
      </c>
    </row>
    <row r="693" spans="2:3" x14ac:dyDescent="0.25">
      <c r="B693">
        <v>11.691230085894459</v>
      </c>
      <c r="C693">
        <v>-4.6845558089531171E-3</v>
      </c>
    </row>
    <row r="694" spans="2:3" x14ac:dyDescent="0.25">
      <c r="B694">
        <v>11.691554335162037</v>
      </c>
      <c r="C694">
        <v>-4.5789838453976616E-3</v>
      </c>
    </row>
    <row r="695" spans="2:3" x14ac:dyDescent="0.25">
      <c r="B695">
        <v>11.691863325640552</v>
      </c>
      <c r="C695">
        <v>-4.4780839260405167E-3</v>
      </c>
    </row>
    <row r="696" spans="2:3" x14ac:dyDescent="0.25">
      <c r="B696">
        <v>11.692158964678638</v>
      </c>
      <c r="C696">
        <v>-4.381512033379633E-3</v>
      </c>
    </row>
    <row r="697" spans="2:3" x14ac:dyDescent="0.25">
      <c r="B697">
        <v>11.692441252276295</v>
      </c>
      <c r="C697">
        <v>-4.2889926715030868E-3</v>
      </c>
    </row>
    <row r="698" spans="2:3" x14ac:dyDescent="0.25">
      <c r="B698">
        <v>11.692714003130787</v>
      </c>
      <c r="C698">
        <v>-4.2003179443456957E-3</v>
      </c>
    </row>
    <row r="699" spans="2:3" x14ac:dyDescent="0.25">
      <c r="B699">
        <v>11.692973402544849</v>
      </c>
      <c r="C699">
        <v>-4.1152275366767421E-3</v>
      </c>
    </row>
    <row r="700" spans="2:3" x14ac:dyDescent="0.25">
      <c r="B700">
        <v>11.693224218890064</v>
      </c>
      <c r="C700">
        <v>-4.033527210119783E-3</v>
      </c>
    </row>
    <row r="701" spans="2:3" x14ac:dyDescent="0.25">
      <c r="B701">
        <v>11.693464544817799</v>
      </c>
      <c r="C701">
        <v>-3.9550285685478175E-3</v>
      </c>
    </row>
    <row r="702" spans="2:3" x14ac:dyDescent="0.25">
      <c r="B702">
        <v>11.693696287676685</v>
      </c>
      <c r="C702">
        <v>-3.879488895652608E-3</v>
      </c>
    </row>
    <row r="703" spans="2:3" x14ac:dyDescent="0.25">
      <c r="B703">
        <v>11.693918493792408</v>
      </c>
      <c r="C703">
        <v>-3.8067894738009018E-3</v>
      </c>
    </row>
    <row r="704" spans="2:3" x14ac:dyDescent="0.25">
      <c r="B704">
        <v>11.694133070513599</v>
      </c>
      <c r="C704">
        <v>-3.7368159343011162E-3</v>
      </c>
    </row>
    <row r="705" spans="2:3" x14ac:dyDescent="0.25">
      <c r="B705">
        <v>11.694339064165943</v>
      </c>
      <c r="C705">
        <v>-3.6692790507525819E-3</v>
      </c>
    </row>
    <row r="706" spans="2:3" x14ac:dyDescent="0.25">
      <c r="B706">
        <v>11.694538382098072</v>
      </c>
      <c r="C706">
        <v>-3.6041912252878922E-3</v>
      </c>
    </row>
    <row r="707" spans="2:3" x14ac:dyDescent="0.25">
      <c r="B707">
        <v>11.694731024309986</v>
      </c>
      <c r="C707">
        <v>-3.5413893371991309E-3</v>
      </c>
    </row>
    <row r="708" spans="2:3" x14ac:dyDescent="0.25">
      <c r="B708">
        <v>11.694916990801685</v>
      </c>
      <c r="C708">
        <v>-3.4807132749556415E-3</v>
      </c>
    </row>
    <row r="709" spans="2:3" x14ac:dyDescent="0.25">
      <c r="B709">
        <v>11.69509628157317</v>
      </c>
      <c r="C709">
        <v>-3.4220652874230578E-3</v>
      </c>
    </row>
    <row r="710" spans="2:3" x14ac:dyDescent="0.25">
      <c r="B710">
        <v>11.695269850298756</v>
      </c>
      <c r="C710">
        <v>-3.3654097556248081E-3</v>
      </c>
    </row>
    <row r="711" spans="2:3" x14ac:dyDescent="0.25">
      <c r="B711">
        <v>11.695437696978443</v>
      </c>
      <c r="C711">
        <v>-3.3105941728836376E-3</v>
      </c>
    </row>
    <row r="712" spans="2:3" x14ac:dyDescent="0.25">
      <c r="B712">
        <v>11.695599821612232</v>
      </c>
      <c r="C712">
        <v>-3.2574681679969288E-3</v>
      </c>
    </row>
    <row r="713" spans="2:3" x14ac:dyDescent="0.25">
      <c r="B713">
        <v>11.695758131548756</v>
      </c>
      <c r="C713">
        <v>-3.2060621506784688E-3</v>
      </c>
    </row>
    <row r="714" spans="2:3" x14ac:dyDescent="0.25">
      <c r="B714">
        <v>11.695910719439381</v>
      </c>
      <c r="C714">
        <v>-3.1562892011447068E-3</v>
      </c>
    </row>
    <row r="715" spans="2:3" x14ac:dyDescent="0.25">
      <c r="B715">
        <v>11.696057585284107</v>
      </c>
      <c r="C715">
        <v>-3.108004271615116E-3</v>
      </c>
    </row>
    <row r="716" spans="2:3" x14ac:dyDescent="0.25">
      <c r="B716">
        <v>11.696201590105884</v>
      </c>
      <c r="C716">
        <v>-3.0611832736755036E-3</v>
      </c>
    </row>
    <row r="717" spans="2:3" x14ac:dyDescent="0.25">
      <c r="B717">
        <v>11.696339872881763</v>
      </c>
      <c r="C717">
        <v>-3.0157438808177763E-3</v>
      </c>
    </row>
    <row r="718" spans="2:3" x14ac:dyDescent="0.25">
      <c r="B718">
        <v>11.696475294634693</v>
      </c>
      <c r="C718">
        <v>-2.9716050958809213E-3</v>
      </c>
    </row>
    <row r="719" spans="2:3" x14ac:dyDescent="0.25">
      <c r="B719">
        <v>11.696606901690357</v>
      </c>
      <c r="C719">
        <v>-2.9288063645248425E-3</v>
      </c>
    </row>
    <row r="720" spans="2:3" x14ac:dyDescent="0.25">
      <c r="B720">
        <v>11.696734694048756</v>
      </c>
      <c r="C720">
        <v>-2.8871498597155946E-3</v>
      </c>
    </row>
    <row r="721" spans="2:3" x14ac:dyDescent="0.25">
      <c r="B721">
        <v>11.696858671709888</v>
      </c>
      <c r="C721">
        <v>-2.8467368432505565E-3</v>
      </c>
    </row>
    <row r="722" spans="2:3" x14ac:dyDescent="0.25">
      <c r="B722">
        <v>11.696978834673756</v>
      </c>
      <c r="C722">
        <v>-2.807371545688496E-3</v>
      </c>
    </row>
    <row r="723" spans="2:3" x14ac:dyDescent="0.25">
      <c r="B723">
        <v>11.697095182940357</v>
      </c>
      <c r="C723">
        <v>-2.7690975405509823E-3</v>
      </c>
    </row>
    <row r="724" spans="2:3" x14ac:dyDescent="0.25">
      <c r="B724">
        <v>11.697209623858326</v>
      </c>
      <c r="C724">
        <v>-2.7318996589508864E-3</v>
      </c>
    </row>
    <row r="725" spans="2:3" x14ac:dyDescent="0.25">
      <c r="B725">
        <v>11.697320250079029</v>
      </c>
      <c r="C725">
        <v>-2.695644327747384E-3</v>
      </c>
    </row>
    <row r="726" spans="2:3" x14ac:dyDescent="0.25">
      <c r="B726">
        <v>11.697428968951099</v>
      </c>
      <c r="C726">
        <v>-2.6603179354187647E-3</v>
      </c>
    </row>
    <row r="727" spans="2:3" x14ac:dyDescent="0.25">
      <c r="B727">
        <v>11.697533873125904</v>
      </c>
      <c r="C727">
        <v>-2.6259671787987101E-3</v>
      </c>
    </row>
    <row r="728" spans="2:3" x14ac:dyDescent="0.25">
      <c r="B728">
        <v>11.697636869952076</v>
      </c>
      <c r="C728">
        <v>-2.5924605996005025E-3</v>
      </c>
    </row>
    <row r="729" spans="2:3" x14ac:dyDescent="0.25">
      <c r="B729">
        <v>11.697736052080982</v>
      </c>
      <c r="C729">
        <v>-2.5597865661381976E-3</v>
      </c>
    </row>
    <row r="730" spans="2:3" x14ac:dyDescent="0.25">
      <c r="B730">
        <v>11.697834280535572</v>
      </c>
      <c r="C730">
        <v>-2.5279340256327393E-3</v>
      </c>
    </row>
    <row r="731" spans="2:3" x14ac:dyDescent="0.25">
      <c r="B731">
        <v>11.697928694292896</v>
      </c>
      <c r="C731">
        <v>-2.4968924686394564E-3</v>
      </c>
    </row>
    <row r="732" spans="2:3" x14ac:dyDescent="0.25">
      <c r="B732">
        <v>11.698022154375904</v>
      </c>
      <c r="C732">
        <v>-2.4665326867771816E-3</v>
      </c>
    </row>
    <row r="733" spans="2:3" x14ac:dyDescent="0.25">
      <c r="B733">
        <v>11.698112753435963</v>
      </c>
      <c r="C733">
        <v>-2.4369643699891875E-3</v>
      </c>
    </row>
    <row r="734" spans="2:3" x14ac:dyDescent="0.25">
      <c r="B734">
        <v>11.698201445147388</v>
      </c>
      <c r="C734">
        <v>-2.4080592409539432E-3</v>
      </c>
    </row>
    <row r="735" spans="2:3" x14ac:dyDescent="0.25">
      <c r="B735">
        <v>11.698287275835865</v>
      </c>
      <c r="C735">
        <v>-2.3798682611657009E-3</v>
      </c>
    </row>
    <row r="736" spans="2:3" x14ac:dyDescent="0.25">
      <c r="B736">
        <v>11.698371199175709</v>
      </c>
      <c r="C736">
        <v>-2.3523235831140296E-3</v>
      </c>
    </row>
    <row r="737" spans="2:3" x14ac:dyDescent="0.25">
      <c r="B737">
        <v>11.698454168841236</v>
      </c>
      <c r="C737">
        <v>-2.3254173413106861E-3</v>
      </c>
    </row>
    <row r="738" spans="2:3" x14ac:dyDescent="0.25">
      <c r="B738">
        <v>11.698535231158131</v>
      </c>
      <c r="C738">
        <v>-2.2990824216479393E-3</v>
      </c>
    </row>
    <row r="739" spans="2:3" x14ac:dyDescent="0.25">
      <c r="B739">
        <v>11.698613432452076</v>
      </c>
      <c r="C739">
        <v>-2.2733712554142832E-3</v>
      </c>
    </row>
    <row r="740" spans="2:3" x14ac:dyDescent="0.25">
      <c r="B740">
        <v>11.698690680071705</v>
      </c>
      <c r="C740">
        <v>-2.2482173821191925E-3</v>
      </c>
    </row>
    <row r="741" spans="2:3" x14ac:dyDescent="0.25">
      <c r="B741">
        <v>11.698766020342701</v>
      </c>
      <c r="C741">
        <v>-2.2236142460524584E-3</v>
      </c>
    </row>
    <row r="742" spans="2:3" x14ac:dyDescent="0.25">
      <c r="B742">
        <v>11.698839453265064</v>
      </c>
      <c r="C742">
        <v>-2.1995555753930381E-3</v>
      </c>
    </row>
    <row r="743" spans="2:3" x14ac:dyDescent="0.25">
      <c r="B743">
        <v>11.698911932513111</v>
      </c>
      <c r="C743">
        <v>-2.175975762361902E-3</v>
      </c>
    </row>
    <row r="744" spans="2:3" x14ac:dyDescent="0.25">
      <c r="B744">
        <v>11.698982504412525</v>
      </c>
      <c r="C744">
        <v>-2.1529286629205441E-3</v>
      </c>
    </row>
    <row r="745" spans="2:3" x14ac:dyDescent="0.25">
      <c r="B745">
        <v>11.699052122637623</v>
      </c>
      <c r="C745">
        <v>-2.1303491648516789E-3</v>
      </c>
    </row>
    <row r="746" spans="2:3" x14ac:dyDescent="0.25">
      <c r="B746">
        <v>11.699118879839771</v>
      </c>
      <c r="C746">
        <v>-2.1082319891839291E-3</v>
      </c>
    </row>
    <row r="747" spans="2:3" x14ac:dyDescent="0.25">
      <c r="B747">
        <v>11.69918563704192</v>
      </c>
      <c r="C747">
        <v>-2.0865720738082634E-3</v>
      </c>
    </row>
    <row r="748" spans="2:3" x14ac:dyDescent="0.25">
      <c r="B748">
        <v>11.699250486895435</v>
      </c>
      <c r="C748">
        <v>-2.0653645624552049E-3</v>
      </c>
    </row>
    <row r="749" spans="2:3" x14ac:dyDescent="0.25">
      <c r="B749">
        <v>11.699313429400318</v>
      </c>
      <c r="C749">
        <v>-2.0446047943376063E-3</v>
      </c>
    </row>
    <row r="750" spans="2:3" x14ac:dyDescent="0.25">
      <c r="B750">
        <v>11.699376371905201</v>
      </c>
      <c r="C750">
        <v>-2.024228689767784E-3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3" name="Button 1">
              <controlPr defaultSize="0" print="0" autoFill="0" autoPict="0" macro="[0]!Principal.Principal">
                <anchor moveWithCells="1" sizeWithCells="1">
                  <from>
                    <xdr:col>9</xdr:col>
                    <xdr:colOff>381000</xdr:colOff>
                    <xdr:row>32</xdr:row>
                    <xdr:rowOff>0</xdr:rowOff>
                  </from>
                  <to>
                    <xdr:col>11</xdr:col>
                    <xdr:colOff>381000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3"/>
  <dimension ref="A1:AC182"/>
  <sheetViews>
    <sheetView zoomScaleNormal="100" zoomScalePageLayoutView="85" workbookViewId="0">
      <selection activeCell="B2" sqref="B2"/>
    </sheetView>
  </sheetViews>
  <sheetFormatPr baseColWidth="10" defaultRowHeight="15.75" x14ac:dyDescent="0.25"/>
  <cols>
    <col min="2" max="2" width="10.875" customWidth="1"/>
    <col min="3" max="3" width="11.125" customWidth="1"/>
    <col min="4" max="4" width="11.875" bestFit="1" customWidth="1"/>
  </cols>
  <sheetData>
    <row r="1" spans="1:29" x14ac:dyDescent="0.25">
      <c r="B1" t="s">
        <v>0</v>
      </c>
      <c r="C1" t="s">
        <v>1</v>
      </c>
      <c r="D1" t="s">
        <v>2</v>
      </c>
      <c r="E1" t="s">
        <v>3</v>
      </c>
      <c r="F1" t="s">
        <v>19</v>
      </c>
      <c r="O1">
        <v>-0.4</v>
      </c>
      <c r="P1">
        <v>1</v>
      </c>
      <c r="Q1">
        <v>0.1</v>
      </c>
      <c r="R1">
        <v>-0.05</v>
      </c>
      <c r="S1">
        <v>0</v>
      </c>
      <c r="T1">
        <v>0</v>
      </c>
      <c r="W1">
        <v>1.2761190338134765</v>
      </c>
      <c r="X1">
        <v>-0.52222389841427408</v>
      </c>
      <c r="Y1">
        <v>-0.12761190338134767</v>
      </c>
      <c r="AA1">
        <v>0.41973333333333329</v>
      </c>
      <c r="AB1">
        <v>-0.44598666666666664</v>
      </c>
      <c r="AC1">
        <v>-4.1973333333333335E-2</v>
      </c>
    </row>
    <row r="2" spans="1:29" x14ac:dyDescent="0.25">
      <c r="A2" t="s">
        <v>4</v>
      </c>
      <c r="B2" s="34" t="s">
        <v>362</v>
      </c>
      <c r="F2" t="s">
        <v>20</v>
      </c>
      <c r="O2">
        <v>-0.4</v>
      </c>
      <c r="P2">
        <v>0.8</v>
      </c>
      <c r="Q2">
        <v>0.1</v>
      </c>
      <c r="R2">
        <v>-0.89999999999999991</v>
      </c>
      <c r="S2">
        <v>1</v>
      </c>
      <c r="T2">
        <v>33333.333333333336</v>
      </c>
      <c r="W2">
        <v>1.4031334799614508</v>
      </c>
      <c r="X2">
        <v>-0.44807737351951266</v>
      </c>
      <c r="Y2">
        <v>-0.14031334799614506</v>
      </c>
      <c r="AA2">
        <v>0.29438695652173913</v>
      </c>
      <c r="AB2">
        <v>-0.31678347826086956</v>
      </c>
      <c r="AC2">
        <v>-2.9438695652173916E-2</v>
      </c>
    </row>
    <row r="3" spans="1:29" x14ac:dyDescent="0.25">
      <c r="A3" t="s">
        <v>5</v>
      </c>
      <c r="B3" t="s">
        <v>6</v>
      </c>
      <c r="D3" t="s">
        <v>361</v>
      </c>
      <c r="E3" s="35">
        <v>6</v>
      </c>
      <c r="F3" t="s">
        <v>307</v>
      </c>
      <c r="O3">
        <v>-0.30000000000000004</v>
      </c>
      <c r="P3">
        <v>0.8</v>
      </c>
      <c r="W3">
        <v>1.6079080036918894</v>
      </c>
      <c r="X3">
        <v>-0.36917436721485081</v>
      </c>
      <c r="Y3">
        <v>-0.16079080036918902</v>
      </c>
      <c r="AA3">
        <v>0.16904057971014494</v>
      </c>
      <c r="AB3">
        <v>-0.18758028985507247</v>
      </c>
      <c r="AC3">
        <v>-1.6904057971014495E-2</v>
      </c>
    </row>
    <row r="4" spans="1:29" x14ac:dyDescent="0.25">
      <c r="B4">
        <v>0</v>
      </c>
      <c r="C4">
        <v>0</v>
      </c>
      <c r="F4" t="s">
        <v>316</v>
      </c>
      <c r="O4">
        <v>-0.30000000000000004</v>
      </c>
      <c r="P4">
        <v>0.5</v>
      </c>
      <c r="S4">
        <v>-1</v>
      </c>
      <c r="T4">
        <v>-200000</v>
      </c>
      <c r="W4">
        <v>1.7545565462527057</v>
      </c>
      <c r="X4">
        <v>-0.32357302475533867</v>
      </c>
      <c r="Y4">
        <v>-0.17545565462527057</v>
      </c>
      <c r="AA4">
        <v>4.3694202898550728E-2</v>
      </c>
      <c r="AB4">
        <v>-5.8377101449275361E-2</v>
      </c>
      <c r="AC4">
        <v>-4.3694202898550728E-3</v>
      </c>
    </row>
    <row r="5" spans="1:29" x14ac:dyDescent="0.25">
      <c r="B5">
        <v>1</v>
      </c>
      <c r="C5">
        <f>-C9/E3</f>
        <v>33333.333333333336</v>
      </c>
      <c r="D5" t="s">
        <v>363</v>
      </c>
      <c r="E5" s="35">
        <v>15</v>
      </c>
      <c r="F5" t="s">
        <v>253</v>
      </c>
      <c r="O5">
        <v>-0.19999999999999998</v>
      </c>
      <c r="P5">
        <v>0.5</v>
      </c>
      <c r="S5">
        <v>0</v>
      </c>
      <c r="T5">
        <v>0</v>
      </c>
      <c r="W5">
        <v>1.905470658951911</v>
      </c>
      <c r="X5">
        <v>-0.28407079701963628</v>
      </c>
      <c r="Y5">
        <v>-0.19054706589519113</v>
      </c>
      <c r="AA5">
        <v>-1.8978985507246363E-2</v>
      </c>
      <c r="AB5">
        <v>6.2244927536231776E-3</v>
      </c>
      <c r="AC5">
        <v>1.8978985507246365E-3</v>
      </c>
    </row>
    <row r="6" spans="1:29" x14ac:dyDescent="0.25">
      <c r="D6" t="s">
        <v>364</v>
      </c>
      <c r="E6" s="35">
        <v>8</v>
      </c>
      <c r="F6" t="s">
        <v>296</v>
      </c>
      <c r="O6">
        <v>-0.19999999999999998</v>
      </c>
      <c r="P6">
        <v>0.3</v>
      </c>
      <c r="S6">
        <v>1</v>
      </c>
      <c r="T6">
        <v>200000</v>
      </c>
      <c r="W6">
        <v>2.1861253468057371</v>
      </c>
      <c r="X6">
        <v>-0.21074973750114648</v>
      </c>
      <c r="Y6">
        <v>-0.21861253468057387</v>
      </c>
      <c r="AA6">
        <v>-2.6813134057970985E-2</v>
      </c>
      <c r="AB6">
        <v>1.4299692028985487E-2</v>
      </c>
      <c r="AC6">
        <v>2.6813134057970989E-3</v>
      </c>
    </row>
    <row r="7" spans="1:29" x14ac:dyDescent="0.25">
      <c r="D7" t="s">
        <v>369</v>
      </c>
      <c r="E7" s="35">
        <v>-2</v>
      </c>
      <c r="F7" t="s">
        <v>254</v>
      </c>
      <c r="O7">
        <v>-0.5</v>
      </c>
      <c r="P7">
        <v>0.3</v>
      </c>
      <c r="W7">
        <v>2.3718128720642855</v>
      </c>
      <c r="X7">
        <v>-0.16019071288399464</v>
      </c>
      <c r="Y7">
        <v>-0.23718128720642867</v>
      </c>
      <c r="AA7">
        <v>-3.0730208333333321E-2</v>
      </c>
      <c r="AB7">
        <v>1.8337291666666651E-2</v>
      </c>
      <c r="AC7">
        <v>3.0730208333333321E-3</v>
      </c>
    </row>
    <row r="8" spans="1:29" x14ac:dyDescent="0.25">
      <c r="A8" t="s">
        <v>274</v>
      </c>
      <c r="B8" t="s">
        <v>8</v>
      </c>
      <c r="F8" t="s">
        <v>324</v>
      </c>
      <c r="O8">
        <v>-0.5</v>
      </c>
      <c r="P8">
        <v>0.19999999999999998</v>
      </c>
      <c r="W8">
        <v>2.5899483727994164</v>
      </c>
      <c r="X8">
        <v>-9.788856316358413E-2</v>
      </c>
      <c r="Y8">
        <v>-0.25899483727994166</v>
      </c>
      <c r="AA8">
        <v>3.7651686556960481E-2</v>
      </c>
      <c r="AB8">
        <v>8.4855848658728708E-2</v>
      </c>
      <c r="AC8">
        <v>-3.7651686556960445E-3</v>
      </c>
    </row>
    <row r="9" spans="1:29" x14ac:dyDescent="0.25">
      <c r="B9">
        <v>-1</v>
      </c>
      <c r="C9">
        <v>-200000</v>
      </c>
      <c r="D9" t="s">
        <v>365</v>
      </c>
      <c r="E9" s="35">
        <v>-300</v>
      </c>
      <c r="F9" t="s">
        <v>266</v>
      </c>
      <c r="O9">
        <v>0</v>
      </c>
      <c r="P9">
        <v>0.19999999999999998</v>
      </c>
      <c r="W9">
        <v>2.8502649767640702</v>
      </c>
      <c r="X9">
        <v>-1.8324796851731748E-2</v>
      </c>
      <c r="Y9">
        <v>-0.28502649767640709</v>
      </c>
      <c r="AA9">
        <v>0.19054277562265706</v>
      </c>
      <c r="AB9">
        <v>0.21793540814883502</v>
      </c>
      <c r="AC9">
        <v>-1.9054277562265715E-2</v>
      </c>
    </row>
    <row r="10" spans="1:29" x14ac:dyDescent="0.25">
      <c r="B10">
        <v>0</v>
      </c>
      <c r="C10">
        <v>0</v>
      </c>
      <c r="D10" t="s">
        <v>366</v>
      </c>
      <c r="E10" s="35">
        <v>500</v>
      </c>
      <c r="F10" t="s">
        <v>381</v>
      </c>
      <c r="O10">
        <v>0</v>
      </c>
      <c r="P10">
        <v>4.9999999999999989E-2</v>
      </c>
      <c r="W10">
        <v>3.0004235207412555</v>
      </c>
      <c r="X10">
        <v>3.0540341699836975E-2</v>
      </c>
      <c r="Y10">
        <v>-0.30004235207412544</v>
      </c>
      <c r="AA10">
        <v>0.38413856203901486</v>
      </c>
      <c r="AB10">
        <v>0.37546263835998495</v>
      </c>
      <c r="AC10">
        <v>-3.8413856203901475E-2</v>
      </c>
    </row>
    <row r="11" spans="1:29" x14ac:dyDescent="0.25">
      <c r="B11">
        <v>1</v>
      </c>
      <c r="C11">
        <f>-C9</f>
        <v>200000</v>
      </c>
      <c r="F11" t="s">
        <v>374</v>
      </c>
      <c r="O11">
        <v>-0.19999999999999998</v>
      </c>
      <c r="P11">
        <v>4.9999999999999989E-2</v>
      </c>
      <c r="W11">
        <v>3.1688027142787312</v>
      </c>
      <c r="X11">
        <v>8.8465152855849855E-2</v>
      </c>
      <c r="Y11">
        <v>-0.31688027142787328</v>
      </c>
      <c r="AA11">
        <v>0.48922205984333184</v>
      </c>
      <c r="AB11">
        <v>0.45833438589927084</v>
      </c>
      <c r="AC11">
        <v>-4.8922205984333146E-2</v>
      </c>
    </row>
    <row r="12" spans="1:29" x14ac:dyDescent="0.25">
      <c r="F12" t="s">
        <v>375</v>
      </c>
      <c r="O12">
        <v>-0.19999999999999998</v>
      </c>
      <c r="P12">
        <v>-0.15000000000000002</v>
      </c>
      <c r="W12">
        <v>3.362743397875108</v>
      </c>
      <c r="X12">
        <v>0.1599912121820343</v>
      </c>
      <c r="Y12">
        <v>-0.33627433978751098</v>
      </c>
      <c r="AA12">
        <v>0.59790342128207596</v>
      </c>
      <c r="AB12">
        <v>0.54273937293224617</v>
      </c>
      <c r="AC12">
        <v>-5.9790342128207566E-2</v>
      </c>
    </row>
    <row r="13" spans="1:29" x14ac:dyDescent="0.25">
      <c r="A13" t="s">
        <v>7</v>
      </c>
      <c r="B13" t="s">
        <v>265</v>
      </c>
      <c r="C13" t="str">
        <f>B3</f>
        <v>beton</v>
      </c>
      <c r="D13" t="s">
        <v>269</v>
      </c>
      <c r="F13" t="s">
        <v>297</v>
      </c>
      <c r="O13">
        <v>0.4</v>
      </c>
      <c r="P13">
        <v>-0.15000000000000002</v>
      </c>
      <c r="W13">
        <v>3.5871919861600015</v>
      </c>
      <c r="X13">
        <v>0.24898612906511072</v>
      </c>
      <c r="Y13">
        <v>-0.35871919861600021</v>
      </c>
      <c r="AA13">
        <v>0.70950274694086723</v>
      </c>
      <c r="AB13">
        <v>0.62827417801591723</v>
      </c>
      <c r="AC13">
        <v>-7.095027469408674E-2</v>
      </c>
    </row>
    <row r="14" spans="1:29" x14ac:dyDescent="0.25">
      <c r="B14">
        <v>0.1</v>
      </c>
      <c r="C14">
        <v>1</v>
      </c>
      <c r="D14" s="36">
        <v>1</v>
      </c>
      <c r="E14" s="36">
        <v>0.2</v>
      </c>
      <c r="F14" t="s">
        <v>298</v>
      </c>
      <c r="O14">
        <v>0.4</v>
      </c>
      <c r="P14">
        <v>4.9999999999999989E-2</v>
      </c>
      <c r="W14">
        <v>3.8483118568952537</v>
      </c>
      <c r="X14">
        <v>0.36065829984838665</v>
      </c>
      <c r="Y14">
        <v>-0.38483118568952529</v>
      </c>
      <c r="AA14">
        <v>0.82350456625534041</v>
      </c>
      <c r="AB14">
        <v>0.71465736939800861</v>
      </c>
      <c r="AC14">
        <v>-8.2350456625534016E-2</v>
      </c>
    </row>
    <row r="15" spans="1:29" x14ac:dyDescent="0.25">
      <c r="D15" s="36">
        <v>0.8</v>
      </c>
      <c r="E15" s="36">
        <v>0.3</v>
      </c>
      <c r="F15" t="s">
        <v>299</v>
      </c>
      <c r="O15">
        <v>0.2</v>
      </c>
      <c r="P15">
        <v>4.9999999999999989E-2</v>
      </c>
      <c r="W15">
        <v>3.9949743907710782</v>
      </c>
      <c r="X15">
        <v>0.42712435336508736</v>
      </c>
      <c r="Y15">
        <v>-0.39949743907710761</v>
      </c>
      <c r="AA15">
        <v>0.93951630451782786</v>
      </c>
      <c r="AB15">
        <v>0.80168968942691365</v>
      </c>
      <c r="AC15">
        <v>-9.3951630451782772E-2</v>
      </c>
    </row>
    <row r="16" spans="1:29" x14ac:dyDescent="0.25">
      <c r="D16" s="36">
        <v>0.6</v>
      </c>
      <c r="E16" s="36">
        <v>0.2</v>
      </c>
      <c r="F16" t="s">
        <v>301</v>
      </c>
      <c r="O16">
        <v>0.2</v>
      </c>
      <c r="P16">
        <v>0.19999999999999998</v>
      </c>
      <c r="W16">
        <v>4.1539856634232146</v>
      </c>
      <c r="X16">
        <v>0.50219714658131809</v>
      </c>
      <c r="Y16">
        <v>-0.41539856634232153</v>
      </c>
      <c r="AA16">
        <v>1.0582274675438357</v>
      </c>
      <c r="AB16">
        <v>0.88951574828472624</v>
      </c>
      <c r="AC16">
        <v>-0.10582274675438356</v>
      </c>
    </row>
    <row r="17" spans="1:29" x14ac:dyDescent="0.25">
      <c r="D17" s="36">
        <v>1.2</v>
      </c>
      <c r="E17" s="36">
        <v>0.1</v>
      </c>
      <c r="F17" t="s">
        <v>376</v>
      </c>
      <c r="O17">
        <v>0.7</v>
      </c>
      <c r="P17">
        <v>0.19999999999999998</v>
      </c>
      <c r="W17">
        <v>4.3266435397656062</v>
      </c>
      <c r="X17">
        <v>0.58719849453295325</v>
      </c>
      <c r="Y17">
        <v>-0.43266435397656072</v>
      </c>
      <c r="AA17">
        <v>1.1797853825776461</v>
      </c>
      <c r="AB17">
        <v>0.97811850103793951</v>
      </c>
      <c r="AC17">
        <v>-0.11797853825776458</v>
      </c>
    </row>
    <row r="18" spans="1:29" x14ac:dyDescent="0.25">
      <c r="D18" s="36">
        <v>0.2</v>
      </c>
      <c r="E18" s="36">
        <v>0.15</v>
      </c>
      <c r="F18" t="s">
        <v>377</v>
      </c>
      <c r="O18">
        <v>0.7</v>
      </c>
      <c r="P18">
        <v>0.3</v>
      </c>
      <c r="W18">
        <v>4.5146295923944821</v>
      </c>
      <c r="X18">
        <v>0.68385565499001544</v>
      </c>
      <c r="Y18">
        <v>-0.45146295923944835</v>
      </c>
      <c r="AA18">
        <v>1.3037909585344603</v>
      </c>
      <c r="AB18">
        <v>1.0673368235746206</v>
      </c>
      <c r="AC18">
        <v>-0.13037909585344601</v>
      </c>
    </row>
    <row r="19" spans="1:29" x14ac:dyDescent="0.25">
      <c r="D19" s="36">
        <v>0.6</v>
      </c>
      <c r="E19" s="36">
        <v>0.2</v>
      </c>
      <c r="F19" t="s">
        <v>378</v>
      </c>
      <c r="O19">
        <v>0.4</v>
      </c>
      <c r="P19">
        <v>0.3</v>
      </c>
      <c r="W19">
        <v>4.721651259090013</v>
      </c>
      <c r="X19">
        <v>0.79569029863633323</v>
      </c>
      <c r="Y19">
        <v>-0.47216512590900145</v>
      </c>
      <c r="AA19">
        <v>1.4299005876706978</v>
      </c>
      <c r="AB19">
        <v>1.1570436200939915</v>
      </c>
      <c r="AC19">
        <v>-0.14299005876706977</v>
      </c>
    </row>
    <row r="20" spans="1:29" x14ac:dyDescent="0.25">
      <c r="D20" s="35"/>
      <c r="E20" s="35"/>
      <c r="F20" t="s">
        <v>379</v>
      </c>
      <c r="O20">
        <v>0.4</v>
      </c>
      <c r="P20">
        <v>0.5</v>
      </c>
      <c r="W20">
        <v>4.9527816019012194</v>
      </c>
      <c r="X20">
        <v>0.92763749836321729</v>
      </c>
      <c r="Y20">
        <v>-0.49527816019012166</v>
      </c>
      <c r="AA20">
        <v>1.5578252883102564</v>
      </c>
      <c r="AB20">
        <v>1.2471403229653062</v>
      </c>
      <c r="AC20">
        <v>-0.15578252883102561</v>
      </c>
    </row>
    <row r="21" spans="1:29" x14ac:dyDescent="0.25">
      <c r="A21" t="s">
        <v>268</v>
      </c>
      <c r="B21" t="s">
        <v>373</v>
      </c>
      <c r="C21" t="str">
        <f>B8</f>
        <v>acier</v>
      </c>
      <c r="E21" s="35"/>
      <c r="F21" t="s">
        <v>380</v>
      </c>
      <c r="O21">
        <v>0.5</v>
      </c>
      <c r="P21">
        <v>0.5</v>
      </c>
      <c r="W21">
        <v>5.0783691837260694</v>
      </c>
      <c r="X21">
        <v>1.0023114844882852</v>
      </c>
      <c r="Y21">
        <v>-0.50783691837260703</v>
      </c>
      <c r="AA21">
        <v>1.686541433416989</v>
      </c>
      <c r="AB21">
        <v>1.3373976784323347</v>
      </c>
      <c r="AC21">
        <v>-0.16865414334169887</v>
      </c>
    </row>
    <row r="22" spans="1:29" x14ac:dyDescent="0.25">
      <c r="B22">
        <f>B14</f>
        <v>0.1</v>
      </c>
      <c r="C22">
        <v>-0.05</v>
      </c>
      <c r="D22">
        <v>1E-3</v>
      </c>
      <c r="E22">
        <v>0</v>
      </c>
      <c r="F22" t="s">
        <v>264</v>
      </c>
      <c r="O22">
        <v>0.5</v>
      </c>
      <c r="P22">
        <v>0.8</v>
      </c>
      <c r="W22">
        <v>5.2112243615440699</v>
      </c>
      <c r="X22">
        <v>1.083503785277198</v>
      </c>
      <c r="Y22">
        <v>-0.52112243615440701</v>
      </c>
      <c r="AA22">
        <v>1.8154902757920481</v>
      </c>
      <c r="AB22">
        <v>1.4276978376404705</v>
      </c>
      <c r="AC22">
        <v>-0.18154902757920488</v>
      </c>
    </row>
    <row r="23" spans="1:29" x14ac:dyDescent="0.25">
      <c r="B23">
        <f>B14</f>
        <v>0.1</v>
      </c>
      <c r="C23">
        <f>-SUM(E15:E20)-C22</f>
        <v>-0.89999999999999991</v>
      </c>
      <c r="D23">
        <v>1E-3</v>
      </c>
      <c r="E23">
        <v>0</v>
      </c>
      <c r="F23" t="s">
        <v>397</v>
      </c>
      <c r="O23">
        <v>0.6</v>
      </c>
      <c r="P23">
        <v>0.8</v>
      </c>
      <c r="W23">
        <v>5.3518138148885406</v>
      </c>
      <c r="X23">
        <v>1.1718104915772185</v>
      </c>
      <c r="Y23">
        <v>-0.53518138148885419</v>
      </c>
      <c r="AA23">
        <v>1.9446448124551234</v>
      </c>
      <c r="AB23">
        <v>1.5180331109629623</v>
      </c>
      <c r="AC23">
        <v>-0.19446448124551233</v>
      </c>
    </row>
    <row r="24" spans="1:29" x14ac:dyDescent="0.25">
      <c r="E24" s="35"/>
      <c r="F24" t="s">
        <v>21</v>
      </c>
      <c r="O24">
        <v>0.6</v>
      </c>
      <c r="P24">
        <v>1</v>
      </c>
      <c r="W24">
        <v>5.5007538501571354</v>
      </c>
      <c r="X24">
        <v>1.2680002321200174</v>
      </c>
      <c r="Y24">
        <v>-0.55007538501571351</v>
      </c>
      <c r="AA24">
        <v>2.0739882844510311</v>
      </c>
      <c r="AB24">
        <v>1.6083982503233705</v>
      </c>
      <c r="AC24">
        <v>-0.20739882844510268</v>
      </c>
    </row>
    <row r="25" spans="1:29" x14ac:dyDescent="0.25">
      <c r="F25" t="s">
        <v>261</v>
      </c>
      <c r="O25">
        <v>-0.4</v>
      </c>
      <c r="P25">
        <v>1</v>
      </c>
      <c r="W25">
        <v>5.6585463791886959</v>
      </c>
      <c r="X25">
        <v>1.3727704146258317</v>
      </c>
      <c r="Y25">
        <v>-0.56585463791886992</v>
      </c>
      <c r="AA25">
        <v>2.2034912024314268</v>
      </c>
      <c r="AB25">
        <v>1.6987867692771834</v>
      </c>
      <c r="AC25">
        <v>-0.22034912024314268</v>
      </c>
    </row>
    <row r="26" spans="1:29" x14ac:dyDescent="0.25">
      <c r="F26" t="s">
        <v>398</v>
      </c>
      <c r="W26">
        <v>5.8225582022252258</v>
      </c>
      <c r="X26">
        <v>1.4836919754461182</v>
      </c>
      <c r="Y26">
        <v>-0.58225582022252287</v>
      </c>
      <c r="AA26">
        <v>2.333143164640751</v>
      </c>
      <c r="AB26">
        <v>1.789195579732729</v>
      </c>
      <c r="AC26">
        <v>-0.23331431646407511</v>
      </c>
    </row>
    <row r="27" spans="1:29" x14ac:dyDescent="0.25">
      <c r="F27" t="s">
        <v>399</v>
      </c>
      <c r="W27">
        <v>5.9867244693403663</v>
      </c>
      <c r="X27">
        <v>1.594767633449129</v>
      </c>
      <c r="Y27">
        <v>-0.59867244693403665</v>
      </c>
      <c r="AA27">
        <v>2.4629285926269158</v>
      </c>
      <c r="AB27">
        <v>1.8796212183527259</v>
      </c>
      <c r="AC27">
        <v>-0.24629285926269145</v>
      </c>
    </row>
    <row r="28" spans="1:29" x14ac:dyDescent="0.25">
      <c r="F28" t="s">
        <v>400</v>
      </c>
      <c r="W28">
        <v>6.1508907364555023</v>
      </c>
      <c r="X28">
        <v>1.7058432914521384</v>
      </c>
      <c r="Y28">
        <v>-0.6150890736455501</v>
      </c>
      <c r="AA28">
        <v>2.5928320916393517</v>
      </c>
      <c r="AB28">
        <v>1.97006065586859</v>
      </c>
      <c r="AC28">
        <v>-0.2592832091639351</v>
      </c>
    </row>
    <row r="29" spans="1:29" x14ac:dyDescent="0.25">
      <c r="AA29">
        <v>2.7228457293826587</v>
      </c>
      <c r="AB29">
        <v>2.0605120117278783</v>
      </c>
      <c r="AC29">
        <v>-0.27228457293826586</v>
      </c>
    </row>
    <row r="30" spans="1:29" x14ac:dyDescent="0.25">
      <c r="W30">
        <v>7.3236092635444967</v>
      </c>
      <c r="X30">
        <v>4.7914628120634859</v>
      </c>
      <c r="Y30" s="1">
        <v>-0.73236092635444949</v>
      </c>
      <c r="Z30" s="1"/>
      <c r="AA30" s="1">
        <v>2.8529592705902838</v>
      </c>
      <c r="AB30" s="1">
        <v>2.1509733367360102</v>
      </c>
      <c r="AC30" s="1">
        <v>-0.28529592705902823</v>
      </c>
    </row>
    <row r="31" spans="1:29" x14ac:dyDescent="0.25">
      <c r="A31" t="s">
        <v>262</v>
      </c>
      <c r="B31" t="str">
        <f>B13</f>
        <v>coffrage</v>
      </c>
      <c r="D31" t="s">
        <v>12</v>
      </c>
      <c r="E31">
        <f>E5/C5*B5</f>
        <v>4.4999999999999999E-4</v>
      </c>
      <c r="W31">
        <v>7.1734591428191496</v>
      </c>
      <c r="X31">
        <v>4.754700873665838</v>
      </c>
      <c r="Y31" s="1">
        <v>-0.71734591428191474</v>
      </c>
      <c r="Z31" s="1"/>
      <c r="AA31" s="1">
        <v>2.9831584538707974</v>
      </c>
      <c r="AB31" s="1">
        <v>2.2414425763355372</v>
      </c>
      <c r="AC31" s="1">
        <v>-0.29831584538707961</v>
      </c>
    </row>
    <row r="32" spans="1:29" x14ac:dyDescent="0.25">
      <c r="B32" t="str">
        <f>B31</f>
        <v>coffrage</v>
      </c>
      <c r="C32">
        <v>0.5</v>
      </c>
      <c r="D32" t="s">
        <v>12</v>
      </c>
      <c r="E32">
        <f>E6/C5*B5</f>
        <v>2.3999999999999998E-4</v>
      </c>
      <c r="W32">
        <v>7.0233090220937999</v>
      </c>
      <c r="X32">
        <v>4.7179389352681929</v>
      </c>
      <c r="Y32" s="1">
        <v>-0.70233090220937988</v>
      </c>
      <c r="Z32" s="1"/>
      <c r="AA32" s="1">
        <v>3.1134433157817161</v>
      </c>
      <c r="AB32" s="1">
        <v>2.3319191322504031</v>
      </c>
      <c r="AC32" s="1">
        <v>-0.31134433157817165</v>
      </c>
    </row>
    <row r="33" spans="1:29" x14ac:dyDescent="0.25">
      <c r="B33" t="str">
        <f>B21</f>
        <v>nappExtr</v>
      </c>
      <c r="D33" t="s">
        <v>11</v>
      </c>
      <c r="E33">
        <f>E9/C9*B9</f>
        <v>-1.5E-3</v>
      </c>
      <c r="W33">
        <v>6.7305424187439788</v>
      </c>
      <c r="X33">
        <v>4.6433934179058651</v>
      </c>
      <c r="Y33" s="1">
        <v>-0.67305424187439788</v>
      </c>
      <c r="Z33" s="1"/>
      <c r="AA33" s="1">
        <v>3.2437988308033789</v>
      </c>
      <c r="AB33" s="1">
        <v>2.4224012369341734</v>
      </c>
      <c r="AC33" s="1">
        <v>-0.32437988308033744</v>
      </c>
    </row>
    <row r="34" spans="1:29" x14ac:dyDescent="0.25">
      <c r="B34" t="str">
        <f>B33</f>
        <v>nappExtr</v>
      </c>
      <c r="D34" t="s">
        <v>12</v>
      </c>
      <c r="E34">
        <f>E10/C11*B11</f>
        <v>2.5000000000000001E-3</v>
      </c>
      <c r="W34">
        <v>6.4625663420853945</v>
      </c>
      <c r="X34">
        <v>4.5661962136677845</v>
      </c>
      <c r="Y34" s="1">
        <v>-0.64625663420853929</v>
      </c>
      <c r="Z34" s="1"/>
      <c r="AA34" s="1">
        <v>3.374229503354818</v>
      </c>
      <c r="AB34" s="1">
        <v>2.5128887657755015</v>
      </c>
      <c r="AC34" s="1">
        <v>-0.33742295033548164</v>
      </c>
    </row>
    <row r="35" spans="1:29" x14ac:dyDescent="0.25">
      <c r="B35" t="s">
        <v>265</v>
      </c>
      <c r="D35" t="s">
        <v>13</v>
      </c>
      <c r="E35">
        <f>E7/C5*B5</f>
        <v>-5.9999999999999995E-5</v>
      </c>
      <c r="W35">
        <v>6.2168328968371052</v>
      </c>
      <c r="X35">
        <v>4.4877753250171324</v>
      </c>
      <c r="Y35" s="1">
        <v>-0.62168328968371067</v>
      </c>
      <c r="Z35" s="1"/>
      <c r="AA35" s="1">
        <v>3.5047200958066207</v>
      </c>
      <c r="AB35" s="1">
        <v>2.6033802437852014</v>
      </c>
      <c r="AC35" s="1">
        <v>-0.35047200958066205</v>
      </c>
    </row>
    <row r="36" spans="1:29" x14ac:dyDescent="0.25">
      <c r="W36">
        <v>5.9903784999061767</v>
      </c>
      <c r="X36">
        <v>4.4092354205178985</v>
      </c>
      <c r="Y36" s="1">
        <v>-0.59903784999061749</v>
      </c>
      <c r="Z36" s="1"/>
      <c r="AA36" s="1">
        <v>3.6352675679444091</v>
      </c>
      <c r="AB36" s="1">
        <v>2.6938751698313785</v>
      </c>
      <c r="AC36" s="1">
        <v>-0.36352675679444091</v>
      </c>
    </row>
    <row r="37" spans="1:29" x14ac:dyDescent="0.25">
      <c r="W37">
        <v>5.7782161703273394</v>
      </c>
      <c r="X37">
        <v>4.3311835074509419</v>
      </c>
      <c r="Y37">
        <v>-0.57782161703273383</v>
      </c>
      <c r="AA37">
        <v>3.7658726123046167</v>
      </c>
      <c r="AB37">
        <v>2.7843732654743847</v>
      </c>
      <c r="AC37">
        <v>-0.37658726123046171</v>
      </c>
    </row>
    <row r="38" spans="1:29" x14ac:dyDescent="0.25">
      <c r="W38">
        <v>5.5714751942643286</v>
      </c>
      <c r="X38">
        <v>4.2535440181102313</v>
      </c>
      <c r="Y38">
        <v>-0.55714751942643281</v>
      </c>
      <c r="AA38">
        <v>3.896628432501398</v>
      </c>
      <c r="AB38">
        <v>2.8748788389062305</v>
      </c>
      <c r="AC38">
        <v>-0.38966284325013961</v>
      </c>
    </row>
    <row r="39" spans="1:29" x14ac:dyDescent="0.25">
      <c r="B39" t="s">
        <v>265</v>
      </c>
      <c r="C39" t="s">
        <v>16</v>
      </c>
      <c r="W39">
        <v>5.3691027960831734</v>
      </c>
      <c r="X39">
        <v>4.1764130129161883</v>
      </c>
      <c r="Y39">
        <v>-0.53691027960831816</v>
      </c>
      <c r="AA39">
        <v>4.0275214493979563</v>
      </c>
      <c r="AB39">
        <v>2.9653905539299408</v>
      </c>
      <c r="AC39">
        <v>-0.40275214493979555</v>
      </c>
    </row>
    <row r="40" spans="1:29" x14ac:dyDescent="0.25">
      <c r="A40" t="s">
        <v>15</v>
      </c>
      <c r="B40">
        <v>1</v>
      </c>
      <c r="W40">
        <v>5.1705874832303858</v>
      </c>
      <c r="X40">
        <v>4.0998641345051459</v>
      </c>
      <c r="Y40">
        <v>-0.51705874832303877</v>
      </c>
      <c r="AA40">
        <v>4.1585425423511548</v>
      </c>
      <c r="AB40">
        <v>3.0559074261239223</v>
      </c>
      <c r="AC40">
        <v>-0.41585425423511541</v>
      </c>
    </row>
    <row r="41" spans="1:29" x14ac:dyDescent="0.25">
      <c r="A41" t="s">
        <v>259</v>
      </c>
      <c r="B41">
        <v>25</v>
      </c>
      <c r="W41">
        <v>4.9770355169091118</v>
      </c>
      <c r="X41">
        <v>4.0242558260361552</v>
      </c>
      <c r="Y41">
        <v>-0.49770355169091085</v>
      </c>
      <c r="AA41">
        <v>4.2896825907178524</v>
      </c>
      <c r="AB41">
        <v>3.1464285803242769</v>
      </c>
      <c r="AC41">
        <v>-0.42896825907178526</v>
      </c>
    </row>
    <row r="42" spans="1:29" x14ac:dyDescent="0.25">
      <c r="A42" t="s">
        <v>260</v>
      </c>
      <c r="B42">
        <f>0.001</f>
        <v>1E-3</v>
      </c>
      <c r="W42">
        <v>4.7993989909715484</v>
      </c>
      <c r="X42">
        <v>3.9520734161297848</v>
      </c>
      <c r="Y42">
        <v>-0.4799398990971544</v>
      </c>
      <c r="AA42">
        <v>4.420934406376575</v>
      </c>
      <c r="AB42">
        <v>3.2369533036559286</v>
      </c>
      <c r="AC42">
        <v>-0.44209344063765749</v>
      </c>
    </row>
    <row r="43" spans="1:29" x14ac:dyDescent="0.25">
      <c r="A43" t="s">
        <v>295</v>
      </c>
      <c r="W43">
        <v>4.6383649029066127</v>
      </c>
      <c r="X43">
        <v>3.8838724295757689</v>
      </c>
      <c r="Y43">
        <v>-0.46383649029066115</v>
      </c>
      <c r="AA43">
        <v>4.5523043779816286</v>
      </c>
      <c r="AB43">
        <v>3.3274812693529059</v>
      </c>
      <c r="AC43">
        <v>-0.45523043779816297</v>
      </c>
    </row>
    <row r="44" spans="1:29" x14ac:dyDescent="0.25">
      <c r="C44" t="s">
        <v>368</v>
      </c>
      <c r="W44">
        <v>4.4924165420063016</v>
      </c>
      <c r="X44">
        <v>3.8196767870328467</v>
      </c>
      <c r="Y44">
        <v>-0.44924165420063006</v>
      </c>
      <c r="AA44">
        <v>4.6837720234995306</v>
      </c>
      <c r="AB44">
        <v>3.4180114852711236</v>
      </c>
      <c r="AC44">
        <v>-0.46837720234995267</v>
      </c>
    </row>
    <row r="45" spans="1:29" x14ac:dyDescent="0.25">
      <c r="B45" t="s">
        <v>367</v>
      </c>
      <c r="W45">
        <v>4.3588904931648926</v>
      </c>
      <c r="X45">
        <v>3.7590616561852284</v>
      </c>
      <c r="Y45">
        <v>-0.43588904931648881</v>
      </c>
      <c r="AA45">
        <v>4.8153282222871328</v>
      </c>
      <c r="AB45">
        <v>3.5085434313342283</v>
      </c>
      <c r="AC45">
        <v>-0.48153282222871313</v>
      </c>
    </row>
    <row r="46" spans="1:29" x14ac:dyDescent="0.25">
      <c r="A46">
        <v>3.7903999999999995</v>
      </c>
      <c r="B46">
        <v>7.8373333333333358E-12</v>
      </c>
      <c r="W46">
        <v>4.1108885081310822</v>
      </c>
      <c r="X46">
        <v>3.6438749998281246</v>
      </c>
      <c r="Y46">
        <v>-0.4110888508131082</v>
      </c>
      <c r="AA46">
        <v>4.9469638537013001</v>
      </c>
      <c r="AB46">
        <v>3.5990766967235719</v>
      </c>
      <c r="AC46">
        <v>-0.49469638537013</v>
      </c>
    </row>
    <row r="47" spans="1:29" x14ac:dyDescent="0.25">
      <c r="A47">
        <v>3.7904</v>
      </c>
      <c r="B47">
        <v>1.7764622222222227E-2</v>
      </c>
      <c r="W47">
        <v>3.8834858932255054</v>
      </c>
      <c r="X47">
        <v>3.5359332265894983</v>
      </c>
      <c r="Y47">
        <v>-0.38834858932255051</v>
      </c>
      <c r="AA47">
        <v>5.0786777819457258</v>
      </c>
      <c r="AB47">
        <v>3.6896110555159169</v>
      </c>
      <c r="AC47">
        <v>-0.50786777819457263</v>
      </c>
    </row>
    <row r="48" spans="1:29" x14ac:dyDescent="0.25">
      <c r="A48">
        <v>3.7904</v>
      </c>
      <c r="B48">
        <v>1.8377195402298853E-2</v>
      </c>
      <c r="W48">
        <v>3.6733914243951262</v>
      </c>
      <c r="X48">
        <v>3.4347100453590804</v>
      </c>
      <c r="Y48">
        <v>-0.36733914243951254</v>
      </c>
      <c r="AA48">
        <v>5.2104916529537979</v>
      </c>
      <c r="AB48">
        <v>3.7801463610317043</v>
      </c>
      <c r="AC48">
        <v>-0.52104916529537959</v>
      </c>
    </row>
    <row r="49" spans="1:29" x14ac:dyDescent="0.25">
      <c r="A49">
        <v>3.7904</v>
      </c>
      <c r="B49">
        <v>1.9033523809523813E-2</v>
      </c>
      <c r="W49">
        <v>3.4780199754156276</v>
      </c>
      <c r="X49">
        <v>3.3396823045213333</v>
      </c>
      <c r="Y49">
        <v>-0.34780199754156277</v>
      </c>
      <c r="AA49">
        <v>5.3423636750877765</v>
      </c>
      <c r="AB49">
        <v>3.8706819920367868</v>
      </c>
      <c r="AC49">
        <v>-0.53423636750877757</v>
      </c>
    </row>
    <row r="50" spans="1:29" x14ac:dyDescent="0.25">
      <c r="A50">
        <v>3.7904</v>
      </c>
      <c r="B50">
        <v>1.9738469135802475E-2</v>
      </c>
      <c r="W50">
        <v>3.2952122381546385</v>
      </c>
      <c r="X50">
        <v>3.2503093542995192</v>
      </c>
      <c r="Y50">
        <v>-0.32952122381546395</v>
      </c>
      <c r="AA50">
        <v>5.4742904183387751</v>
      </c>
      <c r="AB50">
        <v>3.9612178955786823</v>
      </c>
      <c r="AC50">
        <v>-0.54742904183387742</v>
      </c>
    </row>
    <row r="51" spans="1:29" x14ac:dyDescent="0.25">
      <c r="A51">
        <v>3.7904</v>
      </c>
      <c r="B51">
        <v>2.0497641025641031E-2</v>
      </c>
      <c r="W51">
        <v>3.1232939890385754</v>
      </c>
      <c r="X51">
        <v>3.1661262214116062</v>
      </c>
      <c r="Y51">
        <v>-0.31232939890385747</v>
      </c>
      <c r="AA51">
        <v>5.6063133181372367</v>
      </c>
      <c r="AB51">
        <v>4.0517538460720184</v>
      </c>
      <c r="AC51">
        <v>-0.56063133181372404</v>
      </c>
    </row>
    <row r="52" spans="1:29" x14ac:dyDescent="0.25">
      <c r="A52">
        <v>3.7904</v>
      </c>
      <c r="B52">
        <v>2.1317546666666673E-2</v>
      </c>
      <c r="W52">
        <v>2.9622714765164599</v>
      </c>
      <c r="X52">
        <v>3.0874101617315621</v>
      </c>
      <c r="Y52">
        <v>-0.29622714765164604</v>
      </c>
      <c r="AA52">
        <v>5.7383730875609569</v>
      </c>
      <c r="AB52">
        <v>4.1422896745062259</v>
      </c>
      <c r="AC52">
        <v>-0.57383730875609562</v>
      </c>
    </row>
    <row r="53" spans="1:29" x14ac:dyDescent="0.25">
      <c r="A53">
        <v>3.7904</v>
      </c>
      <c r="B53">
        <v>2.2205777777777783E-2</v>
      </c>
      <c r="W53">
        <v>2.8122280979014636</v>
      </c>
      <c r="X53">
        <v>3.0144304785577933</v>
      </c>
      <c r="Y53">
        <v>-0.28122280979014624</v>
      </c>
      <c r="AA53">
        <v>5.8705004849610116</v>
      </c>
      <c r="AB53">
        <v>4.2328252321643562</v>
      </c>
      <c r="AC53">
        <v>-0.58705004849610098</v>
      </c>
    </row>
    <row r="54" spans="1:29" x14ac:dyDescent="0.25">
      <c r="A54">
        <v>3.7904</v>
      </c>
      <c r="B54">
        <v>2.3171246376811602E-2</v>
      </c>
      <c r="W54">
        <v>2.6718473554912348</v>
      </c>
      <c r="X54">
        <v>2.9466932271505244</v>
      </c>
      <c r="Y54">
        <v>-0.26718473554912342</v>
      </c>
      <c r="AA54">
        <v>6.0026837701197993</v>
      </c>
      <c r="AB54">
        <v>4.3233603149948499</v>
      </c>
      <c r="AC54">
        <v>-0.60026837701197955</v>
      </c>
    </row>
    <row r="55" spans="1:29" x14ac:dyDescent="0.25">
      <c r="A55">
        <v>3.7904</v>
      </c>
      <c r="B55">
        <v>2.4224484848484856E-2</v>
      </c>
      <c r="AA55">
        <v>6.1349069342728093</v>
      </c>
      <c r="AB55">
        <v>4.4138950590096702</v>
      </c>
      <c r="AC55">
        <v>-0.61349069342728091</v>
      </c>
    </row>
    <row r="56" spans="1:29" x14ac:dyDescent="0.25">
      <c r="A56">
        <v>3.7904</v>
      </c>
      <c r="B56">
        <v>2.5378031746031753E-2</v>
      </c>
      <c r="W56">
        <v>6.1508907364555023</v>
      </c>
      <c r="X56">
        <v>1.7058432914521384</v>
      </c>
      <c r="Y56">
        <v>-0.6150890736455501</v>
      </c>
      <c r="AA56">
        <v>6.2671985340947689</v>
      </c>
      <c r="AB56">
        <v>4.5044289141627738</v>
      </c>
      <c r="AC56">
        <v>-0.62671985340947656</v>
      </c>
    </row>
    <row r="57" spans="1:29" x14ac:dyDescent="0.25">
      <c r="A57">
        <v>3.7904</v>
      </c>
      <c r="B57">
        <v>2.6646933333333341E-2</v>
      </c>
      <c r="W57">
        <v>6.2241856443985659</v>
      </c>
      <c r="X57">
        <v>1.8986945114903471</v>
      </c>
      <c r="Y57">
        <v>-0.62241856443985644</v>
      </c>
    </row>
    <row r="58" spans="1:29" x14ac:dyDescent="0.25">
      <c r="A58">
        <v>3.7904</v>
      </c>
      <c r="B58">
        <v>2.8049403508771931E-2</v>
      </c>
      <c r="W58">
        <v>6.2974805523416268</v>
      </c>
      <c r="X58">
        <v>2.0915457315285568</v>
      </c>
      <c r="Y58">
        <v>-0.62974805523416255</v>
      </c>
      <c r="AA58">
        <v>4.8973000010614793</v>
      </c>
      <c r="AB58">
        <v>0.89530623497639006</v>
      </c>
      <c r="AC58">
        <v>-0.48973000010614798</v>
      </c>
    </row>
    <row r="59" spans="1:29" x14ac:dyDescent="0.25">
      <c r="A59">
        <v>3.7904</v>
      </c>
      <c r="B59">
        <v>2.9607703703703712E-2</v>
      </c>
      <c r="W59">
        <v>6.3707754602846967</v>
      </c>
      <c r="X59">
        <v>2.2843969515667664</v>
      </c>
      <c r="Y59">
        <v>-0.63707754602846878</v>
      </c>
      <c r="AA59">
        <v>4.6303946314092697</v>
      </c>
      <c r="AB59">
        <v>0.83390666345425923</v>
      </c>
      <c r="AC59">
        <v>-0.46303946314092487</v>
      </c>
    </row>
    <row r="60" spans="1:29" x14ac:dyDescent="0.25">
      <c r="A60">
        <v>3.7904</v>
      </c>
      <c r="B60">
        <v>3.134933333333334E-2</v>
      </c>
      <c r="W60">
        <v>6.4440703682277505</v>
      </c>
      <c r="X60">
        <v>2.4772481716049741</v>
      </c>
      <c r="Y60">
        <v>-0.64440703682277545</v>
      </c>
      <c r="AA60">
        <v>4.3640965013296711</v>
      </c>
      <c r="AB60">
        <v>0.77302842268970917</v>
      </c>
      <c r="AC60">
        <v>-0.43640965013296712</v>
      </c>
    </row>
    <row r="61" spans="1:29" x14ac:dyDescent="0.25">
      <c r="A61">
        <v>3.7904</v>
      </c>
      <c r="B61">
        <v>3.3308666666666674E-2</v>
      </c>
      <c r="W61">
        <v>6.5173652761708123</v>
      </c>
      <c r="X61">
        <v>2.6700993916431832</v>
      </c>
      <c r="Y61">
        <v>-0.65173652761708178</v>
      </c>
      <c r="AA61">
        <v>4.0983733079286138</v>
      </c>
      <c r="AB61">
        <v>0.71264007781097505</v>
      </c>
      <c r="AC61">
        <v>-0.40983733079286144</v>
      </c>
    </row>
    <row r="62" spans="1:29" x14ac:dyDescent="0.25">
      <c r="A62">
        <v>3.7904</v>
      </c>
      <c r="B62">
        <v>3.5529244444444455E-2</v>
      </c>
      <c r="W62">
        <v>6.5906601841138759</v>
      </c>
      <c r="X62">
        <v>2.8629506116813928</v>
      </c>
      <c r="Y62">
        <v>-0.6590660184113879</v>
      </c>
      <c r="AA62">
        <v>3.833435701863444</v>
      </c>
      <c r="AB62">
        <v>0.65291545995557376</v>
      </c>
      <c r="AC62">
        <v>-0.38334357018634452</v>
      </c>
    </row>
    <row r="63" spans="1:29" x14ac:dyDescent="0.25">
      <c r="A63">
        <v>3.7904</v>
      </c>
      <c r="B63">
        <v>3.8067047619047625E-2</v>
      </c>
      <c r="W63">
        <v>6.6639550920569386</v>
      </c>
      <c r="X63">
        <v>3.0558018317196005</v>
      </c>
      <c r="Y63">
        <v>-0.66639550920569324</v>
      </c>
      <c r="AA63">
        <v>3.5693251422428141</v>
      </c>
      <c r="AB63">
        <v>0.59388271509917123</v>
      </c>
      <c r="AC63">
        <v>-0.35693251422428146</v>
      </c>
    </row>
    <row r="64" spans="1:29" x14ac:dyDescent="0.25">
      <c r="A64">
        <v>3.7904</v>
      </c>
      <c r="B64">
        <v>4.0995282051282063E-2</v>
      </c>
      <c r="W64">
        <v>6.7372499999999889</v>
      </c>
      <c r="X64">
        <v>3.2486530517578114</v>
      </c>
      <c r="Y64">
        <v>-0.67372499999999946</v>
      </c>
      <c r="AA64">
        <v>3.3061931503479216</v>
      </c>
      <c r="AB64">
        <v>0.53566035254534972</v>
      </c>
      <c r="AC64">
        <v>-0.33061931503479219</v>
      </c>
    </row>
    <row r="65" spans="1:29" x14ac:dyDescent="0.25">
      <c r="A65">
        <v>3.7904</v>
      </c>
      <c r="B65">
        <v>4.4411555555555565E-2</v>
      </c>
      <c r="W65">
        <v>6.8105449079430631</v>
      </c>
      <c r="X65">
        <v>3.4415042717960205</v>
      </c>
      <c r="Y65">
        <v>-0.68105449079430613</v>
      </c>
      <c r="AA65">
        <v>3.0442539411938707</v>
      </c>
      <c r="AB65">
        <v>0.47841397577391437</v>
      </c>
      <c r="AC65">
        <v>-0.30442539411938702</v>
      </c>
    </row>
    <row r="66" spans="1:29" x14ac:dyDescent="0.25">
      <c r="A66">
        <v>3.7904</v>
      </c>
      <c r="B66">
        <v>4.8448969696969713E-2</v>
      </c>
      <c r="W66">
        <v>6.8838398158861249</v>
      </c>
      <c r="X66">
        <v>3.63435549183423</v>
      </c>
      <c r="Y66">
        <v>-0.68838398158861236</v>
      </c>
      <c r="AA66">
        <v>2.7836816531384301</v>
      </c>
      <c r="AB66">
        <v>0.42227121301189346</v>
      </c>
      <c r="AC66">
        <v>-0.27836816531384306</v>
      </c>
    </row>
    <row r="67" spans="1:29" x14ac:dyDescent="0.25">
      <c r="A67">
        <v>3.7904</v>
      </c>
      <c r="B67">
        <v>5.3293866666666682E-2</v>
      </c>
      <c r="W67">
        <v>6.9571347238291859</v>
      </c>
      <c r="X67">
        <v>3.8272067118724387</v>
      </c>
      <c r="Y67">
        <v>-0.69571347238291847</v>
      </c>
      <c r="AA67">
        <v>2.5245777073119275</v>
      </c>
      <c r="AB67">
        <v>0.36729634101573611</v>
      </c>
      <c r="AC67">
        <v>-0.2524577707311928</v>
      </c>
    </row>
    <row r="68" spans="1:29" x14ac:dyDescent="0.25">
      <c r="A68">
        <v>3.7904</v>
      </c>
      <c r="B68">
        <v>5.9215407407407425E-2</v>
      </c>
      <c r="W68">
        <v>7.0304296317722468</v>
      </c>
      <c r="X68">
        <v>4.0200579319106478</v>
      </c>
      <c r="Y68">
        <v>-0.70304296317722448</v>
      </c>
      <c r="AA68">
        <v>2.2671139663667925</v>
      </c>
      <c r="AB68">
        <v>0.31360192463548886</v>
      </c>
      <c r="AC68">
        <v>-0.22671139663667927</v>
      </c>
    </row>
    <row r="69" spans="1:29" x14ac:dyDescent="0.25">
      <c r="A69">
        <v>3.7904</v>
      </c>
      <c r="B69">
        <v>6.6617333333333348E-2</v>
      </c>
      <c r="W69">
        <v>7.1037245397153166</v>
      </c>
      <c r="X69">
        <v>4.2129091519488586</v>
      </c>
      <c r="Y69">
        <v>-0.71037245397153082</v>
      </c>
      <c r="AA69">
        <v>2.01167265067166</v>
      </c>
      <c r="AB69">
        <v>0.26145375622587358</v>
      </c>
      <c r="AC69">
        <v>-0.20116726506716598</v>
      </c>
    </row>
    <row r="70" spans="1:29" x14ac:dyDescent="0.25">
      <c r="A70">
        <v>3.7904</v>
      </c>
      <c r="B70">
        <v>7.6134095238095251E-2</v>
      </c>
      <c r="W70">
        <v>7.1770194476583731</v>
      </c>
      <c r="X70">
        <v>4.4057603719870659</v>
      </c>
      <c r="Y70">
        <v>-0.71770194476583715</v>
      </c>
      <c r="AA70">
        <v>1.7587992195221052</v>
      </c>
      <c r="AB70">
        <v>0.21122062020941026</v>
      </c>
      <c r="AC70">
        <v>-0.17587992195221056</v>
      </c>
    </row>
    <row r="71" spans="1:29" x14ac:dyDescent="0.25">
      <c r="A71">
        <v>3.7904</v>
      </c>
      <c r="B71">
        <v>8.882311111111113E-2</v>
      </c>
      <c r="W71">
        <v>7.2503143556014358</v>
      </c>
      <c r="X71">
        <v>4.5986115920252768</v>
      </c>
      <c r="Y71">
        <v>-0.72503143556014349</v>
      </c>
      <c r="AA71">
        <v>1.5092020132618014</v>
      </c>
      <c r="AB71">
        <v>0.16335824206182784</v>
      </c>
      <c r="AC71">
        <v>-0.15092020132618039</v>
      </c>
    </row>
    <row r="72" spans="1:29" x14ac:dyDescent="0.25">
      <c r="A72">
        <v>3.7904</v>
      </c>
      <c r="B72">
        <v>0.10658773333333336</v>
      </c>
      <c r="W72">
        <v>7.3236092635444967</v>
      </c>
      <c r="X72">
        <v>4.7914628120634859</v>
      </c>
      <c r="Y72">
        <v>-0.73236092635444949</v>
      </c>
      <c r="AA72">
        <v>1.263903774563726</v>
      </c>
      <c r="AB72">
        <v>0.11849382207993699</v>
      </c>
      <c r="AC72">
        <v>-0.12639037745637269</v>
      </c>
    </row>
    <row r="73" spans="1:29" x14ac:dyDescent="0.25">
      <c r="A73">
        <v>3.7904</v>
      </c>
      <c r="B73">
        <v>0.1332346666666667</v>
      </c>
      <c r="AA73">
        <v>1.0243931697113284</v>
      </c>
      <c r="AB73">
        <v>7.7481471043247971E-2</v>
      </c>
      <c r="AC73">
        <v>-0.10243931697113293</v>
      </c>
    </row>
    <row r="74" spans="1:29" x14ac:dyDescent="0.25">
      <c r="A74">
        <v>3.7904</v>
      </c>
      <c r="B74">
        <v>0.17764622222222226</v>
      </c>
      <c r="W74">
        <v>-0.6</v>
      </c>
      <c r="X74">
        <v>0.28499999999999998</v>
      </c>
      <c r="Y74">
        <v>0.06</v>
      </c>
      <c r="AA74">
        <v>0.792978753855899</v>
      </c>
      <c r="AB74">
        <v>4.1537969182727487E-2</v>
      </c>
      <c r="AC74">
        <v>-7.9297875385589925E-2</v>
      </c>
    </row>
    <row r="75" spans="1:29" x14ac:dyDescent="0.25">
      <c r="A75">
        <v>3.7904</v>
      </c>
      <c r="B75">
        <v>0.18377195402298857</v>
      </c>
      <c r="W75">
        <v>-0.51276315789473681</v>
      </c>
      <c r="X75">
        <v>0.28063815789473678</v>
      </c>
      <c r="Y75">
        <v>5.1276315789473684E-2</v>
      </c>
      <c r="AA75">
        <v>0.57329310685109736</v>
      </c>
      <c r="AB75">
        <v>1.2349126328799594E-2</v>
      </c>
      <c r="AC75">
        <v>-5.732931068510979E-2</v>
      </c>
    </row>
    <row r="76" spans="1:29" x14ac:dyDescent="0.25">
      <c r="A76">
        <v>3.7904</v>
      </c>
      <c r="B76">
        <v>0.19033523809523817</v>
      </c>
      <c r="W76">
        <v>-0.46914473684210523</v>
      </c>
      <c r="X76">
        <v>0.27845723684210522</v>
      </c>
      <c r="Y76">
        <v>4.6914473684210527E-2</v>
      </c>
      <c r="AA76">
        <v>0.36990141482102218</v>
      </c>
      <c r="AB76">
        <v>-8.4744396112222467E-3</v>
      </c>
      <c r="AC76">
        <v>-3.699014148210223E-2</v>
      </c>
    </row>
    <row r="77" spans="1:29" x14ac:dyDescent="0.25">
      <c r="A77">
        <v>3.7904</v>
      </c>
      <c r="B77">
        <v>0.19738469135802472</v>
      </c>
      <c r="W77">
        <v>-0.31601439237594675</v>
      </c>
      <c r="X77">
        <v>0.41534032474184879</v>
      </c>
      <c r="Y77">
        <v>3.1601439237594689E-2</v>
      </c>
      <c r="AA77">
        <v>6.3144002198627244E-2</v>
      </c>
      <c r="AB77">
        <v>-1.5700876061022016E-2</v>
      </c>
      <c r="AC77">
        <v>-6.3144002198627265E-3</v>
      </c>
    </row>
    <row r="78" spans="1:29" x14ac:dyDescent="0.25">
      <c r="A78">
        <v>3.7904</v>
      </c>
      <c r="B78">
        <v>0.20497641025641031</v>
      </c>
      <c r="W78">
        <v>-0.1968812231013663</v>
      </c>
      <c r="X78">
        <v>0.52475308887143846</v>
      </c>
      <c r="Y78">
        <v>1.9688122310136637E-2</v>
      </c>
      <c r="AA78">
        <v>-2.815160183066364E-2</v>
      </c>
      <c r="AB78">
        <v>1.3880406178489719E-2</v>
      </c>
      <c r="AC78">
        <v>2.8151601830663639E-3</v>
      </c>
    </row>
    <row r="79" spans="1:29" x14ac:dyDescent="0.25">
      <c r="A79">
        <v>3.7904</v>
      </c>
      <c r="B79">
        <v>0.21317546666666673</v>
      </c>
      <c r="W79">
        <v>-4.6418756121084523E-2</v>
      </c>
      <c r="X79">
        <v>0.66127404059541273</v>
      </c>
      <c r="Y79">
        <v>4.6418756121084648E-3</v>
      </c>
      <c r="AA79">
        <v>-0.11675286041189933</v>
      </c>
      <c r="AB79">
        <v>6.6815903890160191E-2</v>
      </c>
      <c r="AC79">
        <v>1.1675286041189933E-2</v>
      </c>
    </row>
    <row r="80" spans="1:29" x14ac:dyDescent="0.25">
      <c r="A80">
        <v>3.7904</v>
      </c>
      <c r="B80">
        <v>0.22205777777777785</v>
      </c>
      <c r="W80">
        <v>0.13378733835722201</v>
      </c>
      <c r="X80">
        <v>0.82256039347542431</v>
      </c>
      <c r="Y80">
        <v>-1.3378733835722184E-2</v>
      </c>
      <c r="AA80">
        <v>-0.29395537757437074</v>
      </c>
      <c r="AB80">
        <v>0.17268689931350115</v>
      </c>
      <c r="AC80">
        <v>2.9395537757437074E-2</v>
      </c>
    </row>
    <row r="81" spans="1:29" x14ac:dyDescent="0.25">
      <c r="A81">
        <v>3.7904</v>
      </c>
      <c r="B81">
        <v>0.23171246376811605</v>
      </c>
      <c r="W81">
        <v>0.23409811636334865</v>
      </c>
      <c r="X81">
        <v>0.91143714574271717</v>
      </c>
      <c r="Y81">
        <v>-2.3409811636334845E-2</v>
      </c>
      <c r="AA81">
        <v>-0.47115789473684211</v>
      </c>
      <c r="AB81">
        <v>0.27855789473684206</v>
      </c>
      <c r="AC81">
        <v>4.7115789473684215E-2</v>
      </c>
    </row>
    <row r="82" spans="1:29" x14ac:dyDescent="0.25">
      <c r="A82">
        <v>3.7904</v>
      </c>
      <c r="B82">
        <v>0.24224484848484854</v>
      </c>
      <c r="W82">
        <v>0.33988497809359747</v>
      </c>
      <c r="X82">
        <v>1.0046151116853321</v>
      </c>
      <c r="Y82">
        <v>-3.3988497809359731E-2</v>
      </c>
    </row>
    <row r="83" spans="1:29" x14ac:dyDescent="0.25">
      <c r="A83">
        <v>3.7904</v>
      </c>
      <c r="B83">
        <v>0.25378031746031754</v>
      </c>
      <c r="W83">
        <v>0.45095196684724226</v>
      </c>
      <c r="X83">
        <v>1.1018613847764482</v>
      </c>
      <c r="Y83">
        <v>-4.5095196684724205E-2</v>
      </c>
    </row>
    <row r="84" spans="1:29" x14ac:dyDescent="0.25">
      <c r="A84">
        <v>3.7904</v>
      </c>
      <c r="B84">
        <v>0.26646933333333339</v>
      </c>
      <c r="W84">
        <v>0.56725633919238772</v>
      </c>
      <c r="X84">
        <v>1.203065523556955</v>
      </c>
      <c r="Y84">
        <v>-5.6725633919238752E-2</v>
      </c>
    </row>
    <row r="85" spans="1:29" x14ac:dyDescent="0.25">
      <c r="A85">
        <v>3.7904</v>
      </c>
      <c r="B85">
        <v>0.28049403508771942</v>
      </c>
      <c r="W85">
        <v>0.68862235208874967</v>
      </c>
      <c r="X85">
        <v>1.3080204440503869</v>
      </c>
      <c r="Y85">
        <v>-6.8862235208874911E-2</v>
      </c>
    </row>
    <row r="86" spans="1:29" x14ac:dyDescent="0.25">
      <c r="A86">
        <v>3.7903999999999995</v>
      </c>
      <c r="B86">
        <v>0.29607703703703714</v>
      </c>
      <c r="W86">
        <v>0.81489310885730348</v>
      </c>
      <c r="X86">
        <v>1.4165399129642584</v>
      </c>
      <c r="Y86">
        <v>-8.1489310885730332E-2</v>
      </c>
    </row>
    <row r="87" spans="1:29" x14ac:dyDescent="0.25">
      <c r="A87">
        <v>3.7904</v>
      </c>
      <c r="B87">
        <v>0.31349333333333335</v>
      </c>
      <c r="W87">
        <v>0.94595211127870893</v>
      </c>
      <c r="X87">
        <v>1.5284723915991931</v>
      </c>
      <c r="Y87">
        <v>-9.4595211127870865E-2</v>
      </c>
    </row>
    <row r="88" spans="1:29" x14ac:dyDescent="0.25">
      <c r="A88">
        <v>3.7904</v>
      </c>
      <c r="B88">
        <v>0.3330866666666667</v>
      </c>
      <c r="W88">
        <v>1.0816828611336247</v>
      </c>
      <c r="X88">
        <v>1.6436705279105703</v>
      </c>
      <c r="Y88">
        <v>-0.10816828611336242</v>
      </c>
    </row>
    <row r="89" spans="1:29" x14ac:dyDescent="0.25">
      <c r="A89">
        <v>3.7904</v>
      </c>
      <c r="B89">
        <v>0.35529244444444452</v>
      </c>
      <c r="W89">
        <v>1.2219688602027126</v>
      </c>
      <c r="X89">
        <v>1.7619911565085333</v>
      </c>
      <c r="Y89">
        <v>-0.12219688602027121</v>
      </c>
    </row>
    <row r="90" spans="1:29" x14ac:dyDescent="0.25">
      <c r="A90">
        <v>3.7904</v>
      </c>
      <c r="B90">
        <v>0.38067047619047634</v>
      </c>
      <c r="W90">
        <v>1.3666936102666329</v>
      </c>
      <c r="X90">
        <v>1.8832952986579781</v>
      </c>
      <c r="Y90">
        <v>-0.1366693610266633</v>
      </c>
    </row>
    <row r="91" spans="1:29" x14ac:dyDescent="0.25">
      <c r="A91">
        <v>3.7904</v>
      </c>
      <c r="B91">
        <v>0.40995282051282067</v>
      </c>
      <c r="W91">
        <v>1.5157406131060489</v>
      </c>
      <c r="X91">
        <v>2.0074481622785623</v>
      </c>
      <c r="Y91">
        <v>-0.15157406131060489</v>
      </c>
    </row>
    <row r="92" spans="1:29" x14ac:dyDescent="0.25">
      <c r="A92">
        <v>3.7904</v>
      </c>
      <c r="B92">
        <v>0.4441155555555556</v>
      </c>
      <c r="W92">
        <v>1.6689933705016191</v>
      </c>
      <c r="X92">
        <v>2.134319141944697</v>
      </c>
      <c r="Y92">
        <v>-0.16689933705016191</v>
      </c>
    </row>
    <row r="93" spans="1:29" x14ac:dyDescent="0.25">
      <c r="A93">
        <v>3.7227142857142854</v>
      </c>
      <c r="B93">
        <v>0.47583809523809528</v>
      </c>
      <c r="W93">
        <v>1.8263992324157767</v>
      </c>
      <c r="X93">
        <v>2.2638214309459794</v>
      </c>
      <c r="Y93">
        <v>-0.18263992324157766</v>
      </c>
    </row>
    <row r="94" spans="1:29" x14ac:dyDescent="0.25">
      <c r="A94">
        <v>3.5535000000000001</v>
      </c>
      <c r="B94">
        <v>0.49963000000000013</v>
      </c>
      <c r="W94">
        <v>1.987858735950369</v>
      </c>
      <c r="X94">
        <v>2.3958405551130104</v>
      </c>
      <c r="Y94">
        <v>-0.19878587359503688</v>
      </c>
    </row>
    <row r="95" spans="1:29" x14ac:dyDescent="0.25">
      <c r="A95">
        <v>3.4643076923076923</v>
      </c>
      <c r="B95">
        <v>0.51168461538461552</v>
      </c>
      <c r="W95">
        <v>2.1532003878762835</v>
      </c>
      <c r="X95">
        <v>2.5302225617144933</v>
      </c>
      <c r="Y95">
        <v>-0.21532003878762832</v>
      </c>
    </row>
    <row r="96" spans="1:29" x14ac:dyDescent="0.25">
      <c r="A96">
        <v>3.3743684210526315</v>
      </c>
      <c r="B96">
        <v>0.52287368421052649</v>
      </c>
      <c r="W96">
        <v>2.3223397403328025</v>
      </c>
      <c r="X96">
        <v>2.6668712778384203</v>
      </c>
      <c r="Y96">
        <v>-0.23223397403328022</v>
      </c>
    </row>
    <row r="97" spans="1:25" x14ac:dyDescent="0.25">
      <c r="A97">
        <v>3.2836216216216214</v>
      </c>
      <c r="B97">
        <v>0.53320810810810826</v>
      </c>
      <c r="W97">
        <v>2.4953142767987728</v>
      </c>
      <c r="X97">
        <v>2.8057626118314887</v>
      </c>
      <c r="Y97">
        <v>-0.24953142767987724</v>
      </c>
    </row>
    <row r="98" spans="1:25" x14ac:dyDescent="0.25">
      <c r="A98">
        <v>3.1920000000000006</v>
      </c>
      <c r="B98">
        <v>0.54270000000000018</v>
      </c>
      <c r="W98">
        <v>2.6718473554912339</v>
      </c>
      <c r="X98">
        <v>2.9466932271505231</v>
      </c>
      <c r="Y98">
        <v>-0.26718473554912325</v>
      </c>
    </row>
    <row r="99" spans="1:25" x14ac:dyDescent="0.25">
      <c r="A99">
        <v>3.0994285714285725</v>
      </c>
      <c r="B99">
        <v>0.55136285714285715</v>
      </c>
    </row>
    <row r="100" spans="1:25" x14ac:dyDescent="0.25">
      <c r="A100">
        <v>3.0058235294117646</v>
      </c>
      <c r="B100">
        <v>0.55921176470588263</v>
      </c>
      <c r="W100">
        <v>0.2</v>
      </c>
      <c r="X100">
        <v>-0.43499999999999994</v>
      </c>
      <c r="Y100">
        <v>-2.0000000000000004E-2</v>
      </c>
    </row>
    <row r="101" spans="1:25" x14ac:dyDescent="0.25">
      <c r="A101">
        <v>2.9110909090909098</v>
      </c>
      <c r="B101">
        <v>0.56626363636363652</v>
      </c>
      <c r="W101">
        <v>0.10000000000000003</v>
      </c>
      <c r="X101">
        <v>-0.34499999999999997</v>
      </c>
      <c r="Y101">
        <v>-1.0000000000000005E-2</v>
      </c>
    </row>
    <row r="102" spans="1:25" x14ac:dyDescent="0.25">
      <c r="A102">
        <v>2.8151250000000001</v>
      </c>
      <c r="B102">
        <v>0.57253750000000025</v>
      </c>
      <c r="W102">
        <v>-5.5511151231257827E-17</v>
      </c>
      <c r="X102">
        <v>-0.25499999999999989</v>
      </c>
      <c r="Y102">
        <v>3.88618716200273E-18</v>
      </c>
    </row>
    <row r="103" spans="1:25" x14ac:dyDescent="0.25">
      <c r="A103">
        <v>2.717806451612903</v>
      </c>
      <c r="B103">
        <v>0.57805483870967755</v>
      </c>
      <c r="W103">
        <v>-0.10000000000000006</v>
      </c>
      <c r="X103">
        <v>-0.16499999999999992</v>
      </c>
      <c r="Y103">
        <v>1.0000000000000005E-2</v>
      </c>
    </row>
    <row r="104" spans="1:25" x14ac:dyDescent="0.25">
      <c r="A104">
        <v>2.6190000000000002</v>
      </c>
      <c r="B104">
        <v>0.58284000000000002</v>
      </c>
      <c r="W104">
        <v>-0.2</v>
      </c>
      <c r="X104">
        <v>-7.4999999999999983E-2</v>
      </c>
      <c r="Y104">
        <v>0.02</v>
      </c>
    </row>
    <row r="105" spans="1:25" x14ac:dyDescent="0.25">
      <c r="A105">
        <v>2.5185517241379309</v>
      </c>
      <c r="B105">
        <v>0.58692068965517263</v>
      </c>
      <c r="W105">
        <v>-0.30000000000000004</v>
      </c>
      <c r="X105">
        <v>1.5000000000000025E-2</v>
      </c>
      <c r="Y105">
        <v>3.0000000000000002E-2</v>
      </c>
    </row>
    <row r="106" spans="1:25" x14ac:dyDescent="0.25">
      <c r="A106">
        <v>2.4162857142857144</v>
      </c>
      <c r="B106">
        <v>0.59032857142857154</v>
      </c>
      <c r="W106">
        <v>-0.4</v>
      </c>
      <c r="X106">
        <v>0.105</v>
      </c>
      <c r="Y106">
        <v>0.04</v>
      </c>
    </row>
    <row r="107" spans="1:25" x14ac:dyDescent="0.25">
      <c r="A107">
        <v>2.3119999999999998</v>
      </c>
      <c r="B107">
        <v>0.59310000000000007</v>
      </c>
      <c r="W107">
        <v>-0.5</v>
      </c>
      <c r="X107">
        <v>0.19499999999999998</v>
      </c>
      <c r="Y107">
        <v>0.05</v>
      </c>
    </row>
    <row r="108" spans="1:25" x14ac:dyDescent="0.25">
      <c r="A108">
        <v>2.205461538461539</v>
      </c>
      <c r="B108">
        <v>0.59527692307692326</v>
      </c>
      <c r="W108">
        <v>-0.6</v>
      </c>
      <c r="X108">
        <v>0.28499999999999998</v>
      </c>
      <c r="Y108">
        <v>0.06</v>
      </c>
    </row>
    <row r="109" spans="1:25" x14ac:dyDescent="0.25">
      <c r="A109">
        <v>2.0964</v>
      </c>
      <c r="B109">
        <v>0.59690800000000011</v>
      </c>
    </row>
    <row r="110" spans="1:25" x14ac:dyDescent="0.25">
      <c r="A110">
        <v>1.9845000000000002</v>
      </c>
      <c r="B110">
        <v>0.59805000000000008</v>
      </c>
      <c r="W110">
        <v>0.20000000000000007</v>
      </c>
      <c r="X110">
        <v>-0.43499999999999994</v>
      </c>
      <c r="Y110">
        <v>-2.0000000000000007E-2</v>
      </c>
    </row>
    <row r="111" spans="1:25" x14ac:dyDescent="0.25">
      <c r="A111">
        <v>1.8693913043478263</v>
      </c>
      <c r="B111">
        <v>0.59876956521739133</v>
      </c>
      <c r="W111">
        <v>0.3676666666666667</v>
      </c>
      <c r="X111">
        <v>-0.4433833333333333</v>
      </c>
      <c r="Y111">
        <v>-3.6766666666666677E-2</v>
      </c>
    </row>
    <row r="112" spans="1:25" x14ac:dyDescent="0.25">
      <c r="A112">
        <v>1.7506363636363635</v>
      </c>
      <c r="B112">
        <v>0.59914545454545476</v>
      </c>
      <c r="W112">
        <v>0.47126490245145936</v>
      </c>
      <c r="X112">
        <v>-0.45037574164117955</v>
      </c>
      <c r="Y112">
        <v>-4.7126490245145945E-2</v>
      </c>
    </row>
    <row r="113" spans="1:25" x14ac:dyDescent="0.25">
      <c r="A113">
        <v>1.6277142857142857</v>
      </c>
      <c r="B113">
        <v>0.59927142857142868</v>
      </c>
      <c r="W113">
        <v>0.72918597591624501</v>
      </c>
      <c r="X113">
        <v>-0.47803778230029287</v>
      </c>
      <c r="Y113">
        <v>-7.2918597591624543E-2</v>
      </c>
    </row>
    <row r="114" spans="1:25" x14ac:dyDescent="0.25">
      <c r="A114">
        <v>1.5000000000000002</v>
      </c>
      <c r="B114">
        <v>0.59926000000000024</v>
      </c>
      <c r="W114">
        <v>0.96186014960793931</v>
      </c>
      <c r="X114">
        <v>-0.49916114875509898</v>
      </c>
      <c r="Y114">
        <v>-9.6186014960793986E-2</v>
      </c>
    </row>
    <row r="115" spans="1:25" x14ac:dyDescent="0.25">
      <c r="A115">
        <v>1.3667368421052632</v>
      </c>
      <c r="B115">
        <v>0.59924736842105297</v>
      </c>
      <c r="W115">
        <v>1.1081327837775723</v>
      </c>
      <c r="X115">
        <v>-0.5106351040992374</v>
      </c>
      <c r="Y115">
        <v>-0.11081327837775737</v>
      </c>
    </row>
    <row r="116" spans="1:25" x14ac:dyDescent="0.25">
      <c r="A116">
        <v>1.2270000000000003</v>
      </c>
      <c r="B116">
        <v>0.59940000000000038</v>
      </c>
      <c r="W116">
        <v>1.2761190338134767</v>
      </c>
      <c r="X116">
        <v>-0.52222389841427419</v>
      </c>
      <c r="Y116">
        <v>-0.12761190338134767</v>
      </c>
    </row>
    <row r="117" spans="1:25" x14ac:dyDescent="0.25">
      <c r="A117">
        <v>1.0796470588235296</v>
      </c>
      <c r="B117">
        <v>0.59992352941176486</v>
      </c>
    </row>
    <row r="118" spans="1:25" x14ac:dyDescent="0.25">
      <c r="A118">
        <v>0.92325000000000002</v>
      </c>
      <c r="B118">
        <v>0.60107500000000025</v>
      </c>
    </row>
    <row r="119" spans="1:25" x14ac:dyDescent="0.25">
      <c r="A119">
        <v>0.75599999999999978</v>
      </c>
      <c r="B119">
        <v>0.60318000000000005</v>
      </c>
    </row>
    <row r="120" spans="1:25" x14ac:dyDescent="0.25">
      <c r="A120">
        <v>0.57557142857142907</v>
      </c>
      <c r="B120">
        <v>0.60665714285714301</v>
      </c>
    </row>
    <row r="121" spans="1:25" x14ac:dyDescent="0.25">
      <c r="A121">
        <v>0.37892307692307736</v>
      </c>
      <c r="B121">
        <v>0.61205384615384628</v>
      </c>
    </row>
    <row r="122" spans="1:25" x14ac:dyDescent="0.25">
      <c r="A122">
        <v>0.1619999999999997</v>
      </c>
      <c r="B122">
        <v>0.6201000000000001</v>
      </c>
    </row>
    <row r="123" spans="1:25" x14ac:dyDescent="0.25">
      <c r="A123">
        <v>-8.0727272727273203E-2</v>
      </c>
      <c r="B123">
        <v>0.63179090909090929</v>
      </c>
    </row>
    <row r="124" spans="1:25" x14ac:dyDescent="0.25">
      <c r="A124">
        <v>-0.35699999999999976</v>
      </c>
      <c r="B124">
        <v>0.64852000000000032</v>
      </c>
    </row>
    <row r="125" spans="1:25" x14ac:dyDescent="0.25">
      <c r="A125">
        <v>-0.67800000000000038</v>
      </c>
      <c r="B125">
        <v>0.67230000000000023</v>
      </c>
    </row>
    <row r="126" spans="1:25" x14ac:dyDescent="0.25">
      <c r="A126">
        <v>-1.0474074074074067</v>
      </c>
      <c r="B126">
        <v>0.69743209876543233</v>
      </c>
    </row>
    <row r="127" spans="1:25" x14ac:dyDescent="0.25">
      <c r="A127">
        <v>-1.2757142857142854</v>
      </c>
      <c r="B127">
        <v>0.62901190476190494</v>
      </c>
    </row>
    <row r="128" spans="1:25" x14ac:dyDescent="0.25">
      <c r="A128">
        <v>-1.4710344827586197</v>
      </c>
      <c r="B128">
        <v>0.56979310344827594</v>
      </c>
    </row>
    <row r="129" spans="1:2" x14ac:dyDescent="0.25">
      <c r="A129">
        <v>-1.6366666666666663</v>
      </c>
      <c r="B129">
        <v>0.51918888888888892</v>
      </c>
    </row>
    <row r="130" spans="1:2" x14ac:dyDescent="0.25">
      <c r="A130">
        <v>-1.7754838709677419</v>
      </c>
      <c r="B130">
        <v>0.47668817204301073</v>
      </c>
    </row>
    <row r="131" spans="1:2" x14ac:dyDescent="0.25">
      <c r="A131">
        <v>-1.8899999999999997</v>
      </c>
      <c r="B131">
        <v>0.44184375000000015</v>
      </c>
    </row>
    <row r="132" spans="1:2" x14ac:dyDescent="0.25">
      <c r="A132">
        <v>-1.982424242424242</v>
      </c>
      <c r="B132">
        <v>0.41426262626262628</v>
      </c>
    </row>
    <row r="133" spans="1:2" x14ac:dyDescent="0.25">
      <c r="A133">
        <v>-2.0547058823529407</v>
      </c>
      <c r="B133">
        <v>0.39359803921568637</v>
      </c>
    </row>
    <row r="134" spans="1:2" x14ac:dyDescent="0.25">
      <c r="A134">
        <v>-2.1085714285714285</v>
      </c>
      <c r="B134">
        <v>0.37954285714285718</v>
      </c>
    </row>
    <row r="135" spans="1:2" x14ac:dyDescent="0.25">
      <c r="A135">
        <v>-2.1940540540540545</v>
      </c>
      <c r="B135">
        <v>0.3590270270270271</v>
      </c>
    </row>
    <row r="136" spans="1:2" x14ac:dyDescent="0.25">
      <c r="A136">
        <v>-2.2707692307692309</v>
      </c>
      <c r="B136">
        <v>0.34061538461538471</v>
      </c>
    </row>
    <row r="137" spans="1:2" x14ac:dyDescent="0.25">
      <c r="A137">
        <v>-2.34</v>
      </c>
      <c r="B137">
        <v>0.32400000000000012</v>
      </c>
    </row>
    <row r="138" spans="1:2" x14ac:dyDescent="0.25">
      <c r="A138">
        <v>-2.4027906976744187</v>
      </c>
      <c r="B138">
        <v>0.30893023255813967</v>
      </c>
    </row>
    <row r="139" spans="1:2" x14ac:dyDescent="0.25">
      <c r="A139">
        <v>-2.4600000000000004</v>
      </c>
      <c r="B139">
        <v>0.29520000000000007</v>
      </c>
    </row>
    <row r="140" spans="1:2" x14ac:dyDescent="0.25">
      <c r="A140">
        <v>-2.5123404255319151</v>
      </c>
      <c r="B140">
        <v>0.28263829787234046</v>
      </c>
    </row>
    <row r="141" spans="1:2" x14ac:dyDescent="0.25">
      <c r="A141">
        <v>-2.560408163265306</v>
      </c>
      <c r="B141">
        <v>0.27110204081632655</v>
      </c>
    </row>
    <row r="142" spans="1:2" x14ac:dyDescent="0.25">
      <c r="A142">
        <v>-2.604705882352941</v>
      </c>
      <c r="B142">
        <v>0.26047058823529418</v>
      </c>
    </row>
    <row r="143" spans="1:2" x14ac:dyDescent="0.25">
      <c r="A143">
        <v>-2.6456603773584906</v>
      </c>
      <c r="B143">
        <v>0.25064150943396235</v>
      </c>
    </row>
    <row r="144" spans="1:2" x14ac:dyDescent="0.25">
      <c r="A144">
        <v>-2.6836363636363645</v>
      </c>
      <c r="B144">
        <v>0.24152727272727278</v>
      </c>
    </row>
    <row r="145" spans="1:2" x14ac:dyDescent="0.25">
      <c r="A145">
        <v>-2.7189473684210528</v>
      </c>
      <c r="B145">
        <v>0.23305263157894743</v>
      </c>
    </row>
    <row r="146" spans="1:2" x14ac:dyDescent="0.25">
      <c r="A146">
        <v>-2.7518644067796614</v>
      </c>
      <c r="B146">
        <v>0.2251525423728814</v>
      </c>
    </row>
    <row r="147" spans="1:2" x14ac:dyDescent="0.25">
      <c r="A147">
        <v>-2.7826229508196723</v>
      </c>
      <c r="B147">
        <v>0.21777049180327876</v>
      </c>
    </row>
    <row r="148" spans="1:2" x14ac:dyDescent="0.25">
      <c r="A148">
        <v>-2.8114285714285709</v>
      </c>
      <c r="B148">
        <v>0.21085714285714294</v>
      </c>
    </row>
    <row r="149" spans="1:2" x14ac:dyDescent="0.25">
      <c r="A149">
        <v>-2.8384615384615386</v>
      </c>
      <c r="B149">
        <v>0.20436923076923083</v>
      </c>
    </row>
    <row r="150" spans="1:2" x14ac:dyDescent="0.25">
      <c r="A150">
        <v>-2.863880597014925</v>
      </c>
      <c r="B150">
        <v>0.19826865671641794</v>
      </c>
    </row>
    <row r="151" spans="1:2" x14ac:dyDescent="0.25">
      <c r="A151">
        <v>-2.8878260869565211</v>
      </c>
      <c r="B151">
        <v>0.19252173913043477</v>
      </c>
    </row>
    <row r="152" spans="1:2" x14ac:dyDescent="0.25">
      <c r="A152">
        <v>-2.9104225352112683</v>
      </c>
      <c r="B152">
        <v>0.18709859154929587</v>
      </c>
    </row>
    <row r="153" spans="1:2" x14ac:dyDescent="0.25">
      <c r="A153">
        <v>-2.9317808219178083</v>
      </c>
      <c r="B153">
        <v>0.1819726027397261</v>
      </c>
    </row>
    <row r="154" spans="1:2" x14ac:dyDescent="0.25">
      <c r="A154">
        <v>-2.952</v>
      </c>
      <c r="B154">
        <v>0.17712000000000003</v>
      </c>
    </row>
    <row r="155" spans="1:2" x14ac:dyDescent="0.25">
      <c r="A155">
        <v>-3.107368421052632</v>
      </c>
      <c r="B155">
        <v>0.13983157894736845</v>
      </c>
    </row>
    <row r="156" spans="1:2" x14ac:dyDescent="0.25">
      <c r="A156">
        <v>-3.2086956521739132</v>
      </c>
      <c r="B156">
        <v>0.11551304347826091</v>
      </c>
    </row>
    <row r="157" spans="1:2" x14ac:dyDescent="0.25">
      <c r="A157">
        <v>-3.2800000000000007</v>
      </c>
      <c r="B157">
        <v>9.8400000000000029E-2</v>
      </c>
    </row>
    <row r="158" spans="1:2" x14ac:dyDescent="0.25">
      <c r="A158">
        <v>-3.3329032258064513</v>
      </c>
      <c r="B158">
        <v>8.5703225806451608E-2</v>
      </c>
    </row>
    <row r="159" spans="1:2" x14ac:dyDescent="0.25">
      <c r="A159">
        <v>-3.373714285714287</v>
      </c>
      <c r="B159">
        <v>7.590857142857145E-2</v>
      </c>
    </row>
    <row r="160" spans="1:2" x14ac:dyDescent="0.25">
      <c r="A160">
        <v>-3.4061538461538463</v>
      </c>
      <c r="B160">
        <v>6.8123076923076939E-2</v>
      </c>
    </row>
    <row r="161" spans="1:2" x14ac:dyDescent="0.25">
      <c r="A161">
        <v>-3.4325581395348843</v>
      </c>
      <c r="B161">
        <v>6.1786046511627932E-2</v>
      </c>
    </row>
    <row r="162" spans="1:2" x14ac:dyDescent="0.25">
      <c r="A162">
        <v>-3.4544680851063831</v>
      </c>
      <c r="B162">
        <v>5.6527659574468106E-2</v>
      </c>
    </row>
    <row r="163" spans="1:2" x14ac:dyDescent="0.25">
      <c r="A163">
        <v>-3.4729411764705889</v>
      </c>
      <c r="B163">
        <v>5.2094117647058825E-2</v>
      </c>
    </row>
    <row r="164" spans="1:2" x14ac:dyDescent="0.25">
      <c r="A164">
        <v>-3.4887272727272731</v>
      </c>
      <c r="B164">
        <v>4.8305454545454568E-2</v>
      </c>
    </row>
    <row r="165" spans="1:2" x14ac:dyDescent="0.25">
      <c r="A165">
        <v>-3.5023728813559321</v>
      </c>
      <c r="B165">
        <v>4.5030508474576278E-2</v>
      </c>
    </row>
    <row r="166" spans="1:2" x14ac:dyDescent="0.25">
      <c r="A166">
        <v>-3.5142857142857142</v>
      </c>
      <c r="B166">
        <v>4.2171428571428589E-2</v>
      </c>
    </row>
    <row r="167" spans="1:2" x14ac:dyDescent="0.25">
      <c r="A167">
        <v>-3.524776119402985</v>
      </c>
      <c r="B167">
        <v>3.9653731343283594E-2</v>
      </c>
    </row>
    <row r="168" spans="1:2" x14ac:dyDescent="0.25">
      <c r="A168">
        <v>-3.534084507042254</v>
      </c>
      <c r="B168">
        <v>3.7419718309859164E-2</v>
      </c>
    </row>
    <row r="169" spans="1:2" x14ac:dyDescent="0.25">
      <c r="A169">
        <v>-3.5424000000000002</v>
      </c>
      <c r="B169">
        <v>3.5424000000000011E-2</v>
      </c>
    </row>
    <row r="170" spans="1:2" x14ac:dyDescent="0.25">
      <c r="A170">
        <v>-3.5498734177215194</v>
      </c>
      <c r="B170">
        <v>3.3630379746835457E-2</v>
      </c>
    </row>
    <row r="171" spans="1:2" x14ac:dyDescent="0.25">
      <c r="A171">
        <v>-3.5566265060240965</v>
      </c>
      <c r="B171">
        <v>3.2009638554216874E-2</v>
      </c>
    </row>
    <row r="172" spans="1:2" x14ac:dyDescent="0.25">
      <c r="A172">
        <v>-3.5627586206896553</v>
      </c>
      <c r="B172">
        <v>3.0537931034482765E-2</v>
      </c>
    </row>
    <row r="173" spans="1:2" x14ac:dyDescent="0.25">
      <c r="A173">
        <v>-3.5683516483516486</v>
      </c>
      <c r="B173">
        <v>2.9195604395604403E-2</v>
      </c>
    </row>
    <row r="174" spans="1:2" x14ac:dyDescent="0.25">
      <c r="A174">
        <v>-3.5734736842105259</v>
      </c>
      <c r="B174">
        <v>2.7966315789473686E-2</v>
      </c>
    </row>
    <row r="175" spans="1:2" x14ac:dyDescent="0.25">
      <c r="A175">
        <v>-3.5781818181818177</v>
      </c>
      <c r="B175">
        <v>2.6836363636363637E-2</v>
      </c>
    </row>
    <row r="176" spans="1:2" x14ac:dyDescent="0.25">
      <c r="A176">
        <v>-3.5825242718446599</v>
      </c>
      <c r="B176">
        <v>2.579417475728156E-2</v>
      </c>
    </row>
    <row r="177" spans="1:2" x14ac:dyDescent="0.25">
      <c r="A177">
        <v>-3.5865420560747658</v>
      </c>
      <c r="B177">
        <v>2.4829906542056079E-2</v>
      </c>
    </row>
    <row r="178" spans="1:2" x14ac:dyDescent="0.25">
      <c r="A178">
        <v>-3.5902702702702705</v>
      </c>
      <c r="B178">
        <v>2.3935135135135139E-2</v>
      </c>
    </row>
    <row r="179" spans="1:2" x14ac:dyDescent="0.25">
      <c r="A179">
        <v>-3.5937391304347828</v>
      </c>
      <c r="B179">
        <v>2.3102608695652182E-2</v>
      </c>
    </row>
    <row r="180" spans="1:2" x14ac:dyDescent="0.25">
      <c r="A180">
        <v>-3.5969747899159668</v>
      </c>
      <c r="B180">
        <v>2.2326050420168067E-2</v>
      </c>
    </row>
    <row r="181" spans="1:2" x14ac:dyDescent="0.25">
      <c r="A181">
        <v>-3.5999999999999996</v>
      </c>
      <c r="B181">
        <v>2.1600000000000005E-2</v>
      </c>
    </row>
    <row r="182" spans="1:2" x14ac:dyDescent="0.25">
      <c r="A182">
        <v>-3.6899999999593018</v>
      </c>
      <c r="B182">
        <v>9.7676470587158012E-12</v>
      </c>
    </row>
  </sheetData>
  <hyperlinks>
    <hyperlink ref="B2" r:id="rId1"/>
  </hyperlinks>
  <pageMargins left="0.75" right="0.75" top="1" bottom="1" header="0.5" footer="0.5"/>
  <pageSetup paperSize="9" orientation="portrait" horizontalDpi="4294967292" verticalDpi="4294967292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5" name="Button 1">
              <controlPr defaultSize="0" print="0" autoFill="0" autoPict="0" macro="[0]!Principal.Principal">
                <anchor moveWithCells="1" sizeWithCells="1">
                  <from>
                    <xdr:col>5</xdr:col>
                    <xdr:colOff>609600</xdr:colOff>
                    <xdr:row>18</xdr:row>
                    <xdr:rowOff>85725</xdr:rowOff>
                  </from>
                  <to>
                    <xdr:col>7</xdr:col>
                    <xdr:colOff>609600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/>
  <dimension ref="A1:AC203"/>
  <sheetViews>
    <sheetView zoomScale="70" zoomScaleNormal="70" zoomScalePageLayoutView="85" workbookViewId="0">
      <selection activeCell="A7" sqref="A7:E11"/>
    </sheetView>
  </sheetViews>
  <sheetFormatPr baseColWidth="10" defaultRowHeight="15.75" x14ac:dyDescent="0.25"/>
  <cols>
    <col min="2" max="2" width="10.875" customWidth="1"/>
    <col min="3" max="3" width="11.125" customWidth="1"/>
  </cols>
  <sheetData>
    <row r="1" spans="1:25" x14ac:dyDescent="0.25">
      <c r="B1" t="s">
        <v>0</v>
      </c>
      <c r="C1" t="s">
        <v>1</v>
      </c>
      <c r="D1" t="s">
        <v>2</v>
      </c>
      <c r="E1" t="s">
        <v>3</v>
      </c>
      <c r="F1" t="s">
        <v>19</v>
      </c>
      <c r="O1">
        <v>6.3</v>
      </c>
      <c r="P1">
        <v>-1.0924590307201946E-16</v>
      </c>
      <c r="S1">
        <v>0</v>
      </c>
      <c r="T1">
        <v>0</v>
      </c>
      <c r="W1">
        <v>481.23193219322178</v>
      </c>
      <c r="X1">
        <v>-789.08394612997813</v>
      </c>
      <c r="Y1">
        <v>4.7301774929911804E-14</v>
      </c>
    </row>
    <row r="2" spans="1:25" x14ac:dyDescent="0.25">
      <c r="A2" t="s">
        <v>4</v>
      </c>
      <c r="B2" s="34" t="s">
        <v>362</v>
      </c>
      <c r="F2" t="s">
        <v>20</v>
      </c>
      <c r="O2">
        <v>6.2875683890981104</v>
      </c>
      <c r="P2">
        <v>0.39558027303467413</v>
      </c>
      <c r="S2">
        <v>1.1111111111111112E-4</v>
      </c>
      <c r="T2">
        <v>3.0606995884773673</v>
      </c>
      <c r="W2">
        <v>492.38332471176733</v>
      </c>
      <c r="X2">
        <v>-736.25409018041682</v>
      </c>
      <c r="Y2">
        <v>4.6067948875427065E-14</v>
      </c>
    </row>
    <row r="3" spans="1:25" x14ac:dyDescent="0.25">
      <c r="A3" t="s">
        <v>5</v>
      </c>
      <c r="B3" t="s">
        <v>6</v>
      </c>
      <c r="C3" t="s">
        <v>394</v>
      </c>
      <c r="E3" s="35"/>
      <c r="F3" t="s">
        <v>307</v>
      </c>
      <c r="O3">
        <v>6.2503226182812108</v>
      </c>
      <c r="P3">
        <v>0.78959937145511672</v>
      </c>
      <c r="S3">
        <v>2.2222222222222223E-4</v>
      </c>
      <c r="T3">
        <v>5.94650205761317</v>
      </c>
      <c r="W3">
        <v>503.0968106774306</v>
      </c>
      <c r="X3">
        <v>-685.32124508210302</v>
      </c>
      <c r="Y3">
        <v>4.4838399479975803E-14</v>
      </c>
    </row>
    <row r="4" spans="1:25" x14ac:dyDescent="0.25">
      <c r="B4">
        <v>50</v>
      </c>
      <c r="C4">
        <f>1.5/0.85</f>
        <v>1.7647058823529411</v>
      </c>
      <c r="F4" t="s">
        <v>395</v>
      </c>
      <c r="O4">
        <v>6.1884096795907384</v>
      </c>
      <c r="P4">
        <v>1.180502281890065</v>
      </c>
      <c r="S4">
        <v>3.3333333333333332E-4</v>
      </c>
      <c r="T4">
        <v>8.6574074074074048</v>
      </c>
      <c r="W4">
        <v>513.39005417549902</v>
      </c>
      <c r="X4">
        <v>-636.20183177507488</v>
      </c>
      <c r="Y4">
        <v>4.3709674946060941E-14</v>
      </c>
    </row>
    <row r="5" spans="1:25" x14ac:dyDescent="0.25">
      <c r="E5" s="35"/>
      <c r="F5" t="s">
        <v>253</v>
      </c>
      <c r="O5">
        <v>6.1020739151103758</v>
      </c>
      <c r="P5">
        <v>1.5667462891385853</v>
      </c>
      <c r="S5">
        <v>4.4444444444444447E-4</v>
      </c>
      <c r="T5">
        <v>11.193415637860083</v>
      </c>
      <c r="W5">
        <v>523.24936057673096</v>
      </c>
      <c r="X5">
        <v>-588.97306031655296</v>
      </c>
      <c r="Y5">
        <v>4.2625938534615216E-14</v>
      </c>
    </row>
    <row r="6" spans="1:25" x14ac:dyDescent="0.25">
      <c r="E6" s="35"/>
      <c r="F6" t="s">
        <v>383</v>
      </c>
      <c r="O6">
        <v>5.9916560526594669</v>
      </c>
      <c r="P6">
        <v>1.9468070645621685</v>
      </c>
      <c r="S6">
        <v>5.5555555555555556E-4</v>
      </c>
      <c r="T6">
        <v>13.554526748971194</v>
      </c>
      <c r="W6">
        <v>532.69167364433542</v>
      </c>
      <c r="X6">
        <v>-543.55803097574199</v>
      </c>
      <c r="Y6">
        <v>4.1617149340329443E-14</v>
      </c>
    </row>
    <row r="7" spans="1:25" x14ac:dyDescent="0.25">
      <c r="A7" t="s">
        <v>278</v>
      </c>
      <c r="B7" t="s">
        <v>265</v>
      </c>
      <c r="C7" t="str">
        <f>B3</f>
        <v>beton</v>
      </c>
      <c r="D7" t="s">
        <v>267</v>
      </c>
      <c r="E7" s="35"/>
      <c r="F7" t="s">
        <v>266</v>
      </c>
      <c r="O7">
        <v>5.8575918610959841</v>
      </c>
      <c r="P7">
        <v>2.3191846819134709</v>
      </c>
      <c r="S7">
        <v>6.6666666666666664E-4</v>
      </c>
      <c r="T7">
        <v>15.740740740740742</v>
      </c>
      <c r="W7">
        <v>541.70398220015602</v>
      </c>
      <c r="X7">
        <v>-500.03307446107783</v>
      </c>
      <c r="Y7">
        <v>4.0679021678652243E-14</v>
      </c>
    </row>
    <row r="8" spans="1:25" x14ac:dyDescent="0.25">
      <c r="B8">
        <v>0</v>
      </c>
      <c r="C8">
        <v>0</v>
      </c>
      <c r="D8">
        <f>6.3</f>
        <v>6.3</v>
      </c>
      <c r="F8" t="s">
        <v>384</v>
      </c>
      <c r="O8">
        <v>5.7004104305359231</v>
      </c>
      <c r="P8">
        <v>2.6824095368599576</v>
      </c>
      <c r="S8">
        <v>7.7777777777777773E-4</v>
      </c>
      <c r="T8">
        <v>17.752057613168724</v>
      </c>
      <c r="W8">
        <v>550.30181604210088</v>
      </c>
      <c r="X8">
        <v>-458.34412579257673</v>
      </c>
      <c r="Y8">
        <v>3.9819563779937636E-14</v>
      </c>
    </row>
    <row r="9" spans="1:25" x14ac:dyDescent="0.25">
      <c r="E9" s="35"/>
      <c r="F9" t="s">
        <v>371</v>
      </c>
      <c r="O9">
        <v>5.5207320842763403</v>
      </c>
      <c r="P9">
        <v>3.0350481468408064</v>
      </c>
      <c r="S9">
        <v>8.8888888888888893E-4</v>
      </c>
      <c r="T9">
        <v>19.588477366255145</v>
      </c>
      <c r="W9">
        <v>558.47758626174732</v>
      </c>
      <c r="X9">
        <v>-418.51574900997809</v>
      </c>
      <c r="Y9">
        <v>3.903907896071299E-14</v>
      </c>
    </row>
    <row r="10" spans="1:25" x14ac:dyDescent="0.25">
      <c r="A10" t="s">
        <v>278</v>
      </c>
      <c r="B10" t="s">
        <v>370</v>
      </c>
      <c r="C10" t="s">
        <v>6</v>
      </c>
      <c r="D10" t="s">
        <v>267</v>
      </c>
      <c r="E10" s="35"/>
      <c r="F10" t="s">
        <v>385</v>
      </c>
      <c r="O10">
        <v>5.319265930662695</v>
      </c>
      <c r="P10">
        <v>3.3757088083676789</v>
      </c>
      <c r="S10">
        <v>1E-3</v>
      </c>
      <c r="T10">
        <v>21.25</v>
      </c>
    </row>
    <row r="11" spans="1:25" x14ac:dyDescent="0.25">
      <c r="B11">
        <v>0</v>
      </c>
      <c r="C11">
        <v>0</v>
      </c>
      <c r="D11">
        <f>-5.7</f>
        <v>-5.7</v>
      </c>
      <c r="F11" t="s">
        <v>386</v>
      </c>
      <c r="O11">
        <v>5.096807064562169</v>
      </c>
      <c r="P11">
        <v>3.7030470894425807</v>
      </c>
      <c r="S11">
        <v>1.1111111111111111E-3</v>
      </c>
      <c r="T11">
        <v>22.736625514403293</v>
      </c>
      <c r="W11">
        <v>558.47758626174311</v>
      </c>
      <c r="X11">
        <v>418.51574900998105</v>
      </c>
      <c r="Y11">
        <v>3.490286802705436E-14</v>
      </c>
    </row>
    <row r="12" spans="1:25" x14ac:dyDescent="0.25">
      <c r="F12" t="s">
        <v>387</v>
      </c>
      <c r="O12">
        <v>4.8542334294874721</v>
      </c>
      <c r="P12">
        <v>4.0157711354167445</v>
      </c>
      <c r="S12">
        <v>1.2222222222222222E-3</v>
      </c>
      <c r="T12">
        <v>24.048353909465021</v>
      </c>
      <c r="W12">
        <v>550.30181604209838</v>
      </c>
      <c r="X12">
        <v>458.34412579258071</v>
      </c>
      <c r="Y12">
        <v>3.4271561578707664E-14</v>
      </c>
    </row>
    <row r="13" spans="1:25" x14ac:dyDescent="0.25">
      <c r="A13" t="s">
        <v>262</v>
      </c>
      <c r="B13" t="str">
        <f>B7</f>
        <v>coffrage</v>
      </c>
      <c r="D13" t="s">
        <v>12</v>
      </c>
      <c r="E13">
        <f>3.5/1000</f>
        <v>3.5000000000000001E-3</v>
      </c>
      <c r="F13" t="s">
        <v>388</v>
      </c>
      <c r="O13">
        <v>4.5925023527548925</v>
      </c>
      <c r="P13">
        <v>4.3126467673507385</v>
      </c>
      <c r="S13">
        <v>1.3333333333333333E-3</v>
      </c>
      <c r="T13">
        <v>25.185185185185187</v>
      </c>
      <c r="W13">
        <v>541.70398220014965</v>
      </c>
      <c r="X13">
        <v>500.03307446108124</v>
      </c>
      <c r="Y13">
        <v>3.3588937843703658E-14</v>
      </c>
    </row>
    <row r="14" spans="1:25" x14ac:dyDescent="0.25">
      <c r="B14" t="s">
        <v>265</v>
      </c>
      <c r="C14">
        <v>0.5</v>
      </c>
      <c r="D14" t="s">
        <v>12</v>
      </c>
      <c r="E14">
        <v>2E-3</v>
      </c>
      <c r="F14" t="s">
        <v>389</v>
      </c>
      <c r="O14">
        <v>4.3126467673507385</v>
      </c>
      <c r="P14">
        <v>4.5925023527548925</v>
      </c>
      <c r="S14">
        <v>1.4444444444444444E-3</v>
      </c>
      <c r="T14">
        <v>26.147119341563787</v>
      </c>
      <c r="W14">
        <v>532.6916736443294</v>
      </c>
      <c r="X14">
        <v>543.5580309757413</v>
      </c>
      <c r="Y14">
        <v>3.2793543536303014E-14</v>
      </c>
    </row>
    <row r="15" spans="1:25" x14ac:dyDescent="0.25">
      <c r="B15" t="s">
        <v>265</v>
      </c>
      <c r="D15" t="s">
        <v>11</v>
      </c>
      <c r="E15">
        <v>0</v>
      </c>
      <c r="F15" t="s">
        <v>390</v>
      </c>
      <c r="O15">
        <v>4.0157711354167454</v>
      </c>
      <c r="P15">
        <v>4.8542334294874721</v>
      </c>
      <c r="S15">
        <v>1.5555555555555555E-3</v>
      </c>
      <c r="T15">
        <v>26.934156378600825</v>
      </c>
      <c r="W15">
        <v>523.2493605767304</v>
      </c>
      <c r="X15">
        <v>588.97306031656478</v>
      </c>
      <c r="Y15">
        <v>3.1900218905130307E-14</v>
      </c>
    </row>
    <row r="16" spans="1:25" x14ac:dyDescent="0.25">
      <c r="F16" t="s">
        <v>391</v>
      </c>
      <c r="O16">
        <v>3.7030470894425807</v>
      </c>
      <c r="P16">
        <v>5.096807064562169</v>
      </c>
      <c r="S16">
        <v>1.6666666666666668E-3</v>
      </c>
      <c r="T16">
        <v>27.546296296296298</v>
      </c>
      <c r="W16">
        <v>513.39005417549879</v>
      </c>
      <c r="X16">
        <v>636.20183177507761</v>
      </c>
      <c r="Y16">
        <v>3.0956010848649469E-14</v>
      </c>
    </row>
    <row r="17" spans="1:29" x14ac:dyDescent="0.25">
      <c r="F17" t="s">
        <v>392</v>
      </c>
      <c r="O17">
        <v>3.3757088083676781</v>
      </c>
      <c r="P17">
        <v>5.319265930662695</v>
      </c>
      <c r="S17">
        <v>1.7777777777777779E-3</v>
      </c>
      <c r="T17">
        <v>27.983539094650208</v>
      </c>
      <c r="W17">
        <v>503.09681067743105</v>
      </c>
      <c r="X17">
        <v>685.3212450821012</v>
      </c>
      <c r="Y17">
        <v>2.9898779129487595E-14</v>
      </c>
    </row>
    <row r="18" spans="1:29" x14ac:dyDescent="0.25">
      <c r="F18" t="s">
        <v>393</v>
      </c>
      <c r="O18">
        <v>3.0350481468408064</v>
      </c>
      <c r="P18">
        <v>5.5207320842763403</v>
      </c>
      <c r="S18">
        <v>1.888888888888889E-3</v>
      </c>
      <c r="T18">
        <v>28.245884773662553</v>
      </c>
      <c r="W18">
        <v>492.38332471176074</v>
      </c>
      <c r="X18">
        <v>736.25409018041614</v>
      </c>
      <c r="Y18">
        <v>2.8788500287625112E-14</v>
      </c>
    </row>
    <row r="19" spans="1:29" x14ac:dyDescent="0.25">
      <c r="A19" t="s">
        <v>263</v>
      </c>
      <c r="B19" t="str">
        <f>B7</f>
        <v>coffrage</v>
      </c>
      <c r="C19" t="s">
        <v>16</v>
      </c>
      <c r="D19">
        <v>0</v>
      </c>
      <c r="E19" s="35"/>
      <c r="F19" t="s">
        <v>264</v>
      </c>
      <c r="O19">
        <v>2.6824095368599576</v>
      </c>
      <c r="P19">
        <v>5.7004104305359231</v>
      </c>
      <c r="S19">
        <v>2E-3</v>
      </c>
      <c r="T19">
        <v>28.333333333333336</v>
      </c>
      <c r="W19">
        <v>481.23193219322036</v>
      </c>
      <c r="X19">
        <v>789.08394612998836</v>
      </c>
      <c r="Y19">
        <v>2.75836561826823E-14</v>
      </c>
    </row>
    <row r="20" spans="1:29" x14ac:dyDescent="0.25">
      <c r="A20" t="s">
        <v>15</v>
      </c>
      <c r="B20">
        <v>1</v>
      </c>
      <c r="F20" t="s">
        <v>335</v>
      </c>
      <c r="O20">
        <v>2.3191846819134718</v>
      </c>
      <c r="P20">
        <v>5.8575918610959832</v>
      </c>
      <c r="S20">
        <v>3.0000000000000001E-3</v>
      </c>
      <c r="T20">
        <v>28.333333333333336</v>
      </c>
    </row>
    <row r="21" spans="1:29" x14ac:dyDescent="0.25">
      <c r="A21" t="s">
        <v>259</v>
      </c>
      <c r="B21">
        <v>25</v>
      </c>
      <c r="F21" t="s">
        <v>21</v>
      </c>
      <c r="O21">
        <v>1.9468070645621689</v>
      </c>
      <c r="P21">
        <v>5.9916560526594669</v>
      </c>
      <c r="W21">
        <v>558.47758626174743</v>
      </c>
      <c r="X21">
        <v>-418.51574900997809</v>
      </c>
      <c r="Y21">
        <v>3.903907896071299E-14</v>
      </c>
    </row>
    <row r="22" spans="1:29" x14ac:dyDescent="0.25">
      <c r="A22" t="s">
        <v>260</v>
      </c>
      <c r="B22">
        <f>0.001</f>
        <v>1E-3</v>
      </c>
      <c r="F22" t="s">
        <v>261</v>
      </c>
      <c r="O22">
        <v>1.5667462891385848</v>
      </c>
      <c r="P22">
        <v>6.1020739151103758</v>
      </c>
      <c r="W22">
        <v>568.38915662522697</v>
      </c>
      <c r="X22">
        <v>-367.92082748855688</v>
      </c>
      <c r="Y22">
        <v>3.8375525446698364E-14</v>
      </c>
    </row>
    <row r="23" spans="1:29" x14ac:dyDescent="0.25">
      <c r="F23" t="s">
        <v>291</v>
      </c>
      <c r="O23">
        <v>1.1805022818900659</v>
      </c>
      <c r="P23">
        <v>6.1884096795907384</v>
      </c>
      <c r="W23">
        <v>577.66589179382743</v>
      </c>
      <c r="X23">
        <v>-320.57339135425315</v>
      </c>
      <c r="Y23">
        <v>3.775570790848444E-14</v>
      </c>
    </row>
    <row r="24" spans="1:29" x14ac:dyDescent="0.25">
      <c r="A24" t="s">
        <v>295</v>
      </c>
      <c r="F24" t="s">
        <v>372</v>
      </c>
      <c r="O24">
        <v>0.78959937145511683</v>
      </c>
      <c r="P24">
        <v>6.2503226182812108</v>
      </c>
      <c r="W24">
        <v>586.29795511179213</v>
      </c>
      <c r="X24">
        <v>-276.50248788501466</v>
      </c>
      <c r="Y24">
        <v>3.7152728624921018E-14</v>
      </c>
    </row>
    <row r="25" spans="1:29" x14ac:dyDescent="0.25">
      <c r="F25" t="s">
        <v>382</v>
      </c>
      <c r="O25">
        <v>0.39558027303467519</v>
      </c>
      <c r="P25">
        <v>6.2875683890981104</v>
      </c>
      <c r="W25">
        <v>594.29419344442749</v>
      </c>
      <c r="X25">
        <v>-235.68901524919568</v>
      </c>
      <c r="Y25">
        <v>3.66363523107756E-14</v>
      </c>
    </row>
    <row r="26" spans="1:29" x14ac:dyDescent="0.25">
      <c r="F26" t="s">
        <v>396</v>
      </c>
      <c r="O26">
        <v>3.7432495546972888E-16</v>
      </c>
      <c r="P26">
        <v>6.3</v>
      </c>
      <c r="W26">
        <v>601.64780101507927</v>
      </c>
      <c r="X26">
        <v>-198.14528841224271</v>
      </c>
      <c r="Y26">
        <v>3.6135657340195038E-14</v>
      </c>
    </row>
    <row r="27" spans="1:29" x14ac:dyDescent="0.25">
      <c r="O27">
        <v>-0.39558027303467441</v>
      </c>
      <c r="P27">
        <v>6.2875683890981104</v>
      </c>
      <c r="W27">
        <v>608.36517188117682</v>
      </c>
      <c r="X27">
        <v>-163.85498155552179</v>
      </c>
      <c r="Y27">
        <v>3.568324395258175E-14</v>
      </c>
    </row>
    <row r="28" spans="1:29" x14ac:dyDescent="0.25">
      <c r="O28">
        <v>-0.78959937145511605</v>
      </c>
      <c r="P28">
        <v>6.2503226182812108</v>
      </c>
      <c r="W28">
        <v>619.87324668493136</v>
      </c>
      <c r="X28">
        <v>-105.1157673968825</v>
      </c>
      <c r="Y28">
        <v>3.4890139306384283E-14</v>
      </c>
    </row>
    <row r="29" spans="1:29" x14ac:dyDescent="0.25">
      <c r="O29">
        <v>-1.180502281890065</v>
      </c>
      <c r="P29">
        <v>6.1884096795907384</v>
      </c>
      <c r="W29">
        <v>628.82668378469305</v>
      </c>
      <c r="X29">
        <v>-59.410346636731411</v>
      </c>
      <c r="Y29" s="1">
        <v>3.4350045804679458E-14</v>
      </c>
      <c r="Z29" s="1"/>
      <c r="AA29" s="1"/>
      <c r="AB29" s="1"/>
      <c r="AC29" s="1"/>
    </row>
    <row r="30" spans="1:29" x14ac:dyDescent="0.25">
      <c r="O30">
        <v>-1.5667462891385842</v>
      </c>
      <c r="P30">
        <v>6.1020739151103767</v>
      </c>
      <c r="W30">
        <v>635.23694868868279</v>
      </c>
      <c r="X30">
        <v>-26.679152456649387</v>
      </c>
      <c r="Y30" s="1">
        <v>3.3933787319899998E-14</v>
      </c>
      <c r="Z30" s="1"/>
      <c r="AA30" s="1"/>
      <c r="AB30" s="1"/>
      <c r="AC30" s="1"/>
    </row>
    <row r="31" spans="1:29" x14ac:dyDescent="0.25">
      <c r="O31">
        <v>-1.9468070645621682</v>
      </c>
      <c r="P31">
        <v>5.9916560526594678</v>
      </c>
      <c r="W31">
        <v>640.50627040307688</v>
      </c>
      <c r="X31">
        <v>5.3819579001745943E-13</v>
      </c>
      <c r="Y31" s="1">
        <v>3.3504666055450562E-14</v>
      </c>
      <c r="Z31" s="1"/>
      <c r="AA31" s="1"/>
      <c r="AB31" s="1"/>
      <c r="AC31" s="1"/>
    </row>
    <row r="32" spans="1:29" x14ac:dyDescent="0.25">
      <c r="O32">
        <v>-2.3191846819134714</v>
      </c>
      <c r="P32">
        <v>5.8575918610959832</v>
      </c>
      <c r="W32">
        <v>635.23694868868233</v>
      </c>
      <c r="X32">
        <v>26.679152456649263</v>
      </c>
      <c r="Y32" s="1">
        <v>3.3499402805921773E-14</v>
      </c>
      <c r="Z32" s="1"/>
      <c r="AA32" s="1"/>
      <c r="AB32" s="1"/>
      <c r="AC32" s="1"/>
    </row>
    <row r="33" spans="15:29" x14ac:dyDescent="0.25">
      <c r="O33">
        <v>-2.6824095368599581</v>
      </c>
      <c r="P33">
        <v>5.7004104305359222</v>
      </c>
      <c r="W33">
        <v>628.8266837846927</v>
      </c>
      <c r="X33">
        <v>59.41034663673193</v>
      </c>
      <c r="Y33" s="1">
        <v>3.3628997717521104E-14</v>
      </c>
      <c r="Z33" s="1"/>
      <c r="AA33" s="1"/>
      <c r="AB33" s="1"/>
      <c r="AC33" s="1"/>
    </row>
    <row r="34" spans="15:29" x14ac:dyDescent="0.25">
      <c r="O34">
        <v>-3.0350481468408046</v>
      </c>
      <c r="P34">
        <v>5.5207320842763412</v>
      </c>
      <c r="W34">
        <v>619.8732466849342</v>
      </c>
      <c r="X34">
        <v>105.11576739688168</v>
      </c>
      <c r="Y34" s="1">
        <v>3.3793515169403656E-14</v>
      </c>
      <c r="Z34" s="1"/>
      <c r="AA34" s="1"/>
      <c r="AB34" s="1"/>
      <c r="AC34" s="1"/>
    </row>
    <row r="35" spans="15:29" x14ac:dyDescent="0.25">
      <c r="O35">
        <v>-3.3757088083676776</v>
      </c>
      <c r="P35">
        <v>5.3192659306626959</v>
      </c>
      <c r="W35">
        <v>608.36517188117477</v>
      </c>
      <c r="X35">
        <v>163.85498155552403</v>
      </c>
      <c r="Y35" s="1">
        <v>3.4044376624012377E-14</v>
      </c>
      <c r="Z35" s="1"/>
      <c r="AA35" s="1"/>
      <c r="AB35" s="1"/>
      <c r="AC35" s="1"/>
    </row>
    <row r="36" spans="15:29" x14ac:dyDescent="0.25">
      <c r="O36">
        <v>-3.7030470894425798</v>
      </c>
      <c r="P36">
        <v>5.096807064562169</v>
      </c>
      <c r="W36">
        <v>601.6478010150754</v>
      </c>
      <c r="X36">
        <v>198.14528841224427</v>
      </c>
      <c r="Y36">
        <v>3.4131802393691359E-14</v>
      </c>
    </row>
    <row r="37" spans="15:29" x14ac:dyDescent="0.25">
      <c r="O37">
        <v>-4.0157711354167454</v>
      </c>
      <c r="P37">
        <v>4.8542334294874721</v>
      </c>
      <c r="W37">
        <v>594.2941934444234</v>
      </c>
      <c r="X37">
        <v>235.68901524919804</v>
      </c>
      <c r="Y37">
        <v>3.4237986238736564E-14</v>
      </c>
    </row>
    <row r="38" spans="15:29" x14ac:dyDescent="0.25">
      <c r="O38">
        <v>-4.3126467673507385</v>
      </c>
      <c r="P38">
        <v>4.5925023527548916</v>
      </c>
      <c r="W38">
        <v>586.29795511178816</v>
      </c>
      <c r="X38">
        <v>276.50248788501261</v>
      </c>
      <c r="Y38">
        <v>3.4418599908811396E-14</v>
      </c>
    </row>
    <row r="39" spans="15:29" x14ac:dyDescent="0.25">
      <c r="O39">
        <v>-4.5925023527548916</v>
      </c>
      <c r="P39">
        <v>4.3126467673507394</v>
      </c>
      <c r="W39">
        <v>577.66589179382686</v>
      </c>
      <c r="X39">
        <v>320.57339135425184</v>
      </c>
      <c r="Y39">
        <v>3.4547943772921327E-14</v>
      </c>
    </row>
    <row r="40" spans="15:29" x14ac:dyDescent="0.25">
      <c r="O40">
        <v>-4.8542334294874712</v>
      </c>
      <c r="P40">
        <v>4.0157711354167462</v>
      </c>
      <c r="W40">
        <v>568.38915662522743</v>
      </c>
      <c r="X40">
        <v>367.92082748855756</v>
      </c>
      <c r="Y40">
        <v>3.4713621956407807E-14</v>
      </c>
    </row>
    <row r="41" spans="15:29" x14ac:dyDescent="0.25">
      <c r="O41">
        <v>-5.0968070645621681</v>
      </c>
      <c r="P41">
        <v>3.7030470894425815</v>
      </c>
      <c r="W41">
        <v>558.47758626174311</v>
      </c>
      <c r="X41">
        <v>418.51574900998105</v>
      </c>
      <c r="Y41">
        <v>3.490286802705436E-14</v>
      </c>
    </row>
    <row r="42" spans="15:29" x14ac:dyDescent="0.25">
      <c r="O42">
        <v>-5.319265930662695</v>
      </c>
      <c r="P42">
        <v>3.3757088083676789</v>
      </c>
    </row>
    <row r="43" spans="15:29" x14ac:dyDescent="0.25">
      <c r="O43">
        <v>-5.5207320842763403</v>
      </c>
      <c r="P43">
        <v>3.0350481468408059</v>
      </c>
      <c r="W43">
        <v>0</v>
      </c>
      <c r="X43">
        <v>0</v>
      </c>
      <c r="Y43">
        <v>0</v>
      </c>
    </row>
    <row r="44" spans="15:29" x14ac:dyDescent="0.25">
      <c r="O44">
        <v>-5.7004104305359213</v>
      </c>
      <c r="P44">
        <v>2.682409536859959</v>
      </c>
      <c r="W44">
        <v>17.027347683241498</v>
      </c>
      <c r="X44">
        <v>48.748934769641004</v>
      </c>
      <c r="Y44">
        <v>-4.1767913602243278E-16</v>
      </c>
    </row>
    <row r="45" spans="15:29" x14ac:dyDescent="0.25">
      <c r="O45">
        <v>-5.8575918610959832</v>
      </c>
      <c r="P45">
        <v>2.3191846819134723</v>
      </c>
      <c r="W45">
        <v>34.054695366482996</v>
      </c>
      <c r="X45">
        <v>97.497869539282007</v>
      </c>
      <c r="Y45">
        <v>-8.3535827204486556E-16</v>
      </c>
    </row>
    <row r="46" spans="15:29" x14ac:dyDescent="0.25">
      <c r="O46">
        <v>-5.9916560526594669</v>
      </c>
      <c r="P46">
        <v>1.9468070645621693</v>
      </c>
      <c r="W46">
        <v>50.651978098407945</v>
      </c>
      <c r="X46">
        <v>143.99918097284782</v>
      </c>
      <c r="Y46">
        <v>-1.225909035084361E-15</v>
      </c>
    </row>
    <row r="47" spans="15:29" x14ac:dyDescent="0.25">
      <c r="O47">
        <v>-6.1020739151103758</v>
      </c>
      <c r="P47">
        <v>1.5667462891385853</v>
      </c>
      <c r="W47">
        <v>66.95952748799111</v>
      </c>
      <c r="X47">
        <v>189.54247981009783</v>
      </c>
      <c r="Y47">
        <v>-1.5443892158028985E-15</v>
      </c>
    </row>
    <row r="48" spans="15:29" x14ac:dyDescent="0.25">
      <c r="O48">
        <v>-6.1884096795907384</v>
      </c>
      <c r="P48">
        <v>1.1805022818900648</v>
      </c>
      <c r="W48">
        <v>82.890787736566935</v>
      </c>
      <c r="X48">
        <v>233.45023456356768</v>
      </c>
      <c r="Y48">
        <v>-1.7913655076522598E-15</v>
      </c>
    </row>
    <row r="49" spans="15:25" x14ac:dyDescent="0.25">
      <c r="O49">
        <v>-6.2503226182812099</v>
      </c>
      <c r="P49">
        <v>0.78959937145511849</v>
      </c>
      <c r="W49">
        <v>98.488342809479832</v>
      </c>
      <c r="X49">
        <v>276.11084153267342</v>
      </c>
      <c r="Y49">
        <v>-2.0697507163696771E-15</v>
      </c>
    </row>
    <row r="50" spans="15:25" x14ac:dyDescent="0.25">
      <c r="O50">
        <v>-6.2875683890981104</v>
      </c>
      <c r="P50">
        <v>0.39558027303467547</v>
      </c>
      <c r="W50">
        <v>113.73900315922643</v>
      </c>
      <c r="X50">
        <v>317.35953986728629</v>
      </c>
      <c r="Y50">
        <v>-2.3816477509765758E-15</v>
      </c>
    </row>
    <row r="51" spans="15:25" x14ac:dyDescent="0.25">
      <c r="O51">
        <v>-6.3</v>
      </c>
      <c r="P51">
        <v>6.622560998360782E-16</v>
      </c>
      <c r="W51">
        <v>128.63054826583462</v>
      </c>
      <c r="X51">
        <v>357.1993743925417</v>
      </c>
      <c r="Y51">
        <v>-2.5190174874115404E-15</v>
      </c>
    </row>
    <row r="52" spans="15:25" x14ac:dyDescent="0.25">
      <c r="O52">
        <v>-6.2875683890981104</v>
      </c>
      <c r="P52">
        <v>-0.39558027303467419</v>
      </c>
      <c r="W52">
        <v>143.19489943510945</v>
      </c>
      <c r="X52">
        <v>395.75998514914386</v>
      </c>
      <c r="Y52">
        <v>-2.6949371770747054E-15</v>
      </c>
    </row>
    <row r="53" spans="15:25" x14ac:dyDescent="0.25">
      <c r="O53">
        <v>-6.2503226182812108</v>
      </c>
      <c r="P53">
        <v>-0.78959937145511705</v>
      </c>
      <c r="W53">
        <v>157.38343564339075</v>
      </c>
      <c r="X53">
        <v>432.80611705633754</v>
      </c>
      <c r="Y53">
        <v>-2.863616357374824E-15</v>
      </c>
    </row>
    <row r="54" spans="15:25" x14ac:dyDescent="0.25">
      <c r="O54">
        <v>-6.1884096795907384</v>
      </c>
      <c r="P54">
        <v>-1.1805022818900632</v>
      </c>
      <c r="W54">
        <v>171.25803172531866</v>
      </c>
      <c r="X54">
        <v>468.66027853584325</v>
      </c>
      <c r="Y54">
        <v>-3.0412841085664236E-15</v>
      </c>
    </row>
    <row r="55" spans="15:25" x14ac:dyDescent="0.25">
      <c r="O55">
        <v>-6.1020739151103767</v>
      </c>
      <c r="P55">
        <v>-1.5667462891385837</v>
      </c>
      <c r="W55">
        <v>184.74634895332784</v>
      </c>
      <c r="X55">
        <v>502.93217489955504</v>
      </c>
      <c r="Y55">
        <v>-3.0761707848163046E-15</v>
      </c>
    </row>
    <row r="56" spans="15:25" x14ac:dyDescent="0.25">
      <c r="O56">
        <v>-5.9916560526594678</v>
      </c>
      <c r="P56">
        <v>-1.9468070645621678</v>
      </c>
      <c r="W56">
        <v>197.92762412265162</v>
      </c>
      <c r="X56">
        <v>536.06620574312126</v>
      </c>
      <c r="Y56">
        <v>-3.1105306580624353E-15</v>
      </c>
    </row>
    <row r="57" spans="15:25" x14ac:dyDescent="0.25">
      <c r="O57">
        <v>-5.8575918610959841</v>
      </c>
      <c r="P57">
        <v>-2.3191846819134709</v>
      </c>
      <c r="W57">
        <v>210.71760802621682</v>
      </c>
      <c r="X57">
        <v>567.57458817834561</v>
      </c>
      <c r="Y57">
        <v>-3.2145602126698357E-15</v>
      </c>
    </row>
    <row r="58" spans="15:25" x14ac:dyDescent="0.25">
      <c r="O58">
        <v>-5.7004104305359222</v>
      </c>
      <c r="P58">
        <v>-2.6824095368599576</v>
      </c>
      <c r="W58">
        <v>223.2048319321384</v>
      </c>
      <c r="X58">
        <v>597.97827828046024</v>
      </c>
      <c r="Y58">
        <v>-3.196080773384597E-15</v>
      </c>
    </row>
    <row r="59" spans="15:25" x14ac:dyDescent="0.25">
      <c r="O59">
        <v>-5.5207320842763412</v>
      </c>
      <c r="P59">
        <v>-3.0350481468408042</v>
      </c>
      <c r="W59">
        <v>235.29716885016188</v>
      </c>
      <c r="X59">
        <v>626.7344567471672</v>
      </c>
      <c r="Y59">
        <v>-3.1958515411513687E-15</v>
      </c>
    </row>
    <row r="60" spans="15:25" x14ac:dyDescent="0.25">
      <c r="O60">
        <v>-5.3192659306626959</v>
      </c>
      <c r="P60">
        <v>-3.3757088083676776</v>
      </c>
      <c r="W60">
        <v>247.08788873304542</v>
      </c>
      <c r="X60">
        <v>654.39517281401584</v>
      </c>
      <c r="Y60">
        <v>-3.139734488822122E-15</v>
      </c>
    </row>
    <row r="61" spans="15:25" x14ac:dyDescent="0.25">
      <c r="O61">
        <v>-5.0968070645621699</v>
      </c>
      <c r="P61">
        <v>-3.7030470894425798</v>
      </c>
      <c r="W61">
        <v>258.48438008489927</v>
      </c>
      <c r="X61">
        <v>680.41153973735891</v>
      </c>
      <c r="Y61">
        <v>-3.0009812137504549E-15</v>
      </c>
    </row>
    <row r="62" spans="15:25" x14ac:dyDescent="0.25">
      <c r="O62">
        <v>-4.8542334294874721</v>
      </c>
      <c r="P62">
        <v>-4.0157711354167445</v>
      </c>
      <c r="W62">
        <v>269.57673159685947</v>
      </c>
      <c r="X62">
        <v>705.31683280015511</v>
      </c>
      <c r="Y62">
        <v>-2.9540965887519537E-15</v>
      </c>
    </row>
    <row r="63" spans="15:25" x14ac:dyDescent="0.25">
      <c r="O63">
        <v>-4.5925023527548925</v>
      </c>
      <c r="P63">
        <v>-4.3126467673507385</v>
      </c>
      <c r="W63">
        <v>280.27750854731062</v>
      </c>
      <c r="X63">
        <v>728.60094841151908</v>
      </c>
      <c r="Y63">
        <v>-2.8388898085872545E-15</v>
      </c>
    </row>
    <row r="64" spans="15:25" x14ac:dyDescent="0.25">
      <c r="O64">
        <v>-4.3126467673507403</v>
      </c>
      <c r="P64">
        <v>-4.5925023527548916</v>
      </c>
      <c r="W64">
        <v>300.68144383664151</v>
      </c>
      <c r="X64">
        <v>771.30849598193788</v>
      </c>
      <c r="Y64">
        <v>-2.4828217973317131E-15</v>
      </c>
    </row>
    <row r="65" spans="15:25" x14ac:dyDescent="0.25">
      <c r="O65">
        <v>-4.0157711354167436</v>
      </c>
      <c r="P65">
        <v>-4.8542334294874729</v>
      </c>
      <c r="W65">
        <v>319.69091436720544</v>
      </c>
      <c r="X65">
        <v>808.53590818224916</v>
      </c>
      <c r="Y65">
        <v>-1.9731595796626278E-15</v>
      </c>
    </row>
    <row r="66" spans="15:25" x14ac:dyDescent="0.25">
      <c r="O66">
        <v>-3.7030470894425815</v>
      </c>
      <c r="P66">
        <v>-5.0968070645621681</v>
      </c>
      <c r="W66">
        <v>337.30562493940732</v>
      </c>
      <c r="X66">
        <v>840.26977931117187</v>
      </c>
      <c r="Y66">
        <v>-1.4523301350890808E-15</v>
      </c>
    </row>
    <row r="67" spans="15:25" x14ac:dyDescent="0.25">
      <c r="O67">
        <v>-3.3757088083676816</v>
      </c>
      <c r="P67">
        <v>-5.3192659306626933</v>
      </c>
      <c r="W67">
        <v>353.53205820645803</v>
      </c>
      <c r="X67">
        <v>866.52546714746882</v>
      </c>
      <c r="Y67">
        <v>-7.1117872814464607E-16</v>
      </c>
    </row>
    <row r="68" spans="15:25" x14ac:dyDescent="0.25">
      <c r="O68">
        <v>-3.0350481468408059</v>
      </c>
      <c r="P68">
        <v>-5.5207320842763403</v>
      </c>
      <c r="W68">
        <v>368.36227632998947</v>
      </c>
      <c r="X68">
        <v>887.29176375581017</v>
      </c>
      <c r="Y68">
        <v>6.6040658892119974E-17</v>
      </c>
    </row>
    <row r="69" spans="15:25" x14ac:dyDescent="0.25">
      <c r="O69">
        <v>-2.6824095368599594</v>
      </c>
      <c r="P69">
        <v>-5.7004104305359213</v>
      </c>
      <c r="W69">
        <v>381.80044625509436</v>
      </c>
      <c r="X69">
        <v>902.57868103409703</v>
      </c>
      <c r="Y69">
        <v>1.0225602837074504E-15</v>
      </c>
    </row>
    <row r="70" spans="15:25" x14ac:dyDescent="0.25">
      <c r="O70">
        <v>-2.31918468191347</v>
      </c>
      <c r="P70">
        <v>-5.8575918610959841</v>
      </c>
      <c r="W70">
        <v>404.49432341533685</v>
      </c>
      <c r="X70">
        <v>916.67914883580659</v>
      </c>
      <c r="Y70">
        <v>3.1978198657425753E-15</v>
      </c>
    </row>
    <row r="71" spans="15:25" x14ac:dyDescent="0.25">
      <c r="O71">
        <v>-1.9468070645621696</v>
      </c>
      <c r="P71">
        <v>-5.9916560526594669</v>
      </c>
      <c r="W71">
        <v>421.94333278613675</v>
      </c>
      <c r="X71">
        <v>910.80878269197126</v>
      </c>
      <c r="Y71">
        <v>5.9209825583249743E-15</v>
      </c>
    </row>
    <row r="72" spans="15:25" x14ac:dyDescent="0.25">
      <c r="O72">
        <v>-1.5667462891385884</v>
      </c>
      <c r="P72">
        <v>-6.1020739151103749</v>
      </c>
      <c r="W72">
        <v>435.90819701829889</v>
      </c>
      <c r="X72">
        <v>894.85318230712744</v>
      </c>
      <c r="Y72">
        <v>9.1954572239826639E-15</v>
      </c>
    </row>
    <row r="73" spans="15:25" x14ac:dyDescent="0.25">
      <c r="O73">
        <v>-1.1805022818900652</v>
      </c>
      <c r="P73">
        <v>-6.1884096795907384</v>
      </c>
      <c r="W73">
        <v>447.61462255555347</v>
      </c>
      <c r="X73">
        <v>875.01297201350928</v>
      </c>
      <c r="Y73">
        <v>1.2365702436278714E-14</v>
      </c>
    </row>
    <row r="74" spans="15:25" x14ac:dyDescent="0.25">
      <c r="O74">
        <v>-0.78959937145511894</v>
      </c>
      <c r="P74">
        <v>-6.2503226182812099</v>
      </c>
      <c r="W74">
        <v>466.47042469249305</v>
      </c>
      <c r="X74">
        <v>831.78524100150696</v>
      </c>
      <c r="Y74">
        <v>1.9559239723096909E-14</v>
      </c>
    </row>
    <row r="75" spans="15:25" x14ac:dyDescent="0.25">
      <c r="O75">
        <v>-0.39558027303467319</v>
      </c>
      <c r="P75">
        <v>-6.2875683890981104</v>
      </c>
      <c r="W75">
        <v>481.23193219322036</v>
      </c>
      <c r="X75">
        <v>789.08394612998745</v>
      </c>
      <c r="Y75">
        <v>2.7583656182682287E-14</v>
      </c>
    </row>
    <row r="76" spans="15:25" x14ac:dyDescent="0.25">
      <c r="O76">
        <v>-1.1686790503464664E-15</v>
      </c>
      <c r="P76">
        <v>-6.3</v>
      </c>
    </row>
    <row r="77" spans="15:25" x14ac:dyDescent="0.25">
      <c r="O77">
        <v>0.39558027303467086</v>
      </c>
      <c r="P77">
        <v>-6.2875683890981104</v>
      </c>
      <c r="W77">
        <v>481.23193219322178</v>
      </c>
      <c r="X77">
        <v>-789.08394612997836</v>
      </c>
      <c r="Y77">
        <v>4.7301774929911804E-14</v>
      </c>
    </row>
    <row r="78" spans="15:25" x14ac:dyDescent="0.25">
      <c r="O78">
        <v>0.78959937145511661</v>
      </c>
      <c r="P78">
        <v>-6.2503226182812108</v>
      </c>
      <c r="W78">
        <v>466.47042469249521</v>
      </c>
      <c r="X78">
        <v>-831.7852410015048</v>
      </c>
      <c r="Y78">
        <v>5.1302180979975225E-14</v>
      </c>
    </row>
    <row r="79" spans="15:25" x14ac:dyDescent="0.25">
      <c r="O79">
        <v>1.1805022818900628</v>
      </c>
      <c r="P79">
        <v>-6.1884096795907384</v>
      </c>
      <c r="W79">
        <v>447.61462255555631</v>
      </c>
      <c r="X79">
        <v>-875.01297201350587</v>
      </c>
      <c r="Y79">
        <v>5.452478832458847E-14</v>
      </c>
    </row>
    <row r="80" spans="15:25" x14ac:dyDescent="0.25">
      <c r="O80">
        <v>1.5667462891385859</v>
      </c>
      <c r="P80">
        <v>-6.1020739151103758</v>
      </c>
      <c r="W80">
        <v>435.90819701829901</v>
      </c>
      <c r="X80">
        <v>-894.85318230712596</v>
      </c>
      <c r="Y80">
        <v>5.5137644171013067E-14</v>
      </c>
    </row>
    <row r="81" spans="15:25" x14ac:dyDescent="0.25">
      <c r="O81">
        <v>1.9468070645621676</v>
      </c>
      <c r="P81">
        <v>-5.9916560526594678</v>
      </c>
      <c r="W81">
        <v>421.94333278613311</v>
      </c>
      <c r="X81">
        <v>-910.80878269197194</v>
      </c>
      <c r="Y81">
        <v>5.4597685146251716E-14</v>
      </c>
    </row>
    <row r="82" spans="15:25" x14ac:dyDescent="0.25">
      <c r="O82">
        <v>2.3191846819134678</v>
      </c>
      <c r="P82">
        <v>-5.857591861095985</v>
      </c>
      <c r="W82">
        <v>404.49432341533998</v>
      </c>
      <c r="X82">
        <v>-916.67914883581045</v>
      </c>
      <c r="Y82">
        <v>5.2438907058634892E-14</v>
      </c>
    </row>
    <row r="83" spans="15:25" x14ac:dyDescent="0.25">
      <c r="O83">
        <v>2.6824095368599572</v>
      </c>
      <c r="P83">
        <v>-5.7004104305359231</v>
      </c>
      <c r="W83">
        <v>381.80044625509947</v>
      </c>
      <c r="X83">
        <v>-902.57868103409783</v>
      </c>
      <c r="Y83">
        <v>4.9451538250562495E-14</v>
      </c>
    </row>
    <row r="84" spans="15:25" x14ac:dyDescent="0.25">
      <c r="O84">
        <v>3.0350481468408042</v>
      </c>
      <c r="P84">
        <v>-5.5207320842763421</v>
      </c>
      <c r="W84">
        <v>368.36227632998816</v>
      </c>
      <c r="X84">
        <v>-887.29176375580653</v>
      </c>
      <c r="Y84">
        <v>4.7672703503854043E-14</v>
      </c>
    </row>
    <row r="85" spans="15:25" x14ac:dyDescent="0.25">
      <c r="O85">
        <v>3.3757088083676794</v>
      </c>
      <c r="P85">
        <v>-5.3192659306626942</v>
      </c>
      <c r="W85">
        <v>353.53205820645923</v>
      </c>
      <c r="X85">
        <v>-866.52546714747302</v>
      </c>
      <c r="Y85">
        <v>4.5730791859866232E-14</v>
      </c>
    </row>
    <row r="86" spans="15:25" x14ac:dyDescent="0.25">
      <c r="O86">
        <v>3.7030470894425793</v>
      </c>
      <c r="P86">
        <v>-5.0968070645621699</v>
      </c>
      <c r="W86">
        <v>337.30562493940903</v>
      </c>
      <c r="X86">
        <v>-840.26977931117312</v>
      </c>
      <c r="Y86">
        <v>4.3717348523344738E-14</v>
      </c>
    </row>
    <row r="87" spans="15:25" x14ac:dyDescent="0.25">
      <c r="O87">
        <v>4.0157711354167427</v>
      </c>
      <c r="P87">
        <v>-4.8542334294874738</v>
      </c>
      <c r="W87">
        <v>319.69091436720663</v>
      </c>
      <c r="X87">
        <v>-808.53590818224984</v>
      </c>
      <c r="Y87">
        <v>4.1400324790162662E-14</v>
      </c>
    </row>
    <row r="88" spans="15:25" x14ac:dyDescent="0.25">
      <c r="O88">
        <v>4.3126467673507385</v>
      </c>
      <c r="P88">
        <v>-4.5925023527548925</v>
      </c>
      <c r="W88">
        <v>300.68144383664168</v>
      </c>
      <c r="X88">
        <v>-771.3084959819297</v>
      </c>
      <c r="Y88">
        <v>3.893361180349563E-14</v>
      </c>
    </row>
    <row r="89" spans="15:25" x14ac:dyDescent="0.25">
      <c r="O89">
        <v>4.5925023527548907</v>
      </c>
      <c r="P89">
        <v>-4.3126467673507403</v>
      </c>
      <c r="W89">
        <v>280.27750854731278</v>
      </c>
      <c r="X89">
        <v>-728.6009484115142</v>
      </c>
      <c r="Y89">
        <v>3.6282548936090919E-14</v>
      </c>
    </row>
    <row r="90" spans="15:25" x14ac:dyDescent="0.25">
      <c r="O90">
        <v>4.8542334294874729</v>
      </c>
      <c r="P90">
        <v>-4.0157711354167445</v>
      </c>
      <c r="W90">
        <v>269.57673159685794</v>
      </c>
      <c r="X90">
        <v>-705.31683280015761</v>
      </c>
      <c r="Y90">
        <v>3.4916894496695214E-14</v>
      </c>
    </row>
    <row r="91" spans="15:25" x14ac:dyDescent="0.25">
      <c r="O91">
        <v>5.0968070645621681</v>
      </c>
      <c r="P91">
        <v>-3.703047089442582</v>
      </c>
      <c r="W91">
        <v>258.48438008490041</v>
      </c>
      <c r="X91">
        <v>-680.41153973735641</v>
      </c>
      <c r="Y91">
        <v>3.3500967593436007E-14</v>
      </c>
    </row>
    <row r="92" spans="15:25" x14ac:dyDescent="0.25">
      <c r="O92">
        <v>5.3192659306626924</v>
      </c>
      <c r="P92">
        <v>-3.3757088083676816</v>
      </c>
      <c r="W92">
        <v>247.08788873304582</v>
      </c>
      <c r="X92">
        <v>-654.39517281401413</v>
      </c>
      <c r="Y92">
        <v>3.192407336143768E-14</v>
      </c>
    </row>
    <row r="93" spans="15:25" x14ac:dyDescent="0.25">
      <c r="O93">
        <v>5.5207320842763403</v>
      </c>
      <c r="P93">
        <v>-3.0350481468408064</v>
      </c>
      <c r="W93">
        <v>235.29716885016228</v>
      </c>
      <c r="X93">
        <v>-626.7344567471664</v>
      </c>
      <c r="Y93">
        <v>3.044383607837201E-14</v>
      </c>
    </row>
    <row r="94" spans="15:25" x14ac:dyDescent="0.25">
      <c r="O94">
        <v>5.7004104305359213</v>
      </c>
      <c r="P94">
        <v>-2.6824095368599599</v>
      </c>
      <c r="W94">
        <v>223.20483193213798</v>
      </c>
      <c r="X94">
        <v>-597.97827828046377</v>
      </c>
      <c r="Y94">
        <v>2.8834982633643151E-14</v>
      </c>
    </row>
    <row r="95" spans="15:25" x14ac:dyDescent="0.25">
      <c r="O95">
        <v>5.8575918610959841</v>
      </c>
      <c r="P95">
        <v>-2.3191846819134705</v>
      </c>
      <c r="W95">
        <v>210.7176080262177</v>
      </c>
      <c r="X95">
        <v>-567.57458817834311</v>
      </c>
      <c r="Y95">
        <v>2.7235410400518527E-14</v>
      </c>
    </row>
    <row r="96" spans="15:25" x14ac:dyDescent="0.25">
      <c r="O96">
        <v>5.9916560526594669</v>
      </c>
      <c r="P96">
        <v>-1.94680706456217</v>
      </c>
      <c r="W96">
        <v>197.92762412265145</v>
      </c>
      <c r="X96">
        <v>-536.06620574312296</v>
      </c>
      <c r="Y96">
        <v>2.5575616735936761E-14</v>
      </c>
    </row>
    <row r="97" spans="15:25" x14ac:dyDescent="0.25">
      <c r="O97">
        <v>6.1020739151103749</v>
      </c>
      <c r="P97">
        <v>-1.5667462891385886</v>
      </c>
      <c r="W97">
        <v>184.74634895332724</v>
      </c>
      <c r="X97">
        <v>-502.93217489955566</v>
      </c>
      <c r="Y97">
        <v>2.3966178445532885E-14</v>
      </c>
    </row>
    <row r="98" spans="15:25" x14ac:dyDescent="0.25">
      <c r="O98">
        <v>6.1884096795907384</v>
      </c>
      <c r="P98">
        <v>-1.1805022818900655</v>
      </c>
      <c r="W98">
        <v>171.25803172531658</v>
      </c>
      <c r="X98">
        <v>-468.66027853584461</v>
      </c>
      <c r="Y98">
        <v>2.2196495305707477E-14</v>
      </c>
    </row>
    <row r="99" spans="15:25" x14ac:dyDescent="0.25">
      <c r="O99">
        <v>6.2503226182812099</v>
      </c>
      <c r="P99">
        <v>-0.78959937145511938</v>
      </c>
      <c r="W99">
        <v>157.38343564339019</v>
      </c>
      <c r="X99">
        <v>-432.80611705633765</v>
      </c>
      <c r="Y99">
        <v>2.0377000507732943E-14</v>
      </c>
    </row>
    <row r="100" spans="15:25" x14ac:dyDescent="0.25">
      <c r="O100">
        <v>6.2875683890981104</v>
      </c>
      <c r="P100">
        <v>-0.39558027303467364</v>
      </c>
      <c r="W100">
        <v>143.19489943510973</v>
      </c>
      <c r="X100">
        <v>-395.75998514914403</v>
      </c>
      <c r="Y100">
        <v>1.853829887602787E-14</v>
      </c>
    </row>
    <row r="101" spans="15:25" x14ac:dyDescent="0.25">
      <c r="O101">
        <v>6.3</v>
      </c>
      <c r="P101">
        <v>-1.0924590307201946E-16</v>
      </c>
      <c r="W101">
        <v>128.63054826583414</v>
      </c>
      <c r="X101">
        <v>-357.1993743925413</v>
      </c>
      <c r="Y101">
        <v>1.6673432551969535E-14</v>
      </c>
    </row>
    <row r="102" spans="15:25" x14ac:dyDescent="0.25">
      <c r="W102">
        <v>113.73900315922586</v>
      </c>
      <c r="X102">
        <v>-317.35953986728714</v>
      </c>
      <c r="Y102">
        <v>1.4762213988037518E-14</v>
      </c>
    </row>
    <row r="103" spans="15:25" x14ac:dyDescent="0.25">
      <c r="O103">
        <v>5.7</v>
      </c>
      <c r="P103">
        <v>-1.0924590307201946E-16</v>
      </c>
      <c r="W103">
        <v>98.488342809479946</v>
      </c>
      <c r="X103">
        <v>-276.11084153267416</v>
      </c>
      <c r="Y103">
        <v>1.2751398757687544E-14</v>
      </c>
    </row>
    <row r="104" spans="15:25" x14ac:dyDescent="0.25">
      <c r="O104">
        <v>5.6887523520411483</v>
      </c>
      <c r="P104">
        <v>-0.35790596131708635</v>
      </c>
      <c r="W104">
        <v>82.890787736567049</v>
      </c>
      <c r="X104">
        <v>-233.45023456356924</v>
      </c>
      <c r="Y104">
        <v>1.0716966435281827E-14</v>
      </c>
    </row>
    <row r="105" spans="15:25" x14ac:dyDescent="0.25">
      <c r="O105">
        <v>5.6550537974925241</v>
      </c>
      <c r="P105">
        <v>-0.71439943131653438</v>
      </c>
      <c r="W105">
        <v>66.95952748799121</v>
      </c>
      <c r="X105">
        <v>-189.54247981009786</v>
      </c>
      <c r="Y105">
        <v>8.6454408029957247E-15</v>
      </c>
    </row>
    <row r="106" spans="15:25" x14ac:dyDescent="0.25">
      <c r="O106">
        <v>5.5990373291535258</v>
      </c>
      <c r="P106">
        <v>-1.0680734931386302</v>
      </c>
      <c r="W106">
        <v>50.651978098407895</v>
      </c>
      <c r="X106">
        <v>-143.9991809728472</v>
      </c>
      <c r="Y106">
        <v>6.6211686254128982E-15</v>
      </c>
    </row>
    <row r="107" spans="15:25" x14ac:dyDescent="0.25">
      <c r="O107">
        <v>5.5209240184331971</v>
      </c>
      <c r="P107">
        <v>-1.4175323568396723</v>
      </c>
      <c r="W107">
        <v>34.054695366482903</v>
      </c>
      <c r="X107">
        <v>-97.497869539282377</v>
      </c>
      <c r="Y107">
        <v>4.398137431587143E-15</v>
      </c>
    </row>
    <row r="108" spans="15:25" x14ac:dyDescent="0.25">
      <c r="O108">
        <v>5.4210221428823751</v>
      </c>
      <c r="P108">
        <v>-1.7613968679372003</v>
      </c>
      <c r="W108">
        <v>17.027347683241452</v>
      </c>
      <c r="X108">
        <v>-48.748934769641188</v>
      </c>
      <c r="Y108">
        <v>2.1990687157935715E-15</v>
      </c>
    </row>
    <row r="109" spans="15:25" x14ac:dyDescent="0.25">
      <c r="O109">
        <v>5.2997259695630339</v>
      </c>
      <c r="P109">
        <v>-2.0983099503026641</v>
      </c>
      <c r="W109">
        <v>0</v>
      </c>
      <c r="X109">
        <v>0</v>
      </c>
      <c r="Y109">
        <v>0</v>
      </c>
    </row>
    <row r="110" spans="15:25" x14ac:dyDescent="0.25">
      <c r="O110">
        <v>5.1575141990563118</v>
      </c>
      <c r="P110">
        <v>-2.4269419619209143</v>
      </c>
    </row>
    <row r="111" spans="15:25" x14ac:dyDescent="0.25">
      <c r="O111">
        <v>4.9949480762500222</v>
      </c>
      <c r="P111">
        <v>-2.7459959423797775</v>
      </c>
    </row>
    <row r="112" spans="15:25" x14ac:dyDescent="0.25">
      <c r="O112">
        <v>4.8126691753614859</v>
      </c>
      <c r="P112">
        <v>-3.0542127313802809</v>
      </c>
    </row>
    <row r="113" spans="15:16" x14ac:dyDescent="0.25">
      <c r="O113">
        <v>4.6113968679372004</v>
      </c>
      <c r="P113">
        <v>-3.350375938067097</v>
      </c>
    </row>
    <row r="114" spans="15:16" x14ac:dyDescent="0.25">
      <c r="O114">
        <v>4.391925483821999</v>
      </c>
      <c r="P114">
        <v>-3.6333167415675311</v>
      </c>
    </row>
    <row r="115" spans="15:16" x14ac:dyDescent="0.25">
      <c r="O115">
        <v>4.1551211763020461</v>
      </c>
      <c r="P115">
        <v>-3.9019185037935253</v>
      </c>
    </row>
    <row r="116" spans="15:16" x14ac:dyDescent="0.25">
      <c r="O116">
        <v>3.9019185037935253</v>
      </c>
      <c r="P116">
        <v>-4.1551211763020461</v>
      </c>
    </row>
    <row r="117" spans="15:16" x14ac:dyDescent="0.25">
      <c r="O117">
        <v>3.6333167415675316</v>
      </c>
      <c r="P117">
        <v>-4.391925483821999</v>
      </c>
    </row>
    <row r="118" spans="15:16" x14ac:dyDescent="0.25">
      <c r="O118">
        <v>3.350375938067097</v>
      </c>
      <c r="P118">
        <v>-4.6113968679372004</v>
      </c>
    </row>
    <row r="119" spans="15:16" x14ac:dyDescent="0.25">
      <c r="O119">
        <v>3.0542127313802805</v>
      </c>
      <c r="P119">
        <v>-4.8126691753614859</v>
      </c>
    </row>
    <row r="120" spans="15:16" x14ac:dyDescent="0.25">
      <c r="O120">
        <v>2.7459959423797775</v>
      </c>
      <c r="P120">
        <v>-4.9949480762500222</v>
      </c>
    </row>
    <row r="121" spans="15:16" x14ac:dyDescent="0.25">
      <c r="O121">
        <v>2.4269419619209143</v>
      </c>
      <c r="P121">
        <v>-5.1575141990563118</v>
      </c>
    </row>
    <row r="122" spans="15:16" x14ac:dyDescent="0.25">
      <c r="O122">
        <v>2.098309950302665</v>
      </c>
      <c r="P122">
        <v>-5.299725969563033</v>
      </c>
    </row>
    <row r="123" spans="15:16" x14ac:dyDescent="0.25">
      <c r="O123">
        <v>1.7613968679372005</v>
      </c>
      <c r="P123">
        <v>-5.4210221428823751</v>
      </c>
    </row>
    <row r="124" spans="15:16" x14ac:dyDescent="0.25">
      <c r="O124">
        <v>1.417532356839672</v>
      </c>
      <c r="P124">
        <v>-5.5209240184331971</v>
      </c>
    </row>
    <row r="125" spans="15:16" x14ac:dyDescent="0.25">
      <c r="O125">
        <v>1.0680734931386311</v>
      </c>
      <c r="P125">
        <v>-5.5990373291535249</v>
      </c>
    </row>
    <row r="126" spans="15:16" x14ac:dyDescent="0.25">
      <c r="O126">
        <v>0.71439943131653427</v>
      </c>
      <c r="P126">
        <v>-5.6550537974925241</v>
      </c>
    </row>
    <row r="127" spans="15:16" x14ac:dyDescent="0.25">
      <c r="O127">
        <v>0.35790596131708713</v>
      </c>
      <c r="P127">
        <v>-5.6887523520411483</v>
      </c>
    </row>
    <row r="128" spans="15:16" x14ac:dyDescent="0.25">
      <c r="O128">
        <v>3.3758676485505763E-16</v>
      </c>
      <c r="P128">
        <v>-5.7</v>
      </c>
    </row>
    <row r="129" spans="15:16" x14ac:dyDescent="0.25">
      <c r="O129">
        <v>-0.35790596131708641</v>
      </c>
      <c r="P129">
        <v>-5.6887523520411483</v>
      </c>
    </row>
    <row r="130" spans="15:16" x14ac:dyDescent="0.25">
      <c r="O130">
        <v>-0.71439943131653372</v>
      </c>
      <c r="P130">
        <v>-5.6550537974925241</v>
      </c>
    </row>
    <row r="131" spans="15:16" x14ac:dyDescent="0.25">
      <c r="O131">
        <v>-1.0680734931386302</v>
      </c>
      <c r="P131">
        <v>-5.5990373291535258</v>
      </c>
    </row>
    <row r="132" spans="15:16" x14ac:dyDescent="0.25">
      <c r="O132">
        <v>-1.4175323568396714</v>
      </c>
      <c r="P132">
        <v>-5.520924018433198</v>
      </c>
    </row>
    <row r="133" spans="15:16" x14ac:dyDescent="0.25">
      <c r="O133">
        <v>-1.7613968679371999</v>
      </c>
      <c r="P133">
        <v>-5.4210221428823759</v>
      </c>
    </row>
    <row r="134" spans="15:16" x14ac:dyDescent="0.25">
      <c r="O134">
        <v>-2.0983099503026645</v>
      </c>
      <c r="P134">
        <v>-5.299725969563033</v>
      </c>
    </row>
    <row r="135" spans="15:16" x14ac:dyDescent="0.25">
      <c r="O135">
        <v>-2.4269419619209147</v>
      </c>
      <c r="P135">
        <v>-5.1575141990563109</v>
      </c>
    </row>
    <row r="136" spans="15:16" x14ac:dyDescent="0.25">
      <c r="O136">
        <v>-2.7459959423797757</v>
      </c>
      <c r="P136">
        <v>-4.9949480762500231</v>
      </c>
    </row>
    <row r="137" spans="15:16" x14ac:dyDescent="0.25">
      <c r="O137">
        <v>-3.0542127313802796</v>
      </c>
      <c r="P137">
        <v>-4.8126691753614868</v>
      </c>
    </row>
    <row r="138" spans="15:16" x14ac:dyDescent="0.25">
      <c r="O138">
        <v>-3.3503759380670965</v>
      </c>
      <c r="P138">
        <v>-4.6113968679372004</v>
      </c>
    </row>
    <row r="139" spans="15:16" x14ac:dyDescent="0.25">
      <c r="O139">
        <v>-3.6333167415675316</v>
      </c>
      <c r="P139">
        <v>-4.391925483821999</v>
      </c>
    </row>
    <row r="140" spans="15:16" x14ac:dyDescent="0.25">
      <c r="O140">
        <v>-3.9019185037935258</v>
      </c>
      <c r="P140">
        <v>-4.1551211763020452</v>
      </c>
    </row>
    <row r="141" spans="15:16" x14ac:dyDescent="0.25">
      <c r="O141">
        <v>-4.1551211763020444</v>
      </c>
      <c r="P141">
        <v>-3.9019185037935267</v>
      </c>
    </row>
    <row r="142" spans="15:16" x14ac:dyDescent="0.25">
      <c r="O142">
        <v>-4.3919254838219981</v>
      </c>
      <c r="P142">
        <v>-3.6333167415675325</v>
      </c>
    </row>
    <row r="143" spans="15:16" x14ac:dyDescent="0.25">
      <c r="O143">
        <v>-4.6113968679372004</v>
      </c>
      <c r="P143">
        <v>-3.3503759380670974</v>
      </c>
    </row>
    <row r="144" spans="15:16" x14ac:dyDescent="0.25">
      <c r="O144">
        <v>-4.8126691753614859</v>
      </c>
      <c r="P144">
        <v>-3.0542127313802809</v>
      </c>
    </row>
    <row r="145" spans="15:16" x14ac:dyDescent="0.25">
      <c r="O145">
        <v>-4.9949480762500222</v>
      </c>
      <c r="P145">
        <v>-2.7459959423797766</v>
      </c>
    </row>
    <row r="146" spans="15:16" x14ac:dyDescent="0.25">
      <c r="O146">
        <v>-5.1575141990563109</v>
      </c>
      <c r="P146">
        <v>-2.4269419619209156</v>
      </c>
    </row>
    <row r="147" spans="15:16" x14ac:dyDescent="0.25">
      <c r="O147">
        <v>-5.299725969563033</v>
      </c>
      <c r="P147">
        <v>-2.0983099503026654</v>
      </c>
    </row>
    <row r="148" spans="15:16" x14ac:dyDescent="0.25">
      <c r="O148">
        <v>-5.4210221428823751</v>
      </c>
      <c r="P148">
        <v>-1.7613968679372007</v>
      </c>
    </row>
    <row r="149" spans="15:16" x14ac:dyDescent="0.25">
      <c r="O149">
        <v>-5.5209240184331971</v>
      </c>
      <c r="P149">
        <v>-1.4175323568396725</v>
      </c>
    </row>
    <row r="150" spans="15:16" x14ac:dyDescent="0.25">
      <c r="O150">
        <v>-5.5990373291535258</v>
      </c>
      <c r="P150">
        <v>-1.0680734931386302</v>
      </c>
    </row>
    <row r="151" spans="15:16" x14ac:dyDescent="0.25">
      <c r="O151">
        <v>-5.6550537974925232</v>
      </c>
      <c r="P151">
        <v>-0.71439943131653594</v>
      </c>
    </row>
    <row r="152" spans="15:16" x14ac:dyDescent="0.25">
      <c r="O152">
        <v>-5.6887523520411483</v>
      </c>
      <c r="P152">
        <v>-0.35790596131708752</v>
      </c>
    </row>
    <row r="153" spans="15:16" x14ac:dyDescent="0.25">
      <c r="O153">
        <v>-5.7</v>
      </c>
      <c r="P153">
        <v>-8.0727152475077451E-16</v>
      </c>
    </row>
    <row r="154" spans="15:16" x14ac:dyDescent="0.25">
      <c r="O154">
        <v>-5.6887523520411483</v>
      </c>
      <c r="P154">
        <v>0.35790596131708596</v>
      </c>
    </row>
    <row r="155" spans="15:16" x14ac:dyDescent="0.25">
      <c r="O155">
        <v>-5.6550537974925241</v>
      </c>
      <c r="P155">
        <v>0.71439943131653438</v>
      </c>
    </row>
    <row r="156" spans="15:16" x14ac:dyDescent="0.25">
      <c r="O156">
        <v>-5.5990373291535258</v>
      </c>
      <c r="P156">
        <v>1.0680734931386286</v>
      </c>
    </row>
    <row r="157" spans="15:16" x14ac:dyDescent="0.25">
      <c r="O157">
        <v>-5.520924018433198</v>
      </c>
      <c r="P157">
        <v>1.4175323568396712</v>
      </c>
    </row>
    <row r="158" spans="15:16" x14ac:dyDescent="0.25">
      <c r="O158">
        <v>-5.4210221428823759</v>
      </c>
      <c r="P158">
        <v>1.7613968679371996</v>
      </c>
    </row>
    <row r="159" spans="15:16" x14ac:dyDescent="0.25">
      <c r="O159">
        <v>-5.2997259695630339</v>
      </c>
      <c r="P159">
        <v>2.0983099503026641</v>
      </c>
    </row>
    <row r="160" spans="15:16" x14ac:dyDescent="0.25">
      <c r="O160">
        <v>-5.1575141990563109</v>
      </c>
      <c r="P160">
        <v>2.4269419619209143</v>
      </c>
    </row>
    <row r="161" spans="15:16" x14ac:dyDescent="0.25">
      <c r="O161">
        <v>-4.9949480762500231</v>
      </c>
      <c r="P161">
        <v>2.7459959423797757</v>
      </c>
    </row>
    <row r="162" spans="15:16" x14ac:dyDescent="0.25">
      <c r="O162">
        <v>-4.8126691753614868</v>
      </c>
      <c r="P162">
        <v>3.0542127313802796</v>
      </c>
    </row>
    <row r="163" spans="15:16" x14ac:dyDescent="0.25">
      <c r="O163">
        <v>-4.6113968679372013</v>
      </c>
      <c r="P163">
        <v>3.3503759380670965</v>
      </c>
    </row>
    <row r="164" spans="15:16" x14ac:dyDescent="0.25">
      <c r="O164">
        <v>-4.391925483821999</v>
      </c>
      <c r="P164">
        <v>3.6333167415675311</v>
      </c>
    </row>
    <row r="165" spans="15:16" x14ac:dyDescent="0.25">
      <c r="O165">
        <v>-4.1551211763020461</v>
      </c>
      <c r="P165">
        <v>3.9019185037935258</v>
      </c>
    </row>
    <row r="166" spans="15:16" x14ac:dyDescent="0.25">
      <c r="O166">
        <v>-3.9019185037935271</v>
      </c>
      <c r="P166">
        <v>4.1551211763020444</v>
      </c>
    </row>
    <row r="167" spans="15:16" x14ac:dyDescent="0.25">
      <c r="O167">
        <v>-3.6333167415675303</v>
      </c>
      <c r="P167">
        <v>4.3919254838219999</v>
      </c>
    </row>
    <row r="168" spans="15:16" x14ac:dyDescent="0.25">
      <c r="O168">
        <v>-3.3503759380670974</v>
      </c>
      <c r="P168">
        <v>4.6113968679372004</v>
      </c>
    </row>
    <row r="169" spans="15:16" x14ac:dyDescent="0.25">
      <c r="O169">
        <v>-3.0542127313802836</v>
      </c>
      <c r="P169">
        <v>4.812669175361485</v>
      </c>
    </row>
    <row r="170" spans="15:16" x14ac:dyDescent="0.25">
      <c r="O170">
        <v>-2.7459959423797771</v>
      </c>
      <c r="P170">
        <v>4.9949480762500222</v>
      </c>
    </row>
    <row r="171" spans="15:16" x14ac:dyDescent="0.25">
      <c r="O171">
        <v>-2.4269419619209156</v>
      </c>
      <c r="P171">
        <v>5.1575141990563109</v>
      </c>
    </row>
    <row r="172" spans="15:16" x14ac:dyDescent="0.25">
      <c r="O172">
        <v>-2.0983099503026637</v>
      </c>
      <c r="P172">
        <v>5.2997259695630339</v>
      </c>
    </row>
    <row r="173" spans="15:16" x14ac:dyDescent="0.25">
      <c r="O173">
        <v>-1.7613968679372012</v>
      </c>
      <c r="P173">
        <v>5.4210221428823751</v>
      </c>
    </row>
    <row r="174" spans="15:16" x14ac:dyDescent="0.25">
      <c r="O174">
        <v>-1.4175323568396752</v>
      </c>
      <c r="P174">
        <v>5.5209240184331962</v>
      </c>
    </row>
    <row r="175" spans="15:16" x14ac:dyDescent="0.25">
      <c r="O175">
        <v>-1.0680734931386304</v>
      </c>
      <c r="P175">
        <v>5.5990373291535258</v>
      </c>
    </row>
    <row r="176" spans="15:16" x14ac:dyDescent="0.25">
      <c r="O176">
        <v>-0.71439943131653616</v>
      </c>
      <c r="P176">
        <v>5.6550537974925232</v>
      </c>
    </row>
    <row r="177" spans="15:16" x14ac:dyDescent="0.25">
      <c r="O177">
        <v>-0.3579059613170853</v>
      </c>
      <c r="P177">
        <v>5.6887523520411483</v>
      </c>
    </row>
    <row r="178" spans="15:16" x14ac:dyDescent="0.25">
      <c r="O178">
        <v>-1.0584644785024525E-15</v>
      </c>
      <c r="P178">
        <v>5.7</v>
      </c>
    </row>
    <row r="179" spans="15:16" x14ac:dyDescent="0.25">
      <c r="O179">
        <v>0.35790596131708313</v>
      </c>
      <c r="P179">
        <v>5.6887523520411483</v>
      </c>
    </row>
    <row r="180" spans="15:16" x14ac:dyDescent="0.25">
      <c r="O180">
        <v>0.71439943131653416</v>
      </c>
      <c r="P180">
        <v>5.6550537974925241</v>
      </c>
    </row>
    <row r="181" spans="15:16" x14ac:dyDescent="0.25">
      <c r="O181">
        <v>1.0680734931386284</v>
      </c>
      <c r="P181">
        <v>5.5990373291535258</v>
      </c>
    </row>
    <row r="182" spans="15:16" x14ac:dyDescent="0.25">
      <c r="O182">
        <v>1.4175323568396732</v>
      </c>
      <c r="P182">
        <v>5.5209240184331971</v>
      </c>
    </row>
    <row r="183" spans="15:16" x14ac:dyDescent="0.25">
      <c r="O183">
        <v>1.7613968679371992</v>
      </c>
      <c r="P183">
        <v>5.4210221428823759</v>
      </c>
    </row>
    <row r="184" spans="15:16" x14ac:dyDescent="0.25">
      <c r="O184">
        <v>2.0983099503026614</v>
      </c>
      <c r="P184">
        <v>5.2997259695630339</v>
      </c>
    </row>
    <row r="185" spans="15:16" x14ac:dyDescent="0.25">
      <c r="O185">
        <v>2.4269419619209138</v>
      </c>
      <c r="P185">
        <v>5.1575141990563118</v>
      </c>
    </row>
    <row r="186" spans="15:16" x14ac:dyDescent="0.25">
      <c r="O186">
        <v>2.7459959423797753</v>
      </c>
      <c r="P186">
        <v>4.994948076250024</v>
      </c>
    </row>
    <row r="187" spans="15:16" x14ac:dyDescent="0.25">
      <c r="O187">
        <v>3.0542127313802818</v>
      </c>
      <c r="P187">
        <v>4.8126691753614859</v>
      </c>
    </row>
    <row r="188" spans="15:16" x14ac:dyDescent="0.25">
      <c r="O188">
        <v>3.3503759380670957</v>
      </c>
      <c r="P188">
        <v>4.6113968679372013</v>
      </c>
    </row>
    <row r="189" spans="15:16" x14ac:dyDescent="0.25">
      <c r="O189">
        <v>3.6333167415675289</v>
      </c>
      <c r="P189">
        <v>4.3919254838220008</v>
      </c>
    </row>
    <row r="190" spans="15:16" x14ac:dyDescent="0.25">
      <c r="O190">
        <v>3.9019185037935253</v>
      </c>
      <c r="P190">
        <v>4.1551211763020461</v>
      </c>
    </row>
    <row r="191" spans="15:16" x14ac:dyDescent="0.25">
      <c r="O191">
        <v>4.1551211763020444</v>
      </c>
      <c r="P191">
        <v>3.9019185037935271</v>
      </c>
    </row>
    <row r="192" spans="15:16" x14ac:dyDescent="0.25">
      <c r="O192">
        <v>4.3919254838219999</v>
      </c>
      <c r="P192">
        <v>3.6333167415675311</v>
      </c>
    </row>
    <row r="193" spans="15:16" x14ac:dyDescent="0.25">
      <c r="O193">
        <v>4.6113968679372004</v>
      </c>
      <c r="P193">
        <v>3.3503759380670983</v>
      </c>
    </row>
    <row r="194" spans="15:16" x14ac:dyDescent="0.25">
      <c r="O194">
        <v>4.8126691753614841</v>
      </c>
      <c r="P194">
        <v>3.0542127313802836</v>
      </c>
    </row>
    <row r="195" spans="15:16" x14ac:dyDescent="0.25">
      <c r="O195">
        <v>4.9949480762500222</v>
      </c>
      <c r="P195">
        <v>2.7459959423797775</v>
      </c>
    </row>
    <row r="196" spans="15:16" x14ac:dyDescent="0.25">
      <c r="O196">
        <v>5.1575141990563109</v>
      </c>
      <c r="P196">
        <v>2.426941961920916</v>
      </c>
    </row>
    <row r="197" spans="15:16" x14ac:dyDescent="0.25">
      <c r="O197">
        <v>5.2997259695630339</v>
      </c>
      <c r="P197">
        <v>2.0983099503026641</v>
      </c>
    </row>
    <row r="198" spans="15:16" x14ac:dyDescent="0.25">
      <c r="O198">
        <v>5.4210221428823751</v>
      </c>
      <c r="P198">
        <v>1.7613968679372014</v>
      </c>
    </row>
    <row r="199" spans="15:16" x14ac:dyDescent="0.25">
      <c r="O199">
        <v>5.5209240184331962</v>
      </c>
      <c r="P199">
        <v>1.4175323568396756</v>
      </c>
    </row>
    <row r="200" spans="15:16" x14ac:dyDescent="0.25">
      <c r="O200">
        <v>5.5990373291535258</v>
      </c>
      <c r="P200">
        <v>1.0680734931386306</v>
      </c>
    </row>
    <row r="201" spans="15:16" x14ac:dyDescent="0.25">
      <c r="O201">
        <v>5.6550537974925232</v>
      </c>
      <c r="P201">
        <v>0.71439943131653638</v>
      </c>
    </row>
    <row r="202" spans="15:16" x14ac:dyDescent="0.25">
      <c r="O202">
        <v>5.6887523520411483</v>
      </c>
      <c r="P202">
        <v>0.35790596131708552</v>
      </c>
    </row>
    <row r="203" spans="15:16" x14ac:dyDescent="0.25">
      <c r="O203">
        <v>5.7</v>
      </c>
      <c r="P203">
        <v>-1.0924590307201946E-16</v>
      </c>
    </row>
  </sheetData>
  <hyperlinks>
    <hyperlink ref="B2" r:id="rId1"/>
  </hyperlinks>
  <pageMargins left="0.75" right="0.75" top="1" bottom="1" header="0.5" footer="0.5"/>
  <pageSetup paperSize="9" orientation="portrait" horizontalDpi="4294967292" verticalDpi="4294967292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5" name="Button 1">
              <controlPr defaultSize="0" print="0" autoFill="0" autoPict="0" macro="[0]!Principal.Principal">
                <anchor moveWithCells="1" sizeWithCells="1">
                  <from>
                    <xdr:col>5</xdr:col>
                    <xdr:colOff>609600</xdr:colOff>
                    <xdr:row>17</xdr:row>
                    <xdr:rowOff>85725</xdr:rowOff>
                  </from>
                  <to>
                    <xdr:col>7</xdr:col>
                    <xdr:colOff>609600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/>
  <dimension ref="A1:AC8230"/>
  <sheetViews>
    <sheetView zoomScale="70" zoomScaleNormal="70" zoomScalePageLayoutView="70" workbookViewId="0">
      <selection activeCell="C5" sqref="C5"/>
    </sheetView>
  </sheetViews>
  <sheetFormatPr baseColWidth="10" defaultRowHeight="15.75" x14ac:dyDescent="0.25"/>
  <cols>
    <col min="1" max="1" width="11" style="31"/>
    <col min="2" max="2" width="10.875" style="31" customWidth="1"/>
    <col min="3" max="3" width="11.125" style="31" customWidth="1"/>
    <col min="4" max="4" width="11.125" bestFit="1" customWidth="1"/>
  </cols>
  <sheetData>
    <row r="1" spans="1:25" x14ac:dyDescent="0.25">
      <c r="A1" s="22"/>
      <c r="B1" s="23" t="s">
        <v>0</v>
      </c>
      <c r="C1" s="23" t="s">
        <v>1</v>
      </c>
      <c r="D1" s="23" t="s">
        <v>2</v>
      </c>
      <c r="E1" s="23" t="s">
        <v>3</v>
      </c>
      <c r="F1" t="s">
        <v>19</v>
      </c>
      <c r="O1">
        <v>-3.1699917971215737E-18</v>
      </c>
      <c r="P1">
        <v>0.26952054794520552</v>
      </c>
      <c r="Q1">
        <v>-3.1699917971215737E-18</v>
      </c>
      <c r="R1">
        <v>0.19952054794520552</v>
      </c>
      <c r="S1">
        <v>0</v>
      </c>
      <c r="T1">
        <v>0</v>
      </c>
      <c r="W1">
        <v>-2.2707039337474124</v>
      </c>
      <c r="X1">
        <v>0.50972637482628547</v>
      </c>
      <c r="Y1">
        <v>-7.1981128436709877E-18</v>
      </c>
    </row>
    <row r="2" spans="1:25" x14ac:dyDescent="0.25">
      <c r="A2" t="s">
        <v>4</v>
      </c>
      <c r="B2"/>
      <c r="C2"/>
      <c r="F2" t="s">
        <v>20</v>
      </c>
      <c r="O2">
        <v>-0.5</v>
      </c>
      <c r="P2">
        <v>0.26952054794520552</v>
      </c>
      <c r="Q2">
        <v>-3.1699917971215737E-18</v>
      </c>
      <c r="R2">
        <v>-0.33047945205479445</v>
      </c>
      <c r="S2">
        <v>2.1624999999999999E-3</v>
      </c>
      <c r="T2">
        <v>53.333333333333336</v>
      </c>
      <c r="W2">
        <v>-2.2601445250172536</v>
      </c>
      <c r="X2">
        <v>0.51183319384210413</v>
      </c>
      <c r="Y2">
        <v>-7.1646396046139303E-18</v>
      </c>
    </row>
    <row r="3" spans="1:25" x14ac:dyDescent="0.25">
      <c r="A3" t="s">
        <v>5</v>
      </c>
      <c r="B3" t="s">
        <v>6</v>
      </c>
      <c r="C3"/>
      <c r="F3" t="s">
        <v>307</v>
      </c>
      <c r="O3">
        <v>-0.5</v>
      </c>
      <c r="P3">
        <v>6.9520547945205513E-2</v>
      </c>
      <c r="S3">
        <v>2.6034999999999999E-3</v>
      </c>
      <c r="T3">
        <v>53.333333333333336</v>
      </c>
      <c r="W3">
        <v>-2.2548648206521742</v>
      </c>
      <c r="X3">
        <v>0.51288660335001346</v>
      </c>
      <c r="Y3">
        <v>-7.1479029850854017E-18</v>
      </c>
    </row>
    <row r="4" spans="1:25" x14ac:dyDescent="0.25">
      <c r="A4"/>
      <c r="B4">
        <v>80</v>
      </c>
      <c r="C4">
        <v>1.5</v>
      </c>
      <c r="F4" t="s">
        <v>309</v>
      </c>
      <c r="O4">
        <v>-0.15</v>
      </c>
      <c r="P4">
        <v>6.9520547945205513E-2</v>
      </c>
      <c r="W4">
        <v>-2.2522249684696347</v>
      </c>
      <c r="X4">
        <v>0.51341330810396812</v>
      </c>
      <c r="Y4">
        <v>-7.1395346753211366E-18</v>
      </c>
    </row>
    <row r="5" spans="1:25" x14ac:dyDescent="0.25">
      <c r="A5"/>
      <c r="B5"/>
      <c r="C5"/>
      <c r="F5" t="s">
        <v>253</v>
      </c>
      <c r="O5">
        <v>-0.15</v>
      </c>
      <c r="P5">
        <v>-0.48047945205479448</v>
      </c>
      <c r="S5">
        <v>-2.2499999999999999E-2</v>
      </c>
      <c r="T5">
        <v>-454.14078674948246</v>
      </c>
      <c r="W5">
        <v>-1.8223266124206323</v>
      </c>
      <c r="X5">
        <v>0.61978047335558106</v>
      </c>
      <c r="Y5">
        <v>-6.8433654832676362E-18</v>
      </c>
    </row>
    <row r="6" spans="1:25" x14ac:dyDescent="0.25">
      <c r="A6" t="s">
        <v>274</v>
      </c>
      <c r="B6" t="s">
        <v>8</v>
      </c>
      <c r="C6" t="s">
        <v>292</v>
      </c>
      <c r="F6" t="s">
        <v>308</v>
      </c>
      <c r="O6">
        <v>0.15</v>
      </c>
      <c r="P6">
        <v>-0.48047945205479448</v>
      </c>
      <c r="S6">
        <v>-2.1739130434782609E-3</v>
      </c>
      <c r="T6">
        <v>-434.78260869565219</v>
      </c>
      <c r="W6">
        <v>-1.4600144682041165</v>
      </c>
      <c r="X6">
        <v>0.7080307746907315</v>
      </c>
      <c r="Y6">
        <v>-6.6236973519556989E-18</v>
      </c>
    </row>
    <row r="7" spans="1:25" x14ac:dyDescent="0.25">
      <c r="A7"/>
      <c r="B7">
        <v>500</v>
      </c>
      <c r="C7">
        <v>1.1499999999999999</v>
      </c>
      <c r="D7">
        <v>200000</v>
      </c>
      <c r="E7" s="33">
        <v>1.05</v>
      </c>
      <c r="F7" t="s">
        <v>254</v>
      </c>
      <c r="O7">
        <v>0.15</v>
      </c>
      <c r="P7">
        <v>6.9520547945205513E-2</v>
      </c>
      <c r="S7">
        <v>2.1739130434782609E-3</v>
      </c>
      <c r="T7">
        <v>434.78260869565219</v>
      </c>
      <c r="W7">
        <v>-1.0135455731128873</v>
      </c>
      <c r="X7">
        <v>0.81596075679474078</v>
      </c>
      <c r="Y7">
        <v>-6.4040292206437616E-18</v>
      </c>
    </row>
    <row r="8" spans="1:25" x14ac:dyDescent="0.25">
      <c r="A8"/>
      <c r="B8">
        <v>2.2499999999999999E-2</v>
      </c>
      <c r="C8">
        <f>B8/0.9</f>
        <v>2.4999999999999998E-2</v>
      </c>
      <c r="F8" t="s">
        <v>350</v>
      </c>
      <c r="O8">
        <v>0.5</v>
      </c>
      <c r="P8">
        <v>6.9520547945205513E-2</v>
      </c>
      <c r="S8">
        <v>2.2499999999999999E-2</v>
      </c>
      <c r="T8">
        <v>454.14078674948246</v>
      </c>
      <c r="W8">
        <v>-0.76001524233619222</v>
      </c>
      <c r="X8">
        <v>0.87677862980752386</v>
      </c>
      <c r="Y8">
        <v>-6.2941951549877934E-18</v>
      </c>
    </row>
    <row r="9" spans="1:25" x14ac:dyDescent="0.25">
      <c r="A9"/>
      <c r="B9"/>
      <c r="C9"/>
      <c r="F9" t="s">
        <v>351</v>
      </c>
      <c r="O9">
        <v>0.5</v>
      </c>
      <c r="P9">
        <v>0.26952054794520552</v>
      </c>
      <c r="W9">
        <v>-0.48758208917799861</v>
      </c>
      <c r="X9">
        <v>0.94172656356263607</v>
      </c>
      <c r="Y9">
        <v>-6.1843610893318243E-18</v>
      </c>
    </row>
    <row r="10" spans="1:25" x14ac:dyDescent="0.25">
      <c r="A10" t="s">
        <v>7</v>
      </c>
      <c r="B10" t="s">
        <v>349</v>
      </c>
      <c r="C10" t="str">
        <f>B3</f>
        <v>beton</v>
      </c>
      <c r="F10" t="s">
        <v>352</v>
      </c>
      <c r="O10">
        <v>-3.1699917971215737E-18</v>
      </c>
      <c r="P10">
        <v>0.26952054794520552</v>
      </c>
      <c r="W10">
        <v>-0.21251031798330244</v>
      </c>
      <c r="X10">
        <v>1.0063948171255326</v>
      </c>
      <c r="Y10">
        <v>-6.0745270236758561E-18</v>
      </c>
    </row>
    <row r="11" spans="1:25" x14ac:dyDescent="0.25">
      <c r="A11"/>
      <c r="B11">
        <v>0</v>
      </c>
      <c r="C11">
        <v>0</v>
      </c>
      <c r="D11" t="s">
        <v>345</v>
      </c>
      <c r="E11">
        <v>1</v>
      </c>
      <c r="F11" t="s">
        <v>255</v>
      </c>
      <c r="W11">
        <v>5.8876959019192265E-2</v>
      </c>
      <c r="X11">
        <v>1.0691204739366398</v>
      </c>
      <c r="Y11">
        <v>-5.9646929580198878E-18</v>
      </c>
    </row>
    <row r="12" spans="1:25" x14ac:dyDescent="0.25">
      <c r="A12"/>
      <c r="B12">
        <f>B11-E11/2</f>
        <v>-0.5</v>
      </c>
      <c r="C12">
        <f>C11</f>
        <v>0</v>
      </c>
      <c r="D12" t="s">
        <v>346</v>
      </c>
      <c r="E12">
        <v>0.2</v>
      </c>
      <c r="F12" t="s">
        <v>353</v>
      </c>
    </row>
    <row r="13" spans="1:25" x14ac:dyDescent="0.25">
      <c r="B13" s="31">
        <f>B12</f>
        <v>-0.5</v>
      </c>
      <c r="C13" s="31">
        <f>C12-E12</f>
        <v>-0.2</v>
      </c>
      <c r="D13" t="s">
        <v>347</v>
      </c>
      <c r="E13">
        <v>0.3</v>
      </c>
      <c r="F13" t="s">
        <v>354</v>
      </c>
      <c r="W13">
        <v>-1.5364141314228523</v>
      </c>
      <c r="X13">
        <v>0.18398594792655668</v>
      </c>
      <c r="Y13">
        <v>-6.9618311562094057E-18</v>
      </c>
    </row>
    <row r="14" spans="1:25" x14ac:dyDescent="0.25">
      <c r="B14" s="31">
        <f>B11-E13/2</f>
        <v>-0.15</v>
      </c>
      <c r="C14" s="31">
        <f>C13</f>
        <v>-0.2</v>
      </c>
      <c r="D14" t="s">
        <v>348</v>
      </c>
      <c r="E14">
        <v>0.55000000000000004</v>
      </c>
      <c r="F14" t="s">
        <v>297</v>
      </c>
      <c r="W14">
        <v>-1.6998043192775698</v>
      </c>
      <c r="X14">
        <v>0.25652349717713685</v>
      </c>
      <c r="Y14">
        <v>-6.9655230575759931E-18</v>
      </c>
    </row>
    <row r="15" spans="1:25" x14ac:dyDescent="0.25">
      <c r="B15" s="31">
        <f>B14</f>
        <v>-0.15</v>
      </c>
      <c r="C15" s="31">
        <f>C14-E14</f>
        <v>-0.75</v>
      </c>
      <c r="F15" t="s">
        <v>298</v>
      </c>
      <c r="W15">
        <v>-1.8562395938721514</v>
      </c>
      <c r="X15">
        <v>0.32721875717352755</v>
      </c>
      <c r="Y15">
        <v>-6.9692149589425804E-18</v>
      </c>
    </row>
    <row r="16" spans="1:25" x14ac:dyDescent="0.25">
      <c r="B16" s="31">
        <f>-B15</f>
        <v>0.15</v>
      </c>
      <c r="C16" s="31">
        <f>C15</f>
        <v>-0.75</v>
      </c>
      <c r="F16" t="s">
        <v>357</v>
      </c>
      <c r="W16">
        <v>-2.0864283389859093</v>
      </c>
      <c r="X16">
        <v>0.43280763134766631</v>
      </c>
      <c r="Y16">
        <v>-6.9765987616757551E-18</v>
      </c>
    </row>
    <row r="17" spans="1:29" x14ac:dyDescent="0.25">
      <c r="B17" s="31">
        <f>-B14</f>
        <v>0.15</v>
      </c>
      <c r="C17" s="31">
        <f>C14</f>
        <v>-0.2</v>
      </c>
      <c r="F17" t="s">
        <v>341</v>
      </c>
      <c r="W17">
        <v>-2.2054840562964322</v>
      </c>
      <c r="X17">
        <v>0.4881725454632046</v>
      </c>
      <c r="Y17">
        <v>-6.9913663671421046E-18</v>
      </c>
    </row>
    <row r="18" spans="1:29" x14ac:dyDescent="0.25">
      <c r="B18" s="31">
        <f>-B13</f>
        <v>0.5</v>
      </c>
      <c r="C18" s="31">
        <f>C13</f>
        <v>-0.2</v>
      </c>
      <c r="F18" t="s">
        <v>344</v>
      </c>
      <c r="W18">
        <v>-2.214801181646572</v>
      </c>
      <c r="X18">
        <v>0.49125166394364461</v>
      </c>
      <c r="Y18">
        <v>-7.020901578074802E-18</v>
      </c>
    </row>
    <row r="19" spans="1:29" x14ac:dyDescent="0.25">
      <c r="B19" s="31">
        <f>-B12</f>
        <v>0.5</v>
      </c>
      <c r="C19" s="31">
        <f>C12</f>
        <v>0</v>
      </c>
      <c r="F19" t="s">
        <v>342</v>
      </c>
      <c r="W19">
        <v>-2.2334354323468522</v>
      </c>
      <c r="X19">
        <v>0.49740990090452486</v>
      </c>
      <c r="Y19">
        <v>-7.0799719999401967E-18</v>
      </c>
    </row>
    <row r="20" spans="1:29" x14ac:dyDescent="0.25">
      <c r="F20" t="s">
        <v>343</v>
      </c>
      <c r="W20">
        <v>-2.2707039337474124</v>
      </c>
      <c r="X20">
        <v>0.50972637482628547</v>
      </c>
      <c r="Y20">
        <v>-7.1981128436709877E-18</v>
      </c>
    </row>
    <row r="21" spans="1:29" x14ac:dyDescent="0.25">
      <c r="F21" t="s">
        <v>264</v>
      </c>
    </row>
    <row r="22" spans="1:29" x14ac:dyDescent="0.25">
      <c r="A22"/>
      <c r="B22"/>
      <c r="C22"/>
      <c r="F22" t="s">
        <v>335</v>
      </c>
      <c r="W22">
        <v>9.9291589176022974</v>
      </c>
      <c r="X22">
        <v>-1.9518507783572809</v>
      </c>
      <c r="Y22">
        <v>5.4360245067202288E-18</v>
      </c>
    </row>
    <row r="23" spans="1:29" x14ac:dyDescent="0.25">
      <c r="A23"/>
      <c r="B23"/>
      <c r="C23"/>
      <c r="F23" t="s">
        <v>21</v>
      </c>
      <c r="W23">
        <v>10.294727193614724</v>
      </c>
      <c r="X23">
        <v>-1.9060293037129588</v>
      </c>
      <c r="Y23">
        <v>5.4803708428000783E-18</v>
      </c>
    </row>
    <row r="24" spans="1:29" x14ac:dyDescent="0.25">
      <c r="A24"/>
      <c r="B24"/>
      <c r="C24"/>
      <c r="F24" t="s">
        <v>261</v>
      </c>
      <c r="W24">
        <v>10.660295469627153</v>
      </c>
      <c r="X24">
        <v>-1.860207829068627</v>
      </c>
      <c r="Y24">
        <v>5.5247171788799277E-18</v>
      </c>
    </row>
    <row r="25" spans="1:29" x14ac:dyDescent="0.25">
      <c r="A25" t="s">
        <v>9</v>
      </c>
      <c r="B25" t="s">
        <v>17</v>
      </c>
      <c r="C25" t="str">
        <f>B6</f>
        <v>acier</v>
      </c>
      <c r="F25" t="s">
        <v>358</v>
      </c>
      <c r="W25">
        <v>11.02586374563958</v>
      </c>
      <c r="X25">
        <v>-1.8143863544243066</v>
      </c>
      <c r="Y25">
        <v>5.5690635149597772E-18</v>
      </c>
    </row>
    <row r="26" spans="1:29" x14ac:dyDescent="0.25">
      <c r="A26"/>
      <c r="B26">
        <v>0</v>
      </c>
      <c r="C26">
        <f>C11-0.07</f>
        <v>-7.0000000000000007E-2</v>
      </c>
      <c r="D26">
        <v>1E-3</v>
      </c>
      <c r="E26">
        <v>0</v>
      </c>
      <c r="F26" t="s">
        <v>359</v>
      </c>
      <c r="W26">
        <v>11.39143202165201</v>
      </c>
      <c r="X26">
        <v>-1.7685648797799784</v>
      </c>
      <c r="Y26">
        <v>5.6134098510396266E-18</v>
      </c>
    </row>
    <row r="27" spans="1:29" x14ac:dyDescent="0.25">
      <c r="A27"/>
      <c r="B27">
        <v>0</v>
      </c>
      <c r="C27">
        <f>C15+0.15</f>
        <v>-0.6</v>
      </c>
      <c r="D27">
        <v>4.0000000000000001E-3</v>
      </c>
      <c r="E27">
        <v>0</v>
      </c>
      <c r="F27" t="s">
        <v>360</v>
      </c>
      <c r="W27">
        <v>11.757000297664428</v>
      </c>
      <c r="X27">
        <v>-1.7227434051356538</v>
      </c>
      <c r="Y27">
        <v>5.6577561871194753E-18</v>
      </c>
    </row>
    <row r="28" spans="1:29" x14ac:dyDescent="0.25">
      <c r="B28"/>
      <c r="C28"/>
      <c r="W28">
        <v>12.122568573676867</v>
      </c>
      <c r="X28">
        <v>-1.6769219304913201</v>
      </c>
      <c r="Y28">
        <v>5.7021025231993232E-18</v>
      </c>
    </row>
    <row r="29" spans="1:29" x14ac:dyDescent="0.25">
      <c r="W29">
        <v>12.488136849689299</v>
      </c>
      <c r="X29">
        <v>-1.6311004558469964</v>
      </c>
      <c r="Y29" s="1">
        <v>5.7464488592791727E-18</v>
      </c>
      <c r="Z29" s="1"/>
      <c r="AA29" s="1"/>
      <c r="AB29" s="1"/>
      <c r="AC29" s="1"/>
    </row>
    <row r="30" spans="1:29" x14ac:dyDescent="0.25">
      <c r="A30" t="s">
        <v>10</v>
      </c>
      <c r="B30" t="s">
        <v>17</v>
      </c>
      <c r="C30"/>
      <c r="D30" t="s">
        <v>11</v>
      </c>
      <c r="E30">
        <f>-B8</f>
        <v>-2.2499999999999999E-2</v>
      </c>
      <c r="W30">
        <v>12.853705125701731</v>
      </c>
      <c r="X30">
        <v>-1.5852789812026657</v>
      </c>
      <c r="Y30" s="1">
        <v>5.7907951953590221E-18</v>
      </c>
      <c r="Z30" s="1"/>
      <c r="AA30" s="1"/>
      <c r="AB30" s="1"/>
      <c r="AC30" s="1"/>
    </row>
    <row r="31" spans="1:29" x14ac:dyDescent="0.25">
      <c r="A31"/>
      <c r="B31" t="str">
        <f>B10</f>
        <v>section</v>
      </c>
      <c r="C31">
        <f>E31/E32</f>
        <v>0.83061263683502973</v>
      </c>
      <c r="D31" t="s">
        <v>12</v>
      </c>
      <c r="E31">
        <f>IF(B4&lt;=50,1.75,1.75+0.55*((B4-50)/40))/1000</f>
        <v>2.1624999999999999E-3</v>
      </c>
      <c r="W31">
        <v>13.219273401714151</v>
      </c>
      <c r="X31">
        <v>-1.5394575065583429</v>
      </c>
      <c r="Y31" s="1">
        <v>5.8351415314388716E-18</v>
      </c>
      <c r="Z31" s="1"/>
      <c r="AA31" s="1"/>
      <c r="AB31" s="1"/>
      <c r="AC31" s="1"/>
    </row>
    <row r="32" spans="1:29" x14ac:dyDescent="0.25">
      <c r="A32"/>
      <c r="B32" t="str">
        <f>B10</f>
        <v>section</v>
      </c>
      <c r="C32"/>
      <c r="D32" t="s">
        <v>12</v>
      </c>
      <c r="E32">
        <f>IF(B4&lt;=50,3.5,2.6+35*(((90-B4)/100)^4))/1000</f>
        <v>2.6034999999999999E-3</v>
      </c>
      <c r="W32">
        <v>13.584841677726583</v>
      </c>
      <c r="X32">
        <v>-1.4936360319140165</v>
      </c>
      <c r="Y32" s="1">
        <v>5.879487867518721E-18</v>
      </c>
      <c r="Z32" s="1"/>
      <c r="AA32" s="1"/>
      <c r="AB32" s="1"/>
      <c r="AC32" s="1"/>
    </row>
    <row r="33" spans="1:29" x14ac:dyDescent="0.25">
      <c r="W33">
        <v>13.950409953739008</v>
      </c>
      <c r="X33">
        <v>-1.4478145572696826</v>
      </c>
      <c r="Y33" s="1">
        <v>5.9238342035985705E-18</v>
      </c>
      <c r="Z33" s="1"/>
      <c r="AA33" s="1"/>
      <c r="AB33" s="1"/>
      <c r="AC33" s="1"/>
    </row>
    <row r="34" spans="1:29" x14ac:dyDescent="0.25">
      <c r="W34">
        <v>14.315978229751435</v>
      </c>
      <c r="X34">
        <v>-1.4019930826253575</v>
      </c>
      <c r="Y34" s="1">
        <v>5.9681805396784199E-18</v>
      </c>
      <c r="Z34" s="1"/>
      <c r="AA34" s="1"/>
      <c r="AB34" s="1"/>
      <c r="AC34" s="1"/>
    </row>
    <row r="35" spans="1:29" x14ac:dyDescent="0.25">
      <c r="W35">
        <v>14.681546505763869</v>
      </c>
      <c r="X35">
        <v>-1.3561716079810391</v>
      </c>
      <c r="Y35" s="1">
        <v>6.0125268757582678E-18</v>
      </c>
      <c r="Z35" s="1"/>
      <c r="AA35" s="1"/>
      <c r="AB35" s="1"/>
      <c r="AC35" s="1"/>
    </row>
    <row r="36" spans="1:29" x14ac:dyDescent="0.25">
      <c r="W36">
        <v>15.047114781776294</v>
      </c>
      <c r="X36">
        <v>-1.310350133336704</v>
      </c>
      <c r="Y36">
        <v>6.0568732118381173E-18</v>
      </c>
    </row>
    <row r="37" spans="1:29" x14ac:dyDescent="0.25">
      <c r="W37">
        <v>15.412683057788678</v>
      </c>
      <c r="X37">
        <v>-1.2645286586923805</v>
      </c>
      <c r="Y37">
        <v>6.1012195479179668E-18</v>
      </c>
    </row>
    <row r="38" spans="1:29" x14ac:dyDescent="0.25">
      <c r="A38"/>
      <c r="B38"/>
      <c r="C38"/>
      <c r="W38">
        <v>15.778251333801144</v>
      </c>
      <c r="X38">
        <v>-1.2187071840480548</v>
      </c>
      <c r="Y38">
        <v>6.1455658839978162E-18</v>
      </c>
    </row>
    <row r="39" spans="1:29" x14ac:dyDescent="0.25">
      <c r="W39">
        <v>16.143819609813583</v>
      </c>
      <c r="X39">
        <v>-1.1728857094037237</v>
      </c>
      <c r="Y39">
        <v>6.1899122200776649E-18</v>
      </c>
    </row>
    <row r="40" spans="1:29" x14ac:dyDescent="0.25">
      <c r="W40">
        <v>16.509387885826005</v>
      </c>
      <c r="X40">
        <v>-1.1270642347593958</v>
      </c>
      <c r="Y40">
        <v>6.2342585561575143E-18</v>
      </c>
    </row>
    <row r="41" spans="1:29" x14ac:dyDescent="0.25">
      <c r="A41" t="s">
        <v>14</v>
      </c>
      <c r="B41" t="str">
        <f>B10</f>
        <v>section</v>
      </c>
      <c r="C41" t="s">
        <v>306</v>
      </c>
      <c r="W41">
        <v>16.874956161838433</v>
      </c>
      <c r="X41">
        <v>-1.0812427601150714</v>
      </c>
      <c r="Y41">
        <v>6.2786048922373638E-18</v>
      </c>
    </row>
    <row r="42" spans="1:29" x14ac:dyDescent="0.25">
      <c r="A42" t="s">
        <v>15</v>
      </c>
      <c r="B42">
        <v>1</v>
      </c>
      <c r="C42"/>
      <c r="W42">
        <v>17.240524437850851</v>
      </c>
      <c r="X42">
        <v>-1.0354212854707474</v>
      </c>
      <c r="Y42">
        <v>6.3229512283172133E-18</v>
      </c>
    </row>
    <row r="43" spans="1:29" x14ac:dyDescent="0.25">
      <c r="A43" t="s">
        <v>304</v>
      </c>
      <c r="B43">
        <v>30</v>
      </c>
      <c r="C43"/>
      <c r="D43" t="s">
        <v>259</v>
      </c>
      <c r="W43">
        <v>17.606092713863294</v>
      </c>
      <c r="X43">
        <v>-0.98959981082642068</v>
      </c>
      <c r="Y43">
        <v>6.3672975643970612E-18</v>
      </c>
    </row>
    <row r="44" spans="1:29" x14ac:dyDescent="0.25">
      <c r="A44" t="s">
        <v>305</v>
      </c>
      <c r="B44">
        <v>1E-4</v>
      </c>
      <c r="C44"/>
      <c r="D44" t="s">
        <v>260</v>
      </c>
      <c r="W44">
        <v>17.971660989875723</v>
      </c>
      <c r="X44">
        <v>-0.9437783361820905</v>
      </c>
      <c r="Y44">
        <v>6.4116439004769106E-18</v>
      </c>
    </row>
    <row r="45" spans="1:29" x14ac:dyDescent="0.25">
      <c r="A45" t="s">
        <v>295</v>
      </c>
      <c r="B45"/>
      <c r="C45"/>
      <c r="W45">
        <v>18.337229265888144</v>
      </c>
      <c r="X45">
        <v>-0.89795686153775844</v>
      </c>
      <c r="Y45">
        <v>6.4559902365567601E-18</v>
      </c>
    </row>
    <row r="46" spans="1:29" x14ac:dyDescent="0.25">
      <c r="A46"/>
      <c r="B46"/>
      <c r="C46"/>
      <c r="W46">
        <v>18.702797541900576</v>
      </c>
      <c r="X46">
        <v>-0.85213538689343682</v>
      </c>
      <c r="Y46">
        <v>6.5003365726366095E-18</v>
      </c>
    </row>
    <row r="47" spans="1:29" x14ac:dyDescent="0.25">
      <c r="A47"/>
      <c r="B47" t="s">
        <v>355</v>
      </c>
      <c r="C47"/>
      <c r="W47">
        <v>19.068365817913008</v>
      </c>
      <c r="X47">
        <v>-0.80631391224910498</v>
      </c>
      <c r="Y47">
        <v>6.544682908716459E-18</v>
      </c>
    </row>
    <row r="48" spans="1:29" x14ac:dyDescent="0.25">
      <c r="A48"/>
      <c r="B48" t="s">
        <v>356</v>
      </c>
      <c r="C48"/>
      <c r="D48" t="s">
        <v>340</v>
      </c>
      <c r="W48">
        <v>19.433934093925437</v>
      </c>
      <c r="X48">
        <v>-0.76049243760478313</v>
      </c>
      <c r="Y48">
        <v>6.5890292447963084E-18</v>
      </c>
    </row>
    <row r="49" spans="1:25" x14ac:dyDescent="0.25">
      <c r="A49">
        <v>-2.2705165221491099</v>
      </c>
      <c r="B49">
        <v>0.5097637672910702</v>
      </c>
      <c r="C49">
        <v>-2.2707019930947574</v>
      </c>
      <c r="D49">
        <v>0.50972592502112313</v>
      </c>
      <c r="W49">
        <v>19.799502369937869</v>
      </c>
      <c r="X49">
        <v>-0.71467096296045363</v>
      </c>
      <c r="Y49">
        <v>6.6333755808761579E-18</v>
      </c>
    </row>
    <row r="50" spans="1:25" x14ac:dyDescent="0.25">
      <c r="A50">
        <v>-2.2704702476803931</v>
      </c>
      <c r="B50">
        <v>0.5097729999984244</v>
      </c>
      <c r="C50">
        <v>-2.2706679988743428</v>
      </c>
      <c r="D50">
        <v>0.50973270756644662</v>
      </c>
      <c r="W50">
        <v>20.165070645950284</v>
      </c>
      <c r="X50">
        <v>-0.66884948831612934</v>
      </c>
      <c r="Y50">
        <v>6.6777219169560073E-18</v>
      </c>
    </row>
    <row r="51" spans="1:25" x14ac:dyDescent="0.25">
      <c r="A51">
        <v>-2.2704127249562038</v>
      </c>
      <c r="B51">
        <v>0.50978447696387408</v>
      </c>
      <c r="C51">
        <v>-2.2706510086095282</v>
      </c>
      <c r="D51">
        <v>0.50973609747331183</v>
      </c>
      <c r="W51">
        <v>20.530638921962716</v>
      </c>
      <c r="X51">
        <v>-0.62302801367179894</v>
      </c>
      <c r="Y51">
        <v>6.7220682530358553E-18</v>
      </c>
    </row>
    <row r="52" spans="1:25" x14ac:dyDescent="0.25">
      <c r="A52">
        <v>-2.2703413174365203</v>
      </c>
      <c r="B52">
        <v>0.50979872423132866</v>
      </c>
      <c r="C52">
        <v>-2.2706340183447136</v>
      </c>
      <c r="D52">
        <v>0.50973948738017705</v>
      </c>
      <c r="W52">
        <v>20.896207197975144</v>
      </c>
      <c r="X52">
        <v>-0.57720653902747332</v>
      </c>
      <c r="Y52">
        <v>6.7664145891157047E-18</v>
      </c>
    </row>
    <row r="53" spans="1:25" x14ac:dyDescent="0.25">
      <c r="A53">
        <v>-2.2702528238468269</v>
      </c>
      <c r="B53">
        <v>0.50981638052083389</v>
      </c>
      <c r="C53">
        <v>-2.270617028079899</v>
      </c>
      <c r="D53">
        <v>0.50974287728704215</v>
      </c>
      <c r="W53">
        <v>21.261775473987576</v>
      </c>
      <c r="X53">
        <v>-0.53138506438314748</v>
      </c>
      <c r="Y53">
        <v>6.8107609251955542E-18</v>
      </c>
    </row>
    <row r="54" spans="1:25" x14ac:dyDescent="0.25">
      <c r="A54">
        <v>-2.2701433861452869</v>
      </c>
      <c r="B54">
        <v>0.50983821559101106</v>
      </c>
      <c r="C54">
        <v>-2.2706000378150843</v>
      </c>
      <c r="D54">
        <v>0.50974626719390748</v>
      </c>
      <c r="W54">
        <v>21.627343750000001</v>
      </c>
      <c r="X54">
        <v>-0.48556358973889946</v>
      </c>
      <c r="Y54">
        <v>6.8551072612754028E-18</v>
      </c>
    </row>
    <row r="55" spans="1:25" x14ac:dyDescent="0.25">
      <c r="A55">
        <v>-2.2700083986105524</v>
      </c>
      <c r="B55">
        <v>0.50986514837790708</v>
      </c>
      <c r="C55">
        <v>-2.2705830475502697</v>
      </c>
      <c r="D55">
        <v>0.50974965710077258</v>
      </c>
    </row>
    <row r="56" spans="1:25" x14ac:dyDescent="0.25">
      <c r="A56">
        <v>-2.2698424288798122</v>
      </c>
      <c r="B56">
        <v>0.50989826274952665</v>
      </c>
      <c r="C56">
        <v>-2.2705660572854551</v>
      </c>
      <c r="D56">
        <v>0.50975304700763779</v>
      </c>
      <c r="W56">
        <v>21.627343750000001</v>
      </c>
      <c r="X56">
        <v>-0.48556358973889946</v>
      </c>
      <c r="Y56">
        <v>6.8551072612754028E-18</v>
      </c>
    </row>
    <row r="57" spans="1:25" x14ac:dyDescent="0.25">
      <c r="A57">
        <v>-2.2696391679579562</v>
      </c>
      <c r="B57">
        <v>0.50993881748003123</v>
      </c>
      <c r="C57">
        <v>-2.2705490670206405</v>
      </c>
      <c r="D57">
        <v>0.50975643691450312</v>
      </c>
      <c r="W57">
        <v>21.226102196411162</v>
      </c>
      <c r="X57">
        <v>-0.37393363840282268</v>
      </c>
      <c r="Y57">
        <v>6.6021213909339147E-18</v>
      </c>
    </row>
    <row r="58" spans="1:25" x14ac:dyDescent="0.25">
      <c r="A58">
        <v>-2.2693914341198651</v>
      </c>
      <c r="B58">
        <v>0.50998824547115174</v>
      </c>
      <c r="C58">
        <v>-2.2705320767558259</v>
      </c>
      <c r="D58">
        <v>0.50975982682136822</v>
      </c>
      <c r="W58">
        <v>20.82258890369188</v>
      </c>
      <c r="X58">
        <v>-0.26275694570291952</v>
      </c>
      <c r="Y58">
        <v>6.3419341261837465E-18</v>
      </c>
    </row>
    <row r="59" spans="1:25" x14ac:dyDescent="0.25">
      <c r="A59">
        <v>-2.2690912646713404</v>
      </c>
      <c r="B59">
        <v>0.51004813544399774</v>
      </c>
      <c r="C59">
        <v>-2.2705150864910113</v>
      </c>
      <c r="D59">
        <v>0.50976321672823355</v>
      </c>
      <c r="W59">
        <v>20.419075610972602</v>
      </c>
      <c r="X59">
        <v>-0.15158025300301992</v>
      </c>
      <c r="Y59">
        <v>6.0817468614335783E-18</v>
      </c>
    </row>
    <row r="60" spans="1:25" x14ac:dyDescent="0.25">
      <c r="A60">
        <v>-2.2687301380716463</v>
      </c>
      <c r="B60">
        <v>0.51012018762104638</v>
      </c>
      <c r="C60">
        <v>-2.2704980962261967</v>
      </c>
      <c r="D60">
        <v>0.50976660663509865</v>
      </c>
      <c r="W60">
        <v>20.015562318253323</v>
      </c>
      <c r="X60">
        <v>-4.0403560303117446E-2</v>
      </c>
      <c r="Y60">
        <v>5.82155959668341E-18</v>
      </c>
    </row>
    <row r="61" spans="1:25" x14ac:dyDescent="0.25">
      <c r="A61">
        <v>-2.268299373629203</v>
      </c>
      <c r="B61">
        <v>0.5102061339786379</v>
      </c>
      <c r="C61">
        <v>-2.2704811059613821</v>
      </c>
      <c r="D61">
        <v>0.50976999654196398</v>
      </c>
      <c r="W61">
        <v>19.612049025534048</v>
      </c>
      <c r="X61">
        <v>7.0773132396783664E-2</v>
      </c>
      <c r="Y61">
        <v>5.5613723319332418E-18</v>
      </c>
    </row>
    <row r="62" spans="1:25" x14ac:dyDescent="0.25">
      <c r="A62">
        <v>-2.2677907514373832</v>
      </c>
      <c r="B62">
        <v>0.51030761455704687</v>
      </c>
      <c r="C62">
        <v>-2.2704641156965675</v>
      </c>
      <c r="D62">
        <v>0.50977338644882919</v>
      </c>
      <c r="W62">
        <v>19.208535732814763</v>
      </c>
      <c r="X62">
        <v>0.18194982509668459</v>
      </c>
      <c r="Y62">
        <v>5.3011850671830743E-18</v>
      </c>
    </row>
    <row r="63" spans="1:25" x14ac:dyDescent="0.25">
      <c r="A63">
        <v>-2.2671973742189544</v>
      </c>
      <c r="B63">
        <v>0.51042600550480599</v>
      </c>
      <c r="C63">
        <v>-2.2704471254317529</v>
      </c>
      <c r="D63">
        <v>0.50977677635569429</v>
      </c>
      <c r="W63">
        <v>18.805022440095492</v>
      </c>
      <c r="X63">
        <v>0.29312651779658616</v>
      </c>
      <c r="Y63">
        <v>5.0409978024329069E-18</v>
      </c>
    </row>
    <row r="64" spans="1:25" x14ac:dyDescent="0.25">
      <c r="A64">
        <v>-2.2665147482937873</v>
      </c>
      <c r="B64">
        <v>0.51056220340343694</v>
      </c>
      <c r="C64">
        <v>-2.2704301351669387</v>
      </c>
      <c r="D64">
        <v>0.50978016626255962</v>
      </c>
      <c r="W64">
        <v>18.401509147376217</v>
      </c>
      <c r="X64">
        <v>0.40430321049648932</v>
      </c>
      <c r="Y64">
        <v>4.7808105376827386E-18</v>
      </c>
    </row>
    <row r="65" spans="1:25" x14ac:dyDescent="0.25">
      <c r="A65">
        <v>-2.2657419906098082</v>
      </c>
      <c r="B65">
        <v>0.51071638443997336</v>
      </c>
      <c r="C65">
        <v>-2.2704131449021241</v>
      </c>
      <c r="D65">
        <v>0.50978355616942472</v>
      </c>
      <c r="W65">
        <v>17.997995854656939</v>
      </c>
      <c r="X65">
        <v>0.5154799031963887</v>
      </c>
      <c r="Y65">
        <v>4.5206232729325712E-18</v>
      </c>
    </row>
    <row r="66" spans="1:25" x14ac:dyDescent="0.25">
      <c r="A66">
        <v>-2.2648829815015485</v>
      </c>
      <c r="B66">
        <v>0.51088777440794331</v>
      </c>
      <c r="C66">
        <v>-2.2703961546373095</v>
      </c>
      <c r="D66">
        <v>0.50978694607629005</v>
      </c>
      <c r="W66">
        <v>17.594482561937664</v>
      </c>
      <c r="X66">
        <v>0.62665659589629219</v>
      </c>
      <c r="Y66">
        <v>4.2604360081824029E-18</v>
      </c>
    </row>
    <row r="67" spans="1:25" x14ac:dyDescent="0.25">
      <c r="A67">
        <v>-2.2639472041955839</v>
      </c>
      <c r="B67">
        <v>0.51107448120878396</v>
      </c>
      <c r="C67">
        <v>-2.2703791643724949</v>
      </c>
      <c r="D67">
        <v>0.50979033598315526</v>
      </c>
      <c r="W67">
        <v>17.190969269218385</v>
      </c>
      <c r="X67">
        <v>0.73783328859619379</v>
      </c>
      <c r="Y67">
        <v>4.0002487434322347E-18</v>
      </c>
    </row>
    <row r="68" spans="1:25" x14ac:dyDescent="0.25">
      <c r="A68">
        <v>-2.2629499830089235</v>
      </c>
      <c r="B68">
        <v>0.51127344732636903</v>
      </c>
      <c r="C68">
        <v>-2.2703621741076803</v>
      </c>
      <c r="D68">
        <v>0.50979372589002048</v>
      </c>
      <c r="W68">
        <v>16.787455976499107</v>
      </c>
      <c r="X68">
        <v>0.84900998129609428</v>
      </c>
      <c r="Y68">
        <v>3.7400614786820665E-18</v>
      </c>
    </row>
    <row r="69" spans="1:25" x14ac:dyDescent="0.25">
      <c r="A69">
        <v>-2.2619118940060341</v>
      </c>
      <c r="B69">
        <v>0.51148056741304138</v>
      </c>
      <c r="C69">
        <v>-2.2703451838428657</v>
      </c>
      <c r="D69">
        <v>0.50979711579688558</v>
      </c>
      <c r="W69">
        <v>16.383942683779832</v>
      </c>
      <c r="X69">
        <v>0.96018667399599622</v>
      </c>
      <c r="Y69">
        <v>3.479874213931899E-18</v>
      </c>
    </row>
    <row r="70" spans="1:25" x14ac:dyDescent="0.25">
      <c r="A70">
        <v>-2.2608572890524643</v>
      </c>
      <c r="B70">
        <v>0.51169098277124347</v>
      </c>
      <c r="C70">
        <v>-2.270328193578051</v>
      </c>
      <c r="D70">
        <v>0.50980050570375091</v>
      </c>
      <c r="W70">
        <v>15.980429391060552</v>
      </c>
      <c r="X70">
        <v>1.0713633666958973</v>
      </c>
      <c r="Y70">
        <v>3.2196869491817316E-18</v>
      </c>
    </row>
    <row r="71" spans="1:25" x14ac:dyDescent="0.25">
      <c r="A71">
        <v>-2.2598121098420019</v>
      </c>
      <c r="B71">
        <v>0.51189951750001583</v>
      </c>
      <c r="C71">
        <v>-2.2703112033132364</v>
      </c>
      <c r="D71">
        <v>0.50980389561061601</v>
      </c>
      <c r="W71">
        <v>15.576916098341277</v>
      </c>
      <c r="X71">
        <v>1.1825400593957989</v>
      </c>
      <c r="Y71">
        <v>2.9594996844315633E-18</v>
      </c>
    </row>
    <row r="72" spans="1:25" x14ac:dyDescent="0.25">
      <c r="A72">
        <v>-2.2588013862431833</v>
      </c>
      <c r="B72">
        <v>0.51210117762627327</v>
      </c>
      <c r="C72">
        <v>-2.2702942130484218</v>
      </c>
      <c r="D72">
        <v>0.50980728551748133</v>
      </c>
      <c r="W72">
        <v>15.173402805622</v>
      </c>
      <c r="X72">
        <v>1.2937167520956996</v>
      </c>
      <c r="Y72">
        <v>2.6993124196813955E-18</v>
      </c>
    </row>
    <row r="73" spans="1:25" x14ac:dyDescent="0.25">
      <c r="A73">
        <v>-2.2578469168740747</v>
      </c>
      <c r="B73">
        <v>0.51229161387779465</v>
      </c>
      <c r="C73">
        <v>-2.2702772227836072</v>
      </c>
      <c r="D73">
        <v>0.50981067542434655</v>
      </c>
    </row>
    <row r="74" spans="1:25" x14ac:dyDescent="0.25">
      <c r="A74">
        <v>-2.2569655695631123</v>
      </c>
      <c r="B74">
        <v>0.51246746077620786</v>
      </c>
      <c r="C74">
        <v>-2.2702602325187926</v>
      </c>
      <c r="D74">
        <v>0.50981406533121176</v>
      </c>
      <c r="W74">
        <v>-1.5364141314228517</v>
      </c>
      <c r="X74">
        <v>0.18398594792655623</v>
      </c>
      <c r="Y74">
        <v>-6.9618311562094057E-18</v>
      </c>
    </row>
    <row r="75" spans="1:25" x14ac:dyDescent="0.25">
      <c r="A75">
        <v>-2.2561684444092505</v>
      </c>
      <c r="B75">
        <v>0.51262650362368734</v>
      </c>
      <c r="C75">
        <v>-2.270243242253978</v>
      </c>
      <c r="D75">
        <v>0.50981745523807698</v>
      </c>
      <c r="W75">
        <v>-1.4470638184375304</v>
      </c>
      <c r="X75">
        <v>0.14757167991431958</v>
      </c>
      <c r="Y75">
        <v>-6.9456753909861779E-18</v>
      </c>
    </row>
    <row r="76" spans="1:25" x14ac:dyDescent="0.25">
      <c r="A76">
        <v>-2.2554609013948803</v>
      </c>
      <c r="B76">
        <v>0.51276767299360926</v>
      </c>
      <c r="C76">
        <v>-2.2702262519891634</v>
      </c>
      <c r="D76">
        <v>0.50982084514494219</v>
      </c>
      <c r="W76">
        <v>-1.2500194134946503</v>
      </c>
      <c r="X76">
        <v>7.8408011845473705E-2</v>
      </c>
      <c r="Y76">
        <v>-6.4819467158362154E-18</v>
      </c>
    </row>
    <row r="77" spans="1:25" x14ac:dyDescent="0.25">
      <c r="A77">
        <v>-2.2548432623465158</v>
      </c>
      <c r="B77">
        <v>0.51289090467497134</v>
      </c>
      <c r="C77">
        <v>-2.2702092617243492</v>
      </c>
      <c r="D77">
        <v>0.50982423505180741</v>
      </c>
      <c r="W77">
        <v>-0.93966559294846996</v>
      </c>
      <c r="X77">
        <v>-2.8665675215376604E-2</v>
      </c>
      <c r="Y77">
        <v>-5.6824887711180153E-18</v>
      </c>
    </row>
    <row r="78" spans="1:25" x14ac:dyDescent="0.25">
      <c r="A78">
        <v>-2.2543119057861349</v>
      </c>
      <c r="B78">
        <v>0.51299692122705287</v>
      </c>
      <c r="C78">
        <v>-2.2701922714595346</v>
      </c>
      <c r="D78">
        <v>0.50982762495867262</v>
      </c>
      <c r="W78">
        <v>-0.62009020405432114</v>
      </c>
      <c r="X78">
        <v>-0.13930653469715532</v>
      </c>
      <c r="Y78">
        <v>-4.883030826399816E-18</v>
      </c>
    </row>
    <row r="79" spans="1:25" x14ac:dyDescent="0.25">
      <c r="A79">
        <v>-2.2537617109574866</v>
      </c>
      <c r="B79">
        <v>0.51310669640074136</v>
      </c>
      <c r="C79">
        <v>-2.27017528119472</v>
      </c>
      <c r="D79">
        <v>0.50983101486553795</v>
      </c>
      <c r="G79" s="29"/>
      <c r="W79">
        <v>-0.28896583841762752</v>
      </c>
      <c r="X79">
        <v>-0.25432730887683774</v>
      </c>
      <c r="Y79">
        <v>-4.0835728816816175E-18</v>
      </c>
    </row>
    <row r="80" spans="1:25" x14ac:dyDescent="0.25">
      <c r="A80">
        <v>-2.2531732990428561</v>
      </c>
      <c r="B80">
        <v>0.51322409666836588</v>
      </c>
      <c r="C80">
        <v>-2.2701582909299054</v>
      </c>
      <c r="D80">
        <v>0.50983440477240305</v>
      </c>
      <c r="G80" s="29"/>
      <c r="W80">
        <v>5.6946810951732388E-2</v>
      </c>
      <c r="X80">
        <v>-0.37482678734463654</v>
      </c>
      <c r="Y80">
        <v>-3.2841149369634186E-18</v>
      </c>
    </row>
    <row r="81" spans="1:25" x14ac:dyDescent="0.25">
      <c r="A81">
        <v>-2.2525425448773686</v>
      </c>
      <c r="B81">
        <v>0.51334994508508269</v>
      </c>
      <c r="C81">
        <v>-2.2701413006650908</v>
      </c>
      <c r="D81">
        <v>0.50983779467926826</v>
      </c>
      <c r="G81" s="29"/>
      <c r="W81">
        <v>0.23683862096139816</v>
      </c>
      <c r="X81">
        <v>-0.4375895948351044</v>
      </c>
      <c r="Y81">
        <v>-2.8843859646043198E-18</v>
      </c>
    </row>
    <row r="82" spans="1:25" x14ac:dyDescent="0.25">
      <c r="A82">
        <v>-2.251864707442107</v>
      </c>
      <c r="B82">
        <v>0.51348518758158379</v>
      </c>
      <c r="C82">
        <v>-2.2701243104002762</v>
      </c>
      <c r="D82">
        <v>0.50984118458613348</v>
      </c>
      <c r="G82" s="29"/>
      <c r="W82">
        <v>0.42228933817202152</v>
      </c>
      <c r="X82">
        <v>-0.50232309306038903</v>
      </c>
      <c r="Y82">
        <v>-2.484656992245219E-18</v>
      </c>
    </row>
    <row r="83" spans="1:25" x14ac:dyDescent="0.25">
      <c r="A83">
        <v>-2.0222569391027774</v>
      </c>
      <c r="B83">
        <v>0.57101466216128849</v>
      </c>
      <c r="C83">
        <v>-2.2701073201354616</v>
      </c>
      <c r="D83">
        <v>0.50984457449299869</v>
      </c>
      <c r="G83" s="29"/>
      <c r="W83">
        <v>0.61421825599930657</v>
      </c>
      <c r="X83">
        <v>-0.56931306872605281</v>
      </c>
      <c r="Y83">
        <v>-2.0849280198861182E-18</v>
      </c>
    </row>
    <row r="84" spans="1:25" x14ac:dyDescent="0.25">
      <c r="A84">
        <v>-1.1573552709509014</v>
      </c>
      <c r="B84">
        <v>0.78131130595398857</v>
      </c>
      <c r="C84">
        <v>-2.270090329870647</v>
      </c>
      <c r="D84">
        <v>0.50984796439986391</v>
      </c>
      <c r="G84" s="29"/>
      <c r="W84">
        <v>0.81374299115352267</v>
      </c>
      <c r="X84">
        <v>-0.63889125352850151</v>
      </c>
      <c r="Y84">
        <v>-1.6851990475270187E-18</v>
      </c>
    </row>
    <row r="85" spans="1:25" x14ac:dyDescent="0.25">
      <c r="A85">
        <v>0.1601419753972422</v>
      </c>
      <c r="B85">
        <v>1.0894405935960478</v>
      </c>
      <c r="C85">
        <v>-2.2700733396058324</v>
      </c>
      <c r="D85">
        <v>0.50985135430672923</v>
      </c>
      <c r="G85" s="29"/>
      <c r="W85">
        <v>1.0222702779972956</v>
      </c>
      <c r="X85">
        <v>-0.71146629848241261</v>
      </c>
      <c r="Y85">
        <v>-1.2854700751679195E-18</v>
      </c>
    </row>
    <row r="86" spans="1:25" x14ac:dyDescent="0.25">
      <c r="A86">
        <v>1.0310749447550991</v>
      </c>
      <c r="B86">
        <v>1.2633544542493103</v>
      </c>
      <c r="C86">
        <v>-2.2700563493410177</v>
      </c>
      <c r="D86">
        <v>0.50985474421359445</v>
      </c>
      <c r="G86" s="29"/>
      <c r="W86">
        <v>1.2415645237955313</v>
      </c>
      <c r="X86">
        <v>-0.7875270126301217</v>
      </c>
      <c r="Y86">
        <v>-8.8574110280882022E-19</v>
      </c>
    </row>
    <row r="87" spans="1:25" x14ac:dyDescent="0.25">
      <c r="A87">
        <v>1.8325303731059002</v>
      </c>
      <c r="B87">
        <v>1.417791556800817</v>
      </c>
      <c r="C87">
        <v>-2.2700393590762031</v>
      </c>
      <c r="D87">
        <v>0.50985813412045955</v>
      </c>
      <c r="G87" s="29"/>
      <c r="W87">
        <v>1.4738556004168719</v>
      </c>
      <c r="X87">
        <v>-0.86766055075728055</v>
      </c>
      <c r="Y87">
        <v>-4.8601213044972096E-19</v>
      </c>
    </row>
    <row r="88" spans="1:25" x14ac:dyDescent="0.25">
      <c r="A88">
        <v>2.5999950136251662</v>
      </c>
      <c r="B88">
        <v>1.5571925213123794</v>
      </c>
      <c r="C88">
        <v>-2.2700223688113885</v>
      </c>
      <c r="D88">
        <v>0.50986152402732476</v>
      </c>
      <c r="G88" s="29"/>
      <c r="W88">
        <v>1.7221063552325975</v>
      </c>
      <c r="X88">
        <v>-0.95260969057055533</v>
      </c>
      <c r="Y88">
        <v>-8.6283158090621385E-20</v>
      </c>
    </row>
    <row r="89" spans="1:25" x14ac:dyDescent="0.25">
      <c r="A89">
        <v>3.4776798612257172</v>
      </c>
      <c r="B89">
        <v>1.7041889384226812</v>
      </c>
      <c r="C89">
        <v>-2.2700053785465739</v>
      </c>
      <c r="D89">
        <v>0.50986491393419009</v>
      </c>
      <c r="G89" s="29"/>
      <c r="W89">
        <v>1.9901823922088251</v>
      </c>
      <c r="X89">
        <v>-1.0432718546658726</v>
      </c>
      <c r="Y89">
        <v>3.1344581426847788E-19</v>
      </c>
    </row>
    <row r="90" spans="1:25" x14ac:dyDescent="0.25">
      <c r="A90">
        <v>4.5112950630686441</v>
      </c>
      <c r="B90">
        <v>1.8584902950434887</v>
      </c>
      <c r="C90">
        <v>-2.2699883882817598</v>
      </c>
      <c r="D90">
        <v>0.50986830384105519</v>
      </c>
      <c r="G90" s="29"/>
      <c r="W90">
        <v>2.2833320833369153</v>
      </c>
      <c r="X90">
        <v>-1.1407647781242767</v>
      </c>
      <c r="Y90">
        <v>7.1317478662757815E-19</v>
      </c>
    </row>
    <row r="91" spans="1:25" x14ac:dyDescent="0.25">
      <c r="A91">
        <v>5.6561271301863068</v>
      </c>
      <c r="B91">
        <v>2.0085692210264106</v>
      </c>
      <c r="C91">
        <v>-2.2699713980169451</v>
      </c>
      <c r="D91">
        <v>0.50987169374792041</v>
      </c>
      <c r="G91" s="29"/>
      <c r="W91">
        <v>2.6088574695743727</v>
      </c>
      <c r="X91">
        <v>-1.2464774814128075</v>
      </c>
      <c r="Y91">
        <v>1.1129037589866784E-18</v>
      </c>
    </row>
    <row r="92" spans="1:25" x14ac:dyDescent="0.25">
      <c r="A92">
        <v>6.7409651922893357</v>
      </c>
      <c r="B92">
        <v>2.136537366570006</v>
      </c>
      <c r="C92">
        <v>-2.2699544077521305</v>
      </c>
      <c r="D92">
        <v>0.50987508365478562</v>
      </c>
      <c r="G92" s="29"/>
      <c r="W92">
        <v>2.9771781488142475</v>
      </c>
      <c r="X92">
        <v>-1.3621037205638629</v>
      </c>
      <c r="Y92">
        <v>1.5126327313457772E-18</v>
      </c>
    </row>
    <row r="93" spans="1:25" x14ac:dyDescent="0.25">
      <c r="A93">
        <v>7.8124553013564775</v>
      </c>
      <c r="B93">
        <v>2.2313892508123168</v>
      </c>
      <c r="C93">
        <v>-2.2699374174873159</v>
      </c>
      <c r="D93">
        <v>0.50987847356165084</v>
      </c>
      <c r="G93" s="29"/>
      <c r="W93">
        <v>3.1819274217685125</v>
      </c>
      <c r="X93">
        <v>-1.424248063229149</v>
      </c>
      <c r="Y93">
        <v>1.712497217525327E-18</v>
      </c>
    </row>
    <row r="94" spans="1:25" x14ac:dyDescent="0.25">
      <c r="A94">
        <v>9.4927698808310268</v>
      </c>
      <c r="B94">
        <v>2.0919227338472193</v>
      </c>
      <c r="C94">
        <v>-2.2699204272225013</v>
      </c>
      <c r="D94">
        <v>0.50988186346851605</v>
      </c>
      <c r="G94" s="29"/>
      <c r="W94">
        <v>3.4037096384741812</v>
      </c>
      <c r="X94">
        <v>-1.4896376267022033</v>
      </c>
      <c r="Y94">
        <v>1.9123617037048763E-18</v>
      </c>
    </row>
    <row r="95" spans="1:25" x14ac:dyDescent="0.25">
      <c r="A95">
        <v>11.09417942138141</v>
      </c>
      <c r="B95">
        <v>1.9393662966746641</v>
      </c>
      <c r="C95">
        <v>-2.2699034369576867</v>
      </c>
      <c r="D95">
        <v>0.50988525337538126</v>
      </c>
      <c r="G95" s="29"/>
      <c r="W95">
        <v>3.6457871459344822</v>
      </c>
      <c r="X95">
        <v>-1.5585395779576803</v>
      </c>
      <c r="Y95">
        <v>2.1122261898844261E-18</v>
      </c>
    </row>
    <row r="96" spans="1:25" x14ac:dyDescent="0.25">
      <c r="A96">
        <v>12.67539816628511</v>
      </c>
      <c r="B96">
        <v>1.7478179451868441</v>
      </c>
      <c r="C96">
        <v>-2.2698864466928721</v>
      </c>
      <c r="D96">
        <v>0.50988864328224659</v>
      </c>
      <c r="G96" s="29"/>
      <c r="W96">
        <v>3.9123122163380044</v>
      </c>
      <c r="X96">
        <v>-1.6311886301619181</v>
      </c>
      <c r="Y96">
        <v>2.3120906760639755E-18</v>
      </c>
    </row>
    <row r="97" spans="1:25" x14ac:dyDescent="0.25">
      <c r="A97">
        <v>14.295552167174247</v>
      </c>
      <c r="B97">
        <v>1.480664758468357</v>
      </c>
      <c r="C97">
        <v>-2.2698694564280575</v>
      </c>
      <c r="D97">
        <v>0.5098920331891118</v>
      </c>
      <c r="G97" s="29"/>
      <c r="W97">
        <v>4.2086728631409827</v>
      </c>
      <c r="X97">
        <v>-1.7077409749554366</v>
      </c>
      <c r="Y97">
        <v>2.5119551622435261E-18</v>
      </c>
    </row>
    <row r="98" spans="1:25" x14ac:dyDescent="0.25">
      <c r="A98">
        <v>15.812648465384154</v>
      </c>
      <c r="B98">
        <v>1.1181523666224005</v>
      </c>
      <c r="C98">
        <v>-2.2698524661632429</v>
      </c>
      <c r="D98">
        <v>0.50989542309597691</v>
      </c>
      <c r="G98" s="29"/>
      <c r="W98">
        <v>4.5986184064049684</v>
      </c>
      <c r="X98">
        <v>-1.7768583438307142</v>
      </c>
      <c r="Y98">
        <v>2.8914914840617359E-18</v>
      </c>
    </row>
    <row r="99" spans="1:25" x14ac:dyDescent="0.25">
      <c r="A99">
        <v>16.926565154588381</v>
      </c>
      <c r="B99">
        <v>0.81125696774384348</v>
      </c>
      <c r="C99">
        <v>-2.2698354758984283</v>
      </c>
      <c r="D99">
        <v>0.50989881300284212</v>
      </c>
      <c r="G99" s="29"/>
      <c r="W99">
        <v>5.0490366649572342</v>
      </c>
      <c r="X99">
        <v>-1.8466562911676756</v>
      </c>
      <c r="Y99">
        <v>3.3155803211714857E-18</v>
      </c>
    </row>
    <row r="100" spans="1:25" x14ac:dyDescent="0.25">
      <c r="A100">
        <v>17.805471313458799</v>
      </c>
      <c r="B100">
        <v>0.56910936477000562</v>
      </c>
      <c r="C100">
        <v>-2.2698184856336137</v>
      </c>
      <c r="D100">
        <v>0.50990220290970734</v>
      </c>
      <c r="G100" s="29"/>
      <c r="W100">
        <v>5.5589607209407408</v>
      </c>
      <c r="X100">
        <v>-1.9188289680187567</v>
      </c>
      <c r="Y100">
        <v>3.7396691582812343E-18</v>
      </c>
    </row>
    <row r="101" spans="1:25" x14ac:dyDescent="0.25">
      <c r="A101">
        <v>18.506080179348199</v>
      </c>
      <c r="B101">
        <v>0.37608448289254182</v>
      </c>
      <c r="C101">
        <v>-2.269801495368799</v>
      </c>
      <c r="D101">
        <v>0.50990559281657244</v>
      </c>
      <c r="G101" s="29"/>
      <c r="W101">
        <v>6.1469001551833724</v>
      </c>
      <c r="X101">
        <v>-1.9908484821213555</v>
      </c>
      <c r="Y101">
        <v>4.1637579953909829E-18</v>
      </c>
    </row>
    <row r="102" spans="1:25" x14ac:dyDescent="0.25">
      <c r="A102">
        <v>19.069130235355395</v>
      </c>
      <c r="B102">
        <v>0.22095845488557542</v>
      </c>
      <c r="C102">
        <v>-2.2697845051039844</v>
      </c>
      <c r="D102">
        <v>0.50990898272343776</v>
      </c>
      <c r="G102" s="29"/>
      <c r="W102">
        <v>6.4781252941925409</v>
      </c>
      <c r="X102">
        <v>-2.0252948163698119</v>
      </c>
      <c r="Y102">
        <v>4.3758024139458576E-18</v>
      </c>
    </row>
    <row r="103" spans="1:25" x14ac:dyDescent="0.25">
      <c r="A103">
        <v>19.524600106031546</v>
      </c>
      <c r="B103">
        <v>9.5471864197918158E-2</v>
      </c>
      <c r="C103">
        <v>-2.2697675148391703</v>
      </c>
      <c r="D103">
        <v>0.50991237263030309</v>
      </c>
      <c r="G103" s="29"/>
      <c r="W103">
        <v>6.8670928367292889</v>
      </c>
      <c r="X103">
        <v>-2.0552004131537949</v>
      </c>
      <c r="Y103">
        <v>4.5878468325007323E-18</v>
      </c>
    </row>
    <row r="104" spans="1:25" x14ac:dyDescent="0.25">
      <c r="A104">
        <v>19.89499864153446</v>
      </c>
      <c r="B104">
        <v>-6.5767067579650344E-3</v>
      </c>
      <c r="C104">
        <v>-2.2697505245743557</v>
      </c>
      <c r="D104">
        <v>0.50991576253716819</v>
      </c>
      <c r="G104" s="29"/>
      <c r="W104">
        <v>7.37819828866468</v>
      </c>
      <c r="X104">
        <v>-2.0726827558228709</v>
      </c>
      <c r="Y104">
        <v>4.7998912510556063E-18</v>
      </c>
    </row>
    <row r="105" spans="1:25" x14ac:dyDescent="0.25">
      <c r="A105">
        <v>20.19751292464635</v>
      </c>
      <c r="B105">
        <v>-8.992247442790538E-2</v>
      </c>
      <c r="C105">
        <v>-2.2697335343095411</v>
      </c>
      <c r="D105">
        <v>0.50991915244403341</v>
      </c>
      <c r="G105" s="29"/>
      <c r="W105">
        <v>8.0367217181228767</v>
      </c>
      <c r="X105">
        <v>-2.0699194197945046</v>
      </c>
      <c r="Y105">
        <v>5.011935669610481E-18</v>
      </c>
    </row>
    <row r="106" spans="1:25" x14ac:dyDescent="0.25">
      <c r="A106">
        <v>20.445453011327075</v>
      </c>
      <c r="B106">
        <v>-0.15823249486060431</v>
      </c>
      <c r="C106">
        <v>-2.2697165440447264</v>
      </c>
      <c r="D106">
        <v>0.50992254235089862</v>
      </c>
      <c r="G106" s="29"/>
      <c r="W106">
        <v>8.4306090530318656</v>
      </c>
      <c r="X106">
        <v>-2.0575484122453975</v>
      </c>
      <c r="Y106">
        <v>5.1179578788879175E-18</v>
      </c>
    </row>
    <row r="107" spans="1:25" x14ac:dyDescent="0.25">
      <c r="A107">
        <v>20.64924939884283</v>
      </c>
      <c r="B107">
        <v>-0.21438047634146123</v>
      </c>
      <c r="C107">
        <v>-2.2696995537799118</v>
      </c>
      <c r="D107">
        <v>0.50992593225776384</v>
      </c>
      <c r="G107" s="29"/>
      <c r="W107">
        <v>8.8736123480824851</v>
      </c>
      <c r="X107">
        <v>-2.0354132442063135</v>
      </c>
      <c r="Y107">
        <v>5.2239800881653541E-18</v>
      </c>
    </row>
    <row r="108" spans="1:25" x14ac:dyDescent="0.25">
      <c r="A108">
        <v>20.817157816554218</v>
      </c>
      <c r="B108">
        <v>-0.2606409564366261</v>
      </c>
      <c r="C108">
        <v>-2.2696825635150972</v>
      </c>
      <c r="D108">
        <v>0.50992932216462905</v>
      </c>
      <c r="G108" s="29"/>
      <c r="W108">
        <v>9.3710802203151342</v>
      </c>
      <c r="X108">
        <v>-2.0011523912344895</v>
      </c>
      <c r="Y108">
        <v>5.3300022974427922E-18</v>
      </c>
    </row>
    <row r="109" spans="1:25" x14ac:dyDescent="0.25">
      <c r="A109">
        <v>20.955767577626911</v>
      </c>
      <c r="B109">
        <v>-0.29882935806947691</v>
      </c>
      <c r="C109">
        <v>-2.2696655732502826</v>
      </c>
      <c r="D109">
        <v>0.50993271207149427</v>
      </c>
      <c r="G109" s="29"/>
      <c r="W109">
        <v>9.9291589176022974</v>
      </c>
      <c r="X109">
        <v>-1.9518507783572809</v>
      </c>
      <c r="Y109">
        <v>5.4360245067202288E-18</v>
      </c>
    </row>
    <row r="110" spans="1:25" x14ac:dyDescent="0.25">
      <c r="A110">
        <v>21.070375038881256</v>
      </c>
      <c r="B110">
        <v>-0.3304048815148044</v>
      </c>
      <c r="C110">
        <v>-2.269648582985468</v>
      </c>
      <c r="D110">
        <v>0.50993610197835959</v>
      </c>
      <c r="G110" s="29"/>
    </row>
    <row r="111" spans="1:25" x14ac:dyDescent="0.25">
      <c r="A111">
        <v>21.165262493896396</v>
      </c>
      <c r="B111">
        <v>-0.35654734229097462</v>
      </c>
      <c r="C111">
        <v>-2.2696315927206534</v>
      </c>
      <c r="D111">
        <v>0.50993949188522469</v>
      </c>
      <c r="G111" s="29"/>
      <c r="W111">
        <v>15.173402805622</v>
      </c>
      <c r="X111">
        <v>1.2937167520956996</v>
      </c>
      <c r="Y111">
        <v>2.6993124196813955E-18</v>
      </c>
    </row>
    <row r="112" spans="1:25" x14ac:dyDescent="0.25">
      <c r="A112">
        <v>21.243909505773544</v>
      </c>
      <c r="B112">
        <v>-0.37821539548971678</v>
      </c>
      <c r="C112">
        <v>-2.2696146024558388</v>
      </c>
      <c r="D112">
        <v>0.50994288179208991</v>
      </c>
      <c r="G112" s="29"/>
      <c r="W112">
        <v>14.779350118120204</v>
      </c>
      <c r="X112">
        <v>1.3815914683646515</v>
      </c>
      <c r="Y112">
        <v>2.4712325270551202E-18</v>
      </c>
    </row>
    <row r="113" spans="1:25" x14ac:dyDescent="0.25">
      <c r="A113">
        <v>21.308850745640775</v>
      </c>
      <c r="B113">
        <v>-0.39625196209455471</v>
      </c>
      <c r="C113">
        <v>-2.2695976121910242</v>
      </c>
      <c r="D113">
        <v>0.50994627169895523</v>
      </c>
      <c r="G113" s="29"/>
      <c r="W113">
        <v>14.406793386834478</v>
      </c>
      <c r="X113">
        <v>1.458430880044578</v>
      </c>
      <c r="Y113">
        <v>2.2431526344288441E-18</v>
      </c>
    </row>
    <row r="114" spans="1:25" x14ac:dyDescent="0.25">
      <c r="A114">
        <v>21.362688835668802</v>
      </c>
      <c r="B114">
        <v>-0.41124198234758846</v>
      </c>
      <c r="C114">
        <v>-2.2695806219262096</v>
      </c>
      <c r="D114">
        <v>0.50994966160582045</v>
      </c>
      <c r="G114" s="29"/>
      <c r="W114">
        <v>14.053264412642573</v>
      </c>
      <c r="X114">
        <v>1.5260939282951886</v>
      </c>
      <c r="Y114">
        <v>2.0150727418025677E-18</v>
      </c>
    </row>
    <row r="115" spans="1:25" x14ac:dyDescent="0.25">
      <c r="A115">
        <v>21.407414794532031</v>
      </c>
      <c r="B115">
        <v>-0.42369493208720704</v>
      </c>
      <c r="C115">
        <v>-2.269563631661395</v>
      </c>
      <c r="D115">
        <v>0.50995305151268566</v>
      </c>
      <c r="G115" s="29"/>
      <c r="W115">
        <v>13.716655041302324</v>
      </c>
      <c r="X115">
        <v>1.5860796960377326</v>
      </c>
      <c r="Y115">
        <v>1.7869928491762924E-18</v>
      </c>
    </row>
    <row r="116" spans="1:25" x14ac:dyDescent="0.25">
      <c r="A116">
        <v>21.444590231019099</v>
      </c>
      <c r="B116">
        <v>-0.43404560659231167</v>
      </c>
      <c r="C116">
        <v>-2.2695466413965804</v>
      </c>
      <c r="D116">
        <v>0.50995644141955077</v>
      </c>
      <c r="G116" s="29"/>
      <c r="W116">
        <v>13.39517460238635</v>
      </c>
      <c r="X116">
        <v>1.639612411615359</v>
      </c>
      <c r="Y116">
        <v>1.5589129565500156E-18</v>
      </c>
    </row>
    <row r="117" spans="1:25" x14ac:dyDescent="0.25">
      <c r="A117">
        <v>21.475503196207367</v>
      </c>
      <c r="B117">
        <v>-0.44265263507367486</v>
      </c>
      <c r="C117">
        <v>-2.2695296511317662</v>
      </c>
      <c r="D117">
        <v>0.50995983132641609</v>
      </c>
      <c r="G117" s="29"/>
      <c r="W117">
        <v>13.087255360532311</v>
      </c>
      <c r="X117">
        <v>1.6876898669727189</v>
      </c>
      <c r="Y117">
        <v>1.3308330639237403E-18</v>
      </c>
    </row>
    <row r="118" spans="1:25" x14ac:dyDescent="0.25">
      <c r="A118">
        <v>21.50121791152171</v>
      </c>
      <c r="B118">
        <v>-0.44981232634731316</v>
      </c>
      <c r="C118">
        <v>-2.2695126608669516</v>
      </c>
      <c r="D118">
        <v>0.50996322123328131</v>
      </c>
      <c r="G118" s="29"/>
      <c r="W118">
        <v>12.506895828799149</v>
      </c>
      <c r="X118">
        <v>1.7706371088948627</v>
      </c>
      <c r="Y118">
        <v>8.7467327867118794E-19</v>
      </c>
    </row>
    <row r="119" spans="1:25" x14ac:dyDescent="0.25">
      <c r="A119">
        <v>21.522614913593767</v>
      </c>
      <c r="B119">
        <v>-0.45576984627878431</v>
      </c>
      <c r="C119">
        <v>-2.269495670602137</v>
      </c>
      <c r="D119">
        <v>0.50996661114014663</v>
      </c>
      <c r="G119" s="29"/>
      <c r="W119">
        <v>11.96670567595543</v>
      </c>
      <c r="X119">
        <v>1.8399849734159806</v>
      </c>
      <c r="Y119">
        <v>4.1851349341863687E-19</v>
      </c>
    </row>
    <row r="120" spans="1:25" x14ac:dyDescent="0.25">
      <c r="A120">
        <v>21.540423622399796</v>
      </c>
      <c r="B120">
        <v>-0.46072828565774104</v>
      </c>
      <c r="C120">
        <v>-2.2694786803373224</v>
      </c>
      <c r="D120">
        <v>0.50997000104701173</v>
      </c>
      <c r="G120" s="29"/>
      <c r="W120">
        <v>11.459829093365126</v>
      </c>
      <c r="X120">
        <v>1.8992819915926658</v>
      </c>
      <c r="Y120">
        <v>-3.7646291833915439E-20</v>
      </c>
    </row>
    <row r="121" spans="1:25" x14ac:dyDescent="0.25">
      <c r="A121">
        <v>21.555248873894261</v>
      </c>
      <c r="B121">
        <v>-0.46485604762036975</v>
      </c>
      <c r="C121">
        <v>-2.2694616900725078</v>
      </c>
      <c r="D121">
        <v>0.50997339095387695</v>
      </c>
      <c r="G121" s="29"/>
      <c r="W121">
        <v>10.980888036598875</v>
      </c>
      <c r="X121">
        <v>1.9510607516686158</v>
      </c>
      <c r="Y121">
        <v>-4.9380607708646776E-19</v>
      </c>
    </row>
    <row r="122" spans="1:25" x14ac:dyDescent="0.25">
      <c r="A122">
        <v>21.567592613107863</v>
      </c>
      <c r="B122">
        <v>-0.46829288761067772</v>
      </c>
      <c r="C122">
        <v>-2.2694446998076931</v>
      </c>
      <c r="D122">
        <v>0.50997678086074216</v>
      </c>
      <c r="G122" s="29"/>
      <c r="W122">
        <v>10.525607592181847</v>
      </c>
      <c r="X122">
        <v>1.9971649355838459</v>
      </c>
      <c r="Y122">
        <v>-9.4996586233901845E-19</v>
      </c>
    </row>
    <row r="123" spans="1:25" x14ac:dyDescent="0.25">
      <c r="A123">
        <v>21.577871684391145</v>
      </c>
      <c r="B123">
        <v>-0.47115486667863082</v>
      </c>
      <c r="C123">
        <v>-2.2694277095428785</v>
      </c>
      <c r="D123">
        <v>0.50998017076760727</v>
      </c>
      <c r="G123" s="29"/>
      <c r="W123">
        <v>10.090082527509107</v>
      </c>
      <c r="X123">
        <v>2.0388567031248317</v>
      </c>
      <c r="Y123">
        <v>-1.4075441247518299E-18</v>
      </c>
    </row>
    <row r="124" spans="1:25" x14ac:dyDescent="0.25">
      <c r="A124"/>
      <c r="B124"/>
      <c r="C124">
        <v>-2.2694107192780639</v>
      </c>
      <c r="D124">
        <v>0.50998356067447248</v>
      </c>
      <c r="G124" s="29"/>
      <c r="W124">
        <v>9.6682167913333608</v>
      </c>
      <c r="X124">
        <v>2.0764929214131262</v>
      </c>
      <c r="Y124">
        <v>-1.8769433760671206E-18</v>
      </c>
    </row>
    <row r="125" spans="1:25" x14ac:dyDescent="0.25">
      <c r="A125">
        <v>-2.2699552756816814</v>
      </c>
      <c r="B125">
        <v>0.50947895871894633</v>
      </c>
      <c r="C125">
        <v>-2.2693937290132493</v>
      </c>
      <c r="D125">
        <v>0.50998695058133769</v>
      </c>
      <c r="G125" s="29"/>
      <c r="W125">
        <v>9.2614491450632741</v>
      </c>
      <c r="X125">
        <v>2.111581028633712</v>
      </c>
      <c r="Y125">
        <v>-2.3463426273824125E-18</v>
      </c>
    </row>
    <row r="126" spans="1:25" x14ac:dyDescent="0.25">
      <c r="A126">
        <v>-2.2697707256243933</v>
      </c>
      <c r="B126">
        <v>0.50941796871713718</v>
      </c>
      <c r="C126">
        <v>-2.2693767387484347</v>
      </c>
      <c r="D126">
        <v>0.50999034048820291</v>
      </c>
      <c r="G126" s="29"/>
      <c r="W126">
        <v>8.8678479719203587</v>
      </c>
      <c r="X126">
        <v>2.1447018316117274</v>
      </c>
      <c r="Y126">
        <v>-2.8157418786977024E-18</v>
      </c>
    </row>
    <row r="127" spans="1:25" x14ac:dyDescent="0.25">
      <c r="A127">
        <v>-2.2695414830967326</v>
      </c>
      <c r="B127">
        <v>0.50934220877220815</v>
      </c>
      <c r="C127">
        <v>-2.2693597484836201</v>
      </c>
      <c r="D127">
        <v>0.50999373039506823</v>
      </c>
      <c r="G127" s="29"/>
      <c r="W127">
        <v>8.4858049016695833</v>
      </c>
      <c r="X127">
        <v>2.1763011503660179</v>
      </c>
      <c r="Y127">
        <v>-3.2851411300129924E-18</v>
      </c>
    </row>
    <row r="128" spans="1:25" x14ac:dyDescent="0.25">
      <c r="A128">
        <v>-2.2692571639566936</v>
      </c>
      <c r="B128">
        <v>0.5092482471385994</v>
      </c>
      <c r="C128">
        <v>-2.2693427582188055</v>
      </c>
      <c r="D128">
        <v>0.50999712030193345</v>
      </c>
      <c r="G128" s="29"/>
      <c r="W128">
        <v>8.1139745602099609</v>
      </c>
      <c r="X128">
        <v>2.2067248402509483</v>
      </c>
      <c r="Y128">
        <v>-3.7545403813282835E-18</v>
      </c>
    </row>
    <row r="129" spans="1:25" x14ac:dyDescent="0.25">
      <c r="A129">
        <v>-2.2689052098232527</v>
      </c>
      <c r="B129">
        <v>0.50913193352943142</v>
      </c>
      <c r="C129">
        <v>-2.2693257679539909</v>
      </c>
      <c r="D129">
        <v>0.51000051020879866</v>
      </c>
      <c r="G129" s="29"/>
      <c r="W129">
        <v>7.5421474427028974</v>
      </c>
      <c r="X129">
        <v>2.2169110828559737</v>
      </c>
      <c r="Y129">
        <v>-4.2315264916249653E-18</v>
      </c>
    </row>
    <row r="130" spans="1:25" x14ac:dyDescent="0.25">
      <c r="A130">
        <v>-2.2684705618333987</v>
      </c>
      <c r="B130">
        <v>0.50898829129990775</v>
      </c>
      <c r="C130">
        <v>-2.2693087776891767</v>
      </c>
      <c r="D130">
        <v>0.51000390011566388</v>
      </c>
      <c r="G130" s="29"/>
      <c r="W130">
        <v>7.1400318326796937</v>
      </c>
      <c r="X130">
        <v>2.1784453262688186</v>
      </c>
      <c r="Y130">
        <v>-4.2624758928105898E-18</v>
      </c>
    </row>
    <row r="131" spans="1:25" x14ac:dyDescent="0.25">
      <c r="A131">
        <v>-2.2679353574712207</v>
      </c>
      <c r="B131">
        <v>0.50881141725555779</v>
      </c>
      <c r="C131">
        <v>-2.2692917874243621</v>
      </c>
      <c r="D131">
        <v>0.51000729002252898</v>
      </c>
      <c r="G131" s="29"/>
      <c r="W131">
        <v>6.7614122424726144</v>
      </c>
      <c r="X131">
        <v>2.1387868739231388</v>
      </c>
      <c r="Y131">
        <v>-4.2934252939962135E-18</v>
      </c>
    </row>
    <row r="132" spans="1:25" x14ac:dyDescent="0.25">
      <c r="A132">
        <v>-2.2672787001766421</v>
      </c>
      <c r="B132">
        <v>0.50859440551265778</v>
      </c>
      <c r="C132">
        <v>-2.2692747971595475</v>
      </c>
      <c r="D132">
        <v>0.5100106799293942</v>
      </c>
      <c r="G132" s="29"/>
      <c r="W132">
        <v>6.4020774709961366</v>
      </c>
      <c r="X132">
        <v>2.0985368005116243</v>
      </c>
      <c r="Y132">
        <v>-4.3243746951818364E-18</v>
      </c>
    </row>
    <row r="133" spans="1:25" x14ac:dyDescent="0.25">
      <c r="A133">
        <v>-2.2664765767688428</v>
      </c>
      <c r="B133">
        <v>0.50832932020836785</v>
      </c>
      <c r="C133">
        <v>-2.2692578068947329</v>
      </c>
      <c r="D133">
        <v>0.51001406983625952</v>
      </c>
      <c r="G133" s="29"/>
      <c r="W133">
        <v>6.0587965834008966</v>
      </c>
      <c r="X133">
        <v>2.0580904815718593</v>
      </c>
      <c r="Y133">
        <v>-4.3553240963674601E-18</v>
      </c>
    </row>
    <row r="134" spans="1:25" x14ac:dyDescent="0.25">
      <c r="A134">
        <v>-2.2655020283115674</v>
      </c>
      <c r="B134">
        <v>0.50800725196820673</v>
      </c>
      <c r="C134">
        <v>-2.2692408166299183</v>
      </c>
      <c r="D134">
        <v>0.51001745974312473</v>
      </c>
      <c r="G134" s="29"/>
      <c r="W134">
        <v>5.4105942883523221</v>
      </c>
      <c r="X134">
        <v>1.9774833256949478</v>
      </c>
      <c r="Y134">
        <v>-4.4172228987387067E-18</v>
      </c>
    </row>
    <row r="135" spans="1:25" x14ac:dyDescent="0.25">
      <c r="A135">
        <v>-2.2643257120108569</v>
      </c>
      <c r="B135">
        <v>0.50761850360170468</v>
      </c>
      <c r="C135">
        <v>-2.2692238263651037</v>
      </c>
      <c r="D135">
        <v>0.51002084964998984</v>
      </c>
      <c r="G135" s="29"/>
      <c r="W135">
        <v>4.8018944427459438</v>
      </c>
      <c r="X135">
        <v>1.898031301485803</v>
      </c>
      <c r="Y135">
        <v>-4.4791217011099541E-18</v>
      </c>
    </row>
    <row r="136" spans="1:25" x14ac:dyDescent="0.25">
      <c r="A136">
        <v>-2.2629170161909169</v>
      </c>
      <c r="B136">
        <v>0.5071529585790191</v>
      </c>
      <c r="C136">
        <v>-2.2692068361002891</v>
      </c>
      <c r="D136">
        <v>0.51002423955685505</v>
      </c>
      <c r="G136" s="29"/>
      <c r="W136">
        <v>4.2598989048617835</v>
      </c>
      <c r="X136">
        <v>1.8229043749792908</v>
      </c>
      <c r="Y136">
        <v>-4.5410205034812008E-18</v>
      </c>
    </row>
    <row r="137" spans="1:25" x14ac:dyDescent="0.25">
      <c r="A137">
        <v>-2.2612458915314417</v>
      </c>
      <c r="B137">
        <v>0.50660068621724041</v>
      </c>
      <c r="C137">
        <v>-2.2691898458354745</v>
      </c>
      <c r="D137">
        <v>0.51002762946372027</v>
      </c>
      <c r="G137" s="29"/>
      <c r="W137">
        <v>3.798936947542662</v>
      </c>
      <c r="X137">
        <v>1.7543894039727412</v>
      </c>
      <c r="Y137">
        <v>-4.6029193058524482E-18</v>
      </c>
    </row>
    <row r="138" spans="1:25" x14ac:dyDescent="0.25">
      <c r="A138">
        <v>-2.2592855164755319</v>
      </c>
      <c r="B138">
        <v>0.50595282254294149</v>
      </c>
      <c r="C138">
        <v>-2.2691728555706598</v>
      </c>
      <c r="D138">
        <v>0.51003101937058548</v>
      </c>
      <c r="G138" s="29"/>
      <c r="W138">
        <v>3.4015011083697453</v>
      </c>
      <c r="X138">
        <v>1.6919929726218164</v>
      </c>
      <c r="Y138">
        <v>-4.6648181082236956E-18</v>
      </c>
    </row>
    <row r="139" spans="1:25" x14ac:dyDescent="0.25">
      <c r="A139">
        <v>-2.257015796638111</v>
      </c>
      <c r="B139">
        <v>0.50520272677475275</v>
      </c>
      <c r="C139">
        <v>-2.2691558653058452</v>
      </c>
      <c r="D139">
        <v>0.51003440927745081</v>
      </c>
      <c r="G139" s="29"/>
      <c r="W139">
        <v>3.0548393535471003</v>
      </c>
      <c r="X139">
        <v>1.6351247461109195</v>
      </c>
      <c r="Y139">
        <v>-4.726716910594943E-18</v>
      </c>
    </row>
    <row r="140" spans="1:25" x14ac:dyDescent="0.25">
      <c r="A140">
        <v>-2.2544274891061407</v>
      </c>
      <c r="B140">
        <v>0.50434734431983796</v>
      </c>
      <c r="C140">
        <v>-2.2691388750410306</v>
      </c>
      <c r="D140">
        <v>0.51003779918431602</v>
      </c>
      <c r="G140" s="29"/>
      <c r="W140">
        <v>2.7493018637668021</v>
      </c>
      <c r="X140">
        <v>1.5831798762180025</v>
      </c>
      <c r="Y140">
        <v>-4.7886157129661896E-18</v>
      </c>
    </row>
    <row r="141" spans="1:25" x14ac:dyDescent="0.25">
      <c r="A141">
        <v>-2.2515264534897526</v>
      </c>
      <c r="B141">
        <v>0.50338861165894255</v>
      </c>
      <c r="C141">
        <v>-2.269121884776216</v>
      </c>
      <c r="D141">
        <v>0.51004118909118124</v>
      </c>
      <c r="G141" s="29"/>
      <c r="W141">
        <v>2.4776264507293044</v>
      </c>
      <c r="X141">
        <v>1.5356069792872249</v>
      </c>
      <c r="Y141">
        <v>-4.850514515337437E-18</v>
      </c>
    </row>
    <row r="142" spans="1:25" x14ac:dyDescent="0.25">
      <c r="A142">
        <v>-2.2483372254302019</v>
      </c>
      <c r="B142">
        <v>0.5023346373173444</v>
      </c>
      <c r="C142">
        <v>-2.2691048945114014</v>
      </c>
      <c r="D142">
        <v>0.51004457899804656</v>
      </c>
      <c r="G142" s="29"/>
      <c r="W142">
        <v>2.0144073166586507</v>
      </c>
      <c r="X142">
        <v>1.4516625422258813</v>
      </c>
      <c r="Y142">
        <v>-4.974312120079931E-18</v>
      </c>
    </row>
    <row r="143" spans="1:25" x14ac:dyDescent="0.25">
      <c r="A143">
        <v>-2.2449049091005309</v>
      </c>
      <c r="B143">
        <v>0.50120032729743602</v>
      </c>
      <c r="C143">
        <v>-2.2690879042465872</v>
      </c>
      <c r="D143">
        <v>0.51004796890491177</v>
      </c>
      <c r="G143" s="29"/>
      <c r="W143">
        <v>1.6323228849480067</v>
      </c>
      <c r="X143">
        <v>1.3799567705235505</v>
      </c>
      <c r="Y143">
        <v>-5.0981097248224258E-18</v>
      </c>
    </row>
    <row r="144" spans="1:25" x14ac:dyDescent="0.25">
      <c r="A144">
        <v>-2.2412944481928436</v>
      </c>
      <c r="B144">
        <v>0.50000714415499836</v>
      </c>
      <c r="C144">
        <v>-2.2690709139817726</v>
      </c>
      <c r="D144">
        <v>0.51005135881177688</v>
      </c>
      <c r="G144" s="29"/>
      <c r="W144">
        <v>1.3101511288909411</v>
      </c>
      <c r="X144">
        <v>1.3179824544384753</v>
      </c>
      <c r="Y144">
        <v>-5.2219073295649198E-18</v>
      </c>
    </row>
    <row r="145" spans="1:25" x14ac:dyDescent="0.25">
      <c r="A145">
        <v>-2.2375867656794375</v>
      </c>
      <c r="B145">
        <v>0.49878183126957465</v>
      </c>
      <c r="C145">
        <v>-2.269053923716958</v>
      </c>
      <c r="D145">
        <v>0.51005474871864209</v>
      </c>
      <c r="G145" s="29"/>
      <c r="W145">
        <v>0.79224595871687942</v>
      </c>
      <c r="X145">
        <v>1.2160445549493362</v>
      </c>
      <c r="Y145">
        <v>-5.4695025390499086E-18</v>
      </c>
    </row>
    <row r="146" spans="1:25" x14ac:dyDescent="0.25">
      <c r="A146">
        <v>-2.2338720171777031</v>
      </c>
      <c r="B146">
        <v>0.49755418322020017</v>
      </c>
      <c r="C146">
        <v>-2.2690369334521434</v>
      </c>
      <c r="D146">
        <v>0.51005813862550731</v>
      </c>
      <c r="G146" s="29"/>
      <c r="W146">
        <v>0.38818595843157466</v>
      </c>
      <c r="X146">
        <v>1.1352298607862514</v>
      </c>
      <c r="Y146">
        <v>-5.7170977485348975E-18</v>
      </c>
    </row>
    <row r="147" spans="1:25" x14ac:dyDescent="0.25">
      <c r="A147">
        <v>-2.2302410433937472</v>
      </c>
      <c r="B147">
        <v>0.49635422099365306</v>
      </c>
      <c r="C147">
        <v>-2.2690199431873288</v>
      </c>
      <c r="D147">
        <v>0.51006152853237241</v>
      </c>
      <c r="G147" s="29"/>
      <c r="W147">
        <v>5.887695901919543E-2</v>
      </c>
      <c r="X147">
        <v>1.0691204739366404</v>
      </c>
      <c r="Y147">
        <v>-5.9646929580198863E-18</v>
      </c>
    </row>
    <row r="148" spans="1:25" x14ac:dyDescent="0.25">
      <c r="A148">
        <v>-2.2267766852488724</v>
      </c>
      <c r="B148">
        <v>0.49520932181221333</v>
      </c>
      <c r="C148">
        <v>-2.2690029529225142</v>
      </c>
      <c r="D148">
        <v>0.51006491843923774</v>
      </c>
      <c r="G148" s="29"/>
    </row>
    <row r="149" spans="1:25" x14ac:dyDescent="0.25">
      <c r="A149">
        <v>-2.2235466708557152</v>
      </c>
      <c r="B149">
        <v>0.49414186842543356</v>
      </c>
      <c r="C149">
        <v>-2.2689859626576996</v>
      </c>
      <c r="D149">
        <v>0.51006830834610295</v>
      </c>
      <c r="G149" s="29"/>
    </row>
    <row r="150" spans="1:25" x14ac:dyDescent="0.25">
      <c r="A150">
        <v>-2.220599274396343</v>
      </c>
      <c r="B150">
        <v>0.49316781445855201</v>
      </c>
      <c r="C150">
        <v>-2.268968972392885</v>
      </c>
      <c r="D150">
        <v>0.51007169825296816</v>
      </c>
      <c r="G150" s="29"/>
    </row>
    <row r="151" spans="1:25" x14ac:dyDescent="0.25">
      <c r="A151">
        <v>-2.2179621234615317</v>
      </c>
      <c r="B151">
        <v>0.49229629026262972</v>
      </c>
      <c r="C151">
        <v>-2.2689519821280704</v>
      </c>
      <c r="D151">
        <v>0.51007508815983338</v>
      </c>
      <c r="G151" s="29"/>
    </row>
    <row r="152" spans="1:25" x14ac:dyDescent="0.25">
      <c r="A152">
        <v>-2.2156437437598901</v>
      </c>
      <c r="B152">
        <v>0.49153011340917629</v>
      </c>
      <c r="C152">
        <v>-2.2689349918632558</v>
      </c>
      <c r="D152">
        <v>0.51007847806669859</v>
      </c>
      <c r="G152" s="29"/>
    </row>
    <row r="153" spans="1:25" x14ac:dyDescent="0.25">
      <c r="A153">
        <v>-2.2136369418714947</v>
      </c>
      <c r="B153">
        <v>0.49086690662071686</v>
      </c>
      <c r="C153">
        <v>-2.2689180015984411</v>
      </c>
      <c r="D153">
        <v>0.51008186797356381</v>
      </c>
      <c r="G153" s="29"/>
    </row>
    <row r="154" spans="1:25" x14ac:dyDescent="0.25">
      <c r="A154">
        <v>-2.2119230114862631</v>
      </c>
      <c r="B154">
        <v>0.49030048784614544</v>
      </c>
      <c r="C154">
        <v>-2.2689010113336265</v>
      </c>
      <c r="D154">
        <v>0.51008525788042902</v>
      </c>
      <c r="E154" s="24"/>
      <c r="F154" s="25"/>
      <c r="G154" s="29"/>
    </row>
    <row r="155" spans="1:25" x14ac:dyDescent="0.25">
      <c r="A155">
        <v>-2.2101603958036442</v>
      </c>
      <c r="B155">
        <v>0.48971797958117036</v>
      </c>
      <c r="C155">
        <v>-2.2688840210688119</v>
      </c>
      <c r="D155">
        <v>0.51008864778729424</v>
      </c>
      <c r="E155" s="24"/>
      <c r="F155" s="25"/>
      <c r="G155" s="29"/>
    </row>
    <row r="156" spans="1:25" x14ac:dyDescent="0.25">
      <c r="A156">
        <v>-2.2082888041015307</v>
      </c>
      <c r="B156">
        <v>0.48909945698098567</v>
      </c>
      <c r="C156">
        <v>-2.2688670308039978</v>
      </c>
      <c r="D156">
        <v>0.51009203769415956</v>
      </c>
      <c r="E156" s="24"/>
      <c r="F156" s="25"/>
      <c r="G156" s="29"/>
    </row>
    <row r="157" spans="1:25" x14ac:dyDescent="0.25">
      <c r="A157">
        <v>-2.2062978076165942</v>
      </c>
      <c r="B157">
        <v>0.48844147355360074</v>
      </c>
      <c r="C157">
        <v>-2.2688500405391832</v>
      </c>
      <c r="D157">
        <v>0.51009542760102455</v>
      </c>
      <c r="E157" s="24"/>
      <c r="F157" s="25"/>
      <c r="G157" s="29"/>
    </row>
    <row r="158" spans="1:25" x14ac:dyDescent="0.25">
      <c r="A158">
        <v>-2.2041756030597939</v>
      </c>
      <c r="B158">
        <v>0.4877401285545212</v>
      </c>
      <c r="C158">
        <v>-2.2688330502743685</v>
      </c>
      <c r="D158">
        <v>0.51009881750788988</v>
      </c>
      <c r="E158" s="24"/>
      <c r="F158" s="25"/>
      <c r="G158" s="29"/>
    </row>
    <row r="159" spans="1:25" x14ac:dyDescent="0.25">
      <c r="A159">
        <v>-2.1532154979354989</v>
      </c>
      <c r="B159">
        <v>0.46391388283942603</v>
      </c>
      <c r="C159">
        <v>-2.2688160600095539</v>
      </c>
      <c r="D159">
        <v>0.5101022074147552</v>
      </c>
      <c r="E159" s="24"/>
      <c r="F159" s="25"/>
      <c r="G159" s="29"/>
    </row>
    <row r="160" spans="1:25" x14ac:dyDescent="0.25">
      <c r="A160">
        <v>-1.9675884547465867</v>
      </c>
      <c r="B160">
        <v>0.37802735356148981</v>
      </c>
      <c r="C160">
        <v>-2.2687990697447393</v>
      </c>
      <c r="D160">
        <v>0.51010559732162031</v>
      </c>
      <c r="E160" s="24"/>
      <c r="F160" s="25"/>
      <c r="G160" s="29"/>
    </row>
    <row r="161" spans="1:7" x14ac:dyDescent="0.25">
      <c r="A161">
        <v>-1.6355381801423434</v>
      </c>
      <c r="B161">
        <v>0.22779495742182573</v>
      </c>
      <c r="C161">
        <v>-2.2687820794799247</v>
      </c>
      <c r="D161">
        <v>0.51010898722848552</v>
      </c>
      <c r="E161" s="24"/>
      <c r="F161" s="25"/>
      <c r="G161" s="29"/>
    </row>
    <row r="162" spans="1:7" x14ac:dyDescent="0.25">
      <c r="A162">
        <v>-1.1361083096939038</v>
      </c>
      <c r="B162">
        <v>3.9150991612786575E-2</v>
      </c>
      <c r="C162">
        <v>-2.2687650892151101</v>
      </c>
      <c r="D162">
        <v>0.51011237713535074</v>
      </c>
      <c r="E162" s="24"/>
      <c r="F162" s="25"/>
      <c r="G162" s="29"/>
    </row>
    <row r="163" spans="1:7" x14ac:dyDescent="0.25">
      <c r="A163">
        <v>-0.18611104256769551</v>
      </c>
      <c r="B163">
        <v>-0.29012560279274774</v>
      </c>
      <c r="C163">
        <v>-2.2687480989502955</v>
      </c>
      <c r="D163">
        <v>0.51011576704221595</v>
      </c>
      <c r="E163" s="24"/>
      <c r="F163" s="25"/>
      <c r="G163" s="29"/>
    </row>
    <row r="164" spans="1:7" x14ac:dyDescent="0.25">
      <c r="A164">
        <v>0.5120761074533261</v>
      </c>
      <c r="B164">
        <v>-0.53366570382164447</v>
      </c>
      <c r="C164">
        <v>-2.2687311086854809</v>
      </c>
      <c r="D164">
        <v>0.51011915694908117</v>
      </c>
      <c r="E164" s="24"/>
      <c r="F164" s="25"/>
      <c r="G164" s="29"/>
    </row>
    <row r="165" spans="1:7" x14ac:dyDescent="0.25">
      <c r="A165">
        <v>1.1554747175562414</v>
      </c>
      <c r="B165">
        <v>-0.75770718831075257</v>
      </c>
      <c r="C165">
        <v>-2.2687141184206663</v>
      </c>
      <c r="D165">
        <v>0.51012254685594649</v>
      </c>
      <c r="E165" s="24"/>
      <c r="F165" s="25"/>
      <c r="G165" s="29"/>
    </row>
    <row r="166" spans="1:7" x14ac:dyDescent="0.25">
      <c r="A166">
        <v>1.782303574628078</v>
      </c>
      <c r="B166">
        <v>-0.97307596876836389</v>
      </c>
      <c r="C166">
        <v>-2.2686971281558517</v>
      </c>
      <c r="D166">
        <v>0.5101259367628117</v>
      </c>
      <c r="E166" s="24"/>
      <c r="F166" s="25"/>
      <c r="G166" s="29"/>
    </row>
    <row r="167" spans="1:7" x14ac:dyDescent="0.25">
      <c r="A167">
        <v>2.4134569739045637</v>
      </c>
      <c r="B167">
        <v>-1.1833763646953612</v>
      </c>
      <c r="C167">
        <v>-2.2686801378910371</v>
      </c>
      <c r="D167">
        <v>0.5101293266696767</v>
      </c>
      <c r="E167" s="24"/>
      <c r="F167" s="25"/>
      <c r="G167" s="29"/>
    </row>
    <row r="168" spans="1:7" x14ac:dyDescent="0.25">
      <c r="A168">
        <v>3.069973362028247</v>
      </c>
      <c r="B168">
        <v>-1.3904709079086173</v>
      </c>
      <c r="C168">
        <v>-2.2686631476262225</v>
      </c>
      <c r="D168">
        <v>0.51013271657654202</v>
      </c>
      <c r="E168" s="24"/>
      <c r="F168" s="25"/>
      <c r="G168" s="29"/>
    </row>
    <row r="169" spans="1:7" x14ac:dyDescent="0.25">
      <c r="A169">
        <v>3.7737366186032517</v>
      </c>
      <c r="B169">
        <v>-1.5938503766603749</v>
      </c>
      <c r="C169">
        <v>-2.2686461573614083</v>
      </c>
      <c r="D169">
        <v>0.51013610648340724</v>
      </c>
      <c r="E169" s="24"/>
      <c r="F169" s="25"/>
      <c r="G169" s="29"/>
    </row>
    <row r="170" spans="1:7" x14ac:dyDescent="0.25">
      <c r="A170">
        <v>4.6061328634554233</v>
      </c>
      <c r="B170">
        <v>-1.7780625736477507</v>
      </c>
      <c r="C170">
        <v>-2.2686291670965937</v>
      </c>
      <c r="D170">
        <v>0.51013949639027234</v>
      </c>
      <c r="E170" s="24"/>
      <c r="F170" s="25"/>
      <c r="G170" s="29"/>
    </row>
    <row r="171" spans="1:7" x14ac:dyDescent="0.25">
      <c r="A171">
        <v>5.6259572618637055</v>
      </c>
      <c r="B171">
        <v>-1.9276827699636376</v>
      </c>
      <c r="C171">
        <v>-2.2686121768317791</v>
      </c>
      <c r="D171">
        <v>0.51014288629713767</v>
      </c>
      <c r="E171" s="24"/>
      <c r="F171" s="25"/>
      <c r="G171" s="29"/>
    </row>
    <row r="172" spans="1:7" x14ac:dyDescent="0.25">
      <c r="A172">
        <v>6.7596883309933204</v>
      </c>
      <c r="B172">
        <v>-2.0486472055681082</v>
      </c>
      <c r="C172">
        <v>-2.2685951865669645</v>
      </c>
      <c r="D172">
        <v>0.51014627620400299</v>
      </c>
      <c r="E172" s="24"/>
      <c r="F172" s="25"/>
      <c r="G172" s="29"/>
    </row>
    <row r="173" spans="1:7" x14ac:dyDescent="0.25">
      <c r="A173">
        <v>8.5784842430933068</v>
      </c>
      <c r="B173">
        <v>-2.0510759245398753</v>
      </c>
      <c r="C173">
        <v>-2.2685781963021499</v>
      </c>
      <c r="D173">
        <v>0.51014966611086821</v>
      </c>
      <c r="E173" s="24"/>
      <c r="F173" s="25"/>
      <c r="G173" s="29"/>
    </row>
    <row r="174" spans="1:7" x14ac:dyDescent="0.25">
      <c r="A174">
        <v>11.085184614599568</v>
      </c>
      <c r="B174">
        <v>-1.8069908813185662</v>
      </c>
      <c r="C174">
        <v>-2.2685612060373352</v>
      </c>
      <c r="D174">
        <v>0.51015305601773331</v>
      </c>
      <c r="E174" s="24"/>
      <c r="F174" s="25"/>
      <c r="G174" s="29"/>
    </row>
    <row r="175" spans="1:7" x14ac:dyDescent="0.25">
      <c r="A175">
        <v>13.10366572471743</v>
      </c>
      <c r="B175">
        <v>-1.5539999424538453</v>
      </c>
      <c r="C175">
        <v>-2.2685442157725206</v>
      </c>
      <c r="D175">
        <v>0.51015644592459852</v>
      </c>
      <c r="E175" s="24"/>
      <c r="F175" s="25"/>
      <c r="G175" s="29"/>
    </row>
    <row r="176" spans="1:7" x14ac:dyDescent="0.25">
      <c r="A176">
        <v>14.696294236741572</v>
      </c>
      <c r="B176">
        <v>-1.354384211347903</v>
      </c>
      <c r="C176">
        <v>-2.268527225507706</v>
      </c>
      <c r="D176">
        <v>0.51015983583146385</v>
      </c>
      <c r="E176" s="24"/>
      <c r="F176" s="25"/>
      <c r="G176" s="29"/>
    </row>
    <row r="177" spans="1:7" x14ac:dyDescent="0.25">
      <c r="A177">
        <v>15.965837798737324</v>
      </c>
      <c r="B177">
        <v>-1.1952630701744711</v>
      </c>
      <c r="C177">
        <v>-2.2685102352428914</v>
      </c>
      <c r="D177">
        <v>0.51016322573832895</v>
      </c>
      <c r="E177" s="24"/>
      <c r="F177" s="25"/>
      <c r="G177" s="29"/>
    </row>
    <row r="178" spans="1:7" x14ac:dyDescent="0.25">
      <c r="A178">
        <v>16.986116885239962</v>
      </c>
      <c r="B178">
        <v>-1.0673840611986232</v>
      </c>
      <c r="C178">
        <v>-2.2684932449780768</v>
      </c>
      <c r="D178">
        <v>0.51016661564519417</v>
      </c>
      <c r="E178" s="24"/>
      <c r="F178" s="25"/>
      <c r="G178" s="29"/>
    </row>
    <row r="179" spans="1:7" x14ac:dyDescent="0.25">
      <c r="A179">
        <v>17.811454488220321</v>
      </c>
      <c r="B179">
        <v>-0.96393848818250305</v>
      </c>
      <c r="C179">
        <v>-2.2684762547132622</v>
      </c>
      <c r="D179">
        <v>0.51017000555205938</v>
      </c>
      <c r="E179" s="24"/>
      <c r="F179" s="25"/>
      <c r="G179" s="29"/>
    </row>
    <row r="180" spans="1:7" x14ac:dyDescent="0.25">
      <c r="A180">
        <v>18.482637938808587</v>
      </c>
      <c r="B180">
        <v>-0.87981417784656246</v>
      </c>
      <c r="C180">
        <v>-2.2684592644484476</v>
      </c>
      <c r="D180">
        <v>0.51017339545892471</v>
      </c>
      <c r="E180" s="24"/>
      <c r="F180" s="25"/>
      <c r="G180" s="29"/>
    </row>
    <row r="181" spans="1:7" x14ac:dyDescent="0.25">
      <c r="A181">
        <v>19.030811219557638</v>
      </c>
      <c r="B181">
        <v>-0.81110762802447467</v>
      </c>
      <c r="C181">
        <v>-2.268442274183633</v>
      </c>
      <c r="D181">
        <v>0.51017678536578992</v>
      </c>
      <c r="E181" s="24"/>
      <c r="F181" s="25"/>
      <c r="G181" s="29"/>
    </row>
    <row r="182" spans="1:7" x14ac:dyDescent="0.25">
      <c r="A182">
        <v>19.480092917422805</v>
      </c>
      <c r="B182">
        <v>-0.75479588054866509</v>
      </c>
      <c r="C182">
        <v>-2.2684252839188184</v>
      </c>
      <c r="D182">
        <v>0.51018017527265502</v>
      </c>
      <c r="E182" s="24"/>
      <c r="F182" s="25"/>
      <c r="G182" s="29"/>
    </row>
    <row r="183" spans="1:7" x14ac:dyDescent="0.25">
      <c r="A183">
        <v>19.849383693382617</v>
      </c>
      <c r="B183">
        <v>-0.7085099779182974</v>
      </c>
      <c r="C183">
        <v>-2.2684082936540042</v>
      </c>
      <c r="D183">
        <v>0.51018356517952024</v>
      </c>
      <c r="E183" s="24"/>
      <c r="F183" s="25"/>
      <c r="G183" s="29"/>
    </row>
    <row r="184" spans="1:7" x14ac:dyDescent="0.25">
      <c r="A184">
        <v>20.153643403884253</v>
      </c>
      <c r="B184">
        <v>-0.6703748923667554</v>
      </c>
      <c r="C184">
        <v>-2.2683913033891896</v>
      </c>
      <c r="D184">
        <v>0.51018695508638567</v>
      </c>
      <c r="E184" s="24"/>
      <c r="F184" s="25"/>
      <c r="G184" s="29"/>
    </row>
    <row r="185" spans="1:7" x14ac:dyDescent="0.25">
      <c r="A185">
        <v>20.404812263382226</v>
      </c>
      <c r="B185">
        <v>-0.6388940698515212</v>
      </c>
      <c r="C185">
        <v>-2.268374313124375</v>
      </c>
      <c r="D185">
        <v>0.51019034499325067</v>
      </c>
      <c r="E185" s="24"/>
      <c r="F185" s="25"/>
      <c r="G185" s="29"/>
    </row>
    <row r="186" spans="1:7" x14ac:dyDescent="0.25">
      <c r="A186">
        <v>20.61248757506619</v>
      </c>
      <c r="B186">
        <v>-0.61286461046317919</v>
      </c>
      <c r="C186">
        <v>-2.2683573228595604</v>
      </c>
      <c r="D186">
        <v>0.51019373490011599</v>
      </c>
      <c r="E186" s="24"/>
      <c r="F186" s="25"/>
      <c r="G186" s="29"/>
    </row>
    <row r="187" spans="1:7" x14ac:dyDescent="0.25">
      <c r="A187">
        <v>20.784429101206754</v>
      </c>
      <c r="B187">
        <v>-0.59131392667917504</v>
      </c>
      <c r="C187">
        <v>-2.2683403325947458</v>
      </c>
      <c r="D187">
        <v>0.51019712480698109</v>
      </c>
      <c r="E187" s="24"/>
      <c r="F187" s="25"/>
      <c r="G187" s="29"/>
    </row>
    <row r="188" spans="1:7" x14ac:dyDescent="0.25">
      <c r="A188">
        <v>20.926942010277763</v>
      </c>
      <c r="B188">
        <v>-0.57345174581184377</v>
      </c>
      <c r="C188">
        <v>-2.2683233423299312</v>
      </c>
      <c r="D188">
        <v>0.51020051471384631</v>
      </c>
      <c r="E188" s="24"/>
      <c r="F188" s="25"/>
      <c r="G188" s="29"/>
    </row>
    <row r="189" spans="1:7" x14ac:dyDescent="0.25">
      <c r="A189">
        <v>21.045170839198203</v>
      </c>
      <c r="B189">
        <v>-0.55863326557959059</v>
      </c>
      <c r="C189">
        <v>-2.2683063520651165</v>
      </c>
      <c r="D189">
        <v>0.51020390462071163</v>
      </c>
      <c r="E189" s="24"/>
      <c r="F189" s="25"/>
      <c r="G189" s="29"/>
    </row>
    <row r="190" spans="1:7" x14ac:dyDescent="0.25">
      <c r="A190">
        <v>21.143327745775121</v>
      </c>
      <c r="B190">
        <v>-0.54633054556577698</v>
      </c>
      <c r="C190">
        <v>-2.2682893618003019</v>
      </c>
      <c r="D190">
        <v>0.51020729452757685</v>
      </c>
      <c r="E190" s="24"/>
      <c r="F190" s="25"/>
      <c r="G190" s="29"/>
    </row>
    <row r="191" spans="1:7" x14ac:dyDescent="0.25">
      <c r="A191">
        <v>21.224871533146029</v>
      </c>
      <c r="B191">
        <v>-0.53611006878145651</v>
      </c>
      <c r="C191">
        <v>-2.2682723715354873</v>
      </c>
      <c r="D191">
        <v>0.51021068443444206</v>
      </c>
      <c r="E191" s="24"/>
      <c r="F191" s="25"/>
      <c r="G191" s="29"/>
    </row>
    <row r="192" spans="1:7" x14ac:dyDescent="0.25">
      <c r="A192">
        <v>21.292649306174717</v>
      </c>
      <c r="B192">
        <v>-0.52761498683754426</v>
      </c>
      <c r="C192">
        <v>-2.2682553812706727</v>
      </c>
      <c r="D192">
        <v>0.51021407434130717</v>
      </c>
      <c r="E192" s="24"/>
      <c r="F192" s="25"/>
      <c r="G192" s="29"/>
    </row>
    <row r="193" spans="1:7" x14ac:dyDescent="0.25">
      <c r="A193">
        <v>21.349009422858288</v>
      </c>
      <c r="B193">
        <v>-0.52055096292231906</v>
      </c>
      <c r="C193">
        <v>-2.2682383910058581</v>
      </c>
      <c r="D193">
        <v>0.51021746424817249</v>
      </c>
      <c r="E193" s="24"/>
      <c r="F193" s="25"/>
      <c r="G193" s="29"/>
    </row>
    <row r="194" spans="1:7" x14ac:dyDescent="0.25">
      <c r="A194">
        <v>21.395892157878205</v>
      </c>
      <c r="B194">
        <v>-0.51467480827822631</v>
      </c>
      <c r="C194">
        <v>-2.2682214007410435</v>
      </c>
      <c r="D194">
        <v>0.51022085415503771</v>
      </c>
      <c r="E194" s="24"/>
      <c r="F194" s="25"/>
      <c r="G194" s="29"/>
    </row>
    <row r="195" spans="1:7" x14ac:dyDescent="0.25">
      <c r="A195">
        <v>21.434902894186266</v>
      </c>
      <c r="B195">
        <v>-0.50978530856732496</v>
      </c>
      <c r="C195">
        <v>-2.2682044104762289</v>
      </c>
      <c r="D195">
        <v>0.51022424406190292</v>
      </c>
      <c r="E195" s="24"/>
      <c r="F195" s="25"/>
      <c r="G195" s="29"/>
    </row>
    <row r="196" spans="1:7" x14ac:dyDescent="0.25">
      <c r="A196">
        <v>21.467371500810664</v>
      </c>
      <c r="B196">
        <v>-0.5057157816183917</v>
      </c>
      <c r="C196">
        <v>-2.2681874202114147</v>
      </c>
      <c r="D196">
        <v>0.51022763396876814</v>
      </c>
      <c r="E196" s="24"/>
      <c r="F196" s="25"/>
      <c r="G196" s="29"/>
    </row>
    <row r="197" spans="1:7" x14ac:dyDescent="0.25">
      <c r="A197">
        <v>21.494400706808943</v>
      </c>
      <c r="B197">
        <v>-0.50232801436706864</v>
      </c>
      <c r="C197">
        <v>-2.2681704299466001</v>
      </c>
      <c r="D197">
        <v>0.51023102387563324</v>
      </c>
      <c r="E197" s="24"/>
      <c r="F197" s="25"/>
      <c r="G197" s="29"/>
    </row>
    <row r="198" spans="1:7" x14ac:dyDescent="0.25">
      <c r="A198">
        <v>21.516905651842634</v>
      </c>
      <c r="B198">
        <v>-0.49950730569427854</v>
      </c>
      <c r="C198">
        <v>-2.2681534396817855</v>
      </c>
      <c r="D198">
        <v>0.51023441378249856</v>
      </c>
      <c r="E198" s="24"/>
      <c r="F198" s="25"/>
      <c r="G198" s="29"/>
    </row>
    <row r="199" spans="1:7" x14ac:dyDescent="0.25">
      <c r="A199">
        <v>21.535646321118335</v>
      </c>
      <c r="B199">
        <v>-0.4971584011188297</v>
      </c>
      <c r="C199">
        <v>-2.2681364494169709</v>
      </c>
      <c r="D199">
        <v>0.51023780368936378</v>
      </c>
      <c r="E199" s="24"/>
      <c r="F199" s="25"/>
      <c r="G199" s="29"/>
    </row>
    <row r="200" spans="1:7" x14ac:dyDescent="0.25">
      <c r="A200"/>
      <c r="B200"/>
      <c r="C200">
        <v>-2.2681194591521563</v>
      </c>
      <c r="D200">
        <v>0.51024119359622899</v>
      </c>
      <c r="E200" s="24"/>
      <c r="F200" s="25"/>
      <c r="G200" s="29"/>
    </row>
    <row r="201" spans="1:7" x14ac:dyDescent="0.25">
      <c r="A201"/>
      <c r="B201"/>
      <c r="C201">
        <v>-2.2681024688873417</v>
      </c>
      <c r="D201">
        <v>0.51024458350309421</v>
      </c>
      <c r="E201" s="24"/>
      <c r="F201" s="25"/>
      <c r="G201" s="29"/>
    </row>
    <row r="202" spans="1:7" x14ac:dyDescent="0.25">
      <c r="A202"/>
      <c r="B202"/>
      <c r="C202">
        <v>-2.2680854786225271</v>
      </c>
      <c r="D202">
        <v>0.51024797340995942</v>
      </c>
      <c r="E202" s="24"/>
      <c r="F202" s="25"/>
      <c r="G202" s="29"/>
    </row>
    <row r="203" spans="1:7" x14ac:dyDescent="0.25">
      <c r="A203"/>
      <c r="B203"/>
      <c r="C203">
        <v>-2.2680684883577125</v>
      </c>
      <c r="D203">
        <v>0.51025136331682452</v>
      </c>
      <c r="E203" s="24"/>
      <c r="F203" s="25"/>
      <c r="G203" s="29"/>
    </row>
    <row r="204" spans="1:7" x14ac:dyDescent="0.25">
      <c r="A204"/>
      <c r="B204"/>
      <c r="C204">
        <v>-2.2680514980928979</v>
      </c>
      <c r="D204">
        <v>0.51025475322368985</v>
      </c>
      <c r="E204" s="24"/>
      <c r="F204" s="25"/>
      <c r="G204" s="29"/>
    </row>
    <row r="205" spans="1:7" x14ac:dyDescent="0.25">
      <c r="A205"/>
      <c r="B205"/>
      <c r="C205">
        <v>-2.2680345078280832</v>
      </c>
      <c r="D205">
        <v>0.51025814313055506</v>
      </c>
      <c r="E205" s="24"/>
      <c r="F205" s="25"/>
      <c r="G205" s="29"/>
    </row>
    <row r="206" spans="1:7" x14ac:dyDescent="0.25">
      <c r="A206"/>
      <c r="B206"/>
      <c r="C206">
        <v>-2.2680175175632686</v>
      </c>
      <c r="D206">
        <v>0.51026153303742028</v>
      </c>
      <c r="E206" s="24"/>
      <c r="F206" s="25"/>
      <c r="G206" s="29"/>
    </row>
    <row r="207" spans="1:7" x14ac:dyDescent="0.25">
      <c r="A207"/>
      <c r="B207"/>
      <c r="C207">
        <v>-2.268000527298454</v>
      </c>
      <c r="D207">
        <v>0.51026492294428549</v>
      </c>
      <c r="E207" s="24"/>
      <c r="F207" s="25"/>
      <c r="G207" s="29"/>
    </row>
    <row r="208" spans="1:7" x14ac:dyDescent="0.25">
      <c r="A208"/>
      <c r="B208"/>
      <c r="C208">
        <v>-2.2679835370336394</v>
      </c>
      <c r="D208">
        <v>0.51026831285115071</v>
      </c>
      <c r="E208" s="24"/>
      <c r="F208" s="25"/>
      <c r="G208" s="29"/>
    </row>
    <row r="209" spans="1:7" x14ac:dyDescent="0.25">
      <c r="A209"/>
      <c r="B209"/>
      <c r="C209">
        <v>-2.2679665467688253</v>
      </c>
      <c r="D209">
        <v>0.51027170275801592</v>
      </c>
      <c r="E209" s="24"/>
      <c r="F209" s="25"/>
      <c r="G209" s="29"/>
    </row>
    <row r="210" spans="1:7" x14ac:dyDescent="0.25">
      <c r="A210"/>
      <c r="B210"/>
      <c r="C210">
        <v>-2.2679495565040106</v>
      </c>
      <c r="D210">
        <v>0.51027509266488114</v>
      </c>
      <c r="E210" s="24"/>
      <c r="F210" s="25"/>
      <c r="G210" s="29"/>
    </row>
    <row r="211" spans="1:7" x14ac:dyDescent="0.25">
      <c r="A211"/>
      <c r="B211"/>
      <c r="C211">
        <v>-2.267932566239196</v>
      </c>
      <c r="D211">
        <v>0.51027848257174646</v>
      </c>
      <c r="E211" s="24"/>
      <c r="F211" s="25"/>
      <c r="G211" s="29"/>
    </row>
    <row r="212" spans="1:7" x14ac:dyDescent="0.25">
      <c r="A212"/>
      <c r="B212"/>
      <c r="C212">
        <v>-2.2679155759743814</v>
      </c>
      <c r="D212">
        <v>0.51028187247861156</v>
      </c>
      <c r="E212" s="24"/>
      <c r="F212" s="25"/>
      <c r="G212" s="29"/>
    </row>
    <row r="213" spans="1:7" x14ac:dyDescent="0.25">
      <c r="A213"/>
      <c r="B213"/>
      <c r="C213">
        <v>-2.2678985857095668</v>
      </c>
      <c r="D213">
        <v>0.51028526238547667</v>
      </c>
      <c r="E213" s="24"/>
      <c r="F213" s="25"/>
      <c r="G213" s="29"/>
    </row>
    <row r="214" spans="1:7" x14ac:dyDescent="0.25">
      <c r="A214"/>
      <c r="B214"/>
      <c r="C214">
        <v>-2.2678815954447522</v>
      </c>
      <c r="D214">
        <v>0.51028865229234199</v>
      </c>
      <c r="E214" s="24"/>
      <c r="F214" s="25"/>
      <c r="G214" s="29"/>
    </row>
    <row r="215" spans="1:7" x14ac:dyDescent="0.25">
      <c r="A215"/>
      <c r="B215"/>
      <c r="C215">
        <v>-2.2678646051799376</v>
      </c>
      <c r="D215">
        <v>0.5102920421992071</v>
      </c>
      <c r="E215" s="24"/>
      <c r="F215" s="25"/>
      <c r="G215" s="29"/>
    </row>
    <row r="216" spans="1:7" x14ac:dyDescent="0.25">
      <c r="A216"/>
      <c r="B216"/>
      <c r="C216">
        <v>-2.267847614915123</v>
      </c>
      <c r="D216">
        <v>0.51029543210607231</v>
      </c>
      <c r="E216" s="24"/>
      <c r="F216" s="25"/>
      <c r="G216" s="29"/>
    </row>
    <row r="217" spans="1:7" x14ac:dyDescent="0.25">
      <c r="A217"/>
      <c r="B217"/>
      <c r="C217">
        <v>-2.2678306246503084</v>
      </c>
      <c r="D217">
        <v>0.51029882201293764</v>
      </c>
      <c r="E217" s="24"/>
      <c r="F217" s="25"/>
      <c r="G217" s="29"/>
    </row>
    <row r="218" spans="1:7" x14ac:dyDescent="0.25">
      <c r="A218"/>
      <c r="B218"/>
      <c r="C218">
        <v>-2.2678136343854938</v>
      </c>
      <c r="D218">
        <v>0.51030221191980296</v>
      </c>
      <c r="E218" s="24"/>
      <c r="F218" s="25"/>
      <c r="G218" s="29"/>
    </row>
    <row r="219" spans="1:7" x14ac:dyDescent="0.25">
      <c r="A219"/>
      <c r="B219"/>
      <c r="C219">
        <v>-2.2677966441206792</v>
      </c>
      <c r="D219">
        <v>0.51030560182666806</v>
      </c>
      <c r="E219" s="24"/>
      <c r="F219" s="25"/>
      <c r="G219" s="29"/>
    </row>
    <row r="220" spans="1:7" x14ac:dyDescent="0.25">
      <c r="A220"/>
      <c r="B220"/>
      <c r="C220">
        <v>-2.2677796538558646</v>
      </c>
      <c r="D220">
        <v>0.51030899173353317</v>
      </c>
      <c r="E220" s="24"/>
      <c r="F220" s="25"/>
      <c r="G220" s="29"/>
    </row>
    <row r="221" spans="1:7" x14ac:dyDescent="0.25">
      <c r="A221"/>
      <c r="B221"/>
      <c r="C221">
        <v>-2.2677626635910499</v>
      </c>
      <c r="D221">
        <v>0.51031238164039849</v>
      </c>
      <c r="E221" s="24"/>
      <c r="F221" s="25"/>
      <c r="G221" s="29"/>
    </row>
    <row r="222" spans="1:7" x14ac:dyDescent="0.25">
      <c r="A222"/>
      <c r="B222"/>
      <c r="C222">
        <v>-2.2677456733262358</v>
      </c>
      <c r="D222">
        <v>0.51031577154726382</v>
      </c>
      <c r="E222" s="24"/>
      <c r="F222" s="25"/>
      <c r="G222" s="29"/>
    </row>
    <row r="223" spans="1:7" x14ac:dyDescent="0.25">
      <c r="A223"/>
      <c r="B223"/>
      <c r="C223">
        <v>-2.2677286830614212</v>
      </c>
      <c r="D223">
        <v>0.51031916145412892</v>
      </c>
      <c r="E223" s="24"/>
      <c r="F223" s="25"/>
      <c r="G223" s="29"/>
    </row>
    <row r="224" spans="1:7" x14ac:dyDescent="0.25">
      <c r="A224"/>
      <c r="B224"/>
      <c r="C224">
        <v>-2.2677116927966066</v>
      </c>
      <c r="D224">
        <v>0.51032255136099414</v>
      </c>
      <c r="E224" s="24"/>
      <c r="F224" s="25"/>
      <c r="G224" s="29"/>
    </row>
    <row r="225" spans="1:7" x14ac:dyDescent="0.25">
      <c r="A225"/>
      <c r="B225"/>
      <c r="C225">
        <v>-2.267694702531792</v>
      </c>
      <c r="D225">
        <v>0.51032594126785935</v>
      </c>
      <c r="E225" s="24"/>
      <c r="F225" s="25"/>
      <c r="G225" s="29"/>
    </row>
    <row r="226" spans="1:7" x14ac:dyDescent="0.25">
      <c r="A226"/>
      <c r="B226"/>
      <c r="C226">
        <v>-2.2676777122669773</v>
      </c>
      <c r="D226">
        <v>0.51032933117472445</v>
      </c>
      <c r="E226" s="24"/>
      <c r="F226" s="25"/>
      <c r="G226" s="29"/>
    </row>
    <row r="227" spans="1:7" x14ac:dyDescent="0.25">
      <c r="A227"/>
      <c r="B227"/>
      <c r="C227">
        <v>-2.2676607220021627</v>
      </c>
      <c r="D227">
        <v>0.51033272108158978</v>
      </c>
      <c r="E227" s="24"/>
      <c r="F227" s="25"/>
      <c r="G227" s="29"/>
    </row>
    <row r="228" spans="1:7" x14ac:dyDescent="0.25">
      <c r="A228"/>
      <c r="B228"/>
      <c r="C228">
        <v>-2.2676437317373481</v>
      </c>
      <c r="D228">
        <v>0.51033611098845499</v>
      </c>
      <c r="E228" s="24"/>
      <c r="F228" s="25"/>
      <c r="G228" s="29"/>
    </row>
    <row r="229" spans="1:7" x14ac:dyDescent="0.25">
      <c r="A229"/>
      <c r="B229"/>
      <c r="C229">
        <v>-2.2676267414725335</v>
      </c>
      <c r="D229">
        <v>0.51033950089532032</v>
      </c>
      <c r="E229" s="24"/>
      <c r="F229" s="25"/>
      <c r="G229" s="29"/>
    </row>
    <row r="230" spans="1:7" x14ac:dyDescent="0.25">
      <c r="A230"/>
      <c r="B230"/>
      <c r="C230">
        <v>-2.2676097512077189</v>
      </c>
      <c r="D230">
        <v>0.51034289080218542</v>
      </c>
      <c r="E230" s="24"/>
      <c r="F230" s="25"/>
      <c r="G230" s="29"/>
    </row>
    <row r="231" spans="1:7" x14ac:dyDescent="0.25">
      <c r="A231"/>
      <c r="B231"/>
      <c r="C231">
        <v>-2.2675927609429043</v>
      </c>
      <c r="D231">
        <v>0.51034628070905064</v>
      </c>
      <c r="E231" s="24"/>
      <c r="F231" s="25"/>
      <c r="G231" s="29"/>
    </row>
    <row r="232" spans="1:7" x14ac:dyDescent="0.25">
      <c r="A232"/>
      <c r="B232"/>
      <c r="C232">
        <v>-2.2675757706780897</v>
      </c>
      <c r="D232">
        <v>0.51034967061591585</v>
      </c>
      <c r="E232" s="24"/>
      <c r="F232" s="25"/>
      <c r="G232" s="29"/>
    </row>
    <row r="233" spans="1:7" x14ac:dyDescent="0.25">
      <c r="A233"/>
      <c r="B233"/>
      <c r="C233">
        <v>-2.2675587804132751</v>
      </c>
      <c r="D233">
        <v>0.51035306052278107</v>
      </c>
      <c r="E233" s="24"/>
      <c r="F233" s="25"/>
      <c r="G233" s="29"/>
    </row>
    <row r="234" spans="1:7" x14ac:dyDescent="0.25">
      <c r="A234"/>
      <c r="B234"/>
      <c r="C234">
        <v>-2.2675417901484605</v>
      </c>
      <c r="D234">
        <v>0.51035645042964628</v>
      </c>
      <c r="E234" s="24"/>
      <c r="F234" s="25"/>
      <c r="G234" s="29"/>
    </row>
    <row r="235" spans="1:7" x14ac:dyDescent="0.25">
      <c r="A235"/>
      <c r="B235"/>
      <c r="C235">
        <v>-2.2675247998836459</v>
      </c>
      <c r="D235">
        <v>0.51035984033651149</v>
      </c>
      <c r="E235" s="24"/>
      <c r="F235" s="25"/>
      <c r="G235" s="29"/>
    </row>
    <row r="236" spans="1:7" x14ac:dyDescent="0.25">
      <c r="A236"/>
      <c r="B236"/>
      <c r="C236">
        <v>-2.2675078096188317</v>
      </c>
      <c r="D236">
        <v>0.51036323024337671</v>
      </c>
      <c r="E236" s="24"/>
      <c r="F236" s="25"/>
      <c r="G236" s="29"/>
    </row>
    <row r="237" spans="1:7" x14ac:dyDescent="0.25">
      <c r="A237"/>
      <c r="B237"/>
      <c r="C237">
        <v>-2.2674908193540171</v>
      </c>
      <c r="D237">
        <v>0.51036662015024203</v>
      </c>
      <c r="E237" s="24"/>
      <c r="F237" s="25"/>
      <c r="G237" s="29"/>
    </row>
    <row r="238" spans="1:7" x14ac:dyDescent="0.25">
      <c r="A238"/>
      <c r="B238"/>
      <c r="C238">
        <v>-2.2674738290892025</v>
      </c>
      <c r="D238">
        <v>0.51037001005710725</v>
      </c>
      <c r="E238" s="24"/>
      <c r="F238" s="25"/>
      <c r="G238" s="29"/>
    </row>
    <row r="239" spans="1:7" x14ac:dyDescent="0.25">
      <c r="A239"/>
      <c r="B239"/>
      <c r="C239">
        <v>-2.2674568388243879</v>
      </c>
      <c r="D239">
        <v>0.51037339996397235</v>
      </c>
      <c r="E239" s="24"/>
      <c r="F239" s="25"/>
      <c r="G239" s="29"/>
    </row>
    <row r="240" spans="1:7" x14ac:dyDescent="0.25">
      <c r="A240"/>
      <c r="B240"/>
      <c r="C240">
        <v>-2.2674398485595733</v>
      </c>
      <c r="D240">
        <v>0.51037678987083757</v>
      </c>
      <c r="E240" s="24"/>
      <c r="F240" s="25"/>
      <c r="G240" s="29"/>
    </row>
    <row r="241" spans="1:7" x14ac:dyDescent="0.25">
      <c r="A241"/>
      <c r="B241"/>
      <c r="C241">
        <v>-2.2674228582947586</v>
      </c>
      <c r="D241">
        <v>0.51038017977770289</v>
      </c>
      <c r="E241" s="24"/>
      <c r="F241" s="25"/>
      <c r="G241" s="29"/>
    </row>
    <row r="242" spans="1:7" x14ac:dyDescent="0.25">
      <c r="A242"/>
      <c r="B242"/>
      <c r="C242">
        <v>-2.267405868029944</v>
      </c>
      <c r="D242">
        <v>0.51038356968456799</v>
      </c>
      <c r="E242" s="24"/>
      <c r="F242" s="25"/>
      <c r="G242" s="29"/>
    </row>
    <row r="243" spans="1:7" x14ac:dyDescent="0.25">
      <c r="A243"/>
      <c r="B243"/>
      <c r="C243">
        <v>-2.2673888777651294</v>
      </c>
      <c r="D243">
        <v>0.51038695959143321</v>
      </c>
      <c r="E243" s="24"/>
      <c r="F243" s="25"/>
      <c r="G243" s="29"/>
    </row>
    <row r="244" spans="1:7" x14ac:dyDescent="0.25">
      <c r="A244"/>
      <c r="B244"/>
      <c r="C244">
        <v>-2.2673718875003148</v>
      </c>
      <c r="D244">
        <v>0.51039034949829842</v>
      </c>
      <c r="E244" s="24"/>
      <c r="F244" s="25"/>
      <c r="G244" s="29"/>
    </row>
    <row r="245" spans="1:7" x14ac:dyDescent="0.25">
      <c r="A245"/>
      <c r="B245"/>
      <c r="C245">
        <v>-2.2673548972355002</v>
      </c>
      <c r="D245">
        <v>0.51039373940516375</v>
      </c>
      <c r="E245" s="24"/>
      <c r="F245" s="25"/>
      <c r="G245" s="29"/>
    </row>
    <row r="246" spans="1:7" x14ac:dyDescent="0.25">
      <c r="A246"/>
      <c r="B246"/>
      <c r="C246">
        <v>-2.2673379069706856</v>
      </c>
      <c r="D246">
        <v>0.51039712931202896</v>
      </c>
      <c r="E246" s="24"/>
      <c r="F246" s="25"/>
      <c r="G246" s="29"/>
    </row>
    <row r="247" spans="1:7" x14ac:dyDescent="0.25">
      <c r="A247"/>
      <c r="B247"/>
      <c r="C247">
        <v>-2.267320916705871</v>
      </c>
      <c r="D247">
        <v>0.51040051921889407</v>
      </c>
      <c r="E247" s="24"/>
      <c r="F247" s="25"/>
      <c r="G247" s="29"/>
    </row>
    <row r="248" spans="1:7" x14ac:dyDescent="0.25">
      <c r="A248"/>
      <c r="B248"/>
      <c r="C248">
        <v>-2.2673039264410564</v>
      </c>
      <c r="D248">
        <v>0.51040390912575939</v>
      </c>
      <c r="E248" s="24"/>
      <c r="F248" s="25"/>
      <c r="G248" s="29"/>
    </row>
    <row r="249" spans="1:7" x14ac:dyDescent="0.25">
      <c r="A249"/>
      <c r="B249"/>
      <c r="C249">
        <v>-2.2672869361762422</v>
      </c>
      <c r="D249">
        <v>0.5104072990326245</v>
      </c>
      <c r="E249" s="24"/>
      <c r="F249" s="25"/>
      <c r="G249" s="29"/>
    </row>
    <row r="250" spans="1:7" x14ac:dyDescent="0.25">
      <c r="A250"/>
      <c r="B250"/>
      <c r="C250">
        <v>-2.2672699459114276</v>
      </c>
      <c r="D250">
        <v>0.51041068893948982</v>
      </c>
      <c r="E250" s="24"/>
      <c r="F250" s="25"/>
      <c r="G250" s="29"/>
    </row>
    <row r="251" spans="1:7" x14ac:dyDescent="0.25">
      <c r="A251"/>
      <c r="B251"/>
      <c r="C251">
        <v>-2.267252955646613</v>
      </c>
      <c r="D251">
        <v>0.51041407884635503</v>
      </c>
      <c r="E251" s="24"/>
      <c r="F251" s="25"/>
      <c r="G251" s="29"/>
    </row>
    <row r="252" spans="1:7" x14ac:dyDescent="0.25">
      <c r="A252"/>
      <c r="B252"/>
      <c r="C252">
        <v>-2.2672359653817984</v>
      </c>
      <c r="D252">
        <v>0.51041746875322025</v>
      </c>
      <c r="E252" s="24"/>
      <c r="F252" s="25"/>
      <c r="G252" s="29"/>
    </row>
    <row r="253" spans="1:7" x14ac:dyDescent="0.25">
      <c r="A253"/>
      <c r="B253"/>
      <c r="C253">
        <v>-2.2672189751169838</v>
      </c>
      <c r="D253">
        <v>0.51042085866008546</v>
      </c>
      <c r="E253" s="24"/>
      <c r="F253" s="25"/>
      <c r="G253" s="29"/>
    </row>
    <row r="254" spans="1:7" x14ac:dyDescent="0.25">
      <c r="A254"/>
      <c r="B254"/>
      <c r="C254">
        <v>-2.2672019848521692</v>
      </c>
      <c r="D254">
        <v>0.51042424856695068</v>
      </c>
      <c r="E254" s="24"/>
      <c r="F254" s="25"/>
      <c r="G254" s="29"/>
    </row>
    <row r="255" spans="1:7" x14ac:dyDescent="0.25">
      <c r="A255"/>
      <c r="B255"/>
      <c r="C255">
        <v>-2.2671849945873546</v>
      </c>
      <c r="D255">
        <v>0.51042763847381589</v>
      </c>
      <c r="E255" s="24"/>
      <c r="F255" s="25"/>
      <c r="G255" s="29"/>
    </row>
    <row r="256" spans="1:7" x14ac:dyDescent="0.25">
      <c r="A256"/>
      <c r="B256"/>
      <c r="C256">
        <v>-2.26716800432254</v>
      </c>
      <c r="D256">
        <v>0.51043102838068111</v>
      </c>
      <c r="E256" s="24"/>
      <c r="F256" s="25"/>
      <c r="G256" s="29"/>
    </row>
    <row r="257" spans="1:7" x14ac:dyDescent="0.25">
      <c r="A257"/>
      <c r="B257"/>
      <c r="C257">
        <v>-2.2671510140577253</v>
      </c>
      <c r="D257">
        <v>0.51043441828754621</v>
      </c>
      <c r="E257" s="24"/>
      <c r="F257" s="25"/>
      <c r="G257" s="29"/>
    </row>
    <row r="258" spans="1:7" x14ac:dyDescent="0.25">
      <c r="A258"/>
      <c r="B258"/>
      <c r="C258">
        <v>-2.2671340237929107</v>
      </c>
      <c r="D258">
        <v>0.51043780819441154</v>
      </c>
      <c r="E258" s="24"/>
      <c r="F258" s="25"/>
      <c r="G258" s="29"/>
    </row>
    <row r="259" spans="1:7" x14ac:dyDescent="0.25">
      <c r="A259"/>
      <c r="B259"/>
      <c r="C259">
        <v>-2.2671170335280961</v>
      </c>
      <c r="D259">
        <v>0.51044119810127664</v>
      </c>
      <c r="E259" s="24"/>
      <c r="F259" s="25"/>
      <c r="G259" s="29"/>
    </row>
    <row r="260" spans="1:7" x14ac:dyDescent="0.25">
      <c r="A260"/>
      <c r="B260"/>
      <c r="C260">
        <v>-2.2671000432632815</v>
      </c>
      <c r="D260">
        <v>0.51044458800814196</v>
      </c>
      <c r="E260" s="24"/>
      <c r="F260" s="25"/>
      <c r="G260" s="29"/>
    </row>
    <row r="261" spans="1:7" x14ac:dyDescent="0.25">
      <c r="A261"/>
      <c r="B261"/>
      <c r="C261">
        <v>-2.2670830529984669</v>
      </c>
      <c r="D261">
        <v>0.51044797791500707</v>
      </c>
      <c r="E261" s="24"/>
      <c r="F261" s="25"/>
      <c r="G261" s="29"/>
    </row>
    <row r="262" spans="1:7" x14ac:dyDescent="0.25">
      <c r="A262"/>
      <c r="B262"/>
      <c r="C262">
        <v>-2.2670660627336527</v>
      </c>
      <c r="D262">
        <v>0.51045136782187239</v>
      </c>
      <c r="E262" s="24"/>
      <c r="F262" s="25"/>
      <c r="G262" s="29"/>
    </row>
    <row r="263" spans="1:7" x14ac:dyDescent="0.25">
      <c r="A263"/>
      <c r="B263"/>
      <c r="C263">
        <v>-2.2670490724688381</v>
      </c>
      <c r="D263">
        <v>0.51045475772873761</v>
      </c>
      <c r="E263" s="24"/>
      <c r="F263" s="25"/>
      <c r="G263" s="29"/>
    </row>
    <row r="264" spans="1:7" x14ac:dyDescent="0.25">
      <c r="A264"/>
      <c r="B264"/>
      <c r="C264">
        <v>-2.2670320822040235</v>
      </c>
      <c r="D264">
        <v>0.51045814763560271</v>
      </c>
      <c r="E264" s="24"/>
      <c r="F264" s="25"/>
      <c r="G264" s="29"/>
    </row>
    <row r="265" spans="1:7" x14ac:dyDescent="0.25">
      <c r="A265"/>
      <c r="B265"/>
      <c r="C265">
        <v>-2.2670150919392089</v>
      </c>
      <c r="D265">
        <v>0.51046153754246804</v>
      </c>
      <c r="E265" s="24"/>
      <c r="F265" s="25"/>
      <c r="G265" s="29"/>
    </row>
    <row r="266" spans="1:7" x14ac:dyDescent="0.25">
      <c r="A266"/>
      <c r="B266"/>
      <c r="C266">
        <v>-2.2669981016743943</v>
      </c>
      <c r="D266">
        <v>0.51046492744933314</v>
      </c>
      <c r="E266" s="24"/>
      <c r="F266" s="25"/>
      <c r="G266" s="29"/>
    </row>
    <row r="267" spans="1:7" x14ac:dyDescent="0.25">
      <c r="A267"/>
      <c r="B267"/>
      <c r="C267">
        <v>-2.2669811114095797</v>
      </c>
      <c r="D267">
        <v>0.51046831735619846</v>
      </c>
      <c r="E267" s="24"/>
      <c r="F267" s="25"/>
      <c r="G267" s="29"/>
    </row>
    <row r="268" spans="1:7" x14ac:dyDescent="0.25">
      <c r="A268"/>
      <c r="B268"/>
      <c r="C268">
        <v>-2.2669641211447651</v>
      </c>
      <c r="D268">
        <v>0.51047170726306368</v>
      </c>
      <c r="E268" s="24"/>
      <c r="F268" s="25"/>
      <c r="G268" s="29"/>
    </row>
    <row r="269" spans="1:7" x14ac:dyDescent="0.25">
      <c r="A269"/>
      <c r="B269"/>
      <c r="C269">
        <v>-2.2669471308799505</v>
      </c>
      <c r="D269">
        <v>0.51047509716992889</v>
      </c>
      <c r="E269" s="24"/>
      <c r="F269" s="25"/>
      <c r="G269" s="29"/>
    </row>
    <row r="270" spans="1:7" x14ac:dyDescent="0.25">
      <c r="A270"/>
      <c r="B270"/>
      <c r="C270">
        <v>-2.2669301406151359</v>
      </c>
      <c r="D270">
        <v>0.510478487076794</v>
      </c>
      <c r="E270" s="24"/>
      <c r="F270" s="25"/>
      <c r="G270" s="29"/>
    </row>
    <row r="271" spans="1:7" x14ac:dyDescent="0.25">
      <c r="A271"/>
      <c r="B271"/>
      <c r="C271">
        <v>-2.2669131503503213</v>
      </c>
      <c r="D271">
        <v>0.51048187698365921</v>
      </c>
      <c r="E271" s="24"/>
      <c r="F271" s="25"/>
      <c r="G271" s="29"/>
    </row>
    <row r="272" spans="1:7" x14ac:dyDescent="0.25">
      <c r="A272"/>
      <c r="B272"/>
      <c r="C272">
        <v>-2.2668961600855067</v>
      </c>
      <c r="D272">
        <v>0.51048526689052443</v>
      </c>
      <c r="E272" s="24"/>
      <c r="F272" s="25"/>
      <c r="G272" s="29"/>
    </row>
    <row r="273" spans="1:7" x14ac:dyDescent="0.25">
      <c r="A273"/>
      <c r="B273"/>
      <c r="C273">
        <v>-2.266879169820692</v>
      </c>
      <c r="D273">
        <v>0.51048865679738975</v>
      </c>
      <c r="E273" s="24"/>
      <c r="F273" s="25"/>
      <c r="G273" s="29"/>
    </row>
    <row r="274" spans="1:7" x14ac:dyDescent="0.25">
      <c r="A274"/>
      <c r="B274"/>
      <c r="C274">
        <v>-2.2668621795558774</v>
      </c>
      <c r="D274">
        <v>0.51049204670425496</v>
      </c>
      <c r="E274" s="24"/>
      <c r="F274" s="25"/>
      <c r="G274" s="29"/>
    </row>
    <row r="275" spans="1:7" x14ac:dyDescent="0.25">
      <c r="A275"/>
      <c r="B275"/>
      <c r="C275">
        <v>-2.2668451892910633</v>
      </c>
      <c r="D275">
        <v>0.51049543661112018</v>
      </c>
      <c r="E275" s="24"/>
      <c r="F275" s="25"/>
      <c r="G275" s="29"/>
    </row>
    <row r="276" spans="1:7" x14ac:dyDescent="0.25">
      <c r="A276"/>
      <c r="B276"/>
      <c r="C276">
        <v>-2.2668281990262487</v>
      </c>
      <c r="D276">
        <v>0.51049882651798539</v>
      </c>
      <c r="E276" s="24"/>
      <c r="F276" s="25"/>
      <c r="G276" s="29"/>
    </row>
    <row r="277" spans="1:7" x14ac:dyDescent="0.25">
      <c r="A277"/>
      <c r="B277"/>
      <c r="C277">
        <v>-2.266811208761434</v>
      </c>
      <c r="D277">
        <v>0.5105022164248505</v>
      </c>
      <c r="E277" s="24"/>
      <c r="F277" s="25"/>
      <c r="G277" s="29"/>
    </row>
    <row r="278" spans="1:7" x14ac:dyDescent="0.25">
      <c r="A278"/>
      <c r="B278"/>
      <c r="C278">
        <v>-2.2667942184966194</v>
      </c>
      <c r="D278">
        <v>0.51050560633171582</v>
      </c>
      <c r="E278" s="24"/>
      <c r="F278" s="25"/>
      <c r="G278" s="29"/>
    </row>
    <row r="279" spans="1:7" x14ac:dyDescent="0.25">
      <c r="A279"/>
      <c r="B279"/>
      <c r="C279">
        <v>-2.2667772282318048</v>
      </c>
      <c r="D279">
        <v>0.51050899623858104</v>
      </c>
      <c r="E279" s="24"/>
      <c r="F279" s="25"/>
      <c r="G279" s="29"/>
    </row>
    <row r="280" spans="1:7" x14ac:dyDescent="0.25">
      <c r="A280"/>
      <c r="B280"/>
      <c r="C280">
        <v>-2.2667602379669902</v>
      </c>
      <c r="D280">
        <v>0.51051238614544625</v>
      </c>
      <c r="E280" s="24"/>
      <c r="F280" s="25"/>
      <c r="G280" s="29"/>
    </row>
    <row r="281" spans="1:7" x14ac:dyDescent="0.25">
      <c r="A281"/>
      <c r="B281"/>
      <c r="C281">
        <v>-2.2667432477021756</v>
      </c>
      <c r="D281">
        <v>0.51051577605231147</v>
      </c>
      <c r="E281" s="24"/>
      <c r="F281" s="25"/>
      <c r="G281" s="29"/>
    </row>
    <row r="282" spans="1:7" x14ac:dyDescent="0.25">
      <c r="A282"/>
      <c r="B282"/>
      <c r="C282">
        <v>-2.266726257437361</v>
      </c>
      <c r="D282">
        <v>0.51051916595917657</v>
      </c>
      <c r="E282" s="24"/>
      <c r="F282" s="25"/>
      <c r="G282" s="29"/>
    </row>
    <row r="283" spans="1:7" x14ac:dyDescent="0.25">
      <c r="A283"/>
      <c r="B283"/>
      <c r="C283">
        <v>-2.2667092671725464</v>
      </c>
      <c r="D283">
        <v>0.51052255586604189</v>
      </c>
      <c r="E283" s="24"/>
      <c r="F283" s="25"/>
      <c r="G283" s="29"/>
    </row>
    <row r="284" spans="1:7" x14ac:dyDescent="0.25">
      <c r="A284"/>
      <c r="B284"/>
      <c r="C284">
        <v>-2.2666922769077318</v>
      </c>
      <c r="D284">
        <v>0.51052594577290711</v>
      </c>
      <c r="E284" s="24"/>
      <c r="F284" s="25"/>
      <c r="G284" s="29"/>
    </row>
    <row r="285" spans="1:7" x14ac:dyDescent="0.25">
      <c r="A285"/>
      <c r="B285"/>
      <c r="C285">
        <v>-2.2666752866429172</v>
      </c>
      <c r="D285">
        <v>0.51052933567977243</v>
      </c>
      <c r="E285" s="24"/>
      <c r="F285" s="25"/>
      <c r="G285" s="29"/>
    </row>
    <row r="286" spans="1:7" x14ac:dyDescent="0.25">
      <c r="A286"/>
      <c r="B286"/>
      <c r="C286">
        <v>-2.2666582963781026</v>
      </c>
      <c r="D286">
        <v>0.51053272558663765</v>
      </c>
      <c r="E286" s="24"/>
      <c r="F286" s="25"/>
      <c r="G286" s="29"/>
    </row>
    <row r="287" spans="1:7" x14ac:dyDescent="0.25">
      <c r="A287"/>
      <c r="B287"/>
      <c r="C287">
        <v>-2.266641306113288</v>
      </c>
      <c r="D287">
        <v>0.51053611549350275</v>
      </c>
      <c r="E287" s="24"/>
      <c r="F287" s="25"/>
      <c r="G287" s="29"/>
    </row>
    <row r="288" spans="1:7" x14ac:dyDescent="0.25">
      <c r="A288"/>
      <c r="B288"/>
      <c r="C288">
        <v>-2.2666243158484733</v>
      </c>
      <c r="D288">
        <v>0.51053950540036797</v>
      </c>
      <c r="E288" s="24"/>
      <c r="F288" s="25"/>
      <c r="G288" s="29"/>
    </row>
    <row r="289" spans="1:7" x14ac:dyDescent="0.25">
      <c r="A289"/>
      <c r="B289"/>
      <c r="C289">
        <v>-2.2666073255836592</v>
      </c>
      <c r="D289">
        <v>0.51054289530723318</v>
      </c>
      <c r="E289" s="24"/>
      <c r="F289" s="25"/>
      <c r="G289" s="29"/>
    </row>
    <row r="290" spans="1:7" x14ac:dyDescent="0.25">
      <c r="A290"/>
      <c r="B290"/>
      <c r="C290">
        <v>-2.2665903353188446</v>
      </c>
      <c r="D290">
        <v>0.51054628521409839</v>
      </c>
      <c r="E290" s="24"/>
      <c r="F290" s="25"/>
      <c r="G290" s="29"/>
    </row>
    <row r="291" spans="1:7" x14ac:dyDescent="0.25">
      <c r="A291"/>
      <c r="B291"/>
      <c r="C291">
        <v>-2.26657334505403</v>
      </c>
      <c r="D291">
        <v>0.51054967512096361</v>
      </c>
      <c r="E291" s="24"/>
      <c r="F291" s="25"/>
      <c r="G291" s="29"/>
    </row>
    <row r="292" spans="1:7" x14ac:dyDescent="0.25">
      <c r="A292"/>
      <c r="B292"/>
      <c r="C292">
        <v>-2.2665563547892154</v>
      </c>
      <c r="D292">
        <v>0.51055306502782882</v>
      </c>
      <c r="E292" s="24"/>
      <c r="F292" s="25"/>
      <c r="G292" s="29"/>
    </row>
    <row r="293" spans="1:7" x14ac:dyDescent="0.25">
      <c r="A293"/>
      <c r="B293"/>
      <c r="C293">
        <v>-2.2665393645244007</v>
      </c>
      <c r="D293">
        <v>0.51055645493469393</v>
      </c>
      <c r="E293" s="24"/>
      <c r="F293" s="25"/>
      <c r="G293" s="29"/>
    </row>
    <row r="294" spans="1:7" x14ac:dyDescent="0.25">
      <c r="A294"/>
      <c r="B294"/>
      <c r="C294">
        <v>-2.2665223742595861</v>
      </c>
      <c r="D294">
        <v>0.51055984484155925</v>
      </c>
      <c r="E294" s="24"/>
      <c r="F294" s="25"/>
      <c r="G294" s="29"/>
    </row>
    <row r="295" spans="1:7" x14ac:dyDescent="0.25">
      <c r="A295"/>
      <c r="B295"/>
      <c r="C295">
        <v>-2.2665053839947715</v>
      </c>
      <c r="D295">
        <v>0.51056323474842447</v>
      </c>
      <c r="E295" s="24"/>
      <c r="F295" s="25"/>
      <c r="G295" s="29"/>
    </row>
    <row r="296" spans="1:7" x14ac:dyDescent="0.25">
      <c r="A296"/>
      <c r="B296"/>
      <c r="C296">
        <v>-2.2664883937299569</v>
      </c>
      <c r="D296">
        <v>0.51056662465528968</v>
      </c>
      <c r="E296" s="24"/>
      <c r="F296" s="25"/>
      <c r="G296" s="29"/>
    </row>
    <row r="297" spans="1:7" x14ac:dyDescent="0.25">
      <c r="A297"/>
      <c r="B297"/>
      <c r="C297">
        <v>-2.2664714034651423</v>
      </c>
      <c r="D297">
        <v>0.51057001456215501</v>
      </c>
      <c r="E297" s="24"/>
      <c r="F297" s="25"/>
      <c r="G297" s="29"/>
    </row>
    <row r="298" spans="1:7" x14ac:dyDescent="0.25">
      <c r="A298"/>
      <c r="B298"/>
      <c r="C298">
        <v>-2.2664544132003277</v>
      </c>
      <c r="D298">
        <v>0.51057340446902022</v>
      </c>
      <c r="E298" s="24"/>
      <c r="F298" s="25"/>
      <c r="G298" s="29"/>
    </row>
    <row r="299" spans="1:7" x14ac:dyDescent="0.25">
      <c r="A299"/>
      <c r="B299"/>
      <c r="C299">
        <v>-2.2664374229355131</v>
      </c>
      <c r="D299">
        <v>0.51057679437588532</v>
      </c>
      <c r="E299" s="24"/>
      <c r="F299" s="25"/>
      <c r="G299" s="29"/>
    </row>
    <row r="300" spans="1:7" x14ac:dyDescent="0.25">
      <c r="A300"/>
      <c r="B300"/>
      <c r="C300">
        <v>-2.2664204326706985</v>
      </c>
      <c r="D300">
        <v>0.51058018428275054</v>
      </c>
      <c r="E300" s="24"/>
      <c r="F300" s="25"/>
      <c r="G300" s="29"/>
    </row>
    <row r="301" spans="1:7" x14ac:dyDescent="0.25">
      <c r="A301"/>
      <c r="B301"/>
      <c r="C301">
        <v>-2.2664034424058839</v>
      </c>
      <c r="D301">
        <v>0.51058357418961586</v>
      </c>
      <c r="E301" s="24"/>
      <c r="F301" s="25"/>
      <c r="G301" s="29"/>
    </row>
    <row r="302" spans="1:7" x14ac:dyDescent="0.25">
      <c r="A302"/>
      <c r="B302"/>
      <c r="C302">
        <v>-2.2663864521410697</v>
      </c>
      <c r="D302">
        <v>0.51058696409648108</v>
      </c>
      <c r="E302" s="24"/>
      <c r="F302" s="25"/>
      <c r="G302" s="29"/>
    </row>
    <row r="303" spans="1:7" x14ac:dyDescent="0.25">
      <c r="A303"/>
      <c r="B303"/>
      <c r="C303">
        <v>-2.2663694618762551</v>
      </c>
      <c r="D303">
        <v>0.51059035400334618</v>
      </c>
      <c r="E303" s="24"/>
      <c r="F303" s="25"/>
      <c r="G303" s="29"/>
    </row>
    <row r="304" spans="1:7" x14ac:dyDescent="0.25">
      <c r="A304"/>
      <c r="B304"/>
      <c r="C304">
        <v>-2.2663524716114405</v>
      </c>
      <c r="D304">
        <v>0.51059374391021151</v>
      </c>
      <c r="E304" s="24"/>
      <c r="F304" s="25"/>
      <c r="G304" s="29"/>
    </row>
    <row r="305" spans="1:7" x14ac:dyDescent="0.25">
      <c r="A305"/>
      <c r="B305"/>
      <c r="C305">
        <v>-2.2663354813466259</v>
      </c>
      <c r="D305">
        <v>0.51059713381707661</v>
      </c>
      <c r="E305" s="24"/>
      <c r="F305" s="25"/>
      <c r="G305" s="29"/>
    </row>
    <row r="306" spans="1:7" x14ac:dyDescent="0.25">
      <c r="A306"/>
      <c r="B306"/>
      <c r="C306">
        <v>-2.2663184910818113</v>
      </c>
      <c r="D306">
        <v>0.51060052372394182</v>
      </c>
      <c r="E306" s="24"/>
      <c r="F306" s="25"/>
      <c r="G306" s="29"/>
    </row>
    <row r="307" spans="1:7" x14ac:dyDescent="0.25">
      <c r="A307"/>
      <c r="B307"/>
      <c r="C307">
        <v>-2.2663015008169967</v>
      </c>
      <c r="D307">
        <v>0.51060391363080704</v>
      </c>
      <c r="E307" s="24"/>
      <c r="F307" s="25"/>
      <c r="G307" s="29"/>
    </row>
    <row r="308" spans="1:7" x14ac:dyDescent="0.25">
      <c r="A308"/>
      <c r="B308"/>
      <c r="C308">
        <v>-2.2662845105521821</v>
      </c>
      <c r="D308">
        <v>0.51060730353767236</v>
      </c>
      <c r="E308" s="24"/>
      <c r="F308" s="25"/>
      <c r="G308" s="29"/>
    </row>
    <row r="309" spans="1:7" x14ac:dyDescent="0.25">
      <c r="A309"/>
      <c r="B309"/>
      <c r="C309">
        <v>-2.2662675202873674</v>
      </c>
      <c r="D309">
        <v>0.51061069344453758</v>
      </c>
      <c r="E309" s="24"/>
      <c r="F309" s="25"/>
      <c r="G309" s="29"/>
    </row>
    <row r="310" spans="1:7" x14ac:dyDescent="0.25">
      <c r="A310"/>
      <c r="B310"/>
      <c r="C310">
        <v>-2.2662505300225528</v>
      </c>
      <c r="D310">
        <v>0.51061408335140268</v>
      </c>
      <c r="E310" s="24"/>
      <c r="F310" s="25"/>
      <c r="G310" s="29"/>
    </row>
    <row r="311" spans="1:7" x14ac:dyDescent="0.25">
      <c r="A311"/>
      <c r="B311"/>
      <c r="C311">
        <v>-2.2662335397577382</v>
      </c>
      <c r="D311">
        <v>0.51061747325826801</v>
      </c>
      <c r="E311" s="24"/>
      <c r="F311" s="25"/>
      <c r="G311" s="29"/>
    </row>
    <row r="312" spans="1:7" x14ac:dyDescent="0.25">
      <c r="A312"/>
      <c r="B312"/>
      <c r="C312">
        <v>-2.2662165494929236</v>
      </c>
      <c r="D312">
        <v>0.51062086316513311</v>
      </c>
      <c r="E312" s="24"/>
      <c r="F312" s="25"/>
      <c r="G312" s="29"/>
    </row>
    <row r="313" spans="1:7" x14ac:dyDescent="0.25">
      <c r="A313"/>
      <c r="B313"/>
      <c r="C313">
        <v>-2.266199559228109</v>
      </c>
      <c r="D313">
        <v>0.51062425307199832</v>
      </c>
      <c r="E313" s="24"/>
      <c r="F313" s="25"/>
      <c r="G313" s="29"/>
    </row>
    <row r="314" spans="1:7" x14ac:dyDescent="0.25">
      <c r="A314"/>
      <c r="B314"/>
      <c r="C314">
        <v>-2.2661825689632944</v>
      </c>
      <c r="D314">
        <v>0.51062764297886365</v>
      </c>
      <c r="E314" s="24"/>
      <c r="F314" s="25"/>
      <c r="G314" s="29"/>
    </row>
    <row r="315" spans="1:7" x14ac:dyDescent="0.25">
      <c r="A315"/>
      <c r="B315"/>
      <c r="C315">
        <v>-2.2661655786984802</v>
      </c>
      <c r="D315">
        <v>0.51063103288572886</v>
      </c>
      <c r="E315" s="24"/>
      <c r="F315" s="25"/>
      <c r="G315" s="29"/>
    </row>
    <row r="316" spans="1:7" x14ac:dyDescent="0.25">
      <c r="A316"/>
      <c r="B316"/>
      <c r="C316">
        <v>-2.2661485884336656</v>
      </c>
      <c r="D316">
        <v>0.51063442279259408</v>
      </c>
      <c r="E316" s="24"/>
      <c r="F316" s="25"/>
      <c r="G316" s="29"/>
    </row>
    <row r="317" spans="1:7" x14ac:dyDescent="0.25">
      <c r="A317"/>
      <c r="B317"/>
      <c r="C317">
        <v>-2.266131598168851</v>
      </c>
      <c r="D317">
        <v>0.51063781269945918</v>
      </c>
      <c r="E317" s="24"/>
      <c r="F317" s="25"/>
      <c r="G317" s="29"/>
    </row>
    <row r="318" spans="1:7" x14ac:dyDescent="0.25">
      <c r="A318"/>
      <c r="B318"/>
      <c r="C318">
        <v>-2.2661146079040364</v>
      </c>
      <c r="D318">
        <v>0.51064120260632451</v>
      </c>
      <c r="E318" s="24"/>
      <c r="F318" s="25"/>
      <c r="G318" s="29"/>
    </row>
    <row r="319" spans="1:7" x14ac:dyDescent="0.25">
      <c r="A319"/>
      <c r="B319"/>
      <c r="C319">
        <v>-2.2660976176392218</v>
      </c>
      <c r="D319">
        <v>0.51064459251318972</v>
      </c>
      <c r="E319" s="24"/>
      <c r="F319" s="25"/>
      <c r="G319" s="29"/>
    </row>
    <row r="320" spans="1:7" x14ac:dyDescent="0.25">
      <c r="A320"/>
      <c r="B320"/>
      <c r="C320">
        <v>-2.2660806273744072</v>
      </c>
      <c r="D320">
        <v>0.51064798242005494</v>
      </c>
      <c r="E320" s="24"/>
      <c r="F320" s="25"/>
      <c r="G320" s="29"/>
    </row>
    <row r="321" spans="1:7" x14ac:dyDescent="0.25">
      <c r="A321"/>
      <c r="B321"/>
      <c r="C321">
        <v>-2.2660636371095926</v>
      </c>
      <c r="D321">
        <v>0.51065137232692015</v>
      </c>
      <c r="E321" s="24"/>
      <c r="F321" s="25"/>
      <c r="G321" s="29"/>
    </row>
    <row r="322" spans="1:7" x14ac:dyDescent="0.25">
      <c r="A322"/>
      <c r="B322"/>
      <c r="C322">
        <v>-2.266046646844778</v>
      </c>
      <c r="D322">
        <v>0.51065476223378536</v>
      </c>
      <c r="E322" s="24"/>
      <c r="F322" s="25"/>
      <c r="G322" s="29"/>
    </row>
    <row r="323" spans="1:7" x14ac:dyDescent="0.25">
      <c r="A323"/>
      <c r="B323"/>
      <c r="C323">
        <v>-2.2660296565799634</v>
      </c>
      <c r="D323">
        <v>0.51065815214065047</v>
      </c>
      <c r="E323" s="24"/>
      <c r="F323" s="25"/>
      <c r="G323" s="29"/>
    </row>
    <row r="324" spans="1:7" x14ac:dyDescent="0.25">
      <c r="A324"/>
      <c r="B324"/>
      <c r="C324">
        <v>-2.2660126663151487</v>
      </c>
      <c r="D324">
        <v>0.51066154204751579</v>
      </c>
      <c r="E324" s="24"/>
      <c r="F324" s="25"/>
      <c r="G324" s="29"/>
    </row>
    <row r="325" spans="1:7" x14ac:dyDescent="0.25">
      <c r="A325"/>
      <c r="B325"/>
      <c r="C325">
        <v>-2.2659956760503341</v>
      </c>
      <c r="D325">
        <v>0.5106649319543809</v>
      </c>
      <c r="E325" s="24"/>
      <c r="F325" s="25"/>
      <c r="G325" s="29"/>
    </row>
    <row r="326" spans="1:7" x14ac:dyDescent="0.25">
      <c r="A326"/>
      <c r="B326"/>
      <c r="C326">
        <v>-2.2659786857855195</v>
      </c>
      <c r="D326">
        <v>0.51066832186124611</v>
      </c>
      <c r="E326" s="24"/>
      <c r="F326" s="25"/>
      <c r="G326" s="29"/>
    </row>
    <row r="327" spans="1:7" x14ac:dyDescent="0.25">
      <c r="A327"/>
      <c r="B327"/>
      <c r="C327">
        <v>-2.2659616955207049</v>
      </c>
      <c r="D327">
        <v>0.51067171176811144</v>
      </c>
      <c r="E327" s="24"/>
      <c r="F327" s="25"/>
      <c r="G327" s="29"/>
    </row>
    <row r="328" spans="1:7" x14ac:dyDescent="0.25">
      <c r="A328"/>
      <c r="B328"/>
      <c r="C328">
        <v>-2.2659447052558908</v>
      </c>
      <c r="D328">
        <v>0.51067510167497665</v>
      </c>
      <c r="E328" s="24"/>
      <c r="F328" s="25"/>
      <c r="G328" s="29"/>
    </row>
    <row r="329" spans="1:7" x14ac:dyDescent="0.25">
      <c r="A329"/>
      <c r="B329"/>
      <c r="C329">
        <v>-2.2659277149910761</v>
      </c>
      <c r="D329">
        <v>0.51067849158184186</v>
      </c>
      <c r="E329" s="24"/>
      <c r="F329" s="25"/>
      <c r="G329" s="29"/>
    </row>
    <row r="330" spans="1:7" x14ac:dyDescent="0.25">
      <c r="A330"/>
      <c r="B330"/>
      <c r="C330">
        <v>-2.2659107247262615</v>
      </c>
      <c r="D330">
        <v>0.51068188148870708</v>
      </c>
      <c r="E330" s="24"/>
      <c r="F330" s="25"/>
      <c r="G330" s="29"/>
    </row>
    <row r="331" spans="1:7" x14ac:dyDescent="0.25">
      <c r="A331"/>
      <c r="B331"/>
      <c r="C331">
        <v>-2.2658937344614469</v>
      </c>
      <c r="D331">
        <v>0.51068527139557218</v>
      </c>
      <c r="E331" s="24"/>
      <c r="F331" s="25"/>
      <c r="G331" s="29"/>
    </row>
    <row r="332" spans="1:7" x14ac:dyDescent="0.25">
      <c r="A332"/>
      <c r="B332"/>
      <c r="C332">
        <v>-2.2658767441966323</v>
      </c>
      <c r="D332">
        <v>0.51068866130243751</v>
      </c>
      <c r="E332" s="24"/>
      <c r="F332" s="25"/>
      <c r="G332" s="29"/>
    </row>
    <row r="333" spans="1:7" x14ac:dyDescent="0.25">
      <c r="A333"/>
      <c r="B333"/>
      <c r="C333">
        <v>-2.2658597539318177</v>
      </c>
      <c r="D333">
        <v>0.51069205120930272</v>
      </c>
      <c r="E333" s="24"/>
      <c r="F333" s="25"/>
      <c r="G333" s="29"/>
    </row>
    <row r="334" spans="1:7" x14ac:dyDescent="0.25">
      <c r="A334"/>
      <c r="B334"/>
      <c r="C334">
        <v>-2.2658427636670031</v>
      </c>
      <c r="D334">
        <v>0.51069544111616783</v>
      </c>
      <c r="E334" s="24"/>
      <c r="F334" s="25"/>
      <c r="G334" s="29"/>
    </row>
    <row r="335" spans="1:7" x14ac:dyDescent="0.25">
      <c r="A335"/>
      <c r="B335"/>
      <c r="C335">
        <v>-2.2658257734021885</v>
      </c>
      <c r="D335">
        <v>0.51069883102303304</v>
      </c>
      <c r="E335" s="24"/>
      <c r="F335" s="25"/>
      <c r="G335" s="29"/>
    </row>
    <row r="336" spans="1:7" x14ac:dyDescent="0.25">
      <c r="A336"/>
      <c r="B336"/>
      <c r="C336">
        <v>-2.2658087831373739</v>
      </c>
      <c r="D336">
        <v>0.51070222092989825</v>
      </c>
      <c r="E336" s="24"/>
      <c r="F336" s="25"/>
      <c r="G336" s="29"/>
    </row>
    <row r="337" spans="1:7" x14ac:dyDescent="0.25">
      <c r="A337"/>
      <c r="B337"/>
      <c r="C337">
        <v>-2.2657917928725593</v>
      </c>
      <c r="D337">
        <v>0.51070561083676347</v>
      </c>
      <c r="E337" s="24"/>
      <c r="F337" s="25"/>
      <c r="G337" s="29"/>
    </row>
    <row r="338" spans="1:7" x14ac:dyDescent="0.25">
      <c r="A338"/>
      <c r="B338"/>
      <c r="C338">
        <v>-2.2657748026077447</v>
      </c>
      <c r="D338">
        <v>0.51070900074362879</v>
      </c>
      <c r="E338" s="24"/>
      <c r="F338" s="25"/>
      <c r="G338" s="29"/>
    </row>
    <row r="339" spans="1:7" x14ac:dyDescent="0.25">
      <c r="A339"/>
      <c r="B339"/>
      <c r="C339">
        <v>-2.2657578123429301</v>
      </c>
      <c r="D339">
        <v>0.51071239065049401</v>
      </c>
      <c r="E339" s="24"/>
      <c r="F339" s="25"/>
      <c r="G339" s="29"/>
    </row>
    <row r="340" spans="1:7" x14ac:dyDescent="0.25">
      <c r="A340"/>
      <c r="B340"/>
      <c r="C340">
        <v>-2.2657408220781154</v>
      </c>
      <c r="D340">
        <v>0.51071578055735911</v>
      </c>
      <c r="E340" s="24"/>
      <c r="F340" s="25"/>
      <c r="G340" s="29"/>
    </row>
    <row r="341" spans="1:7" x14ac:dyDescent="0.25">
      <c r="A341"/>
      <c r="B341"/>
      <c r="C341">
        <v>-2.2657238318133008</v>
      </c>
      <c r="D341">
        <v>0.51071917046422444</v>
      </c>
      <c r="E341" s="24"/>
      <c r="F341" s="25"/>
      <c r="G341" s="29"/>
    </row>
    <row r="342" spans="1:7" x14ac:dyDescent="0.25">
      <c r="A342"/>
      <c r="B342"/>
      <c r="C342">
        <v>-2.2657068415484867</v>
      </c>
      <c r="D342">
        <v>0.51072256037108965</v>
      </c>
      <c r="E342" s="24"/>
      <c r="F342" s="25"/>
      <c r="G342" s="29"/>
    </row>
    <row r="343" spans="1:7" x14ac:dyDescent="0.25">
      <c r="A343"/>
      <c r="B343"/>
      <c r="C343">
        <v>-2.2656898512836721</v>
      </c>
      <c r="D343">
        <v>0.51072595027795487</v>
      </c>
      <c r="E343" s="24"/>
      <c r="F343" s="25"/>
      <c r="G343" s="29"/>
    </row>
    <row r="344" spans="1:7" x14ac:dyDescent="0.25">
      <c r="A344"/>
      <c r="B344"/>
      <c r="C344">
        <v>-2.2656728610188575</v>
      </c>
      <c r="D344">
        <v>0.51072934018482008</v>
      </c>
      <c r="E344" s="24"/>
      <c r="F344" s="25"/>
      <c r="G344" s="29"/>
    </row>
    <row r="345" spans="1:7" x14ac:dyDescent="0.25">
      <c r="A345"/>
      <c r="B345"/>
      <c r="C345">
        <v>-2.2656558707540428</v>
      </c>
      <c r="D345">
        <v>0.51073273009168529</v>
      </c>
      <c r="E345" s="24"/>
      <c r="F345" s="25"/>
      <c r="G345" s="29"/>
    </row>
    <row r="346" spans="1:7" x14ac:dyDescent="0.25">
      <c r="A346"/>
      <c r="B346"/>
      <c r="C346">
        <v>-2.2656388804892282</v>
      </c>
      <c r="D346">
        <v>0.51073611999855051</v>
      </c>
      <c r="E346" s="24"/>
      <c r="F346" s="25"/>
      <c r="G346" s="29"/>
    </row>
    <row r="347" spans="1:7" x14ac:dyDescent="0.25">
      <c r="A347"/>
      <c r="B347"/>
      <c r="C347">
        <v>-2.2656218902244136</v>
      </c>
      <c r="D347">
        <v>0.51073950990541572</v>
      </c>
      <c r="E347" s="24"/>
      <c r="F347" s="25"/>
      <c r="G347" s="29"/>
    </row>
    <row r="348" spans="1:7" x14ac:dyDescent="0.25">
      <c r="A348"/>
      <c r="B348"/>
      <c r="C348">
        <v>-2.265604899959599</v>
      </c>
      <c r="D348">
        <v>0.51074289981228083</v>
      </c>
      <c r="E348" s="24"/>
      <c r="F348" s="25"/>
      <c r="G348" s="29"/>
    </row>
    <row r="349" spans="1:7" x14ac:dyDescent="0.25">
      <c r="A349"/>
      <c r="B349"/>
      <c r="C349">
        <v>-2.2655879096947844</v>
      </c>
      <c r="D349">
        <v>0.51074628971914615</v>
      </c>
      <c r="E349" s="24"/>
      <c r="F349" s="25"/>
      <c r="G349" s="29"/>
    </row>
    <row r="350" spans="1:7" x14ac:dyDescent="0.25">
      <c r="A350"/>
      <c r="B350"/>
      <c r="C350">
        <v>-2.2655709194299698</v>
      </c>
      <c r="D350">
        <v>0.51074967962601137</v>
      </c>
      <c r="E350" s="24"/>
      <c r="F350" s="25"/>
      <c r="G350" s="29"/>
    </row>
    <row r="351" spans="1:7" x14ac:dyDescent="0.25">
      <c r="A351"/>
      <c r="B351"/>
      <c r="C351">
        <v>-2.2655539291651552</v>
      </c>
      <c r="D351">
        <v>0.51075306953287658</v>
      </c>
      <c r="E351" s="24"/>
      <c r="F351" s="25"/>
      <c r="G351" s="29"/>
    </row>
    <row r="352" spans="1:7" x14ac:dyDescent="0.25">
      <c r="A352"/>
      <c r="B352"/>
      <c r="C352">
        <v>-2.2655369389003406</v>
      </c>
      <c r="D352">
        <v>0.51075645943974179</v>
      </c>
      <c r="E352" s="24"/>
      <c r="F352" s="25"/>
      <c r="G352" s="29"/>
    </row>
    <row r="353" spans="1:7" x14ac:dyDescent="0.25">
      <c r="A353"/>
      <c r="B353"/>
      <c r="C353">
        <v>-2.265519948635526</v>
      </c>
      <c r="D353">
        <v>0.51075984934660701</v>
      </c>
      <c r="E353" s="24"/>
      <c r="F353" s="25"/>
      <c r="G353" s="29"/>
    </row>
    <row r="354" spans="1:7" x14ac:dyDescent="0.25">
      <c r="A354"/>
      <c r="B354"/>
      <c r="C354">
        <v>-2.2655029583707114</v>
      </c>
      <c r="D354">
        <v>0.51076323925347222</v>
      </c>
      <c r="E354" s="24"/>
      <c r="F354" s="25"/>
      <c r="G354" s="29"/>
    </row>
    <row r="355" spans="1:7" x14ac:dyDescent="0.25">
      <c r="A355"/>
      <c r="B355"/>
      <c r="C355">
        <v>-2.2654859681058972</v>
      </c>
      <c r="D355">
        <v>0.51076662916033744</v>
      </c>
      <c r="E355" s="24"/>
      <c r="F355" s="25"/>
      <c r="G355" s="29"/>
    </row>
    <row r="356" spans="1:7" x14ac:dyDescent="0.25">
      <c r="A356"/>
      <c r="B356"/>
      <c r="C356">
        <v>-2.2654689778410826</v>
      </c>
      <c r="D356">
        <v>0.51077001906720265</v>
      </c>
      <c r="E356" s="24"/>
      <c r="F356" s="25"/>
      <c r="G356" s="29"/>
    </row>
    <row r="357" spans="1:7" x14ac:dyDescent="0.25">
      <c r="A357"/>
      <c r="B357"/>
      <c r="C357">
        <v>-2.265451987576268</v>
      </c>
      <c r="D357">
        <v>0.51077340897406798</v>
      </c>
      <c r="E357" s="24"/>
      <c r="F357" s="25"/>
      <c r="G357" s="29"/>
    </row>
    <row r="358" spans="1:7" x14ac:dyDescent="0.25">
      <c r="A358"/>
      <c r="B358"/>
      <c r="C358">
        <v>-2.2654349973114534</v>
      </c>
      <c r="D358">
        <v>0.51077679888093297</v>
      </c>
      <c r="E358" s="24"/>
      <c r="F358" s="25"/>
      <c r="G358" s="29"/>
    </row>
    <row r="359" spans="1:7" x14ac:dyDescent="0.25">
      <c r="A359"/>
      <c r="B359"/>
      <c r="C359">
        <v>-2.2654180070466388</v>
      </c>
      <c r="D359">
        <v>0.51078018878779829</v>
      </c>
      <c r="E359" s="24"/>
      <c r="F359" s="25"/>
      <c r="G359" s="29"/>
    </row>
    <row r="360" spans="1:7" x14ac:dyDescent="0.25">
      <c r="A360"/>
      <c r="B360"/>
      <c r="C360">
        <v>-2.2654010167818242</v>
      </c>
      <c r="D360">
        <v>0.51078357869466362</v>
      </c>
      <c r="E360" s="24"/>
      <c r="F360" s="25"/>
      <c r="G360" s="29"/>
    </row>
    <row r="361" spans="1:7" x14ac:dyDescent="0.25">
      <c r="A361"/>
      <c r="B361"/>
      <c r="C361">
        <v>-2.2653840265170095</v>
      </c>
      <c r="D361">
        <v>0.51078696860152872</v>
      </c>
      <c r="E361" s="24"/>
      <c r="F361" s="25"/>
      <c r="G361" s="29"/>
    </row>
    <row r="362" spans="1:7" x14ac:dyDescent="0.25">
      <c r="A362"/>
      <c r="B362"/>
      <c r="C362">
        <v>-2.2653670362521949</v>
      </c>
      <c r="D362">
        <v>0.51079035850839394</v>
      </c>
      <c r="E362" s="24"/>
      <c r="F362" s="25"/>
      <c r="G362" s="29"/>
    </row>
    <row r="363" spans="1:7" x14ac:dyDescent="0.25">
      <c r="A363"/>
      <c r="B363"/>
      <c r="C363">
        <v>-2.2653500459873803</v>
      </c>
      <c r="D363">
        <v>0.51079374841525915</v>
      </c>
      <c r="E363" s="24"/>
      <c r="F363" s="25"/>
      <c r="G363" s="29"/>
    </row>
    <row r="364" spans="1:7" x14ac:dyDescent="0.25">
      <c r="A364"/>
      <c r="B364"/>
      <c r="C364">
        <v>-2.2653330557225657</v>
      </c>
      <c r="D364">
        <v>0.51079713832212437</v>
      </c>
      <c r="E364" s="24"/>
      <c r="F364" s="25"/>
      <c r="G364" s="29"/>
    </row>
    <row r="365" spans="1:7" x14ac:dyDescent="0.25">
      <c r="A365"/>
      <c r="B365"/>
      <c r="C365">
        <v>-2.2653160654577511</v>
      </c>
      <c r="D365">
        <v>0.51080052822898958</v>
      </c>
      <c r="E365" s="24"/>
      <c r="F365" s="25"/>
      <c r="G365" s="29"/>
    </row>
    <row r="366" spans="1:7" x14ac:dyDescent="0.25">
      <c r="A366"/>
      <c r="B366"/>
      <c r="C366">
        <v>-2.2652990751929365</v>
      </c>
      <c r="D366">
        <v>0.51080391813585491</v>
      </c>
      <c r="E366" s="24"/>
      <c r="F366" s="25"/>
      <c r="G366" s="29"/>
    </row>
    <row r="367" spans="1:7" x14ac:dyDescent="0.25">
      <c r="A367"/>
      <c r="B367"/>
      <c r="C367">
        <v>-2.2652820849281219</v>
      </c>
      <c r="D367">
        <v>0.51080730804272012</v>
      </c>
      <c r="E367" s="24"/>
      <c r="F367" s="25"/>
      <c r="G367" s="29"/>
    </row>
    <row r="368" spans="1:7" x14ac:dyDescent="0.25">
      <c r="A368"/>
      <c r="B368"/>
      <c r="C368">
        <v>-2.2652650946633077</v>
      </c>
      <c r="D368">
        <v>0.51081069794958511</v>
      </c>
      <c r="E368" s="24"/>
      <c r="F368" s="25"/>
      <c r="G368" s="29"/>
    </row>
    <row r="369" spans="1:7" x14ac:dyDescent="0.25">
      <c r="A369"/>
      <c r="B369"/>
      <c r="C369">
        <v>-2.2652481043984931</v>
      </c>
      <c r="D369">
        <v>0.51081408785645044</v>
      </c>
      <c r="E369" s="24"/>
      <c r="F369" s="25"/>
      <c r="G369" s="29"/>
    </row>
    <row r="370" spans="1:7" x14ac:dyDescent="0.25">
      <c r="A370"/>
      <c r="B370"/>
      <c r="C370">
        <v>-2.2652311141336785</v>
      </c>
      <c r="D370">
        <v>0.51081747776331565</v>
      </c>
      <c r="E370" s="24"/>
      <c r="F370" s="25"/>
      <c r="G370" s="29"/>
    </row>
    <row r="371" spans="1:7" x14ac:dyDescent="0.25">
      <c r="A371"/>
      <c r="B371"/>
      <c r="C371">
        <v>-2.2652141238688639</v>
      </c>
      <c r="D371">
        <v>0.51082086767018076</v>
      </c>
      <c r="E371" s="24"/>
      <c r="F371" s="25"/>
      <c r="G371" s="29"/>
    </row>
    <row r="372" spans="1:7" x14ac:dyDescent="0.25">
      <c r="A372"/>
      <c r="B372"/>
      <c r="C372">
        <v>-2.2651971336040493</v>
      </c>
      <c r="D372">
        <v>0.51082425757704608</v>
      </c>
      <c r="E372" s="24"/>
      <c r="F372" s="25"/>
      <c r="G372" s="29"/>
    </row>
    <row r="373" spans="1:7" x14ac:dyDescent="0.25">
      <c r="A373"/>
      <c r="B373"/>
      <c r="C373">
        <v>-2.2651801433392347</v>
      </c>
      <c r="D373">
        <v>0.51082764748391141</v>
      </c>
      <c r="E373" s="24"/>
      <c r="F373" s="25"/>
      <c r="G373" s="29"/>
    </row>
    <row r="374" spans="1:7" x14ac:dyDescent="0.25">
      <c r="A374"/>
      <c r="B374"/>
      <c r="C374">
        <v>-2.2651631530744201</v>
      </c>
      <c r="D374">
        <v>0.51083103739077662</v>
      </c>
      <c r="E374" s="24"/>
      <c r="F374" s="25"/>
      <c r="G374" s="29"/>
    </row>
    <row r="375" spans="1:7" x14ac:dyDescent="0.25">
      <c r="A375"/>
      <c r="B375"/>
      <c r="C375">
        <v>-2.2651461628096055</v>
      </c>
      <c r="D375">
        <v>0.51083442729764172</v>
      </c>
      <c r="E375" s="24"/>
      <c r="F375" s="25"/>
      <c r="G375" s="29"/>
    </row>
    <row r="376" spans="1:7" x14ac:dyDescent="0.25">
      <c r="A376"/>
      <c r="B376"/>
      <c r="C376">
        <v>-2.2651291725447908</v>
      </c>
      <c r="D376">
        <v>0.51083781720450694</v>
      </c>
      <c r="E376" s="24"/>
      <c r="F376" s="25"/>
      <c r="G376" s="29"/>
    </row>
    <row r="377" spans="1:7" x14ac:dyDescent="0.25">
      <c r="A377"/>
      <c r="B377"/>
      <c r="C377">
        <v>-2.2651121822799762</v>
      </c>
      <c r="D377">
        <v>0.51084120711137226</v>
      </c>
      <c r="E377" s="24"/>
      <c r="F377" s="25"/>
      <c r="G377" s="29"/>
    </row>
    <row r="378" spans="1:7" x14ac:dyDescent="0.25">
      <c r="A378"/>
      <c r="B378"/>
      <c r="C378">
        <v>-2.2650951920151616</v>
      </c>
      <c r="D378">
        <v>0.51084459701823737</v>
      </c>
      <c r="E378" s="24"/>
      <c r="F378" s="25"/>
      <c r="G378" s="29"/>
    </row>
    <row r="379" spans="1:7" x14ac:dyDescent="0.25">
      <c r="A379"/>
      <c r="B379"/>
      <c r="C379">
        <v>-2.265078201750347</v>
      </c>
      <c r="D379">
        <v>0.51084798692510258</v>
      </c>
      <c r="E379" s="24"/>
      <c r="F379" s="25"/>
      <c r="G379" s="29"/>
    </row>
    <row r="380" spans="1:7" x14ac:dyDescent="0.25">
      <c r="A380"/>
      <c r="B380"/>
      <c r="C380">
        <v>-2.2650612114855324</v>
      </c>
      <c r="D380">
        <v>0.51085137683196791</v>
      </c>
      <c r="E380" s="24"/>
      <c r="F380" s="25"/>
      <c r="G380" s="29"/>
    </row>
    <row r="381" spans="1:7" x14ac:dyDescent="0.25">
      <c r="A381"/>
      <c r="B381"/>
      <c r="C381">
        <v>-2.2650442212207182</v>
      </c>
      <c r="D381">
        <v>0.51085476673883301</v>
      </c>
      <c r="E381" s="24"/>
      <c r="F381" s="25"/>
      <c r="G381" s="29"/>
    </row>
    <row r="382" spans="1:7" x14ac:dyDescent="0.25">
      <c r="A382"/>
      <c r="B382"/>
      <c r="C382">
        <v>-2.2650272309559036</v>
      </c>
      <c r="D382">
        <v>0.51085815664569822</v>
      </c>
      <c r="E382" s="24"/>
      <c r="F382" s="25"/>
      <c r="G382" s="29"/>
    </row>
    <row r="383" spans="1:7" x14ac:dyDescent="0.25">
      <c r="A383"/>
      <c r="B383"/>
      <c r="C383">
        <v>-2.265010240691089</v>
      </c>
      <c r="D383">
        <v>0.51086154655256355</v>
      </c>
      <c r="E383" s="24"/>
      <c r="F383" s="25"/>
      <c r="G383" s="29"/>
    </row>
    <row r="384" spans="1:7" x14ac:dyDescent="0.25">
      <c r="A384"/>
      <c r="B384"/>
      <c r="C384">
        <v>-2.2649932504262744</v>
      </c>
      <c r="D384">
        <v>0.51086493645942865</v>
      </c>
      <c r="E384" s="24"/>
      <c r="F384" s="25"/>
      <c r="G384" s="29"/>
    </row>
    <row r="385" spans="1:7" x14ac:dyDescent="0.25">
      <c r="A385"/>
      <c r="B385"/>
      <c r="C385">
        <v>-2.2649762601614598</v>
      </c>
      <c r="D385">
        <v>0.51086832636629398</v>
      </c>
      <c r="E385" s="24"/>
      <c r="F385" s="25"/>
      <c r="G385" s="29"/>
    </row>
    <row r="386" spans="1:7" x14ac:dyDescent="0.25">
      <c r="A386"/>
      <c r="B386"/>
      <c r="C386">
        <v>-2.2649592698966452</v>
      </c>
      <c r="D386">
        <v>0.51087171627315919</v>
      </c>
      <c r="E386" s="24"/>
      <c r="F386" s="25"/>
      <c r="G386" s="29"/>
    </row>
    <row r="387" spans="1:7" x14ac:dyDescent="0.25">
      <c r="A387"/>
      <c r="B387"/>
      <c r="C387">
        <v>-2.2649422796318306</v>
      </c>
      <c r="D387">
        <v>0.51087510618002441</v>
      </c>
      <c r="E387" s="24"/>
      <c r="F387" s="25"/>
      <c r="G387" s="29"/>
    </row>
    <row r="388" spans="1:7" x14ac:dyDescent="0.25">
      <c r="A388"/>
      <c r="B388"/>
      <c r="C388">
        <v>-2.264925289367016</v>
      </c>
      <c r="D388">
        <v>0.51087849608688962</v>
      </c>
      <c r="E388" s="24"/>
      <c r="F388" s="25"/>
      <c r="G388" s="29"/>
    </row>
    <row r="389" spans="1:7" x14ac:dyDescent="0.25">
      <c r="A389"/>
      <c r="B389"/>
      <c r="C389">
        <v>-2.2649082991022014</v>
      </c>
      <c r="D389">
        <v>0.51088188599375484</v>
      </c>
      <c r="E389" s="24"/>
      <c r="F389" s="25"/>
      <c r="G389" s="29"/>
    </row>
    <row r="390" spans="1:7" x14ac:dyDescent="0.25">
      <c r="A390"/>
      <c r="B390"/>
      <c r="C390">
        <v>-2.2648913088373868</v>
      </c>
      <c r="D390">
        <v>0.51088527590062005</v>
      </c>
      <c r="E390" s="24"/>
      <c r="F390" s="25"/>
      <c r="G390" s="29"/>
    </row>
    <row r="391" spans="1:7" x14ac:dyDescent="0.25">
      <c r="A391"/>
      <c r="B391"/>
      <c r="C391">
        <v>-2.2648743185725722</v>
      </c>
      <c r="D391">
        <v>0.51088866580748515</v>
      </c>
      <c r="E391" s="24"/>
      <c r="F391" s="25"/>
      <c r="G391" s="29"/>
    </row>
    <row r="392" spans="1:7" x14ac:dyDescent="0.25">
      <c r="A392"/>
      <c r="B392"/>
      <c r="C392">
        <v>-2.2648573283077575</v>
      </c>
      <c r="D392">
        <v>0.51089205571435048</v>
      </c>
      <c r="E392" s="24"/>
      <c r="F392" s="25"/>
      <c r="G392" s="29"/>
    </row>
    <row r="393" spans="1:7" x14ac:dyDescent="0.25">
      <c r="A393"/>
      <c r="B393"/>
      <c r="C393">
        <v>-2.2648403380429429</v>
      </c>
      <c r="D393">
        <v>0.51089544562121569</v>
      </c>
      <c r="E393" s="24"/>
      <c r="F393" s="25"/>
      <c r="G393" s="29"/>
    </row>
    <row r="394" spans="1:7" x14ac:dyDescent="0.25">
      <c r="A394"/>
      <c r="B394"/>
      <c r="C394">
        <v>-2.2648233477781283</v>
      </c>
      <c r="D394">
        <v>0.5108988355280808</v>
      </c>
      <c r="E394" s="24"/>
      <c r="F394" s="25"/>
      <c r="G394" s="29"/>
    </row>
    <row r="395" spans="1:7" x14ac:dyDescent="0.25">
      <c r="A395"/>
      <c r="B395"/>
      <c r="C395">
        <v>-2.2648063575133142</v>
      </c>
      <c r="D395">
        <v>0.51090222543494612</v>
      </c>
      <c r="E395" s="24"/>
      <c r="F395" s="25"/>
      <c r="G395" s="29"/>
    </row>
    <row r="396" spans="1:7" x14ac:dyDescent="0.25">
      <c r="A396"/>
      <c r="B396"/>
      <c r="C396">
        <v>-2.2647893672484996</v>
      </c>
      <c r="D396">
        <v>0.51090561534181134</v>
      </c>
      <c r="E396" s="24"/>
      <c r="F396" s="25"/>
      <c r="G396" s="29"/>
    </row>
    <row r="397" spans="1:7" x14ac:dyDescent="0.25">
      <c r="A397"/>
      <c r="B397"/>
      <c r="C397">
        <v>-2.2647723769836849</v>
      </c>
      <c r="D397">
        <v>0.51090900524867655</v>
      </c>
      <c r="E397" s="24"/>
      <c r="F397" s="25"/>
      <c r="G397" s="29"/>
    </row>
    <row r="398" spans="1:7" x14ac:dyDescent="0.25">
      <c r="A398"/>
      <c r="B398"/>
      <c r="C398">
        <v>-2.2647553867188703</v>
      </c>
      <c r="D398">
        <v>0.51091239515554165</v>
      </c>
      <c r="E398" s="24"/>
      <c r="F398" s="25"/>
      <c r="G398" s="29"/>
    </row>
    <row r="399" spans="1:7" x14ac:dyDescent="0.25">
      <c r="A399"/>
      <c r="B399"/>
      <c r="C399">
        <v>-2.2647383964540557</v>
      </c>
      <c r="D399">
        <v>0.51091578506240698</v>
      </c>
      <c r="E399" s="24"/>
      <c r="F399" s="25"/>
      <c r="G399" s="29"/>
    </row>
    <row r="400" spans="1:7" x14ac:dyDescent="0.25">
      <c r="A400"/>
      <c r="B400"/>
      <c r="C400">
        <v>-2.2647214061892411</v>
      </c>
      <c r="D400">
        <v>0.51091917496927219</v>
      </c>
      <c r="E400" s="24"/>
      <c r="F400" s="25"/>
      <c r="G400" s="29"/>
    </row>
    <row r="401" spans="1:7" x14ac:dyDescent="0.25">
      <c r="A401"/>
      <c r="B401"/>
      <c r="C401">
        <v>-2.2647044159244265</v>
      </c>
      <c r="D401">
        <v>0.51092256487613741</v>
      </c>
      <c r="E401" s="24"/>
      <c r="F401" s="25"/>
      <c r="G401" s="29"/>
    </row>
    <row r="402" spans="1:7" x14ac:dyDescent="0.25">
      <c r="A402"/>
      <c r="B402"/>
      <c r="C402">
        <v>-2.2646874256596119</v>
      </c>
      <c r="D402">
        <v>0.51092595478300251</v>
      </c>
      <c r="E402" s="24"/>
      <c r="F402" s="25"/>
      <c r="G402" s="29"/>
    </row>
    <row r="403" spans="1:7" x14ac:dyDescent="0.25">
      <c r="A403"/>
      <c r="B403"/>
      <c r="C403">
        <v>-2.2646704353947973</v>
      </c>
      <c r="D403">
        <v>0.51092934468986784</v>
      </c>
      <c r="E403" s="24"/>
      <c r="F403" s="25"/>
      <c r="G403" s="29"/>
    </row>
    <row r="404" spans="1:7" x14ac:dyDescent="0.25">
      <c r="A404"/>
      <c r="B404"/>
      <c r="C404">
        <v>-2.2646534451299827</v>
      </c>
      <c r="D404">
        <v>0.51093273459673294</v>
      </c>
      <c r="E404" s="24"/>
      <c r="F404" s="25"/>
      <c r="G404" s="29"/>
    </row>
    <row r="405" spans="1:7" x14ac:dyDescent="0.25">
      <c r="A405"/>
      <c r="B405"/>
      <c r="C405">
        <v>-2.2646364548651681</v>
      </c>
      <c r="D405">
        <v>0.51093612450359827</v>
      </c>
      <c r="E405" s="24"/>
      <c r="F405" s="25"/>
      <c r="G405" s="29"/>
    </row>
    <row r="406" spans="1:7" x14ac:dyDescent="0.25">
      <c r="A406"/>
      <c r="B406"/>
      <c r="C406">
        <v>-2.2646194646003535</v>
      </c>
      <c r="D406">
        <v>0.51093951441046348</v>
      </c>
      <c r="E406" s="24"/>
      <c r="F406" s="25"/>
      <c r="G406" s="29"/>
    </row>
    <row r="407" spans="1:7" x14ac:dyDescent="0.25">
      <c r="A407"/>
      <c r="B407"/>
      <c r="C407">
        <v>-2.2646024743355389</v>
      </c>
      <c r="D407">
        <v>0.51094290431732869</v>
      </c>
      <c r="E407" s="24"/>
      <c r="F407" s="25"/>
      <c r="G407" s="29"/>
    </row>
    <row r="408" spans="1:7" x14ac:dyDescent="0.25">
      <c r="A408"/>
      <c r="B408"/>
      <c r="C408">
        <v>-2.2645854840707247</v>
      </c>
      <c r="D408">
        <v>0.51094629422419391</v>
      </c>
      <c r="E408" s="24"/>
      <c r="F408" s="25"/>
      <c r="G408" s="29"/>
    </row>
    <row r="409" spans="1:7" x14ac:dyDescent="0.25">
      <c r="A409"/>
      <c r="B409"/>
      <c r="C409">
        <v>-2.2645684938059101</v>
      </c>
      <c r="D409">
        <v>0.51094968413105901</v>
      </c>
      <c r="E409" s="24"/>
      <c r="F409" s="25"/>
      <c r="G409" s="29"/>
    </row>
    <row r="410" spans="1:7" x14ac:dyDescent="0.25">
      <c r="A410"/>
      <c r="B410"/>
      <c r="C410">
        <v>-2.2645515035410955</v>
      </c>
      <c r="D410">
        <v>0.51095307403792434</v>
      </c>
      <c r="E410" s="24"/>
      <c r="F410" s="25"/>
      <c r="G410" s="29"/>
    </row>
    <row r="411" spans="1:7" x14ac:dyDescent="0.25">
      <c r="A411"/>
      <c r="B411"/>
      <c r="C411">
        <v>-2.2645345132762809</v>
      </c>
      <c r="D411">
        <v>0.51095646394478955</v>
      </c>
      <c r="E411" s="24"/>
      <c r="F411" s="25"/>
      <c r="G411" s="29"/>
    </row>
    <row r="412" spans="1:7" x14ac:dyDescent="0.25">
      <c r="A412"/>
      <c r="B412"/>
      <c r="C412">
        <v>-2.2645175230114662</v>
      </c>
      <c r="D412">
        <v>0.51095985385165477</v>
      </c>
      <c r="E412" s="24"/>
      <c r="F412" s="25"/>
      <c r="G412" s="29"/>
    </row>
    <row r="413" spans="1:7" x14ac:dyDescent="0.25">
      <c r="A413"/>
      <c r="B413"/>
      <c r="C413">
        <v>-2.2645005327466516</v>
      </c>
      <c r="D413">
        <v>0.51096324375851998</v>
      </c>
      <c r="E413" s="24"/>
      <c r="F413" s="25"/>
      <c r="G413" s="29"/>
    </row>
    <row r="414" spans="1:7" x14ac:dyDescent="0.25">
      <c r="A414"/>
      <c r="B414"/>
      <c r="C414">
        <v>-2.264483542481837</v>
      </c>
      <c r="D414">
        <v>0.51096663366538508</v>
      </c>
      <c r="E414" s="24"/>
      <c r="F414" s="25"/>
      <c r="G414" s="29"/>
    </row>
    <row r="415" spans="1:7" x14ac:dyDescent="0.25">
      <c r="A415"/>
      <c r="B415"/>
      <c r="C415">
        <v>-2.2644665522170224</v>
      </c>
      <c r="D415">
        <v>0.51097002357225041</v>
      </c>
      <c r="E415" s="24"/>
      <c r="F415" s="25"/>
      <c r="G415" s="29"/>
    </row>
    <row r="416" spans="1:7" x14ac:dyDescent="0.25">
      <c r="A416"/>
      <c r="B416"/>
      <c r="C416">
        <v>-2.2644495619522078</v>
      </c>
      <c r="D416">
        <v>0.51097341347911551</v>
      </c>
      <c r="E416" s="24"/>
      <c r="F416" s="25"/>
      <c r="G416" s="29"/>
    </row>
    <row r="417" spans="1:7" x14ac:dyDescent="0.25">
      <c r="A417"/>
      <c r="B417"/>
      <c r="C417">
        <v>-2.2644325716873932</v>
      </c>
      <c r="D417">
        <v>0.51097680338598073</v>
      </c>
      <c r="E417" s="24"/>
      <c r="F417" s="25"/>
      <c r="G417" s="29"/>
    </row>
    <row r="418" spans="1:7" x14ac:dyDescent="0.25">
      <c r="A418"/>
      <c r="B418"/>
      <c r="C418">
        <v>-2.2644155814225786</v>
      </c>
      <c r="D418">
        <v>0.51098019329284605</v>
      </c>
      <c r="E418" s="24"/>
      <c r="F418" s="25"/>
      <c r="G418" s="29"/>
    </row>
    <row r="419" spans="1:7" x14ac:dyDescent="0.25">
      <c r="A419"/>
      <c r="B419"/>
      <c r="C419">
        <v>-2.264398591157764</v>
      </c>
      <c r="D419">
        <v>0.51098358319971138</v>
      </c>
      <c r="E419" s="24"/>
      <c r="F419" s="25"/>
      <c r="G419" s="29"/>
    </row>
    <row r="420" spans="1:7" x14ac:dyDescent="0.25">
      <c r="A420"/>
      <c r="B420"/>
      <c r="C420">
        <v>-2.2643816008929494</v>
      </c>
      <c r="D420">
        <v>0.51098697310657648</v>
      </c>
      <c r="E420" s="24"/>
      <c r="F420" s="25"/>
      <c r="G420" s="29"/>
    </row>
    <row r="421" spans="1:7" x14ac:dyDescent="0.25">
      <c r="A421"/>
      <c r="B421"/>
      <c r="C421">
        <v>-2.2643646106281352</v>
      </c>
      <c r="D421">
        <v>0.51099036301344158</v>
      </c>
      <c r="E421" s="24"/>
      <c r="F421" s="25"/>
      <c r="G421" s="29"/>
    </row>
    <row r="422" spans="1:7" x14ac:dyDescent="0.25">
      <c r="A422"/>
      <c r="B422"/>
      <c r="C422">
        <v>-2.2643476203633206</v>
      </c>
      <c r="D422">
        <v>0.51099375292030691</v>
      </c>
      <c r="E422" s="24"/>
      <c r="F422" s="25"/>
      <c r="G422" s="29"/>
    </row>
    <row r="423" spans="1:7" x14ac:dyDescent="0.25">
      <c r="A423"/>
      <c r="B423"/>
      <c r="C423">
        <v>-2.264330630098506</v>
      </c>
      <c r="D423">
        <v>0.51099714282717223</v>
      </c>
      <c r="E423" s="24"/>
      <c r="F423" s="25"/>
      <c r="G423" s="29"/>
    </row>
    <row r="424" spans="1:7" x14ac:dyDescent="0.25">
      <c r="A424"/>
      <c r="B424"/>
      <c r="C424">
        <v>-2.2643136398336914</v>
      </c>
      <c r="D424">
        <v>0.51100053273403734</v>
      </c>
      <c r="E424" s="24"/>
      <c r="F424" s="25"/>
      <c r="G424" s="29"/>
    </row>
    <row r="425" spans="1:7" x14ac:dyDescent="0.25">
      <c r="A425"/>
      <c r="B425"/>
      <c r="C425">
        <v>-2.2642966495688768</v>
      </c>
      <c r="D425">
        <v>0.51100392264090255</v>
      </c>
      <c r="E425" s="24"/>
      <c r="F425" s="25"/>
      <c r="G425" s="29"/>
    </row>
    <row r="426" spans="1:7" x14ac:dyDescent="0.25">
      <c r="A426"/>
      <c r="B426"/>
      <c r="C426">
        <v>-2.2642796593040622</v>
      </c>
      <c r="D426">
        <v>0.51100731254776788</v>
      </c>
      <c r="E426" s="24"/>
      <c r="F426" s="25"/>
      <c r="G426" s="29"/>
    </row>
    <row r="427" spans="1:7" x14ac:dyDescent="0.25">
      <c r="A427"/>
      <c r="B427"/>
      <c r="C427">
        <v>-2.2642626690392476</v>
      </c>
      <c r="D427">
        <v>0.51101070245463298</v>
      </c>
      <c r="E427" s="24"/>
      <c r="F427" s="25"/>
      <c r="G427" s="29"/>
    </row>
    <row r="428" spans="1:7" x14ac:dyDescent="0.25">
      <c r="A428"/>
      <c r="B428"/>
      <c r="C428">
        <v>-2.2642456787744329</v>
      </c>
      <c r="D428">
        <v>0.51101409236149831</v>
      </c>
      <c r="E428" s="24"/>
      <c r="F428" s="25"/>
      <c r="G428" s="29"/>
    </row>
    <row r="429" spans="1:7" x14ac:dyDescent="0.25">
      <c r="A429"/>
      <c r="B429"/>
      <c r="C429">
        <v>-2.2642286885096183</v>
      </c>
      <c r="D429">
        <v>0.51101748226836341</v>
      </c>
      <c r="E429" s="24"/>
      <c r="F429" s="25"/>
      <c r="G429" s="29"/>
    </row>
    <row r="430" spans="1:7" x14ac:dyDescent="0.25">
      <c r="A430"/>
      <c r="B430"/>
      <c r="C430">
        <v>-2.2642116982448037</v>
      </c>
      <c r="D430">
        <v>0.51102087217522862</v>
      </c>
      <c r="E430" s="24"/>
      <c r="F430" s="25"/>
      <c r="G430" s="29"/>
    </row>
    <row r="431" spans="1:7" x14ac:dyDescent="0.25">
      <c r="A431"/>
      <c r="B431"/>
      <c r="C431">
        <v>-2.2641947079799891</v>
      </c>
      <c r="D431">
        <v>0.51102426208209384</v>
      </c>
      <c r="E431" s="24"/>
      <c r="F431" s="25"/>
      <c r="G431" s="29"/>
    </row>
    <row r="432" spans="1:7" x14ac:dyDescent="0.25">
      <c r="A432"/>
      <c r="B432"/>
      <c r="C432">
        <v>-2.2641777177151745</v>
      </c>
      <c r="D432">
        <v>0.51102765198895905</v>
      </c>
      <c r="E432" s="24"/>
      <c r="F432" s="25"/>
      <c r="G432" s="29"/>
    </row>
    <row r="433" spans="1:7" x14ac:dyDescent="0.25">
      <c r="A433"/>
      <c r="B433"/>
      <c r="C433">
        <v>-2.2641607274503599</v>
      </c>
      <c r="D433">
        <v>0.51103104189582427</v>
      </c>
      <c r="E433" s="24"/>
      <c r="F433" s="25"/>
      <c r="G433" s="29"/>
    </row>
    <row r="434" spans="1:7" x14ac:dyDescent="0.25">
      <c r="A434"/>
      <c r="B434"/>
      <c r="C434">
        <v>-2.2641437371855457</v>
      </c>
      <c r="D434">
        <v>0.51103443180268948</v>
      </c>
      <c r="E434" s="24"/>
      <c r="F434" s="25"/>
      <c r="G434" s="29"/>
    </row>
    <row r="435" spans="1:7" x14ac:dyDescent="0.25">
      <c r="A435"/>
      <c r="B435"/>
      <c r="C435">
        <v>-2.2641267469207311</v>
      </c>
      <c r="D435">
        <v>0.5110378217095547</v>
      </c>
      <c r="E435" s="24"/>
      <c r="F435" s="25"/>
      <c r="G435" s="29"/>
    </row>
    <row r="436" spans="1:7" x14ac:dyDescent="0.25">
      <c r="A436"/>
      <c r="B436"/>
      <c r="C436">
        <v>-2.2641097566559165</v>
      </c>
      <c r="D436">
        <v>0.51104121161642002</v>
      </c>
      <c r="E436" s="24"/>
      <c r="F436" s="25"/>
      <c r="G436" s="29"/>
    </row>
    <row r="437" spans="1:7" x14ac:dyDescent="0.25">
      <c r="A437"/>
      <c r="B437"/>
      <c r="C437">
        <v>-2.2640927663911019</v>
      </c>
      <c r="D437">
        <v>0.51104460152328512</v>
      </c>
      <c r="E437" s="24"/>
      <c r="F437" s="25"/>
      <c r="G437" s="29"/>
    </row>
    <row r="438" spans="1:7" x14ac:dyDescent="0.25">
      <c r="A438"/>
      <c r="B438"/>
      <c r="C438">
        <v>-2.2640757761262873</v>
      </c>
      <c r="D438">
        <v>0.51104799143015045</v>
      </c>
      <c r="E438" s="24"/>
      <c r="F438" s="25"/>
      <c r="G438" s="29"/>
    </row>
    <row r="439" spans="1:7" x14ac:dyDescent="0.25">
      <c r="A439"/>
      <c r="B439"/>
      <c r="C439">
        <v>-2.2640587858614727</v>
      </c>
      <c r="D439">
        <v>0.51105138133701555</v>
      </c>
      <c r="E439" s="24"/>
      <c r="F439" s="25"/>
      <c r="G439" s="29"/>
    </row>
    <row r="440" spans="1:7" x14ac:dyDescent="0.25">
      <c r="A440"/>
      <c r="B440"/>
      <c r="C440">
        <v>-2.2640417955966581</v>
      </c>
      <c r="D440">
        <v>0.51105477124388077</v>
      </c>
      <c r="E440" s="24"/>
      <c r="F440" s="25"/>
      <c r="G440" s="29"/>
    </row>
    <row r="441" spans="1:7" x14ac:dyDescent="0.25">
      <c r="A441"/>
      <c r="B441"/>
      <c r="C441">
        <v>-2.2640248053318435</v>
      </c>
      <c r="D441">
        <v>0.51105816115074598</v>
      </c>
      <c r="E441" s="24"/>
      <c r="F441" s="25"/>
      <c r="G441" s="29"/>
    </row>
    <row r="442" spans="1:7" x14ac:dyDescent="0.25">
      <c r="A442"/>
      <c r="B442"/>
      <c r="C442">
        <v>-2.2640078150670289</v>
      </c>
      <c r="D442">
        <v>0.5110615510576112</v>
      </c>
      <c r="E442" s="24"/>
      <c r="F442" s="25"/>
      <c r="G442" s="29"/>
    </row>
    <row r="443" spans="1:7" x14ac:dyDescent="0.25">
      <c r="A443"/>
      <c r="B443"/>
      <c r="C443">
        <v>-2.2639908248022143</v>
      </c>
      <c r="D443">
        <v>0.51106494096447652</v>
      </c>
      <c r="E443" s="24"/>
      <c r="F443" s="25"/>
      <c r="G443" s="29"/>
    </row>
    <row r="444" spans="1:7" x14ac:dyDescent="0.25">
      <c r="A444"/>
      <c r="B444"/>
      <c r="C444">
        <v>-2.2639738345373996</v>
      </c>
      <c r="D444">
        <v>0.51106833087134151</v>
      </c>
      <c r="E444" s="24"/>
      <c r="F444" s="25"/>
      <c r="G444" s="29"/>
    </row>
    <row r="445" spans="1:7" x14ac:dyDescent="0.25">
      <c r="A445"/>
      <c r="B445"/>
      <c r="C445">
        <v>-2.263956844272585</v>
      </c>
      <c r="D445">
        <v>0.51107172077820684</v>
      </c>
      <c r="E445" s="24"/>
      <c r="F445" s="25"/>
      <c r="G445" s="29"/>
    </row>
    <row r="446" spans="1:7" x14ac:dyDescent="0.25">
      <c r="A446"/>
      <c r="B446"/>
      <c r="C446">
        <v>-2.2639398540077704</v>
      </c>
      <c r="D446">
        <v>0.51107511068507216</v>
      </c>
      <c r="E446" s="24"/>
      <c r="F446" s="25"/>
      <c r="G446" s="29"/>
    </row>
    <row r="447" spans="1:7" x14ac:dyDescent="0.25">
      <c r="A447"/>
      <c r="B447"/>
      <c r="C447">
        <v>-2.2639228637429563</v>
      </c>
      <c r="D447">
        <v>0.51107850059193738</v>
      </c>
      <c r="E447" s="24"/>
      <c r="F447" s="25"/>
      <c r="G447" s="29"/>
    </row>
    <row r="448" spans="1:7" x14ac:dyDescent="0.25">
      <c r="A448"/>
      <c r="B448"/>
      <c r="C448">
        <v>-2.2639058734781417</v>
      </c>
      <c r="D448">
        <v>0.51108189049880259</v>
      </c>
      <c r="E448" s="24"/>
      <c r="F448" s="25"/>
      <c r="G448" s="29"/>
    </row>
    <row r="449" spans="1:7" x14ac:dyDescent="0.25">
      <c r="A449"/>
      <c r="B449"/>
      <c r="C449">
        <v>-2.263888883213327</v>
      </c>
      <c r="D449">
        <v>0.51108528040566781</v>
      </c>
      <c r="E449" s="24"/>
      <c r="F449" s="25"/>
      <c r="G449" s="29"/>
    </row>
    <row r="450" spans="1:7" x14ac:dyDescent="0.25">
      <c r="A450"/>
      <c r="B450"/>
      <c r="C450">
        <v>-2.2638718929485124</v>
      </c>
      <c r="D450">
        <v>0.51108867031253291</v>
      </c>
      <c r="E450" s="24"/>
      <c r="F450" s="25"/>
      <c r="G450" s="29"/>
    </row>
    <row r="451" spans="1:7" x14ac:dyDescent="0.25">
      <c r="A451"/>
      <c r="B451"/>
      <c r="C451">
        <v>-2.2638549026836978</v>
      </c>
      <c r="D451">
        <v>0.51109206021939824</v>
      </c>
      <c r="E451" s="24"/>
      <c r="F451" s="25"/>
      <c r="G451" s="29"/>
    </row>
    <row r="452" spans="1:7" x14ac:dyDescent="0.25">
      <c r="A452"/>
      <c r="B452"/>
      <c r="C452">
        <v>-2.2638379124188832</v>
      </c>
      <c r="D452">
        <v>0.51109545012626345</v>
      </c>
      <c r="E452" s="24"/>
      <c r="F452" s="25"/>
      <c r="G452" s="29"/>
    </row>
    <row r="453" spans="1:7" x14ac:dyDescent="0.25">
      <c r="A453"/>
      <c r="B453"/>
      <c r="C453">
        <v>-2.2638209221540686</v>
      </c>
      <c r="D453">
        <v>0.51109884003312867</v>
      </c>
      <c r="E453" s="24"/>
      <c r="F453" s="25"/>
      <c r="G453" s="29"/>
    </row>
    <row r="454" spans="1:7" x14ac:dyDescent="0.25">
      <c r="A454"/>
      <c r="B454"/>
      <c r="C454">
        <v>-2.263803931889254</v>
      </c>
      <c r="D454">
        <v>0.51110222993999388</v>
      </c>
      <c r="E454" s="24"/>
      <c r="F454" s="25"/>
      <c r="G454" s="29"/>
    </row>
    <row r="455" spans="1:7" x14ac:dyDescent="0.25">
      <c r="A455"/>
      <c r="B455"/>
      <c r="C455">
        <v>-2.2637869416244394</v>
      </c>
      <c r="D455">
        <v>0.51110561984685909</v>
      </c>
      <c r="E455" s="24"/>
      <c r="F455" s="25"/>
      <c r="G455" s="29"/>
    </row>
    <row r="456" spans="1:7" x14ac:dyDescent="0.25">
      <c r="A456"/>
      <c r="B456"/>
      <c r="C456">
        <v>-2.2637699513596248</v>
      </c>
      <c r="D456">
        <v>0.51110900975372431</v>
      </c>
      <c r="E456" s="24"/>
      <c r="F456" s="25"/>
      <c r="G456" s="29"/>
    </row>
    <row r="457" spans="1:7" x14ac:dyDescent="0.25">
      <c r="A457"/>
      <c r="B457"/>
      <c r="C457">
        <v>-2.2637529610948102</v>
      </c>
      <c r="D457">
        <v>0.51111239966058952</v>
      </c>
      <c r="E457" s="24"/>
      <c r="F457" s="25"/>
      <c r="G457" s="29"/>
    </row>
    <row r="458" spans="1:7" x14ac:dyDescent="0.25">
      <c r="A458"/>
      <c r="B458"/>
      <c r="C458">
        <v>-2.2637359708299956</v>
      </c>
      <c r="D458">
        <v>0.51111578956745463</v>
      </c>
      <c r="E458" s="24"/>
      <c r="F458" s="25"/>
      <c r="G458" s="29"/>
    </row>
    <row r="459" spans="1:7" x14ac:dyDescent="0.25">
      <c r="A459"/>
      <c r="B459"/>
      <c r="C459">
        <v>-2.2637189805651809</v>
      </c>
      <c r="D459">
        <v>0.51111917947431995</v>
      </c>
      <c r="E459" s="24"/>
      <c r="F459" s="25"/>
      <c r="G459" s="29"/>
    </row>
    <row r="460" spans="1:7" x14ac:dyDescent="0.25">
      <c r="A460"/>
      <c r="B460"/>
      <c r="C460">
        <v>-2.2637019903003668</v>
      </c>
      <c r="D460">
        <v>0.51112256938118505</v>
      </c>
      <c r="E460" s="24"/>
      <c r="F460" s="25"/>
      <c r="G460" s="29"/>
    </row>
    <row r="461" spans="1:7" x14ac:dyDescent="0.25">
      <c r="A461"/>
      <c r="B461"/>
      <c r="C461">
        <v>-2.2636850000355522</v>
      </c>
      <c r="D461">
        <v>0.51112595928805038</v>
      </c>
      <c r="E461" s="24"/>
      <c r="F461" s="25"/>
      <c r="G461" s="29"/>
    </row>
    <row r="462" spans="1:7" x14ac:dyDescent="0.25">
      <c r="A462"/>
      <c r="B462"/>
      <c r="C462">
        <v>-2.2636680097707376</v>
      </c>
      <c r="D462">
        <v>0.51112934919491548</v>
      </c>
      <c r="E462" s="24"/>
      <c r="F462" s="25"/>
      <c r="G462" s="29"/>
    </row>
    <row r="463" spans="1:7" x14ac:dyDescent="0.25">
      <c r="A463"/>
      <c r="B463"/>
      <c r="C463">
        <v>-2.263651019505923</v>
      </c>
      <c r="D463">
        <v>0.51113273910178081</v>
      </c>
      <c r="E463" s="24"/>
      <c r="F463" s="25"/>
      <c r="G463" s="29"/>
    </row>
    <row r="464" spans="1:7" x14ac:dyDescent="0.25">
      <c r="A464"/>
      <c r="B464"/>
      <c r="C464">
        <v>-2.2636340292411083</v>
      </c>
      <c r="D464">
        <v>0.51113612900864602</v>
      </c>
      <c r="E464" s="24"/>
      <c r="F464" s="25"/>
      <c r="G464" s="29"/>
    </row>
    <row r="465" spans="1:7" x14ac:dyDescent="0.25">
      <c r="A465"/>
      <c r="B465"/>
      <c r="C465">
        <v>-2.2636170389762937</v>
      </c>
      <c r="D465">
        <v>0.51113951891551113</v>
      </c>
      <c r="E465" s="24"/>
      <c r="F465" s="25"/>
      <c r="G465" s="29"/>
    </row>
    <row r="466" spans="1:7" x14ac:dyDescent="0.25">
      <c r="A466"/>
      <c r="B466"/>
      <c r="C466">
        <v>-2.2636000487114791</v>
      </c>
      <c r="D466">
        <v>0.51114290882237645</v>
      </c>
      <c r="E466" s="24"/>
      <c r="F466" s="25"/>
      <c r="G466" s="29"/>
    </row>
    <row r="467" spans="1:7" x14ac:dyDescent="0.25">
      <c r="A467"/>
      <c r="B467"/>
      <c r="C467">
        <v>-2.2635830584466645</v>
      </c>
      <c r="D467">
        <v>0.51114629872924155</v>
      </c>
      <c r="E467" s="24"/>
      <c r="F467" s="25"/>
      <c r="G467" s="29"/>
    </row>
    <row r="468" spans="1:7" x14ac:dyDescent="0.25">
      <c r="A468"/>
      <c r="B468"/>
      <c r="C468">
        <v>-2.2635660681818499</v>
      </c>
      <c r="D468">
        <v>0.51114968863610688</v>
      </c>
      <c r="E468" s="24"/>
      <c r="F468" s="25"/>
      <c r="G468" s="29"/>
    </row>
    <row r="469" spans="1:7" x14ac:dyDescent="0.25">
      <c r="A469"/>
      <c r="B469"/>
      <c r="C469">
        <v>-2.2635490779170353</v>
      </c>
      <c r="D469">
        <v>0.51115307854297209</v>
      </c>
      <c r="E469" s="24"/>
      <c r="F469" s="25"/>
      <c r="G469" s="29"/>
    </row>
    <row r="470" spans="1:7" x14ac:dyDescent="0.25">
      <c r="A470"/>
      <c r="B470"/>
      <c r="C470">
        <v>-2.2635320876522207</v>
      </c>
      <c r="D470">
        <v>0.51115646844983731</v>
      </c>
      <c r="E470" s="24"/>
      <c r="F470" s="25"/>
      <c r="G470" s="29"/>
    </row>
    <row r="471" spans="1:7" x14ac:dyDescent="0.25">
      <c r="A471"/>
      <c r="B471"/>
      <c r="C471">
        <v>-2.2635150973874061</v>
      </c>
      <c r="D471">
        <v>0.51115985835670241</v>
      </c>
      <c r="E471" s="24"/>
      <c r="F471" s="25"/>
      <c r="G471" s="29"/>
    </row>
    <row r="472" spans="1:7" x14ac:dyDescent="0.25">
      <c r="A472"/>
      <c r="B472"/>
      <c r="C472">
        <v>-2.2634981071225915</v>
      </c>
      <c r="D472">
        <v>0.51116324826356763</v>
      </c>
      <c r="E472" s="24"/>
      <c r="F472" s="25"/>
      <c r="G472" s="29"/>
    </row>
    <row r="473" spans="1:7" x14ac:dyDescent="0.25">
      <c r="A473"/>
      <c r="B473"/>
      <c r="C473">
        <v>-2.2634811168577773</v>
      </c>
      <c r="D473">
        <v>0.51116663817043284</v>
      </c>
      <c r="E473" s="24"/>
      <c r="F473" s="25"/>
      <c r="G473" s="29"/>
    </row>
    <row r="474" spans="1:7" x14ac:dyDescent="0.25">
      <c r="A474"/>
      <c r="B474"/>
      <c r="C474">
        <v>-2.2634641265929627</v>
      </c>
      <c r="D474">
        <v>0.51117002807729817</v>
      </c>
      <c r="E474" s="24"/>
      <c r="F474" s="25"/>
      <c r="G474" s="29"/>
    </row>
    <row r="475" spans="1:7" x14ac:dyDescent="0.25">
      <c r="A475"/>
      <c r="B475"/>
      <c r="C475">
        <v>-2.2634471363281481</v>
      </c>
      <c r="D475">
        <v>0.51117341798416349</v>
      </c>
      <c r="E475" s="24"/>
      <c r="F475" s="25"/>
      <c r="G475" s="29"/>
    </row>
    <row r="476" spans="1:7" x14ac:dyDescent="0.25">
      <c r="A476"/>
      <c r="B476"/>
      <c r="C476">
        <v>-2.2634301460633335</v>
      </c>
      <c r="D476">
        <v>0.5111768078910286</v>
      </c>
      <c r="E476" s="24"/>
      <c r="F476" s="25"/>
      <c r="G476" s="29"/>
    </row>
    <row r="477" spans="1:7" x14ac:dyDescent="0.25">
      <c r="A477"/>
      <c r="B477"/>
      <c r="C477">
        <v>-2.2634131557985189</v>
      </c>
      <c r="D477">
        <v>0.51118019779789381</v>
      </c>
      <c r="E477" s="24"/>
      <c r="F477" s="25"/>
      <c r="G477" s="29"/>
    </row>
    <row r="478" spans="1:7" x14ac:dyDescent="0.25">
      <c r="A478"/>
      <c r="B478"/>
      <c r="C478">
        <v>-2.2633961655337043</v>
      </c>
      <c r="D478">
        <v>0.51118358770475902</v>
      </c>
      <c r="E478" s="24"/>
      <c r="F478" s="25"/>
      <c r="G478" s="29"/>
    </row>
    <row r="479" spans="1:7" x14ac:dyDescent="0.25">
      <c r="A479"/>
      <c r="B479"/>
      <c r="C479">
        <v>-2.2633791752688897</v>
      </c>
      <c r="D479">
        <v>0.51118697761162435</v>
      </c>
      <c r="E479" s="24"/>
      <c r="F479" s="25"/>
      <c r="G479" s="29"/>
    </row>
    <row r="480" spans="1:7" x14ac:dyDescent="0.25">
      <c r="A480"/>
      <c r="B480"/>
      <c r="C480">
        <v>-2.263362185004075</v>
      </c>
      <c r="D480">
        <v>0.51119036751848945</v>
      </c>
      <c r="E480" s="24"/>
      <c r="F480" s="25"/>
      <c r="G480" s="29"/>
    </row>
    <row r="481" spans="1:7" x14ac:dyDescent="0.25">
      <c r="A481"/>
      <c r="B481"/>
      <c r="C481">
        <v>-2.2633451947392604</v>
      </c>
      <c r="D481">
        <v>0.51119375742535467</v>
      </c>
      <c r="E481" s="24"/>
      <c r="F481" s="25"/>
      <c r="G481" s="29"/>
    </row>
    <row r="482" spans="1:7" x14ac:dyDescent="0.25">
      <c r="A482"/>
      <c r="B482"/>
      <c r="C482">
        <v>-2.2633282044744458</v>
      </c>
      <c r="D482">
        <v>0.51119714733221988</v>
      </c>
      <c r="E482" s="24"/>
      <c r="F482" s="25"/>
      <c r="G482" s="29"/>
    </row>
    <row r="483" spans="1:7" x14ac:dyDescent="0.25">
      <c r="A483"/>
      <c r="B483"/>
      <c r="C483">
        <v>-2.2633112142096312</v>
      </c>
      <c r="D483">
        <v>0.51120053723908498</v>
      </c>
      <c r="E483" s="24"/>
      <c r="F483" s="25"/>
      <c r="G483" s="29"/>
    </row>
    <row r="484" spans="1:7" x14ac:dyDescent="0.25">
      <c r="A484"/>
      <c r="B484"/>
      <c r="C484">
        <v>-2.2632942239448166</v>
      </c>
      <c r="D484">
        <v>0.51120392714595031</v>
      </c>
      <c r="E484" s="24"/>
      <c r="F484" s="25"/>
      <c r="G484" s="29"/>
    </row>
    <row r="485" spans="1:7" x14ac:dyDescent="0.25">
      <c r="A485"/>
      <c r="B485"/>
      <c r="C485">
        <v>-2.263277233680002</v>
      </c>
      <c r="D485">
        <v>0.51120731705281552</v>
      </c>
      <c r="E485" s="24"/>
      <c r="F485" s="25"/>
      <c r="G485" s="29"/>
    </row>
    <row r="486" spans="1:7" x14ac:dyDescent="0.25">
      <c r="A486"/>
      <c r="B486"/>
      <c r="C486">
        <v>-2.2632602434151878</v>
      </c>
      <c r="D486">
        <v>0.51121070695968074</v>
      </c>
      <c r="E486" s="24"/>
      <c r="F486" s="25"/>
      <c r="G486" s="29"/>
    </row>
    <row r="487" spans="1:7" x14ac:dyDescent="0.25">
      <c r="A487"/>
      <c r="B487"/>
      <c r="C487">
        <v>-2.2632432531503732</v>
      </c>
      <c r="D487">
        <v>0.51121409686654595</v>
      </c>
      <c r="E487" s="24"/>
      <c r="F487" s="25"/>
      <c r="G487" s="29"/>
    </row>
    <row r="488" spans="1:7" x14ac:dyDescent="0.25">
      <c r="A488"/>
      <c r="B488"/>
      <c r="C488">
        <v>-2.2632262628855586</v>
      </c>
      <c r="D488">
        <v>0.51121748677341117</v>
      </c>
      <c r="E488" s="24"/>
      <c r="F488" s="25"/>
      <c r="G488" s="29"/>
    </row>
    <row r="489" spans="1:7" x14ac:dyDescent="0.25">
      <c r="A489"/>
      <c r="B489"/>
      <c r="C489">
        <v>-2.263209272620744</v>
      </c>
      <c r="D489">
        <v>0.51122087668027649</v>
      </c>
      <c r="E489" s="24"/>
      <c r="F489" s="25"/>
      <c r="G489" s="29"/>
    </row>
    <row r="490" spans="1:7" x14ac:dyDescent="0.25">
      <c r="A490"/>
      <c r="B490"/>
      <c r="C490">
        <v>-2.2631922823559294</v>
      </c>
      <c r="D490">
        <v>0.51122426658714148</v>
      </c>
      <c r="E490" s="24"/>
      <c r="F490" s="25"/>
      <c r="G490" s="29"/>
    </row>
    <row r="491" spans="1:7" x14ac:dyDescent="0.25">
      <c r="A491"/>
      <c r="B491"/>
      <c r="C491">
        <v>-2.2631752920911148</v>
      </c>
      <c r="D491">
        <v>0.51122765649400681</v>
      </c>
      <c r="E491" s="24"/>
      <c r="F491" s="25"/>
      <c r="G491" s="29"/>
    </row>
    <row r="492" spans="1:7" x14ac:dyDescent="0.25">
      <c r="A492"/>
      <c r="B492"/>
      <c r="C492">
        <v>-2.2631583018263002</v>
      </c>
      <c r="D492">
        <v>0.51123104640087214</v>
      </c>
      <c r="E492" s="24"/>
      <c r="F492" s="25"/>
      <c r="G492" s="29"/>
    </row>
    <row r="493" spans="1:7" x14ac:dyDescent="0.25">
      <c r="A493"/>
      <c r="B493"/>
      <c r="C493">
        <v>-2.2631413115614856</v>
      </c>
      <c r="D493">
        <v>0.51123443630773724</v>
      </c>
      <c r="E493" s="24"/>
      <c r="F493" s="25"/>
      <c r="G493" s="29"/>
    </row>
    <row r="494" spans="1:7" x14ac:dyDescent="0.25">
      <c r="A494"/>
      <c r="B494"/>
      <c r="C494">
        <v>-2.263124321296671</v>
      </c>
      <c r="D494">
        <v>0.51123782621460245</v>
      </c>
      <c r="E494" s="24"/>
      <c r="F494" s="25"/>
      <c r="G494" s="29"/>
    </row>
    <row r="495" spans="1:7" x14ac:dyDescent="0.25">
      <c r="A495"/>
      <c r="B495"/>
      <c r="C495">
        <v>-2.2631073310318564</v>
      </c>
      <c r="D495">
        <v>0.51124121612146767</v>
      </c>
      <c r="E495" s="24"/>
      <c r="F495" s="25"/>
      <c r="G495" s="29"/>
    </row>
    <row r="496" spans="1:7" x14ac:dyDescent="0.25">
      <c r="A496"/>
      <c r="B496"/>
      <c r="C496">
        <v>-2.2630903407670417</v>
      </c>
      <c r="D496">
        <v>0.51124460602833288</v>
      </c>
      <c r="E496" s="24"/>
      <c r="F496" s="25"/>
      <c r="G496" s="29"/>
    </row>
    <row r="497" spans="1:7" x14ac:dyDescent="0.25">
      <c r="A497"/>
      <c r="B497"/>
      <c r="C497">
        <v>-2.2630733505022271</v>
      </c>
      <c r="D497">
        <v>0.5112479959351981</v>
      </c>
      <c r="E497" s="24"/>
      <c r="F497" s="25"/>
      <c r="G497" s="29"/>
    </row>
    <row r="498" spans="1:7" x14ac:dyDescent="0.25">
      <c r="A498"/>
      <c r="B498"/>
      <c r="C498">
        <v>-2.2630563602374125</v>
      </c>
      <c r="D498">
        <v>0.51125138584206342</v>
      </c>
      <c r="E498" s="24"/>
      <c r="F498" s="25"/>
      <c r="G498" s="29"/>
    </row>
    <row r="499" spans="1:7" x14ac:dyDescent="0.25">
      <c r="A499"/>
      <c r="B499"/>
      <c r="C499">
        <v>-2.2630393699725979</v>
      </c>
      <c r="D499">
        <v>0.51125477574892864</v>
      </c>
      <c r="E499" s="24"/>
      <c r="F499" s="25"/>
      <c r="G499" s="29"/>
    </row>
    <row r="500" spans="1:7" x14ac:dyDescent="0.25">
      <c r="A500"/>
      <c r="B500"/>
      <c r="C500">
        <v>-2.2630223797077837</v>
      </c>
      <c r="D500">
        <v>0.51125816565579374</v>
      </c>
      <c r="E500" s="24"/>
      <c r="F500" s="25"/>
      <c r="G500" s="29"/>
    </row>
    <row r="501" spans="1:7" x14ac:dyDescent="0.25">
      <c r="A501"/>
      <c r="B501"/>
      <c r="C501">
        <v>-2.2630053894429691</v>
      </c>
      <c r="D501">
        <v>0.51126155556265895</v>
      </c>
      <c r="E501" s="24"/>
      <c r="F501" s="25"/>
      <c r="G501" s="29"/>
    </row>
    <row r="502" spans="1:7" x14ac:dyDescent="0.25">
      <c r="A502"/>
      <c r="B502"/>
      <c r="C502">
        <v>-2.2629883991781545</v>
      </c>
      <c r="D502">
        <v>0.51126494546952428</v>
      </c>
      <c r="E502" s="24"/>
      <c r="F502" s="25"/>
      <c r="G502" s="29"/>
    </row>
    <row r="503" spans="1:7" x14ac:dyDescent="0.25">
      <c r="A503"/>
      <c r="B503"/>
      <c r="C503">
        <v>-2.2629714089133399</v>
      </c>
      <c r="D503">
        <v>0.51126833537638949</v>
      </c>
      <c r="E503" s="24"/>
      <c r="F503" s="25"/>
      <c r="G503" s="29"/>
    </row>
    <row r="504" spans="1:7" x14ac:dyDescent="0.25">
      <c r="A504"/>
      <c r="B504"/>
      <c r="C504">
        <v>-2.2629544186485253</v>
      </c>
      <c r="D504">
        <v>0.5112717252832546</v>
      </c>
      <c r="E504" s="24"/>
      <c r="F504" s="25"/>
      <c r="G504" s="29"/>
    </row>
    <row r="505" spans="1:7" x14ac:dyDescent="0.25">
      <c r="A505"/>
      <c r="B505"/>
      <c r="C505">
        <v>-2.2629374283837107</v>
      </c>
      <c r="D505">
        <v>0.51127511519011992</v>
      </c>
      <c r="E505" s="24"/>
      <c r="F505" s="25"/>
      <c r="G505" s="29"/>
    </row>
    <row r="506" spans="1:7" x14ac:dyDescent="0.25">
      <c r="A506"/>
      <c r="B506"/>
      <c r="C506">
        <v>-2.2629204381188961</v>
      </c>
      <c r="D506">
        <v>0.51127850509698503</v>
      </c>
      <c r="E506" s="24"/>
      <c r="F506" s="25"/>
      <c r="G506" s="29"/>
    </row>
    <row r="507" spans="1:7" x14ac:dyDescent="0.25">
      <c r="A507"/>
      <c r="B507"/>
      <c r="C507">
        <v>-2.2629034478540815</v>
      </c>
      <c r="D507">
        <v>0.51128189500385024</v>
      </c>
      <c r="E507" s="24"/>
      <c r="F507" s="25"/>
      <c r="G507" s="29"/>
    </row>
    <row r="508" spans="1:7" x14ac:dyDescent="0.25">
      <c r="A508"/>
      <c r="B508"/>
      <c r="C508">
        <v>-2.2628864575892669</v>
      </c>
      <c r="D508">
        <v>0.51128528491071545</v>
      </c>
      <c r="E508" s="24"/>
      <c r="F508" s="25"/>
      <c r="G508" s="29"/>
    </row>
    <row r="509" spans="1:7" x14ac:dyDescent="0.25">
      <c r="A509"/>
      <c r="B509"/>
      <c r="C509">
        <v>-2.2628694673244523</v>
      </c>
      <c r="D509">
        <v>0.51128867481758067</v>
      </c>
      <c r="E509" s="24"/>
      <c r="F509" s="25"/>
      <c r="G509" s="29"/>
    </row>
    <row r="510" spans="1:7" x14ac:dyDescent="0.25">
      <c r="A510"/>
      <c r="B510"/>
      <c r="C510">
        <v>-2.2628524770596377</v>
      </c>
      <c r="D510">
        <v>0.51129206472444599</v>
      </c>
      <c r="E510" s="24"/>
      <c r="F510" s="25"/>
      <c r="G510" s="29"/>
    </row>
    <row r="511" spans="1:7" x14ac:dyDescent="0.25">
      <c r="A511"/>
      <c r="B511"/>
      <c r="C511">
        <v>-2.262835486794823</v>
      </c>
      <c r="D511">
        <v>0.5112954546313111</v>
      </c>
      <c r="E511" s="24"/>
      <c r="F511" s="25"/>
      <c r="G511" s="29"/>
    </row>
    <row r="512" spans="1:7" x14ac:dyDescent="0.25">
      <c r="A512"/>
      <c r="B512"/>
      <c r="C512">
        <v>-2.2628184965300089</v>
      </c>
      <c r="D512">
        <v>0.51129884453817642</v>
      </c>
      <c r="E512" s="24"/>
      <c r="F512" s="25"/>
      <c r="G512" s="29"/>
    </row>
    <row r="513" spans="1:7" x14ac:dyDescent="0.25">
      <c r="A513"/>
      <c r="B513"/>
      <c r="C513">
        <v>-2.2628015062651943</v>
      </c>
      <c r="D513">
        <v>0.51130223444504153</v>
      </c>
      <c r="E513" s="24"/>
      <c r="F513" s="25"/>
      <c r="G513" s="29"/>
    </row>
    <row r="514" spans="1:7" x14ac:dyDescent="0.25">
      <c r="A514"/>
      <c r="B514"/>
      <c r="C514">
        <v>-2.2627845160003797</v>
      </c>
      <c r="D514">
        <v>0.51130562435190674</v>
      </c>
      <c r="E514" s="24"/>
      <c r="F514" s="25"/>
      <c r="G514" s="29"/>
    </row>
    <row r="515" spans="1:7" x14ac:dyDescent="0.25">
      <c r="A515"/>
      <c r="B515"/>
      <c r="C515">
        <v>-2.2627675257355651</v>
      </c>
      <c r="D515">
        <v>0.51130901425877207</v>
      </c>
      <c r="E515" s="24"/>
      <c r="F515" s="25"/>
      <c r="G515" s="29"/>
    </row>
    <row r="516" spans="1:7" x14ac:dyDescent="0.25">
      <c r="A516"/>
      <c r="B516"/>
      <c r="C516">
        <v>-2.2627505354707504</v>
      </c>
      <c r="D516">
        <v>0.51131240416563717</v>
      </c>
      <c r="E516" s="24"/>
      <c r="F516" s="25"/>
      <c r="G516" s="29"/>
    </row>
    <row r="517" spans="1:7" x14ac:dyDescent="0.25">
      <c r="A517"/>
      <c r="B517"/>
      <c r="C517">
        <v>-2.2627335452059358</v>
      </c>
      <c r="D517">
        <v>0.51131579407250249</v>
      </c>
      <c r="E517" s="24"/>
      <c r="F517" s="25"/>
      <c r="G517" s="29"/>
    </row>
    <row r="518" spans="1:7" x14ac:dyDescent="0.25">
      <c r="A518"/>
      <c r="B518"/>
      <c r="C518">
        <v>-2.2627165549411212</v>
      </c>
      <c r="D518">
        <v>0.5113191839793676</v>
      </c>
      <c r="E518" s="24"/>
      <c r="F518" s="25"/>
      <c r="G518" s="29"/>
    </row>
    <row r="519" spans="1:7" x14ac:dyDescent="0.25">
      <c r="A519"/>
      <c r="B519"/>
      <c r="C519">
        <v>-2.2626995646763066</v>
      </c>
      <c r="D519">
        <v>0.51132257388623292</v>
      </c>
      <c r="E519" s="24"/>
      <c r="F519" s="25"/>
      <c r="G519" s="29"/>
    </row>
    <row r="520" spans="1:7" x14ac:dyDescent="0.25">
      <c r="A520"/>
      <c r="B520"/>
      <c r="C520">
        <v>-2.262682574411492</v>
      </c>
      <c r="D520">
        <v>0.51132596379309803</v>
      </c>
      <c r="E520" s="24"/>
      <c r="F520" s="25"/>
      <c r="G520" s="29"/>
    </row>
    <row r="521" spans="1:7" x14ac:dyDescent="0.25">
      <c r="A521"/>
      <c r="B521"/>
      <c r="C521">
        <v>-2.2626655841466774</v>
      </c>
      <c r="D521">
        <v>0.51132935369996335</v>
      </c>
      <c r="E521" s="24"/>
      <c r="F521" s="25"/>
      <c r="G521" s="29"/>
    </row>
    <row r="522" spans="1:7" x14ac:dyDescent="0.25">
      <c r="A522"/>
      <c r="B522"/>
      <c r="C522">
        <v>-2.2626485938818628</v>
      </c>
      <c r="D522">
        <v>0.51133274360682857</v>
      </c>
      <c r="E522" s="24"/>
      <c r="F522" s="25"/>
      <c r="G522" s="29"/>
    </row>
    <row r="523" spans="1:7" x14ac:dyDescent="0.25">
      <c r="A523"/>
      <c r="B523"/>
      <c r="C523">
        <v>-2.2626316036170482</v>
      </c>
      <c r="D523">
        <v>0.51133613351369378</v>
      </c>
      <c r="E523" s="24"/>
      <c r="F523" s="25"/>
      <c r="G523" s="29"/>
    </row>
    <row r="524" spans="1:7" x14ac:dyDescent="0.25">
      <c r="A524"/>
      <c r="B524"/>
      <c r="C524">
        <v>-2.2626146133522336</v>
      </c>
      <c r="D524">
        <v>0.51133952342055888</v>
      </c>
      <c r="E524" s="24"/>
      <c r="F524" s="25"/>
      <c r="G524" s="29"/>
    </row>
    <row r="525" spans="1:7" x14ac:dyDescent="0.25">
      <c r="A525"/>
      <c r="B525"/>
      <c r="C525">
        <v>-2.2625976230874194</v>
      </c>
      <c r="D525">
        <v>0.51134291332742421</v>
      </c>
      <c r="E525" s="24"/>
      <c r="F525" s="25"/>
      <c r="G525" s="29"/>
    </row>
    <row r="526" spans="1:7" x14ac:dyDescent="0.25">
      <c r="A526"/>
      <c r="B526"/>
      <c r="C526">
        <v>-2.2625806328226048</v>
      </c>
      <c r="D526">
        <v>0.51134630323428942</v>
      </c>
      <c r="E526" s="24"/>
      <c r="F526" s="25"/>
      <c r="G526" s="29"/>
    </row>
    <row r="527" spans="1:7" x14ac:dyDescent="0.25">
      <c r="A527"/>
      <c r="B527"/>
      <c r="C527">
        <v>-2.2625636425577902</v>
      </c>
      <c r="D527">
        <v>0.51134969314115453</v>
      </c>
      <c r="E527" s="24"/>
      <c r="F527" s="25"/>
      <c r="G527" s="29"/>
    </row>
    <row r="528" spans="1:7" x14ac:dyDescent="0.25">
      <c r="A528"/>
      <c r="B528"/>
      <c r="C528">
        <v>-2.2625466522929756</v>
      </c>
      <c r="D528">
        <v>0.51135308304801985</v>
      </c>
      <c r="E528" s="24"/>
      <c r="F528" s="25"/>
      <c r="G528" s="29"/>
    </row>
    <row r="529" spans="1:7" x14ac:dyDescent="0.25">
      <c r="A529"/>
      <c r="B529"/>
      <c r="C529">
        <v>-2.262529662028161</v>
      </c>
      <c r="D529">
        <v>0.51135647295488496</v>
      </c>
      <c r="E529" s="24"/>
      <c r="F529" s="25"/>
      <c r="G529" s="29"/>
    </row>
    <row r="530" spans="1:7" x14ac:dyDescent="0.25">
      <c r="A530"/>
      <c r="B530"/>
      <c r="C530">
        <v>-2.2625126717633464</v>
      </c>
      <c r="D530">
        <v>0.51135986286175017</v>
      </c>
      <c r="E530" s="24"/>
      <c r="F530" s="25"/>
      <c r="G530" s="29"/>
    </row>
    <row r="531" spans="1:7" x14ac:dyDescent="0.25">
      <c r="A531"/>
      <c r="B531"/>
      <c r="C531">
        <v>-2.2624956814985318</v>
      </c>
      <c r="D531">
        <v>0.51136325276861549</v>
      </c>
      <c r="E531" s="24"/>
      <c r="F531" s="25"/>
      <c r="G531" s="29"/>
    </row>
    <row r="532" spans="1:7" x14ac:dyDescent="0.25">
      <c r="A532"/>
      <c r="B532"/>
      <c r="C532">
        <v>-2.2624786912337171</v>
      </c>
      <c r="D532">
        <v>0.51136664267548071</v>
      </c>
      <c r="E532" s="24"/>
      <c r="F532" s="25"/>
      <c r="G532" s="29"/>
    </row>
    <row r="533" spans="1:7" x14ac:dyDescent="0.25">
      <c r="A533"/>
      <c r="B533"/>
      <c r="C533">
        <v>-2.2624617009689025</v>
      </c>
      <c r="D533">
        <v>0.51137003258234592</v>
      </c>
      <c r="E533" s="24"/>
      <c r="F533" s="25"/>
      <c r="G533" s="29"/>
    </row>
    <row r="534" spans="1:7" x14ac:dyDescent="0.25">
      <c r="A534"/>
      <c r="B534"/>
      <c r="C534">
        <v>-2.2624447107040879</v>
      </c>
      <c r="D534">
        <v>0.51137342248921103</v>
      </c>
      <c r="E534" s="24"/>
      <c r="F534" s="25"/>
      <c r="G534" s="29"/>
    </row>
    <row r="535" spans="1:7" x14ac:dyDescent="0.25">
      <c r="A535"/>
      <c r="B535"/>
      <c r="C535">
        <v>-2.2624277204392733</v>
      </c>
      <c r="D535">
        <v>0.51137681239607635</v>
      </c>
      <c r="E535" s="24"/>
      <c r="F535" s="25"/>
      <c r="G535" s="29"/>
    </row>
    <row r="536" spans="1:7" x14ac:dyDescent="0.25">
      <c r="A536"/>
      <c r="B536"/>
      <c r="C536">
        <v>-2.2624107301744587</v>
      </c>
      <c r="D536">
        <v>0.51138020230294146</v>
      </c>
      <c r="E536" s="24"/>
      <c r="F536" s="25"/>
      <c r="G536" s="29"/>
    </row>
    <row r="537" spans="1:7" x14ac:dyDescent="0.25">
      <c r="A537"/>
      <c r="B537"/>
      <c r="C537">
        <v>-2.2623937399096441</v>
      </c>
      <c r="D537">
        <v>0.51138359220980678</v>
      </c>
      <c r="E537" s="24"/>
      <c r="F537" s="25"/>
      <c r="G537" s="29"/>
    </row>
    <row r="538" spans="1:7" x14ac:dyDescent="0.25">
      <c r="A538"/>
      <c r="B538"/>
      <c r="C538">
        <v>-2.2623767496448295</v>
      </c>
      <c r="D538">
        <v>0.511386982116672</v>
      </c>
      <c r="E538" s="24"/>
      <c r="F538" s="25"/>
      <c r="G538" s="29"/>
    </row>
    <row r="539" spans="1:7" x14ac:dyDescent="0.25">
      <c r="A539"/>
      <c r="B539"/>
      <c r="C539">
        <v>-2.2623597593800153</v>
      </c>
      <c r="D539">
        <v>0.5113903720235371</v>
      </c>
      <c r="E539" s="24"/>
      <c r="F539" s="25"/>
      <c r="G539" s="29"/>
    </row>
    <row r="540" spans="1:7" x14ac:dyDescent="0.25">
      <c r="A540"/>
      <c r="B540"/>
      <c r="C540">
        <v>-2.2623427691152007</v>
      </c>
      <c r="D540">
        <v>0.51139376193040242</v>
      </c>
      <c r="E540" s="24"/>
      <c r="F540" s="25"/>
      <c r="G540" s="29"/>
    </row>
    <row r="541" spans="1:7" x14ac:dyDescent="0.25">
      <c r="A541"/>
      <c r="B541"/>
      <c r="C541">
        <v>-2.2623257788503861</v>
      </c>
      <c r="D541">
        <v>0.51139715183726753</v>
      </c>
      <c r="E541" s="24"/>
      <c r="F541" s="25"/>
      <c r="G541" s="29"/>
    </row>
    <row r="542" spans="1:7" x14ac:dyDescent="0.25">
      <c r="A542"/>
      <c r="B542"/>
      <c r="C542">
        <v>-2.2623087885855715</v>
      </c>
      <c r="D542">
        <v>0.51140054174413285</v>
      </c>
      <c r="E542" s="24"/>
      <c r="F542" s="25"/>
      <c r="G542" s="29"/>
    </row>
    <row r="543" spans="1:7" x14ac:dyDescent="0.25">
      <c r="A543"/>
      <c r="B543"/>
      <c r="C543">
        <v>-2.2622917983207569</v>
      </c>
      <c r="D543">
        <v>0.51140393165099807</v>
      </c>
      <c r="E543" s="24"/>
      <c r="F543" s="25"/>
      <c r="G543" s="29"/>
    </row>
    <row r="544" spans="1:7" x14ac:dyDescent="0.25">
      <c r="A544"/>
      <c r="B544"/>
      <c r="C544">
        <v>-2.2622748080559423</v>
      </c>
      <c r="D544">
        <v>0.51140732155786339</v>
      </c>
      <c r="E544" s="24"/>
      <c r="F544" s="25"/>
      <c r="G544" s="29"/>
    </row>
    <row r="545" spans="1:7" x14ac:dyDescent="0.25">
      <c r="A545"/>
      <c r="B545"/>
      <c r="C545">
        <v>-2.2622578177911277</v>
      </c>
      <c r="D545">
        <v>0.5114107114647285</v>
      </c>
      <c r="E545" s="24"/>
      <c r="F545" s="25"/>
      <c r="G545" s="29"/>
    </row>
    <row r="546" spans="1:7" x14ac:dyDescent="0.25">
      <c r="A546"/>
      <c r="B546"/>
      <c r="C546">
        <v>-2.2622408275263131</v>
      </c>
      <c r="D546">
        <v>0.5114141013715936</v>
      </c>
      <c r="E546" s="24"/>
      <c r="F546" s="25"/>
      <c r="G546" s="29"/>
    </row>
    <row r="547" spans="1:7" x14ac:dyDescent="0.25">
      <c r="A547"/>
      <c r="B547"/>
      <c r="C547">
        <v>-2.2622238372614984</v>
      </c>
      <c r="D547">
        <v>0.51141749127845892</v>
      </c>
      <c r="E547" s="24"/>
      <c r="F547" s="25"/>
      <c r="G547" s="29"/>
    </row>
    <row r="548" spans="1:7" x14ac:dyDescent="0.25">
      <c r="A548"/>
      <c r="B548"/>
      <c r="C548">
        <v>-2.2622068469966838</v>
      </c>
      <c r="D548">
        <v>0.51142088118532414</v>
      </c>
      <c r="E548" s="24"/>
      <c r="F548" s="25"/>
      <c r="G548" s="29"/>
    </row>
    <row r="549" spans="1:7" x14ac:dyDescent="0.25">
      <c r="A549"/>
      <c r="B549"/>
      <c r="C549">
        <v>-2.2621898567318692</v>
      </c>
      <c r="D549">
        <v>0.51142427109218935</v>
      </c>
      <c r="E549" s="24"/>
      <c r="F549" s="25"/>
      <c r="G549" s="29"/>
    </row>
    <row r="550" spans="1:7" x14ac:dyDescent="0.25">
      <c r="A550"/>
      <c r="B550"/>
      <c r="C550">
        <v>-2.2621728664670546</v>
      </c>
      <c r="D550">
        <v>0.51142766099905457</v>
      </c>
      <c r="E550" s="24"/>
      <c r="F550" s="25"/>
      <c r="G550" s="29"/>
    </row>
    <row r="551" spans="1:7" x14ac:dyDescent="0.25">
      <c r="A551"/>
      <c r="B551"/>
      <c r="C551">
        <v>-2.26215587620224</v>
      </c>
      <c r="D551">
        <v>0.51143105090591978</v>
      </c>
      <c r="E551" s="24"/>
      <c r="F551" s="25"/>
      <c r="G551" s="29"/>
    </row>
    <row r="552" spans="1:7" x14ac:dyDescent="0.25">
      <c r="A552"/>
      <c r="B552"/>
      <c r="C552">
        <v>-2.2621388859374258</v>
      </c>
      <c r="D552">
        <v>0.511434440812785</v>
      </c>
      <c r="E552" s="24"/>
      <c r="F552" s="25"/>
      <c r="G552" s="29"/>
    </row>
    <row r="553" spans="1:7" x14ac:dyDescent="0.25">
      <c r="A553"/>
      <c r="B553"/>
      <c r="C553">
        <v>-2.2621218956726112</v>
      </c>
      <c r="D553">
        <v>0.51143783071965021</v>
      </c>
      <c r="E553" s="24"/>
      <c r="F553" s="25"/>
      <c r="G553" s="29"/>
    </row>
    <row r="554" spans="1:7" x14ac:dyDescent="0.25">
      <c r="A554"/>
      <c r="B554"/>
      <c r="C554">
        <v>-2.2621049054077966</v>
      </c>
      <c r="D554">
        <v>0.51144122062651542</v>
      </c>
      <c r="E554" s="24"/>
      <c r="F554" s="25"/>
      <c r="G554" s="29"/>
    </row>
    <row r="555" spans="1:7" x14ac:dyDescent="0.25">
      <c r="A555"/>
      <c r="B555"/>
      <c r="C555">
        <v>-2.262087915142982</v>
      </c>
      <c r="D555">
        <v>0.51144461053338075</v>
      </c>
      <c r="E555" s="24"/>
      <c r="F555" s="25"/>
      <c r="G555" s="29"/>
    </row>
    <row r="556" spans="1:7" x14ac:dyDescent="0.25">
      <c r="A556"/>
      <c r="B556"/>
      <c r="C556">
        <v>-2.2620709248781674</v>
      </c>
      <c r="D556">
        <v>0.51144800044024585</v>
      </c>
      <c r="E556" s="24"/>
      <c r="F556" s="25"/>
      <c r="G556" s="29"/>
    </row>
    <row r="557" spans="1:7" x14ac:dyDescent="0.25">
      <c r="A557"/>
      <c r="B557"/>
      <c r="C557">
        <v>-2.2620539346133528</v>
      </c>
      <c r="D557">
        <v>0.51145139034711107</v>
      </c>
      <c r="E557" s="24"/>
      <c r="F557" s="25"/>
      <c r="G557" s="29"/>
    </row>
    <row r="558" spans="1:7" x14ac:dyDescent="0.25">
      <c r="A558"/>
      <c r="B558"/>
      <c r="C558">
        <v>-2.2620369443485382</v>
      </c>
      <c r="D558">
        <v>0.51145478025397628</v>
      </c>
      <c r="E558" s="24"/>
      <c r="F558" s="25"/>
      <c r="G558" s="29"/>
    </row>
    <row r="559" spans="1:7" x14ac:dyDescent="0.25">
      <c r="A559"/>
      <c r="B559"/>
      <c r="C559">
        <v>-2.2620199540837236</v>
      </c>
      <c r="D559">
        <v>0.51145817016084139</v>
      </c>
      <c r="E559" s="24"/>
      <c r="F559" s="25"/>
      <c r="G559" s="29"/>
    </row>
    <row r="560" spans="1:7" x14ac:dyDescent="0.25">
      <c r="A560"/>
      <c r="B560"/>
      <c r="C560">
        <v>-2.262002963818909</v>
      </c>
      <c r="D560">
        <v>0.51146156006770671</v>
      </c>
      <c r="E560" s="24"/>
      <c r="F560" s="25"/>
      <c r="G560" s="29"/>
    </row>
    <row r="561" spans="1:7" x14ac:dyDescent="0.25">
      <c r="A561"/>
      <c r="B561"/>
      <c r="C561">
        <v>-2.2619859735540944</v>
      </c>
      <c r="D561">
        <v>0.51146494997457204</v>
      </c>
      <c r="E561" s="24"/>
      <c r="F561" s="25"/>
      <c r="G561" s="29"/>
    </row>
    <row r="562" spans="1:7" x14ac:dyDescent="0.25">
      <c r="A562"/>
      <c r="B562"/>
      <c r="C562">
        <v>-2.2619689832892798</v>
      </c>
      <c r="D562">
        <v>0.51146833988143714</v>
      </c>
      <c r="E562" s="24"/>
      <c r="F562" s="25"/>
      <c r="G562" s="29"/>
    </row>
    <row r="563" spans="1:7" x14ac:dyDescent="0.25">
      <c r="A563"/>
      <c r="B563"/>
      <c r="C563">
        <v>-2.2619519930244651</v>
      </c>
      <c r="D563">
        <v>0.51147172978830235</v>
      </c>
      <c r="E563" s="24"/>
      <c r="F563" s="25"/>
      <c r="G563" s="29"/>
    </row>
    <row r="564" spans="1:7" x14ac:dyDescent="0.25">
      <c r="A564"/>
      <c r="B564"/>
      <c r="C564">
        <v>-2.2619350027596505</v>
      </c>
      <c r="D564">
        <v>0.51147511969516757</v>
      </c>
      <c r="E564" s="24"/>
      <c r="F564" s="25"/>
      <c r="G564" s="29"/>
    </row>
    <row r="565" spans="1:7" x14ac:dyDescent="0.25">
      <c r="A565"/>
      <c r="B565"/>
      <c r="C565">
        <v>-2.2619180124948364</v>
      </c>
      <c r="D565">
        <v>0.51147850960203278</v>
      </c>
      <c r="E565" s="24"/>
      <c r="F565" s="25"/>
      <c r="G565" s="29"/>
    </row>
    <row r="566" spans="1:7" x14ac:dyDescent="0.25">
      <c r="A566"/>
      <c r="B566"/>
      <c r="C566">
        <v>-2.2619010222300218</v>
      </c>
      <c r="D566">
        <v>0.511481899508898</v>
      </c>
      <c r="E566" s="24"/>
      <c r="F566" s="25"/>
      <c r="G566" s="29"/>
    </row>
    <row r="567" spans="1:7" x14ac:dyDescent="0.25">
      <c r="A567"/>
      <c r="B567"/>
      <c r="C567">
        <v>-2.2618840319652072</v>
      </c>
      <c r="D567">
        <v>0.51148528941576332</v>
      </c>
      <c r="E567" s="24"/>
      <c r="F567" s="25"/>
      <c r="G567" s="29"/>
    </row>
    <row r="568" spans="1:7" x14ac:dyDescent="0.25">
      <c r="A568"/>
      <c r="B568"/>
      <c r="C568">
        <v>-2.2618670417003925</v>
      </c>
      <c r="D568">
        <v>0.51148867932262854</v>
      </c>
      <c r="E568" s="24"/>
      <c r="F568" s="25"/>
      <c r="G568" s="29"/>
    </row>
    <row r="569" spans="1:7" x14ac:dyDescent="0.25">
      <c r="A569"/>
      <c r="B569"/>
      <c r="C569">
        <v>-2.2618500514355779</v>
      </c>
      <c r="D569">
        <v>0.51149206922949353</v>
      </c>
      <c r="E569" s="24"/>
      <c r="F569" s="25"/>
      <c r="G569" s="29"/>
    </row>
    <row r="570" spans="1:7" x14ac:dyDescent="0.25">
      <c r="A570"/>
      <c r="B570"/>
      <c r="C570">
        <v>-2.2618330611707633</v>
      </c>
      <c r="D570">
        <v>0.51149545913635885</v>
      </c>
      <c r="E570" s="24"/>
      <c r="F570" s="25"/>
      <c r="G570" s="29"/>
    </row>
    <row r="571" spans="1:7" x14ac:dyDescent="0.25">
      <c r="A571"/>
      <c r="B571"/>
      <c r="C571">
        <v>-2.2618160709059487</v>
      </c>
      <c r="D571">
        <v>0.51149884904322418</v>
      </c>
      <c r="E571" s="24"/>
      <c r="F571" s="25"/>
      <c r="G571" s="29"/>
    </row>
    <row r="572" spans="1:7" x14ac:dyDescent="0.25">
      <c r="A572"/>
      <c r="B572"/>
      <c r="C572">
        <v>-2.2617990806411341</v>
      </c>
      <c r="D572">
        <v>0.51150223895008939</v>
      </c>
      <c r="E572" s="24"/>
      <c r="F572" s="25"/>
      <c r="G572" s="29"/>
    </row>
    <row r="573" spans="1:7" x14ac:dyDescent="0.25">
      <c r="A573"/>
      <c r="B573"/>
      <c r="C573">
        <v>-2.2617820903763195</v>
      </c>
      <c r="D573">
        <v>0.5115056288569545</v>
      </c>
      <c r="E573" s="24"/>
      <c r="F573" s="25"/>
      <c r="G573" s="29"/>
    </row>
    <row r="574" spans="1:7" x14ac:dyDescent="0.25">
      <c r="A574"/>
      <c r="B574"/>
      <c r="C574">
        <v>-2.2617651001115049</v>
      </c>
      <c r="D574">
        <v>0.51150901876381982</v>
      </c>
      <c r="E574" s="24"/>
      <c r="F574" s="25"/>
      <c r="G574" s="29"/>
    </row>
    <row r="575" spans="1:7" x14ac:dyDescent="0.25">
      <c r="A575"/>
      <c r="B575"/>
      <c r="C575">
        <v>-2.2617481098466903</v>
      </c>
      <c r="D575">
        <v>0.51151240867068504</v>
      </c>
      <c r="E575" s="24"/>
      <c r="F575" s="25"/>
      <c r="G575" s="29"/>
    </row>
    <row r="576" spans="1:7" x14ac:dyDescent="0.25">
      <c r="A576"/>
      <c r="B576"/>
      <c r="C576">
        <v>-2.2617311195818757</v>
      </c>
      <c r="D576">
        <v>0.51151579857755014</v>
      </c>
      <c r="E576" s="24"/>
      <c r="F576" s="25"/>
      <c r="G576" s="29"/>
    </row>
    <row r="577" spans="1:7" x14ac:dyDescent="0.25">
      <c r="A577"/>
      <c r="B577"/>
      <c r="C577">
        <v>-2.2617141293170611</v>
      </c>
      <c r="D577">
        <v>0.51151918848441535</v>
      </c>
      <c r="E577" s="24"/>
      <c r="F577" s="25"/>
      <c r="G577" s="29"/>
    </row>
    <row r="578" spans="1:7" x14ac:dyDescent="0.25">
      <c r="A578"/>
      <c r="B578"/>
      <c r="C578">
        <v>-2.2616971390522469</v>
      </c>
      <c r="D578">
        <v>0.51152257839128057</v>
      </c>
      <c r="E578" s="24"/>
      <c r="F578" s="25"/>
      <c r="G578" s="29"/>
    </row>
    <row r="579" spans="1:7" x14ac:dyDescent="0.25">
      <c r="A579"/>
      <c r="B579"/>
      <c r="C579">
        <v>-2.2616801487874323</v>
      </c>
      <c r="D579">
        <v>0.51152596829814578</v>
      </c>
      <c r="E579" s="24"/>
      <c r="F579" s="25"/>
      <c r="G579" s="29"/>
    </row>
    <row r="580" spans="1:7" x14ac:dyDescent="0.25">
      <c r="A580"/>
      <c r="B580"/>
      <c r="C580">
        <v>-2.2616631585226177</v>
      </c>
      <c r="D580">
        <v>0.511529358205011</v>
      </c>
      <c r="E580" s="24"/>
      <c r="F580" s="25"/>
      <c r="G580" s="29"/>
    </row>
    <row r="581" spans="1:7" x14ac:dyDescent="0.25">
      <c r="A581"/>
      <c r="B581"/>
      <c r="C581">
        <v>-2.2616461682578031</v>
      </c>
      <c r="D581">
        <v>0.51153274811187632</v>
      </c>
      <c r="E581" s="24"/>
      <c r="F581" s="25"/>
      <c r="G581" s="29"/>
    </row>
    <row r="582" spans="1:7" x14ac:dyDescent="0.25">
      <c r="A582"/>
      <c r="B582"/>
      <c r="C582">
        <v>-2.2616291779929885</v>
      </c>
      <c r="D582">
        <v>0.51153613801874143</v>
      </c>
      <c r="E582" s="24"/>
      <c r="F582" s="25"/>
      <c r="G582" s="29"/>
    </row>
    <row r="583" spans="1:7" x14ac:dyDescent="0.25">
      <c r="A583"/>
      <c r="B583"/>
      <c r="C583">
        <v>-2.2616121877281739</v>
      </c>
      <c r="D583">
        <v>0.51153952792560664</v>
      </c>
      <c r="E583" s="24"/>
      <c r="F583" s="25"/>
      <c r="G583" s="29"/>
    </row>
    <row r="584" spans="1:7" x14ac:dyDescent="0.25">
      <c r="A584"/>
      <c r="B584"/>
      <c r="C584">
        <v>-2.2615951974633592</v>
      </c>
      <c r="D584">
        <v>0.51154291783247197</v>
      </c>
      <c r="E584" s="24"/>
      <c r="F584" s="25"/>
      <c r="G584" s="29"/>
    </row>
    <row r="585" spans="1:7" x14ac:dyDescent="0.25">
      <c r="A585"/>
      <c r="B585"/>
      <c r="C585">
        <v>-2.2615782071985446</v>
      </c>
      <c r="D585">
        <v>0.51154630773933707</v>
      </c>
      <c r="E585" s="24"/>
      <c r="F585" s="25"/>
      <c r="G585" s="29"/>
    </row>
    <row r="586" spans="1:7" x14ac:dyDescent="0.25">
      <c r="A586"/>
      <c r="B586"/>
      <c r="C586">
        <v>-2.26156121693373</v>
      </c>
      <c r="D586">
        <v>0.51154969764620239</v>
      </c>
      <c r="E586" s="24"/>
      <c r="F586" s="25"/>
      <c r="G586" s="29"/>
    </row>
    <row r="587" spans="1:7" x14ac:dyDescent="0.25">
      <c r="A587"/>
      <c r="B587"/>
      <c r="C587">
        <v>-2.2615442266689154</v>
      </c>
      <c r="D587">
        <v>0.5115530875530675</v>
      </c>
      <c r="E587" s="24"/>
      <c r="F587" s="25"/>
      <c r="G587" s="29"/>
    </row>
    <row r="588" spans="1:7" x14ac:dyDescent="0.25">
      <c r="A588"/>
      <c r="B588"/>
      <c r="C588">
        <v>-2.2615272364041008</v>
      </c>
      <c r="D588">
        <v>0.51155647745993282</v>
      </c>
      <c r="E588" s="24"/>
      <c r="F588" s="25"/>
      <c r="G588" s="29"/>
    </row>
    <row r="589" spans="1:7" x14ac:dyDescent="0.25">
      <c r="A589"/>
      <c r="B589"/>
      <c r="C589">
        <v>-2.2615102461392862</v>
      </c>
      <c r="D589">
        <v>0.51155986736679793</v>
      </c>
      <c r="E589" s="24"/>
      <c r="F589" s="25"/>
      <c r="G589" s="29"/>
    </row>
    <row r="590" spans="1:7" x14ac:dyDescent="0.25">
      <c r="A590"/>
      <c r="B590"/>
      <c r="C590">
        <v>-2.2614932558744716</v>
      </c>
      <c r="D590">
        <v>0.51156325727366336</v>
      </c>
      <c r="E590" s="24"/>
      <c r="F590" s="25"/>
      <c r="G590" s="29"/>
    </row>
    <row r="591" spans="1:7" x14ac:dyDescent="0.25">
      <c r="A591"/>
      <c r="B591"/>
      <c r="C591">
        <v>-2.2614762656096574</v>
      </c>
      <c r="D591">
        <v>0.51156664718052847</v>
      </c>
      <c r="E591" s="24"/>
      <c r="F591" s="25"/>
      <c r="G591" s="29"/>
    </row>
    <row r="592" spans="1:7" x14ac:dyDescent="0.25">
      <c r="A592"/>
      <c r="B592"/>
      <c r="C592">
        <v>-2.2614592753448428</v>
      </c>
      <c r="D592">
        <v>0.51157003708739357</v>
      </c>
      <c r="E592" s="24"/>
      <c r="F592" s="25"/>
      <c r="G592" s="29"/>
    </row>
    <row r="593" spans="1:7" x14ac:dyDescent="0.25">
      <c r="A593"/>
      <c r="B593"/>
      <c r="C593">
        <v>-2.2614422850800282</v>
      </c>
      <c r="D593">
        <v>0.5115734269942589</v>
      </c>
      <c r="E593" s="24"/>
      <c r="F593" s="25"/>
      <c r="G593" s="29"/>
    </row>
    <row r="594" spans="1:7" x14ac:dyDescent="0.25">
      <c r="A594"/>
      <c r="B594"/>
      <c r="C594">
        <v>-2.2614252948152136</v>
      </c>
      <c r="D594">
        <v>0.51157681690112411</v>
      </c>
      <c r="E594" s="24"/>
      <c r="F594" s="25"/>
      <c r="G594" s="29"/>
    </row>
    <row r="595" spans="1:7" x14ac:dyDescent="0.25">
      <c r="A595"/>
      <c r="B595"/>
      <c r="C595">
        <v>-2.261408304550399</v>
      </c>
      <c r="D595">
        <v>0.51158020680798921</v>
      </c>
      <c r="E595" s="24"/>
      <c r="F595" s="25"/>
      <c r="G595" s="29"/>
    </row>
    <row r="596" spans="1:7" x14ac:dyDescent="0.25">
      <c r="A596"/>
      <c r="B596"/>
      <c r="C596">
        <v>-2.2613913142855844</v>
      </c>
      <c r="D596">
        <v>0.51158359671485454</v>
      </c>
      <c r="E596" s="24"/>
      <c r="F596" s="25"/>
      <c r="G596" s="29"/>
    </row>
    <row r="597" spans="1:7" x14ac:dyDescent="0.25">
      <c r="A597"/>
      <c r="B597"/>
      <c r="C597">
        <v>-2.2613743240207698</v>
      </c>
      <c r="D597">
        <v>0.51158698662171975</v>
      </c>
      <c r="E597" s="24"/>
      <c r="F597" s="25"/>
      <c r="G597" s="29"/>
    </row>
    <row r="598" spans="1:7" x14ac:dyDescent="0.25">
      <c r="A598"/>
      <c r="B598"/>
      <c r="C598">
        <v>-2.2613573337559552</v>
      </c>
      <c r="D598">
        <v>0.51159037652858497</v>
      </c>
      <c r="E598" s="24"/>
      <c r="F598" s="25"/>
      <c r="G598" s="29"/>
    </row>
    <row r="599" spans="1:7" x14ac:dyDescent="0.25">
      <c r="A599"/>
      <c r="B599"/>
      <c r="C599">
        <v>-2.2613403434911405</v>
      </c>
      <c r="D599">
        <v>0.51159376643545007</v>
      </c>
      <c r="E599" s="24"/>
      <c r="F599" s="25"/>
      <c r="G599" s="29"/>
    </row>
    <row r="600" spans="1:7" x14ac:dyDescent="0.25">
      <c r="A600"/>
      <c r="B600"/>
      <c r="C600">
        <v>-2.2613233532263259</v>
      </c>
      <c r="D600">
        <v>0.5115971563423154</v>
      </c>
      <c r="E600" s="24"/>
      <c r="F600" s="25"/>
      <c r="G600" s="29"/>
    </row>
    <row r="601" spans="1:7" x14ac:dyDescent="0.25">
      <c r="A601"/>
      <c r="B601"/>
      <c r="C601">
        <v>-2.2613063629615113</v>
      </c>
      <c r="D601">
        <v>0.51160054624918061</v>
      </c>
      <c r="E601" s="24"/>
      <c r="F601" s="25"/>
      <c r="G601" s="29"/>
    </row>
    <row r="602" spans="1:7" x14ac:dyDescent="0.25">
      <c r="A602"/>
      <c r="B602"/>
      <c r="C602">
        <v>-2.2612893726966967</v>
      </c>
      <c r="D602">
        <v>0.51160393615604582</v>
      </c>
      <c r="E602" s="24"/>
      <c r="F602" s="25"/>
      <c r="G602" s="29"/>
    </row>
    <row r="603" spans="1:7" x14ac:dyDescent="0.25">
      <c r="A603"/>
      <c r="B603"/>
      <c r="C603">
        <v>-2.2612723824318821</v>
      </c>
      <c r="D603">
        <v>0.51160732606291093</v>
      </c>
      <c r="E603" s="24"/>
      <c r="F603" s="25"/>
      <c r="G603" s="29"/>
    </row>
    <row r="604" spans="1:7" x14ac:dyDescent="0.25">
      <c r="A604"/>
      <c r="B604"/>
      <c r="C604">
        <v>-2.2612553921670679</v>
      </c>
      <c r="D604">
        <v>0.51161071596977625</v>
      </c>
      <c r="E604" s="24"/>
      <c r="F604" s="25"/>
      <c r="G604" s="29"/>
    </row>
    <row r="605" spans="1:7" x14ac:dyDescent="0.25">
      <c r="A605"/>
      <c r="B605"/>
      <c r="C605">
        <v>-2.2612384019022533</v>
      </c>
      <c r="D605">
        <v>0.51161410587664136</v>
      </c>
      <c r="E605" s="24"/>
      <c r="F605" s="25"/>
      <c r="G605" s="29"/>
    </row>
    <row r="606" spans="1:7" x14ac:dyDescent="0.25">
      <c r="A606"/>
      <c r="B606"/>
      <c r="C606">
        <v>-2.2612214116374387</v>
      </c>
      <c r="D606">
        <v>0.51161749578350668</v>
      </c>
      <c r="E606" s="24"/>
      <c r="F606" s="25"/>
      <c r="G606" s="29"/>
    </row>
    <row r="607" spans="1:7" x14ac:dyDescent="0.25">
      <c r="A607"/>
      <c r="B607"/>
      <c r="C607">
        <v>-2.2612044213726241</v>
      </c>
      <c r="D607">
        <v>0.5116208856903719</v>
      </c>
      <c r="E607" s="24"/>
      <c r="F607" s="25"/>
      <c r="G607" s="29"/>
    </row>
    <row r="608" spans="1:7" x14ac:dyDescent="0.25">
      <c r="A608"/>
      <c r="B608"/>
      <c r="C608">
        <v>-2.2611874311078095</v>
      </c>
      <c r="D608">
        <v>0.51162427559723711</v>
      </c>
      <c r="E608" s="24"/>
      <c r="F608" s="25"/>
      <c r="G608" s="29"/>
    </row>
    <row r="609" spans="1:7" x14ac:dyDescent="0.25">
      <c r="A609"/>
      <c r="B609"/>
      <c r="C609">
        <v>-2.2611704408429949</v>
      </c>
      <c r="D609">
        <v>0.51162766550410232</v>
      </c>
      <c r="E609" s="24"/>
      <c r="F609" s="25"/>
      <c r="G609" s="29"/>
    </row>
    <row r="610" spans="1:7" x14ac:dyDescent="0.25">
      <c r="A610"/>
      <c r="B610"/>
      <c r="C610">
        <v>-2.2611534505781803</v>
      </c>
      <c r="D610">
        <v>0.51163105541096743</v>
      </c>
      <c r="E610" s="24"/>
      <c r="F610" s="25"/>
      <c r="G610" s="29"/>
    </row>
    <row r="611" spans="1:7" x14ac:dyDescent="0.25">
      <c r="A611"/>
      <c r="B611"/>
      <c r="C611">
        <v>-2.2611364603133657</v>
      </c>
      <c r="D611">
        <v>0.51163444531783275</v>
      </c>
      <c r="E611" s="24"/>
      <c r="F611" s="25"/>
      <c r="G611" s="29"/>
    </row>
    <row r="612" spans="1:7" x14ac:dyDescent="0.25">
      <c r="A612"/>
      <c r="B612"/>
      <c r="C612">
        <v>-2.2611194700485511</v>
      </c>
      <c r="D612">
        <v>0.51163783522469797</v>
      </c>
      <c r="E612" s="24"/>
      <c r="F612" s="25"/>
      <c r="G612" s="29"/>
    </row>
    <row r="613" spans="1:7" x14ac:dyDescent="0.25">
      <c r="A613"/>
      <c r="B613"/>
      <c r="C613">
        <v>-2.2611024797837365</v>
      </c>
      <c r="D613">
        <v>0.51164122513156318</v>
      </c>
      <c r="E613" s="24"/>
      <c r="F613" s="25"/>
      <c r="G613" s="29"/>
    </row>
    <row r="614" spans="1:7" x14ac:dyDescent="0.25">
      <c r="A614"/>
      <c r="B614"/>
      <c r="C614">
        <v>-2.2610854895189219</v>
      </c>
      <c r="D614">
        <v>0.51164461503842851</v>
      </c>
      <c r="E614" s="24"/>
      <c r="F614" s="25"/>
      <c r="G614" s="29"/>
    </row>
    <row r="615" spans="1:7" x14ac:dyDescent="0.25">
      <c r="A615"/>
      <c r="B615"/>
      <c r="C615">
        <v>-2.2610684992541072</v>
      </c>
      <c r="D615">
        <v>0.5116480049452935</v>
      </c>
      <c r="E615" s="24"/>
      <c r="F615" s="25"/>
      <c r="G615" s="29"/>
    </row>
    <row r="616" spans="1:7" x14ac:dyDescent="0.25">
      <c r="A616"/>
      <c r="B616"/>
      <c r="C616">
        <v>-2.2610515089892926</v>
      </c>
      <c r="D616">
        <v>0.51165139485215883</v>
      </c>
      <c r="E616" s="24"/>
      <c r="F616" s="25"/>
      <c r="G616" s="29"/>
    </row>
    <row r="617" spans="1:7" x14ac:dyDescent="0.25">
      <c r="A617"/>
      <c r="B617"/>
      <c r="C617">
        <v>-2.261034518724478</v>
      </c>
      <c r="D617">
        <v>0.51165478475902415</v>
      </c>
      <c r="E617" s="24"/>
      <c r="F617" s="25"/>
      <c r="G617" s="29"/>
    </row>
    <row r="618" spans="1:7" x14ac:dyDescent="0.25">
      <c r="A618"/>
      <c r="B618"/>
      <c r="C618">
        <v>-2.2610175284596639</v>
      </c>
      <c r="D618">
        <v>0.51165817466588925</v>
      </c>
      <c r="E618" s="24"/>
      <c r="F618" s="25"/>
      <c r="G618" s="29"/>
    </row>
    <row r="619" spans="1:7" x14ac:dyDescent="0.25">
      <c r="A619"/>
      <c r="B619"/>
      <c r="C619">
        <v>-2.2610005381948493</v>
      </c>
      <c r="D619">
        <v>0.51166156457275447</v>
      </c>
      <c r="E619" s="24"/>
      <c r="F619" s="25"/>
      <c r="G619" s="29"/>
    </row>
    <row r="620" spans="1:7" x14ac:dyDescent="0.25">
      <c r="A620"/>
      <c r="B620"/>
      <c r="C620">
        <v>-2.2609835479300346</v>
      </c>
      <c r="D620">
        <v>0.51166495447961968</v>
      </c>
      <c r="E620" s="24"/>
      <c r="F620" s="25"/>
      <c r="G620" s="29"/>
    </row>
    <row r="621" spans="1:7" x14ac:dyDescent="0.25">
      <c r="A621"/>
      <c r="B621"/>
      <c r="C621">
        <v>-2.26096655766522</v>
      </c>
      <c r="D621">
        <v>0.5116683443864849</v>
      </c>
      <c r="E621" s="24"/>
      <c r="F621" s="25"/>
      <c r="G621" s="29"/>
    </row>
    <row r="622" spans="1:7" x14ac:dyDescent="0.25">
      <c r="A622"/>
      <c r="B622"/>
      <c r="C622">
        <v>-2.2609495674004054</v>
      </c>
      <c r="D622">
        <v>0.51167173429335</v>
      </c>
      <c r="E622" s="24"/>
      <c r="F622" s="25"/>
      <c r="G622" s="29"/>
    </row>
    <row r="623" spans="1:7" x14ac:dyDescent="0.25">
      <c r="A623"/>
      <c r="B623"/>
      <c r="C623">
        <v>-2.2609325771355908</v>
      </c>
      <c r="D623">
        <v>0.51167512420021533</v>
      </c>
      <c r="E623" s="24"/>
      <c r="F623" s="25"/>
      <c r="G623" s="29"/>
    </row>
    <row r="624" spans="1:7" x14ac:dyDescent="0.25">
      <c r="A624"/>
      <c r="B624"/>
      <c r="C624">
        <v>-2.2609155868707762</v>
      </c>
      <c r="D624">
        <v>0.51167851410708065</v>
      </c>
      <c r="E624" s="24"/>
      <c r="F624" s="25"/>
      <c r="G624" s="29"/>
    </row>
    <row r="625" spans="1:7" x14ac:dyDescent="0.25">
      <c r="A625"/>
      <c r="B625"/>
      <c r="C625">
        <v>-2.2608985966059616</v>
      </c>
      <c r="D625">
        <v>0.51168190401394575</v>
      </c>
      <c r="E625" s="24"/>
      <c r="F625" s="25"/>
      <c r="G625" s="29"/>
    </row>
    <row r="626" spans="1:7" x14ac:dyDescent="0.25">
      <c r="A626"/>
      <c r="B626"/>
      <c r="C626">
        <v>-2.260881606341147</v>
      </c>
      <c r="D626">
        <v>0.51168529392081097</v>
      </c>
      <c r="E626" s="24"/>
      <c r="F626" s="25"/>
      <c r="G626" s="29"/>
    </row>
    <row r="627" spans="1:7" x14ac:dyDescent="0.25">
      <c r="A627"/>
      <c r="B627"/>
      <c r="C627">
        <v>-2.2608646160763324</v>
      </c>
      <c r="D627">
        <v>0.51168868382767629</v>
      </c>
      <c r="E627" s="24"/>
      <c r="F627" s="25"/>
      <c r="G627" s="29"/>
    </row>
    <row r="628" spans="1:7" x14ac:dyDescent="0.25">
      <c r="A628"/>
      <c r="B628"/>
      <c r="C628">
        <v>-2.2608476258115178</v>
      </c>
      <c r="D628">
        <v>0.51169207373454129</v>
      </c>
      <c r="E628" s="24"/>
      <c r="F628" s="25"/>
      <c r="G628" s="29"/>
    </row>
    <row r="629" spans="1:7" x14ac:dyDescent="0.25">
      <c r="A629"/>
      <c r="B629"/>
      <c r="C629">
        <v>-2.2608306355467032</v>
      </c>
      <c r="D629">
        <v>0.51169546364140661</v>
      </c>
      <c r="E629" s="24"/>
      <c r="F629" s="25"/>
      <c r="G629" s="29"/>
    </row>
    <row r="630" spans="1:7" x14ac:dyDescent="0.25">
      <c r="A630"/>
      <c r="B630"/>
      <c r="C630">
        <v>-2.2608136452818886</v>
      </c>
      <c r="D630">
        <v>0.51169885354827194</v>
      </c>
      <c r="E630" s="24"/>
      <c r="F630" s="25"/>
      <c r="G630" s="29"/>
    </row>
    <row r="631" spans="1:7" x14ac:dyDescent="0.25">
      <c r="A631"/>
      <c r="B631"/>
      <c r="C631">
        <v>-2.2607966550170744</v>
      </c>
      <c r="D631">
        <v>0.51170224345513715</v>
      </c>
      <c r="E631" s="24"/>
      <c r="F631" s="25"/>
      <c r="G631" s="29"/>
    </row>
    <row r="632" spans="1:7" x14ac:dyDescent="0.25">
      <c r="A632"/>
      <c r="B632"/>
      <c r="C632">
        <v>-2.2607796647522598</v>
      </c>
      <c r="D632">
        <v>0.51170563336200225</v>
      </c>
      <c r="E632" s="24"/>
      <c r="F632" s="25"/>
      <c r="G632" s="29"/>
    </row>
    <row r="633" spans="1:7" x14ac:dyDescent="0.25">
      <c r="A633"/>
      <c r="B633"/>
      <c r="C633">
        <v>-2.2607626744874452</v>
      </c>
      <c r="D633">
        <v>0.51170902326886747</v>
      </c>
      <c r="E633" s="24"/>
      <c r="F633" s="25"/>
      <c r="G633" s="29"/>
    </row>
    <row r="634" spans="1:7" x14ac:dyDescent="0.25">
      <c r="A634"/>
      <c r="B634"/>
      <c r="C634">
        <v>-2.2607456842226306</v>
      </c>
      <c r="D634">
        <v>0.51171241317573268</v>
      </c>
      <c r="E634" s="24"/>
      <c r="F634" s="25"/>
      <c r="G634" s="29"/>
    </row>
    <row r="635" spans="1:7" x14ac:dyDescent="0.25">
      <c r="A635"/>
      <c r="B635"/>
      <c r="C635">
        <v>-2.2607286939578159</v>
      </c>
      <c r="D635">
        <v>0.51171580308259801</v>
      </c>
      <c r="E635" s="24"/>
      <c r="F635" s="25"/>
      <c r="G635" s="29"/>
    </row>
    <row r="636" spans="1:7" x14ac:dyDescent="0.25">
      <c r="A636"/>
      <c r="B636"/>
      <c r="C636">
        <v>-2.2607117036930013</v>
      </c>
      <c r="D636">
        <v>0.51171919298946311</v>
      </c>
      <c r="E636" s="24"/>
      <c r="F636" s="25"/>
      <c r="G636" s="29"/>
    </row>
    <row r="637" spans="1:7" x14ac:dyDescent="0.25">
      <c r="A637"/>
      <c r="B637"/>
      <c r="C637">
        <v>-2.2606947134281867</v>
      </c>
      <c r="D637">
        <v>0.51172258289632844</v>
      </c>
      <c r="E637" s="24"/>
      <c r="F637" s="25"/>
      <c r="G637" s="29"/>
    </row>
    <row r="638" spans="1:7" x14ac:dyDescent="0.25">
      <c r="A638"/>
      <c r="B638"/>
      <c r="C638">
        <v>-2.2606777231633721</v>
      </c>
      <c r="D638">
        <v>0.51172597280319354</v>
      </c>
      <c r="E638" s="24"/>
      <c r="F638" s="25"/>
      <c r="G638" s="29"/>
    </row>
    <row r="639" spans="1:7" x14ac:dyDescent="0.25">
      <c r="A639"/>
      <c r="B639"/>
      <c r="C639">
        <v>-2.2606607328985575</v>
      </c>
      <c r="D639">
        <v>0.51172936271005875</v>
      </c>
      <c r="E639" s="24"/>
      <c r="F639" s="25"/>
      <c r="G639" s="29"/>
    </row>
    <row r="640" spans="1:7" x14ac:dyDescent="0.25">
      <c r="A640"/>
      <c r="B640"/>
      <c r="C640">
        <v>-2.2606437426337429</v>
      </c>
      <c r="D640">
        <v>0.51173275261692397</v>
      </c>
      <c r="E640" s="24"/>
      <c r="F640" s="25"/>
      <c r="G640" s="29"/>
    </row>
    <row r="641" spans="1:7" x14ac:dyDescent="0.25">
      <c r="A641"/>
      <c r="B641"/>
      <c r="C641">
        <v>-2.2606267523689283</v>
      </c>
      <c r="D641">
        <v>0.51173614252378918</v>
      </c>
      <c r="E641" s="24"/>
      <c r="F641" s="25"/>
      <c r="G641" s="29"/>
    </row>
    <row r="642" spans="1:7" x14ac:dyDescent="0.25">
      <c r="A642"/>
      <c r="B642"/>
      <c r="C642">
        <v>-2.2606097621041137</v>
      </c>
      <c r="D642">
        <v>0.51173953243065451</v>
      </c>
      <c r="E642" s="24"/>
      <c r="F642" s="25"/>
      <c r="G642" s="29"/>
    </row>
    <row r="643" spans="1:7" x14ac:dyDescent="0.25">
      <c r="A643"/>
      <c r="B643"/>
      <c r="C643">
        <v>-2.2605927718392991</v>
      </c>
      <c r="D643">
        <v>0.51174292233751961</v>
      </c>
      <c r="E643" s="24"/>
      <c r="F643" s="25"/>
      <c r="G643" s="29"/>
    </row>
    <row r="644" spans="1:7" x14ac:dyDescent="0.25">
      <c r="A644"/>
      <c r="B644"/>
      <c r="C644">
        <v>-2.2605757815744849</v>
      </c>
      <c r="D644">
        <v>0.51174631224438494</v>
      </c>
      <c r="E644" s="24"/>
      <c r="F644" s="25"/>
      <c r="G644" s="29"/>
    </row>
    <row r="645" spans="1:7" x14ac:dyDescent="0.25">
      <c r="A645"/>
      <c r="B645"/>
      <c r="C645">
        <v>-2.2605587913096703</v>
      </c>
      <c r="D645">
        <v>0.51174970215124993</v>
      </c>
      <c r="E645" s="24"/>
      <c r="F645" s="25"/>
      <c r="G645" s="29"/>
    </row>
    <row r="646" spans="1:7" x14ac:dyDescent="0.25">
      <c r="A646"/>
      <c r="B646"/>
      <c r="C646">
        <v>-2.2605418010448557</v>
      </c>
      <c r="D646">
        <v>0.51175309205811526</v>
      </c>
      <c r="E646" s="24"/>
      <c r="F646" s="25"/>
      <c r="G646" s="29"/>
    </row>
    <row r="647" spans="1:7" x14ac:dyDescent="0.25">
      <c r="A647"/>
      <c r="B647"/>
      <c r="C647">
        <v>-2.2605248107800411</v>
      </c>
      <c r="D647">
        <v>0.51175648196498058</v>
      </c>
      <c r="E647" s="24"/>
      <c r="F647" s="25"/>
      <c r="G647" s="29"/>
    </row>
    <row r="648" spans="1:7" x14ac:dyDescent="0.25">
      <c r="A648"/>
      <c r="B648"/>
      <c r="C648">
        <v>-2.2605078205152265</v>
      </c>
      <c r="D648">
        <v>0.5117598718718458</v>
      </c>
      <c r="E648" s="24"/>
      <c r="F648" s="25"/>
      <c r="G648" s="29"/>
    </row>
    <row r="649" spans="1:7" x14ac:dyDescent="0.25">
      <c r="A649"/>
      <c r="B649"/>
      <c r="C649">
        <v>-2.2604908302504119</v>
      </c>
      <c r="D649">
        <v>0.5117632617787109</v>
      </c>
      <c r="E649" s="24"/>
      <c r="F649" s="25"/>
      <c r="G649" s="29"/>
    </row>
    <row r="650" spans="1:7" x14ac:dyDescent="0.25">
      <c r="A650"/>
      <c r="B650"/>
      <c r="C650">
        <v>-2.2604738399855973</v>
      </c>
      <c r="D650">
        <v>0.51176665168557611</v>
      </c>
      <c r="E650" s="24"/>
      <c r="F650" s="25"/>
      <c r="G650" s="29"/>
    </row>
    <row r="651" spans="1:7" x14ac:dyDescent="0.25">
      <c r="A651"/>
      <c r="B651"/>
      <c r="C651">
        <v>-2.2604568497207826</v>
      </c>
      <c r="D651">
        <v>0.51177004159244133</v>
      </c>
      <c r="E651" s="24"/>
      <c r="F651" s="25"/>
      <c r="G651" s="29"/>
    </row>
    <row r="652" spans="1:7" x14ac:dyDescent="0.25">
      <c r="A652"/>
      <c r="B652"/>
      <c r="C652">
        <v>-2.260439859455968</v>
      </c>
      <c r="D652">
        <v>0.51177343149930665</v>
      </c>
      <c r="E652" s="24"/>
      <c r="F652" s="25"/>
      <c r="G652" s="29"/>
    </row>
    <row r="653" spans="1:7" x14ac:dyDescent="0.25">
      <c r="A653"/>
      <c r="B653"/>
      <c r="C653">
        <v>-2.2604228691911534</v>
      </c>
      <c r="D653">
        <v>0.51177682140617187</v>
      </c>
      <c r="E653" s="24"/>
      <c r="F653" s="25"/>
      <c r="G653" s="29"/>
    </row>
    <row r="654" spans="1:7" x14ac:dyDescent="0.25">
      <c r="A654"/>
      <c r="B654"/>
      <c r="C654">
        <v>-2.2604058789263388</v>
      </c>
      <c r="D654">
        <v>0.51178021131303708</v>
      </c>
      <c r="E654" s="24"/>
      <c r="F654" s="25"/>
      <c r="G654" s="29"/>
    </row>
    <row r="655" spans="1:7" x14ac:dyDescent="0.25">
      <c r="A655"/>
      <c r="B655"/>
      <c r="C655">
        <v>-2.2603888886615242</v>
      </c>
      <c r="D655">
        <v>0.5117836012199023</v>
      </c>
      <c r="E655" s="24"/>
      <c r="F655" s="25"/>
      <c r="G655" s="29"/>
    </row>
    <row r="656" spans="1:7" x14ac:dyDescent="0.25">
      <c r="A656"/>
      <c r="B656"/>
      <c r="C656">
        <v>-2.2603718983967096</v>
      </c>
      <c r="D656">
        <v>0.51178699112676751</v>
      </c>
      <c r="E656" s="24"/>
      <c r="F656" s="25"/>
      <c r="G656" s="29"/>
    </row>
    <row r="657" spans="1:7" x14ac:dyDescent="0.25">
      <c r="A657"/>
      <c r="B657"/>
      <c r="C657">
        <v>-2.2603549081318954</v>
      </c>
      <c r="D657">
        <v>0.51179038103363272</v>
      </c>
      <c r="E657" s="24"/>
      <c r="F657" s="25"/>
      <c r="G657" s="29"/>
    </row>
    <row r="658" spans="1:7" x14ac:dyDescent="0.25">
      <c r="A658"/>
      <c r="B658"/>
      <c r="C658">
        <v>-2.2603379178670808</v>
      </c>
      <c r="D658">
        <v>0.51179377094049794</v>
      </c>
      <c r="E658" s="24"/>
      <c r="F658" s="25"/>
      <c r="G658" s="29"/>
    </row>
    <row r="659" spans="1:7" x14ac:dyDescent="0.25">
      <c r="A659"/>
      <c r="B659"/>
      <c r="C659">
        <v>-2.2603209276022662</v>
      </c>
      <c r="D659">
        <v>0.51179716084736304</v>
      </c>
      <c r="E659" s="24"/>
      <c r="F659" s="25"/>
      <c r="G659" s="29"/>
    </row>
    <row r="660" spans="1:7" x14ac:dyDescent="0.25">
      <c r="A660"/>
      <c r="B660"/>
      <c r="C660">
        <v>-2.2603039373374516</v>
      </c>
      <c r="D660">
        <v>0.51180055075422837</v>
      </c>
      <c r="E660" s="24"/>
      <c r="F660" s="25"/>
      <c r="G660" s="29"/>
    </row>
    <row r="661" spans="1:7" x14ac:dyDescent="0.25">
      <c r="A661"/>
      <c r="B661"/>
      <c r="C661">
        <v>-2.260286947072637</v>
      </c>
      <c r="D661">
        <v>0.51180394066109347</v>
      </c>
      <c r="E661" s="24"/>
      <c r="F661" s="25"/>
      <c r="G661" s="29"/>
    </row>
    <row r="662" spans="1:7" x14ac:dyDescent="0.25">
      <c r="A662"/>
      <c r="B662"/>
      <c r="C662">
        <v>-2.2602699568078224</v>
      </c>
      <c r="D662">
        <v>0.5118073305679588</v>
      </c>
      <c r="E662" s="24"/>
      <c r="F662" s="25"/>
      <c r="G662" s="29"/>
    </row>
    <row r="663" spans="1:7" x14ac:dyDescent="0.25">
      <c r="A663"/>
      <c r="B663"/>
      <c r="C663">
        <v>-2.2602529665430078</v>
      </c>
      <c r="D663">
        <v>0.5118107204748239</v>
      </c>
      <c r="E663" s="24"/>
      <c r="F663" s="25"/>
      <c r="G663" s="29"/>
    </row>
    <row r="664" spans="1:7" x14ac:dyDescent="0.25">
      <c r="A664"/>
      <c r="B664"/>
      <c r="C664">
        <v>-2.2602359762781932</v>
      </c>
      <c r="D664">
        <v>0.51181411038168922</v>
      </c>
      <c r="E664" s="24"/>
      <c r="F664" s="25"/>
      <c r="G664" s="29"/>
    </row>
    <row r="665" spans="1:7" x14ac:dyDescent="0.25">
      <c r="A665"/>
      <c r="B665"/>
      <c r="C665">
        <v>-2.2602189860133786</v>
      </c>
      <c r="D665">
        <v>0.51181750028855444</v>
      </c>
      <c r="E665" s="24"/>
      <c r="F665" s="25"/>
      <c r="G665" s="29"/>
    </row>
    <row r="666" spans="1:7" x14ac:dyDescent="0.25">
      <c r="A666"/>
      <c r="B666"/>
      <c r="C666">
        <v>-2.260201995748564</v>
      </c>
      <c r="D666">
        <v>0.51182089019541954</v>
      </c>
      <c r="E666" s="24"/>
      <c r="F666" s="25"/>
      <c r="G666" s="29"/>
    </row>
    <row r="667" spans="1:7" x14ac:dyDescent="0.25">
      <c r="A667"/>
      <c r="B667"/>
      <c r="C667">
        <v>-2.2601850054837493</v>
      </c>
      <c r="D667">
        <v>0.51182428010228487</v>
      </c>
      <c r="E667" s="24"/>
      <c r="F667" s="25"/>
      <c r="G667" s="29"/>
    </row>
    <row r="668" spans="1:7" x14ac:dyDescent="0.25">
      <c r="A668"/>
      <c r="B668"/>
      <c r="C668">
        <v>-2.2601680152189347</v>
      </c>
      <c r="D668">
        <v>0.51182767000914997</v>
      </c>
      <c r="E668" s="24"/>
      <c r="F668" s="25"/>
      <c r="G668" s="29"/>
    </row>
    <row r="669" spans="1:7" x14ac:dyDescent="0.25">
      <c r="A669"/>
      <c r="B669"/>
      <c r="C669">
        <v>-2.2601510249541201</v>
      </c>
      <c r="D669">
        <v>0.5118310599160153</v>
      </c>
      <c r="E669" s="24"/>
      <c r="F669" s="25"/>
      <c r="G669" s="29"/>
    </row>
    <row r="670" spans="1:7" x14ac:dyDescent="0.25">
      <c r="A670"/>
      <c r="B670"/>
      <c r="C670">
        <v>-2.2601340346893055</v>
      </c>
      <c r="D670">
        <v>0.51183444982288051</v>
      </c>
      <c r="E670" s="24"/>
      <c r="F670" s="25"/>
      <c r="G670" s="29"/>
    </row>
    <row r="671" spans="1:7" x14ac:dyDescent="0.25">
      <c r="A671"/>
      <c r="B671"/>
      <c r="C671">
        <v>-2.2601170444244914</v>
      </c>
      <c r="D671">
        <v>0.51183783972974572</v>
      </c>
      <c r="E671" s="24"/>
      <c r="F671" s="25"/>
      <c r="G671" s="29"/>
    </row>
    <row r="672" spans="1:7" x14ac:dyDescent="0.25">
      <c r="A672"/>
      <c r="B672"/>
      <c r="C672">
        <v>-2.2601000541596767</v>
      </c>
      <c r="D672">
        <v>0.51184122963661083</v>
      </c>
      <c r="E672" s="24"/>
      <c r="F672" s="25"/>
      <c r="G672" s="29"/>
    </row>
    <row r="673" spans="1:7" x14ac:dyDescent="0.25">
      <c r="A673"/>
      <c r="B673"/>
      <c r="C673">
        <v>-2.2600830638948621</v>
      </c>
      <c r="D673">
        <v>0.51184461954347604</v>
      </c>
      <c r="E673" s="24"/>
      <c r="F673" s="25"/>
      <c r="G673" s="29"/>
    </row>
    <row r="674" spans="1:7" x14ac:dyDescent="0.25">
      <c r="A674"/>
      <c r="B674"/>
      <c r="C674">
        <v>-2.2600660736300475</v>
      </c>
      <c r="D674">
        <v>0.51184800945034126</v>
      </c>
      <c r="E674" s="24"/>
      <c r="F674" s="25"/>
      <c r="G674" s="29"/>
    </row>
    <row r="675" spans="1:7" x14ac:dyDescent="0.25">
      <c r="A675"/>
      <c r="B675"/>
      <c r="C675">
        <v>-2.2600490833652329</v>
      </c>
      <c r="D675">
        <v>0.51185139935720658</v>
      </c>
      <c r="E675" s="24"/>
      <c r="F675" s="25"/>
      <c r="G675" s="29"/>
    </row>
    <row r="676" spans="1:7" x14ac:dyDescent="0.25">
      <c r="A676"/>
      <c r="B676"/>
      <c r="C676">
        <v>-2.2600320931004183</v>
      </c>
      <c r="D676">
        <v>0.5118547892640718</v>
      </c>
      <c r="E676" s="24"/>
      <c r="F676" s="25"/>
      <c r="G676" s="29"/>
    </row>
    <row r="677" spans="1:7" x14ac:dyDescent="0.25">
      <c r="A677"/>
      <c r="B677"/>
      <c r="C677">
        <v>-2.2600151028356037</v>
      </c>
      <c r="D677">
        <v>0.51185817917093701</v>
      </c>
      <c r="E677" s="24"/>
      <c r="F677" s="25"/>
      <c r="G677" s="29"/>
    </row>
    <row r="678" spans="1:7" x14ac:dyDescent="0.25">
      <c r="A678"/>
      <c r="B678"/>
      <c r="C678">
        <v>-2.2599981125707891</v>
      </c>
      <c r="D678">
        <v>0.51186156907780223</v>
      </c>
      <c r="E678" s="24"/>
      <c r="F678" s="25"/>
      <c r="G678" s="29"/>
    </row>
    <row r="679" spans="1:7" x14ac:dyDescent="0.25">
      <c r="A679"/>
      <c r="B679"/>
      <c r="C679">
        <v>-2.2599811223059745</v>
      </c>
      <c r="D679">
        <v>0.51186495898466733</v>
      </c>
      <c r="E679" s="24"/>
      <c r="F679" s="25"/>
      <c r="G679" s="29"/>
    </row>
    <row r="680" spans="1:7" x14ac:dyDescent="0.25">
      <c r="A680"/>
      <c r="B680"/>
      <c r="C680">
        <v>-2.2599641320411599</v>
      </c>
      <c r="D680">
        <v>0.51186834889153277</v>
      </c>
      <c r="E680" s="24"/>
      <c r="F680" s="25"/>
      <c r="G680" s="29"/>
    </row>
    <row r="681" spans="1:7" x14ac:dyDescent="0.25">
      <c r="A681"/>
      <c r="B681"/>
      <c r="C681">
        <v>-2.2599471417763453</v>
      </c>
      <c r="D681">
        <v>0.51187173879839787</v>
      </c>
      <c r="E681" s="24"/>
      <c r="F681" s="25"/>
      <c r="G681" s="29"/>
    </row>
    <row r="682" spans="1:7" x14ac:dyDescent="0.25">
      <c r="A682"/>
      <c r="B682"/>
      <c r="C682">
        <v>-2.2599301515115306</v>
      </c>
      <c r="D682">
        <v>0.51187512870526308</v>
      </c>
      <c r="E682" s="24"/>
      <c r="F682" s="25"/>
      <c r="G682" s="29"/>
    </row>
    <row r="683" spans="1:7" x14ac:dyDescent="0.25">
      <c r="A683"/>
      <c r="B683"/>
      <c r="C683">
        <v>-2.259913161246716</v>
      </c>
      <c r="D683">
        <v>0.5118785186121283</v>
      </c>
      <c r="E683" s="24"/>
      <c r="F683" s="25"/>
      <c r="G683" s="29"/>
    </row>
    <row r="684" spans="1:7" x14ac:dyDescent="0.25">
      <c r="A684"/>
      <c r="B684"/>
      <c r="C684">
        <v>-2.2598961709819019</v>
      </c>
      <c r="D684">
        <v>0.5118819085189934</v>
      </c>
      <c r="E684" s="24"/>
      <c r="F684" s="25"/>
      <c r="G684" s="29"/>
    </row>
    <row r="685" spans="1:7" x14ac:dyDescent="0.25">
      <c r="A685"/>
      <c r="B685"/>
      <c r="C685">
        <v>-2.2598791807170873</v>
      </c>
      <c r="D685">
        <v>0.51188529842585873</v>
      </c>
      <c r="E685" s="24"/>
      <c r="F685" s="25"/>
      <c r="G685" s="29"/>
    </row>
    <row r="686" spans="1:7" x14ac:dyDescent="0.25">
      <c r="A686"/>
      <c r="B686"/>
      <c r="C686">
        <v>-2.2598621904522727</v>
      </c>
      <c r="D686">
        <v>0.51188868833272394</v>
      </c>
      <c r="E686" s="24"/>
      <c r="F686" s="25"/>
      <c r="G686" s="29"/>
    </row>
    <row r="687" spans="1:7" x14ac:dyDescent="0.25">
      <c r="A687"/>
      <c r="B687"/>
      <c r="C687">
        <v>-2.259845200187458</v>
      </c>
      <c r="D687">
        <v>0.51189207823958915</v>
      </c>
      <c r="E687" s="24"/>
      <c r="F687" s="25"/>
      <c r="G687" s="29"/>
    </row>
    <row r="688" spans="1:7" x14ac:dyDescent="0.25">
      <c r="A688"/>
      <c r="B688"/>
      <c r="C688">
        <v>-2.2598282099226434</v>
      </c>
      <c r="D688">
        <v>0.51189546814645437</v>
      </c>
      <c r="E688" s="24"/>
      <c r="F688" s="25"/>
      <c r="G688" s="29"/>
    </row>
    <row r="689" spans="1:7" x14ac:dyDescent="0.25">
      <c r="A689"/>
      <c r="B689"/>
      <c r="C689">
        <v>-2.2598112196578288</v>
      </c>
      <c r="D689">
        <v>0.51189885805331958</v>
      </c>
      <c r="E689" s="24"/>
      <c r="F689" s="25"/>
      <c r="G689" s="29"/>
    </row>
    <row r="690" spans="1:7" x14ac:dyDescent="0.25">
      <c r="A690"/>
      <c r="B690"/>
      <c r="C690">
        <v>-2.2597942293930142</v>
      </c>
      <c r="D690">
        <v>0.5119022479601848</v>
      </c>
      <c r="E690" s="24"/>
      <c r="F690" s="25"/>
      <c r="G690" s="29"/>
    </row>
    <row r="691" spans="1:7" x14ac:dyDescent="0.25">
      <c r="A691"/>
      <c r="B691"/>
      <c r="C691">
        <v>-2.2597772391281996</v>
      </c>
      <c r="D691">
        <v>0.5119056378670499</v>
      </c>
      <c r="E691" s="24"/>
      <c r="F691" s="25"/>
      <c r="G691" s="29"/>
    </row>
    <row r="692" spans="1:7" x14ac:dyDescent="0.25">
      <c r="A692"/>
      <c r="B692"/>
      <c r="C692">
        <v>-2.259760248863385</v>
      </c>
      <c r="D692">
        <v>0.51190902777391523</v>
      </c>
      <c r="E692" s="24"/>
      <c r="F692" s="25"/>
      <c r="G692" s="29"/>
    </row>
    <row r="693" spans="1:7" x14ac:dyDescent="0.25">
      <c r="A693"/>
      <c r="B693"/>
      <c r="C693">
        <v>-2.2597432585985704</v>
      </c>
      <c r="D693">
        <v>0.51191241768078055</v>
      </c>
      <c r="E693" s="24"/>
      <c r="F693" s="25"/>
      <c r="G693" s="29"/>
    </row>
    <row r="694" spans="1:7" x14ac:dyDescent="0.25">
      <c r="A694"/>
      <c r="B694"/>
      <c r="C694">
        <v>-2.2597262683337558</v>
      </c>
      <c r="D694">
        <v>0.51191580758764565</v>
      </c>
      <c r="E694" s="24"/>
      <c r="F694" s="25"/>
      <c r="G694" s="29"/>
    </row>
    <row r="695" spans="1:7" x14ac:dyDescent="0.25">
      <c r="A695"/>
      <c r="B695"/>
      <c r="C695">
        <v>-2.2597092780689412</v>
      </c>
      <c r="D695">
        <v>0.51191919749451087</v>
      </c>
      <c r="E695" s="24"/>
      <c r="F695" s="25"/>
      <c r="G695" s="29"/>
    </row>
    <row r="696" spans="1:7" x14ac:dyDescent="0.25">
      <c r="A696"/>
      <c r="B696"/>
      <c r="C696">
        <v>-2.2596922878041266</v>
      </c>
      <c r="D696">
        <v>0.51192258740137608</v>
      </c>
      <c r="E696" s="24"/>
      <c r="F696" s="25"/>
      <c r="G696" s="29"/>
    </row>
    <row r="697" spans="1:7" x14ac:dyDescent="0.25">
      <c r="A697"/>
      <c r="B697"/>
      <c r="C697">
        <v>-2.2596752975393124</v>
      </c>
      <c r="D697">
        <v>0.51192597730824119</v>
      </c>
      <c r="E697" s="24"/>
      <c r="F697" s="25"/>
      <c r="G697" s="29"/>
    </row>
    <row r="698" spans="1:7" x14ac:dyDescent="0.25">
      <c r="A698"/>
      <c r="B698"/>
      <c r="C698">
        <v>-2.2596583072744978</v>
      </c>
      <c r="D698">
        <v>0.51192936721510651</v>
      </c>
      <c r="E698" s="24"/>
      <c r="F698" s="25"/>
      <c r="G698" s="29"/>
    </row>
    <row r="699" spans="1:7" x14ac:dyDescent="0.25">
      <c r="A699"/>
      <c r="B699"/>
      <c r="C699">
        <v>-2.2596413170096832</v>
      </c>
      <c r="D699">
        <v>0.51193275712197184</v>
      </c>
      <c r="E699" s="24"/>
      <c r="F699" s="25"/>
      <c r="G699" s="29"/>
    </row>
    <row r="700" spans="1:7" x14ac:dyDescent="0.25">
      <c r="A700"/>
      <c r="B700"/>
      <c r="C700">
        <v>-2.2596243267448686</v>
      </c>
      <c r="D700">
        <v>0.51193614702883705</v>
      </c>
      <c r="E700" s="24"/>
      <c r="F700" s="25"/>
      <c r="G700" s="29"/>
    </row>
    <row r="701" spans="1:7" x14ac:dyDescent="0.25">
      <c r="A701"/>
      <c r="B701"/>
      <c r="C701">
        <v>-2.259607336480054</v>
      </c>
      <c r="D701">
        <v>0.51193953693570216</v>
      </c>
      <c r="E701" s="24"/>
      <c r="F701" s="25"/>
      <c r="G701" s="29"/>
    </row>
    <row r="702" spans="1:7" x14ac:dyDescent="0.25">
      <c r="A702"/>
      <c r="B702"/>
      <c r="C702">
        <v>-2.2595903462152394</v>
      </c>
      <c r="D702">
        <v>0.51194292684256737</v>
      </c>
      <c r="E702" s="24"/>
      <c r="F702" s="25"/>
      <c r="G702" s="29"/>
    </row>
    <row r="703" spans="1:7" x14ac:dyDescent="0.25">
      <c r="A703"/>
      <c r="B703"/>
      <c r="C703">
        <v>-2.2595733559504247</v>
      </c>
      <c r="D703">
        <v>0.51194631674943269</v>
      </c>
      <c r="E703" s="24"/>
      <c r="F703" s="25"/>
      <c r="G703" s="29"/>
    </row>
    <row r="704" spans="1:7" x14ac:dyDescent="0.25">
      <c r="A704"/>
      <c r="B704"/>
      <c r="C704">
        <v>-2.2595563656856101</v>
      </c>
      <c r="D704">
        <v>0.51194970665629791</v>
      </c>
      <c r="E704" s="24"/>
      <c r="F704" s="25"/>
      <c r="G704" s="29"/>
    </row>
    <row r="705" spans="1:7" x14ac:dyDescent="0.25">
      <c r="A705"/>
      <c r="B705"/>
      <c r="C705">
        <v>-2.2595393754207955</v>
      </c>
      <c r="D705">
        <v>0.51195309656316301</v>
      </c>
      <c r="E705" s="24"/>
      <c r="F705" s="25"/>
      <c r="G705" s="29"/>
    </row>
    <row r="706" spans="1:7" x14ac:dyDescent="0.25">
      <c r="A706"/>
      <c r="B706"/>
      <c r="C706">
        <v>-2.2595223851559809</v>
      </c>
      <c r="D706">
        <v>0.51195648647002834</v>
      </c>
      <c r="E706" s="24"/>
      <c r="F706" s="25"/>
      <c r="G706" s="29"/>
    </row>
    <row r="707" spans="1:7" x14ac:dyDescent="0.25">
      <c r="A707"/>
      <c r="B707"/>
      <c r="C707">
        <v>-2.2595053948911663</v>
      </c>
      <c r="D707">
        <v>0.51195987637689344</v>
      </c>
      <c r="E707" s="24"/>
      <c r="F707" s="25"/>
      <c r="G707" s="29"/>
    </row>
    <row r="708" spans="1:7" x14ac:dyDescent="0.25">
      <c r="A708"/>
      <c r="B708"/>
      <c r="C708">
        <v>-2.2594884046263517</v>
      </c>
      <c r="D708">
        <v>0.51196326628375866</v>
      </c>
      <c r="E708" s="24"/>
      <c r="F708" s="25"/>
      <c r="G708" s="29"/>
    </row>
    <row r="709" spans="1:7" x14ac:dyDescent="0.25">
      <c r="A709"/>
      <c r="B709"/>
      <c r="C709">
        <v>-2.2594714143615371</v>
      </c>
      <c r="D709">
        <v>0.51196665619062387</v>
      </c>
      <c r="E709" s="24"/>
      <c r="F709" s="25"/>
      <c r="G709" s="29"/>
    </row>
    <row r="710" spans="1:7" x14ac:dyDescent="0.25">
      <c r="A710"/>
      <c r="B710"/>
      <c r="C710">
        <v>-2.2594544240967229</v>
      </c>
      <c r="D710">
        <v>0.51197004609748908</v>
      </c>
      <c r="E710" s="24"/>
      <c r="F710" s="25"/>
      <c r="G710" s="29"/>
    </row>
    <row r="711" spans="1:7" x14ac:dyDescent="0.25">
      <c r="A711"/>
      <c r="B711"/>
      <c r="C711">
        <v>-2.2594374338319083</v>
      </c>
      <c r="D711">
        <v>0.5119734360043543</v>
      </c>
      <c r="E711" s="24"/>
      <c r="F711" s="25"/>
      <c r="G711" s="29"/>
    </row>
    <row r="712" spans="1:7" x14ac:dyDescent="0.25">
      <c r="A712"/>
      <c r="B712"/>
      <c r="C712">
        <v>-2.2594204435670937</v>
      </c>
      <c r="D712">
        <v>0.51197682591121951</v>
      </c>
      <c r="E712" s="24"/>
      <c r="F712" s="25"/>
      <c r="G712" s="29"/>
    </row>
    <row r="713" spans="1:7" x14ac:dyDescent="0.25">
      <c r="A713"/>
      <c r="B713"/>
      <c r="C713">
        <v>-2.2594034533022791</v>
      </c>
      <c r="D713">
        <v>0.51198021581808484</v>
      </c>
      <c r="E713" s="24"/>
      <c r="F713" s="25"/>
      <c r="G713" s="29"/>
    </row>
    <row r="714" spans="1:7" x14ac:dyDescent="0.25">
      <c r="A714"/>
      <c r="B714"/>
      <c r="C714">
        <v>-2.2593864630374645</v>
      </c>
      <c r="D714">
        <v>0.51198360572494983</v>
      </c>
      <c r="E714" s="24"/>
      <c r="F714" s="25"/>
      <c r="G714" s="29"/>
    </row>
    <row r="715" spans="1:7" x14ac:dyDescent="0.25">
      <c r="A715"/>
      <c r="B715"/>
      <c r="C715">
        <v>-2.2593694727726499</v>
      </c>
      <c r="D715">
        <v>0.51198699563181516</v>
      </c>
      <c r="E715" s="24"/>
      <c r="F715" s="25"/>
      <c r="G715" s="29"/>
    </row>
    <row r="716" spans="1:7" x14ac:dyDescent="0.25">
      <c r="A716"/>
      <c r="B716"/>
      <c r="C716">
        <v>-2.2593524825078353</v>
      </c>
      <c r="D716">
        <v>0.51199038553868048</v>
      </c>
      <c r="E716" s="24"/>
      <c r="F716" s="25"/>
      <c r="G716" s="29"/>
    </row>
    <row r="717" spans="1:7" x14ac:dyDescent="0.25">
      <c r="A717"/>
      <c r="B717"/>
      <c r="C717">
        <v>-2.2593354922430207</v>
      </c>
      <c r="D717">
        <v>0.51199377544554547</v>
      </c>
      <c r="E717" s="24"/>
      <c r="F717" s="25"/>
      <c r="G717" s="29"/>
    </row>
    <row r="718" spans="1:7" x14ac:dyDescent="0.25">
      <c r="A718"/>
      <c r="B718"/>
      <c r="C718">
        <v>-2.2593185019782061</v>
      </c>
      <c r="D718">
        <v>0.51199716535241091</v>
      </c>
      <c r="E718" s="24"/>
      <c r="F718" s="25"/>
      <c r="G718" s="29"/>
    </row>
    <row r="719" spans="1:7" x14ac:dyDescent="0.25">
      <c r="A719"/>
      <c r="B719"/>
      <c r="C719">
        <v>-2.2593015117133914</v>
      </c>
      <c r="D719">
        <v>0.51200055525927601</v>
      </c>
      <c r="E719" s="24"/>
      <c r="F719" s="25"/>
      <c r="G719" s="29"/>
    </row>
    <row r="720" spans="1:7" x14ac:dyDescent="0.25">
      <c r="A720"/>
      <c r="B720"/>
      <c r="C720">
        <v>-2.2592845214485768</v>
      </c>
      <c r="D720">
        <v>0.51200394516614134</v>
      </c>
      <c r="E720" s="24"/>
      <c r="F720" s="25"/>
      <c r="G720" s="29"/>
    </row>
    <row r="721" spans="1:7" x14ac:dyDescent="0.25">
      <c r="A721"/>
      <c r="B721"/>
      <c r="C721">
        <v>-2.2592675311837622</v>
      </c>
      <c r="D721">
        <v>0.51200733507300644</v>
      </c>
      <c r="E721" s="24"/>
      <c r="F721" s="25"/>
      <c r="G721" s="29"/>
    </row>
    <row r="722" spans="1:7" x14ac:dyDescent="0.25">
      <c r="A722"/>
      <c r="B722"/>
      <c r="C722">
        <v>-2.2592505409189476</v>
      </c>
      <c r="D722">
        <v>0.51201072497987177</v>
      </c>
      <c r="E722" s="24"/>
      <c r="F722" s="25"/>
      <c r="G722" s="29"/>
    </row>
    <row r="723" spans="1:7" x14ac:dyDescent="0.25">
      <c r="A723"/>
      <c r="B723"/>
      <c r="C723">
        <v>-2.259233550654133</v>
      </c>
      <c r="D723">
        <v>0.51201411488673698</v>
      </c>
      <c r="E723" s="24"/>
      <c r="F723" s="25"/>
      <c r="G723" s="29"/>
    </row>
    <row r="724" spans="1:7" x14ac:dyDescent="0.25">
      <c r="A724"/>
      <c r="B724"/>
      <c r="C724">
        <v>-2.2592165603893188</v>
      </c>
      <c r="D724">
        <v>0.5120175047936022</v>
      </c>
      <c r="E724" s="24"/>
      <c r="F724" s="25"/>
      <c r="G724" s="29"/>
    </row>
    <row r="725" spans="1:7" x14ac:dyDescent="0.25">
      <c r="A725"/>
      <c r="B725"/>
      <c r="C725">
        <v>-2.2591995701245042</v>
      </c>
      <c r="D725">
        <v>0.51202089470046741</v>
      </c>
      <c r="E725" s="24"/>
      <c r="F725" s="25"/>
      <c r="G725" s="29"/>
    </row>
    <row r="726" spans="1:7" x14ac:dyDescent="0.25">
      <c r="A726"/>
      <c r="B726"/>
      <c r="C726">
        <v>-2.2591825798596896</v>
      </c>
      <c r="D726">
        <v>0.51202428460733262</v>
      </c>
      <c r="E726" s="24"/>
      <c r="F726" s="25"/>
      <c r="G726" s="29"/>
    </row>
    <row r="727" spans="1:7" x14ac:dyDescent="0.25">
      <c r="A727"/>
      <c r="B727"/>
      <c r="C727">
        <v>-2.259165589594875</v>
      </c>
      <c r="D727">
        <v>0.51202767451419784</v>
      </c>
      <c r="E727" s="24"/>
      <c r="F727" s="25"/>
      <c r="G727" s="29"/>
    </row>
    <row r="728" spans="1:7" x14ac:dyDescent="0.25">
      <c r="A728"/>
      <c r="B728"/>
      <c r="C728">
        <v>-2.2591485993300604</v>
      </c>
      <c r="D728">
        <v>0.51203106442106294</v>
      </c>
      <c r="E728" s="24"/>
      <c r="F728" s="25"/>
      <c r="G728" s="29"/>
    </row>
    <row r="729" spans="1:7" x14ac:dyDescent="0.25">
      <c r="A729"/>
      <c r="B729"/>
      <c r="C729">
        <v>-2.2591316090652458</v>
      </c>
      <c r="D729">
        <v>0.51203445432792827</v>
      </c>
      <c r="E729" s="24"/>
      <c r="F729" s="25"/>
      <c r="G729" s="29"/>
    </row>
    <row r="730" spans="1:7" x14ac:dyDescent="0.25">
      <c r="A730"/>
      <c r="B730"/>
      <c r="C730">
        <v>-2.2591146188004312</v>
      </c>
      <c r="D730">
        <v>0.51203784423479337</v>
      </c>
      <c r="E730" s="24"/>
      <c r="F730" s="25"/>
      <c r="G730" s="29"/>
    </row>
    <row r="731" spans="1:7" x14ac:dyDescent="0.25">
      <c r="A731"/>
      <c r="B731"/>
      <c r="C731">
        <v>-2.2590976285356166</v>
      </c>
      <c r="D731">
        <v>0.5120412341416587</v>
      </c>
      <c r="E731" s="24"/>
      <c r="F731" s="25"/>
      <c r="G731" s="29"/>
    </row>
    <row r="732" spans="1:7" x14ac:dyDescent="0.25">
      <c r="A732"/>
      <c r="B732"/>
      <c r="C732">
        <v>-2.259080638270802</v>
      </c>
      <c r="D732">
        <v>0.51204462404852391</v>
      </c>
      <c r="E732" s="24"/>
      <c r="F732" s="25"/>
      <c r="G732" s="29"/>
    </row>
    <row r="733" spans="1:7" x14ac:dyDescent="0.25">
      <c r="A733"/>
      <c r="B733"/>
      <c r="C733">
        <v>-2.2590636480059874</v>
      </c>
      <c r="D733">
        <v>0.51204801395538913</v>
      </c>
      <c r="E733" s="24"/>
      <c r="F733" s="25"/>
      <c r="G733" s="29"/>
    </row>
    <row r="734" spans="1:7" x14ac:dyDescent="0.25">
      <c r="A734"/>
      <c r="B734"/>
      <c r="C734">
        <v>-2.2590466577411727</v>
      </c>
      <c r="D734">
        <v>0.51205140386225423</v>
      </c>
      <c r="E734" s="24"/>
      <c r="F734" s="25"/>
      <c r="G734" s="29"/>
    </row>
    <row r="735" spans="1:7" x14ac:dyDescent="0.25">
      <c r="A735"/>
      <c r="B735"/>
      <c r="C735">
        <v>-2.2590296674763581</v>
      </c>
      <c r="D735">
        <v>0.51205479376911944</v>
      </c>
      <c r="E735" s="24"/>
      <c r="F735" s="25"/>
      <c r="G735" s="29"/>
    </row>
    <row r="736" spans="1:7" x14ac:dyDescent="0.25">
      <c r="A736"/>
      <c r="B736"/>
      <c r="C736">
        <v>-2.2590126772115435</v>
      </c>
      <c r="D736">
        <v>0.51205818367598477</v>
      </c>
      <c r="E736" s="24"/>
      <c r="F736" s="25"/>
      <c r="G736" s="29"/>
    </row>
    <row r="737" spans="1:7" x14ac:dyDescent="0.25">
      <c r="A737"/>
      <c r="B737"/>
      <c r="C737">
        <v>-2.2589956869467294</v>
      </c>
      <c r="D737">
        <v>0.51206157358284987</v>
      </c>
      <c r="E737" s="24"/>
      <c r="F737" s="25"/>
      <c r="G737" s="29"/>
    </row>
    <row r="738" spans="1:7" x14ac:dyDescent="0.25">
      <c r="A738"/>
      <c r="B738"/>
      <c r="C738">
        <v>-2.2589786966819148</v>
      </c>
      <c r="D738">
        <v>0.5120649634897152</v>
      </c>
      <c r="E738" s="24"/>
      <c r="F738" s="25"/>
      <c r="G738" s="29"/>
    </row>
    <row r="739" spans="1:7" x14ac:dyDescent="0.25">
      <c r="A739"/>
      <c r="B739"/>
      <c r="C739">
        <v>-2.2589617064171001</v>
      </c>
      <c r="D739">
        <v>0.51206835339658041</v>
      </c>
      <c r="E739" s="24"/>
      <c r="F739" s="25"/>
      <c r="G739" s="29"/>
    </row>
    <row r="740" spans="1:7" x14ac:dyDescent="0.25">
      <c r="A740"/>
      <c r="B740"/>
      <c r="C740">
        <v>-2.2589447161522855</v>
      </c>
      <c r="D740">
        <v>0.51207174330344551</v>
      </c>
      <c r="E740" s="24"/>
      <c r="F740" s="25"/>
      <c r="G740" s="29"/>
    </row>
    <row r="741" spans="1:7" x14ac:dyDescent="0.25">
      <c r="A741"/>
      <c r="B741"/>
      <c r="C741">
        <v>-2.2589277258874709</v>
      </c>
      <c r="D741">
        <v>0.51207513321031084</v>
      </c>
      <c r="E741" s="24"/>
      <c r="F741" s="25"/>
      <c r="G741" s="29"/>
    </row>
    <row r="742" spans="1:7" x14ac:dyDescent="0.25">
      <c r="A742"/>
      <c r="B742"/>
      <c r="C742">
        <v>-2.2589107356226563</v>
      </c>
      <c r="D742">
        <v>0.51207852311717594</v>
      </c>
      <c r="E742" s="24"/>
      <c r="F742" s="25"/>
      <c r="G742" s="29"/>
    </row>
    <row r="743" spans="1:7" x14ac:dyDescent="0.25">
      <c r="A743"/>
      <c r="B743"/>
      <c r="C743">
        <v>-2.2588937453578417</v>
      </c>
      <c r="D743">
        <v>0.51208191302404127</v>
      </c>
      <c r="E743" s="24"/>
      <c r="F743" s="25"/>
      <c r="G743" s="29"/>
    </row>
    <row r="744" spans="1:7" x14ac:dyDescent="0.25">
      <c r="A744"/>
      <c r="B744"/>
      <c r="C744">
        <v>-2.2588767550930271</v>
      </c>
      <c r="D744">
        <v>0.51208530293090648</v>
      </c>
      <c r="E744" s="24"/>
      <c r="F744" s="25"/>
      <c r="G744" s="29"/>
    </row>
    <row r="745" spans="1:7" x14ac:dyDescent="0.25">
      <c r="A745"/>
      <c r="B745"/>
      <c r="C745">
        <v>-2.2588597648282125</v>
      </c>
      <c r="D745">
        <v>0.5120886928377717</v>
      </c>
      <c r="E745" s="24"/>
      <c r="F745" s="25"/>
      <c r="G745" s="29"/>
    </row>
    <row r="746" spans="1:7" x14ac:dyDescent="0.25">
      <c r="A746"/>
      <c r="B746"/>
      <c r="C746">
        <v>-2.2588427745633979</v>
      </c>
      <c r="D746">
        <v>0.51209208274463691</v>
      </c>
      <c r="E746" s="24"/>
      <c r="F746" s="25"/>
      <c r="G746" s="29"/>
    </row>
    <row r="747" spans="1:7" x14ac:dyDescent="0.25">
      <c r="A747"/>
      <c r="B747"/>
      <c r="C747">
        <v>-2.2588257842985833</v>
      </c>
      <c r="D747">
        <v>0.51209547265150202</v>
      </c>
      <c r="E747" s="24"/>
      <c r="F747" s="25"/>
      <c r="G747" s="29"/>
    </row>
    <row r="748" spans="1:7" x14ac:dyDescent="0.25">
      <c r="A748"/>
      <c r="B748"/>
      <c r="C748">
        <v>-2.2588087940337687</v>
      </c>
      <c r="D748">
        <v>0.51209886255836734</v>
      </c>
      <c r="E748" s="24"/>
      <c r="F748" s="25"/>
      <c r="G748" s="29"/>
    </row>
    <row r="749" spans="1:7" x14ac:dyDescent="0.25">
      <c r="A749"/>
      <c r="B749"/>
      <c r="C749">
        <v>-2.2587918037689541</v>
      </c>
      <c r="D749">
        <v>0.51210225246523255</v>
      </c>
      <c r="E749" s="24"/>
      <c r="F749" s="25"/>
      <c r="G749" s="29"/>
    </row>
    <row r="750" spans="1:7" x14ac:dyDescent="0.25">
      <c r="A750"/>
      <c r="B750"/>
      <c r="C750">
        <v>-2.2587748135041399</v>
      </c>
      <c r="D750">
        <v>0.51210564237209777</v>
      </c>
      <c r="E750" s="24"/>
      <c r="F750" s="25"/>
      <c r="G750" s="29"/>
    </row>
    <row r="751" spans="1:7" x14ac:dyDescent="0.25">
      <c r="A751"/>
      <c r="B751"/>
      <c r="C751">
        <v>-2.2587578232393253</v>
      </c>
      <c r="D751">
        <v>0.51210903227896298</v>
      </c>
      <c r="E751" s="24"/>
      <c r="F751" s="25"/>
      <c r="G751" s="29"/>
    </row>
    <row r="752" spans="1:7" x14ac:dyDescent="0.25">
      <c r="A752"/>
      <c r="B752"/>
      <c r="C752">
        <v>-2.2587408329745107</v>
      </c>
      <c r="D752">
        <v>0.5121124221858282</v>
      </c>
      <c r="E752" s="24"/>
      <c r="F752" s="25"/>
      <c r="G752" s="29"/>
    </row>
    <row r="753" spans="1:7" x14ac:dyDescent="0.25">
      <c r="A753"/>
      <c r="B753"/>
      <c r="C753">
        <v>-2.2587238427096961</v>
      </c>
      <c r="D753">
        <v>0.51211581209269341</v>
      </c>
      <c r="E753" s="24"/>
      <c r="F753" s="25"/>
      <c r="G753" s="29"/>
    </row>
    <row r="754" spans="1:7" x14ac:dyDescent="0.25">
      <c r="A754"/>
      <c r="B754"/>
      <c r="C754">
        <v>-2.2587068524448815</v>
      </c>
      <c r="D754">
        <v>0.51211920199955863</v>
      </c>
      <c r="E754" s="24"/>
      <c r="F754" s="25"/>
      <c r="G754" s="29"/>
    </row>
    <row r="755" spans="1:7" x14ac:dyDescent="0.25">
      <c r="A755"/>
      <c r="B755"/>
      <c r="C755">
        <v>-2.2586898621800668</v>
      </c>
      <c r="D755">
        <v>0.51212259190642384</v>
      </c>
      <c r="E755" s="24"/>
      <c r="F755" s="25"/>
      <c r="G755" s="29"/>
    </row>
    <row r="756" spans="1:7" x14ac:dyDescent="0.25">
      <c r="A756"/>
      <c r="B756"/>
      <c r="C756">
        <v>-2.2586728719152522</v>
      </c>
      <c r="D756">
        <v>0.51212598181328917</v>
      </c>
      <c r="E756" s="24"/>
      <c r="F756" s="25"/>
      <c r="G756" s="29"/>
    </row>
    <row r="757" spans="1:7" x14ac:dyDescent="0.25">
      <c r="A757"/>
      <c r="B757"/>
      <c r="C757">
        <v>-2.2586558816504376</v>
      </c>
      <c r="D757">
        <v>0.51212937172015427</v>
      </c>
      <c r="E757" s="24"/>
      <c r="F757" s="25"/>
      <c r="G757" s="29"/>
    </row>
    <row r="758" spans="1:7" x14ac:dyDescent="0.25">
      <c r="A758"/>
      <c r="B758"/>
      <c r="C758">
        <v>-2.258638891385623</v>
      </c>
      <c r="D758">
        <v>0.51213276162701948</v>
      </c>
      <c r="E758" s="24"/>
      <c r="F758" s="25"/>
      <c r="G758" s="29"/>
    </row>
    <row r="759" spans="1:7" x14ac:dyDescent="0.25">
      <c r="A759"/>
      <c r="B759"/>
      <c r="C759">
        <v>-2.2586219011208084</v>
      </c>
      <c r="D759">
        <v>0.51213615153388481</v>
      </c>
      <c r="E759" s="24"/>
      <c r="F759" s="25"/>
      <c r="G759" s="29"/>
    </row>
    <row r="760" spans="1:7" x14ac:dyDescent="0.25">
      <c r="A760"/>
      <c r="B760"/>
      <c r="C760">
        <v>-2.2586049108559938</v>
      </c>
      <c r="D760">
        <v>0.5121395414407498</v>
      </c>
      <c r="E760" s="24"/>
      <c r="F760" s="25"/>
      <c r="G760" s="29"/>
    </row>
    <row r="761" spans="1:7" x14ac:dyDescent="0.25">
      <c r="A761"/>
      <c r="B761"/>
      <c r="C761">
        <v>-2.2585879205911792</v>
      </c>
      <c r="D761">
        <v>0.51214293134761513</v>
      </c>
      <c r="E761" s="24"/>
      <c r="F761" s="25"/>
      <c r="G761" s="29"/>
    </row>
    <row r="762" spans="1:7" x14ac:dyDescent="0.25">
      <c r="A762"/>
      <c r="B762"/>
      <c r="C762">
        <v>-2.2585709303263646</v>
      </c>
      <c r="D762">
        <v>0.51214632125448045</v>
      </c>
      <c r="E762" s="24"/>
      <c r="F762" s="25"/>
      <c r="G762" s="29"/>
    </row>
    <row r="763" spans="1:7" x14ac:dyDescent="0.25">
      <c r="A763"/>
      <c r="B763"/>
      <c r="C763">
        <v>-2.2585539400615504</v>
      </c>
      <c r="D763">
        <v>0.51214971116134556</v>
      </c>
      <c r="E763" s="24"/>
      <c r="F763" s="25"/>
      <c r="G763" s="29"/>
    </row>
    <row r="764" spans="1:7" x14ac:dyDescent="0.25">
      <c r="A764"/>
      <c r="B764"/>
      <c r="C764">
        <v>-2.2585369497967358</v>
      </c>
      <c r="D764">
        <v>0.51215310106821077</v>
      </c>
      <c r="E764" s="24"/>
      <c r="F764" s="25"/>
      <c r="G764" s="29"/>
    </row>
    <row r="765" spans="1:7" x14ac:dyDescent="0.25">
      <c r="A765"/>
      <c r="B765"/>
      <c r="C765">
        <v>-2.2585199595319212</v>
      </c>
      <c r="D765">
        <v>0.51215649097507598</v>
      </c>
      <c r="E765" s="24"/>
      <c r="F765" s="25"/>
      <c r="G765" s="29"/>
    </row>
    <row r="766" spans="1:7" x14ac:dyDescent="0.25">
      <c r="A766"/>
      <c r="B766"/>
      <c r="C766">
        <v>-2.2585029692671066</v>
      </c>
      <c r="D766">
        <v>0.5121598808819412</v>
      </c>
      <c r="E766" s="24"/>
      <c r="F766" s="25"/>
      <c r="G766" s="29"/>
    </row>
    <row r="767" spans="1:7" x14ac:dyDescent="0.25">
      <c r="A767"/>
      <c r="B767"/>
      <c r="C767">
        <v>-2.258485979002292</v>
      </c>
      <c r="D767">
        <v>0.51216327078880641</v>
      </c>
      <c r="E767" s="24"/>
      <c r="F767" s="25"/>
      <c r="G767" s="29"/>
    </row>
    <row r="768" spans="1:7" x14ac:dyDescent="0.25">
      <c r="A768"/>
      <c r="B768"/>
      <c r="C768">
        <v>-2.2584689887374774</v>
      </c>
      <c r="D768">
        <v>0.51216666069567174</v>
      </c>
      <c r="E768" s="24"/>
      <c r="F768" s="25"/>
      <c r="G768" s="29"/>
    </row>
    <row r="769" spans="1:7" x14ac:dyDescent="0.25">
      <c r="A769"/>
      <c r="B769"/>
      <c r="C769">
        <v>-2.2584519984726628</v>
      </c>
      <c r="D769">
        <v>0.51217005060253695</v>
      </c>
      <c r="E769" s="24"/>
      <c r="F769" s="25"/>
      <c r="G769" s="29"/>
    </row>
    <row r="770" spans="1:7" x14ac:dyDescent="0.25">
      <c r="A770"/>
      <c r="B770"/>
      <c r="C770">
        <v>-2.2584350082078481</v>
      </c>
      <c r="D770">
        <v>0.51217344050940194</v>
      </c>
      <c r="E770" s="24"/>
      <c r="F770" s="25"/>
      <c r="G770" s="29"/>
    </row>
    <row r="771" spans="1:7" x14ac:dyDescent="0.25">
      <c r="A771"/>
      <c r="B771"/>
      <c r="C771">
        <v>-2.2584180179430335</v>
      </c>
      <c r="D771">
        <v>0.51217683041626727</v>
      </c>
      <c r="E771" s="24"/>
      <c r="F771" s="25"/>
      <c r="G771" s="29"/>
    </row>
    <row r="772" spans="1:7" x14ac:dyDescent="0.25">
      <c r="A772"/>
      <c r="B772"/>
      <c r="C772">
        <v>-2.2584010276782189</v>
      </c>
      <c r="D772">
        <v>0.5121802203231326</v>
      </c>
      <c r="E772" s="24"/>
      <c r="F772" s="25"/>
      <c r="G772" s="29"/>
    </row>
    <row r="773" spans="1:7" x14ac:dyDescent="0.25">
      <c r="A773"/>
      <c r="B773"/>
      <c r="C773">
        <v>-2.2583840374134043</v>
      </c>
      <c r="D773">
        <v>0.51218361022999781</v>
      </c>
      <c r="E773" s="24"/>
      <c r="F773" s="25"/>
      <c r="G773" s="29"/>
    </row>
    <row r="774" spans="1:7" x14ac:dyDescent="0.25">
      <c r="A774"/>
      <c r="B774"/>
      <c r="C774">
        <v>-2.2583670471485897</v>
      </c>
      <c r="D774">
        <v>0.51218700013686291</v>
      </c>
      <c r="E774" s="24"/>
      <c r="F774" s="25"/>
      <c r="G774" s="29"/>
    </row>
    <row r="775" spans="1:7" x14ac:dyDescent="0.25">
      <c r="A775"/>
      <c r="B775"/>
      <c r="C775">
        <v>-2.2583500568837751</v>
      </c>
      <c r="D775">
        <v>0.51219039004372824</v>
      </c>
      <c r="E775" s="24"/>
      <c r="F775" s="25"/>
      <c r="G775" s="29"/>
    </row>
    <row r="776" spans="1:7" x14ac:dyDescent="0.25">
      <c r="A776"/>
      <c r="B776"/>
      <c r="C776">
        <v>-2.2583330666189605</v>
      </c>
      <c r="D776">
        <v>0.51219377995059345</v>
      </c>
      <c r="E776" s="24"/>
      <c r="F776" s="25"/>
      <c r="G776" s="29"/>
    </row>
    <row r="777" spans="1:7" x14ac:dyDescent="0.25">
      <c r="A777"/>
      <c r="B777"/>
      <c r="C777">
        <v>-2.2583160763541463</v>
      </c>
      <c r="D777">
        <v>0.51219716985745856</v>
      </c>
      <c r="E777" s="24"/>
      <c r="F777" s="25"/>
      <c r="G777" s="29"/>
    </row>
    <row r="778" spans="1:7" x14ac:dyDescent="0.25">
      <c r="A778"/>
      <c r="B778"/>
      <c r="C778">
        <v>-2.2582990860893317</v>
      </c>
      <c r="D778">
        <v>0.51220055976432377</v>
      </c>
      <c r="E778" s="24"/>
      <c r="F778" s="25"/>
      <c r="G778" s="29"/>
    </row>
    <row r="779" spans="1:7" x14ac:dyDescent="0.25">
      <c r="A779"/>
      <c r="B779"/>
      <c r="C779">
        <v>-2.2582820958245171</v>
      </c>
      <c r="D779">
        <v>0.5122039496711891</v>
      </c>
      <c r="E779" s="24"/>
      <c r="F779" s="25"/>
      <c r="G779" s="29"/>
    </row>
    <row r="780" spans="1:7" x14ac:dyDescent="0.25">
      <c r="A780"/>
      <c r="B780"/>
      <c r="C780">
        <v>-2.2582651055597025</v>
      </c>
      <c r="D780">
        <v>0.51220733957805431</v>
      </c>
      <c r="E780" s="24"/>
      <c r="F780" s="25"/>
      <c r="G780" s="29"/>
    </row>
    <row r="781" spans="1:7" x14ac:dyDescent="0.25">
      <c r="A781"/>
      <c r="B781"/>
      <c r="C781">
        <v>-2.2582481152948879</v>
      </c>
      <c r="D781">
        <v>0.51221072948491941</v>
      </c>
      <c r="E781" s="24"/>
      <c r="F781" s="25"/>
      <c r="G781" s="29"/>
    </row>
    <row r="782" spans="1:7" x14ac:dyDescent="0.25">
      <c r="A782"/>
      <c r="B782"/>
      <c r="C782">
        <v>-2.2582311250300733</v>
      </c>
      <c r="D782">
        <v>0.51221411939178474</v>
      </c>
      <c r="E782" s="24"/>
      <c r="F782" s="25"/>
      <c r="G782" s="29"/>
    </row>
    <row r="783" spans="1:7" x14ac:dyDescent="0.25">
      <c r="A783"/>
      <c r="B783"/>
      <c r="C783">
        <v>-2.2582141347652587</v>
      </c>
      <c r="D783">
        <v>0.51221750929864984</v>
      </c>
      <c r="E783" s="24"/>
      <c r="F783" s="25"/>
      <c r="G783" s="29"/>
    </row>
    <row r="784" spans="1:7" x14ac:dyDescent="0.25">
      <c r="A784"/>
      <c r="B784"/>
      <c r="C784">
        <v>-2.2581971445004441</v>
      </c>
      <c r="D784">
        <v>0.51222089920551506</v>
      </c>
      <c r="E784" s="24"/>
      <c r="F784" s="25"/>
      <c r="G784" s="29"/>
    </row>
    <row r="785" spans="1:7" x14ac:dyDescent="0.25">
      <c r="A785"/>
      <c r="B785"/>
      <c r="C785">
        <v>-2.2581801542356295</v>
      </c>
      <c r="D785">
        <v>0.51222428911238038</v>
      </c>
      <c r="E785" s="24"/>
      <c r="F785" s="25"/>
      <c r="G785" s="29"/>
    </row>
    <row r="786" spans="1:7" x14ac:dyDescent="0.25">
      <c r="A786"/>
      <c r="B786"/>
      <c r="C786">
        <v>-2.2581631639708148</v>
      </c>
      <c r="D786">
        <v>0.51222767901924549</v>
      </c>
      <c r="E786" s="24"/>
      <c r="F786" s="25"/>
      <c r="G786" s="29"/>
    </row>
    <row r="787" spans="1:7" x14ac:dyDescent="0.25">
      <c r="A787"/>
      <c r="B787"/>
      <c r="C787">
        <v>-2.2581461737060002</v>
      </c>
      <c r="D787">
        <v>0.5122310689261107</v>
      </c>
      <c r="E787" s="24"/>
      <c r="F787" s="25"/>
      <c r="G787" s="29"/>
    </row>
    <row r="788" spans="1:7" x14ac:dyDescent="0.25">
      <c r="A788"/>
      <c r="B788"/>
      <c r="C788">
        <v>-2.2581291834411856</v>
      </c>
      <c r="D788">
        <v>0.51223445883297591</v>
      </c>
      <c r="E788" s="24"/>
      <c r="F788" s="25"/>
      <c r="G788" s="29"/>
    </row>
    <row r="789" spans="1:7" x14ac:dyDescent="0.25">
      <c r="A789"/>
      <c r="B789"/>
      <c r="C789">
        <v>-2.258112193176371</v>
      </c>
      <c r="D789">
        <v>0.51223784873984124</v>
      </c>
      <c r="E789" s="24"/>
      <c r="F789" s="25"/>
      <c r="G789" s="29"/>
    </row>
    <row r="790" spans="1:7" x14ac:dyDescent="0.25">
      <c r="A790"/>
      <c r="B790"/>
      <c r="C790">
        <v>-2.2580952029115569</v>
      </c>
      <c r="D790">
        <v>0.51224123864670645</v>
      </c>
      <c r="E790" s="24"/>
      <c r="F790" s="25"/>
      <c r="G790" s="29"/>
    </row>
    <row r="791" spans="1:7" x14ac:dyDescent="0.25">
      <c r="A791"/>
      <c r="B791"/>
      <c r="C791">
        <v>-2.2580782126467422</v>
      </c>
      <c r="D791">
        <v>0.51224462855357178</v>
      </c>
      <c r="E791" s="24"/>
      <c r="F791" s="25"/>
      <c r="G791" s="29"/>
    </row>
    <row r="792" spans="1:7" x14ac:dyDescent="0.25">
      <c r="A792"/>
      <c r="B792"/>
      <c r="C792">
        <v>-2.2580612223819276</v>
      </c>
      <c r="D792">
        <v>0.51224801846043688</v>
      </c>
      <c r="E792" s="24"/>
      <c r="F792" s="25"/>
      <c r="G792" s="29"/>
    </row>
    <row r="793" spans="1:7" x14ac:dyDescent="0.25">
      <c r="A793"/>
      <c r="B793"/>
      <c r="C793">
        <v>-2.258044232117113</v>
      </c>
      <c r="D793">
        <v>0.51225140836730187</v>
      </c>
      <c r="E793" s="24"/>
      <c r="F793" s="25"/>
      <c r="G793" s="29"/>
    </row>
    <row r="794" spans="1:7" x14ac:dyDescent="0.25">
      <c r="A794"/>
      <c r="B794"/>
      <c r="C794">
        <v>-2.2580272418522984</v>
      </c>
      <c r="D794">
        <v>0.51225479827416731</v>
      </c>
      <c r="E794" s="24"/>
      <c r="F794" s="25"/>
      <c r="G794" s="29"/>
    </row>
    <row r="795" spans="1:7" x14ac:dyDescent="0.25">
      <c r="A795"/>
      <c r="B795"/>
      <c r="C795">
        <v>-2.2580102515874838</v>
      </c>
      <c r="D795">
        <v>0.51225818818103253</v>
      </c>
      <c r="E795" s="24"/>
      <c r="F795" s="25"/>
      <c r="G795" s="29"/>
    </row>
    <row r="796" spans="1:7" x14ac:dyDescent="0.25">
      <c r="A796"/>
      <c r="B796"/>
      <c r="C796">
        <v>-2.2579932613226692</v>
      </c>
      <c r="D796">
        <v>0.51226157808789774</v>
      </c>
      <c r="E796" s="24"/>
      <c r="F796" s="25"/>
      <c r="G796" s="29"/>
    </row>
    <row r="797" spans="1:7" x14ac:dyDescent="0.25">
      <c r="A797"/>
      <c r="B797"/>
      <c r="C797">
        <v>-2.2579762710578546</v>
      </c>
      <c r="D797">
        <v>0.51226496799476295</v>
      </c>
      <c r="E797" s="24"/>
      <c r="F797" s="25"/>
      <c r="G797" s="29"/>
    </row>
    <row r="798" spans="1:7" x14ac:dyDescent="0.25">
      <c r="A798"/>
      <c r="B798"/>
      <c r="C798">
        <v>-2.25795928079304</v>
      </c>
      <c r="D798">
        <v>0.51226835790162817</v>
      </c>
      <c r="E798" s="24"/>
      <c r="F798" s="25"/>
      <c r="G798" s="29"/>
    </row>
    <row r="799" spans="1:7" x14ac:dyDescent="0.25">
      <c r="A799"/>
      <c r="B799"/>
      <c r="C799">
        <v>-2.2579422905282254</v>
      </c>
      <c r="D799">
        <v>0.51227174780849338</v>
      </c>
      <c r="E799" s="24"/>
      <c r="F799" s="25"/>
      <c r="G799" s="29"/>
    </row>
    <row r="800" spans="1:7" x14ac:dyDescent="0.25">
      <c r="A800"/>
      <c r="B800"/>
      <c r="C800">
        <v>-2.2579253002634108</v>
      </c>
      <c r="D800">
        <v>0.51227513771535849</v>
      </c>
      <c r="E800" s="24"/>
      <c r="F800" s="25"/>
      <c r="G800" s="29"/>
    </row>
    <row r="801" spans="1:7" x14ac:dyDescent="0.25">
      <c r="A801"/>
      <c r="B801"/>
      <c r="C801">
        <v>-2.2579083099985962</v>
      </c>
      <c r="D801">
        <v>0.51227852762222381</v>
      </c>
      <c r="E801" s="24"/>
      <c r="F801" s="25"/>
      <c r="G801" s="29"/>
    </row>
    <row r="802" spans="1:7" x14ac:dyDescent="0.25">
      <c r="A802"/>
      <c r="B802"/>
      <c r="C802">
        <v>-2.2578913197337815</v>
      </c>
      <c r="D802">
        <v>0.51228191752908903</v>
      </c>
      <c r="E802" s="24"/>
      <c r="F802" s="25"/>
      <c r="G802" s="29"/>
    </row>
    <row r="803" spans="1:7" x14ac:dyDescent="0.25">
      <c r="A803"/>
      <c r="B803"/>
      <c r="C803">
        <v>-2.2578743294689674</v>
      </c>
      <c r="D803">
        <v>0.51228530743595424</v>
      </c>
      <c r="E803" s="24"/>
      <c r="F803" s="25"/>
      <c r="G803" s="29"/>
    </row>
    <row r="804" spans="1:7" x14ac:dyDescent="0.25">
      <c r="A804"/>
      <c r="B804"/>
      <c r="C804">
        <v>-2.2578573392041528</v>
      </c>
      <c r="D804">
        <v>0.51228869734281934</v>
      </c>
      <c r="E804" s="24"/>
      <c r="F804" s="25"/>
      <c r="G804" s="29"/>
    </row>
    <row r="805" spans="1:7" x14ac:dyDescent="0.25">
      <c r="A805"/>
      <c r="B805"/>
      <c r="C805">
        <v>-2.2578403489393382</v>
      </c>
      <c r="D805">
        <v>0.51229208724968467</v>
      </c>
      <c r="E805" s="24"/>
      <c r="F805" s="25"/>
      <c r="G805" s="29"/>
    </row>
    <row r="806" spans="1:7" x14ac:dyDescent="0.25">
      <c r="A806"/>
      <c r="B806"/>
      <c r="C806">
        <v>-2.2578233586745236</v>
      </c>
      <c r="D806">
        <v>0.51229547715654977</v>
      </c>
      <c r="E806" s="24"/>
      <c r="F806" s="25"/>
      <c r="G806" s="29"/>
    </row>
    <row r="807" spans="1:7" x14ac:dyDescent="0.25">
      <c r="A807"/>
      <c r="B807"/>
      <c r="C807">
        <v>-2.2578063684097089</v>
      </c>
      <c r="D807">
        <v>0.5122988670634151</v>
      </c>
      <c r="E807" s="24"/>
      <c r="F807" s="25"/>
      <c r="G807" s="29"/>
    </row>
    <row r="808" spans="1:7" x14ac:dyDescent="0.25">
      <c r="A808"/>
      <c r="B808"/>
      <c r="C808">
        <v>-2.2577893781448943</v>
      </c>
      <c r="D808">
        <v>0.51230225697028031</v>
      </c>
      <c r="E808" s="24"/>
      <c r="F808" s="25"/>
      <c r="G808" s="29"/>
    </row>
    <row r="809" spans="1:7" x14ac:dyDescent="0.25">
      <c r="A809"/>
      <c r="B809"/>
      <c r="C809">
        <v>-2.2577723878800797</v>
      </c>
      <c r="D809">
        <v>0.51230564687714542</v>
      </c>
      <c r="E809" s="24"/>
      <c r="F809" s="25"/>
      <c r="G809" s="29"/>
    </row>
    <row r="810" spans="1:7" x14ac:dyDescent="0.25">
      <c r="A810"/>
      <c r="B810"/>
      <c r="C810">
        <v>-2.2577553976152651</v>
      </c>
      <c r="D810">
        <v>0.51230903678401074</v>
      </c>
      <c r="E810" s="24"/>
      <c r="F810" s="25"/>
      <c r="G810" s="29"/>
    </row>
    <row r="811" spans="1:7" x14ac:dyDescent="0.25">
      <c r="A811"/>
      <c r="B811"/>
      <c r="C811">
        <v>-2.2577384073504505</v>
      </c>
      <c r="D811">
        <v>0.51231242669087595</v>
      </c>
      <c r="E811" s="24"/>
      <c r="F811" s="25"/>
      <c r="G811" s="29"/>
    </row>
    <row r="812" spans="1:7" x14ac:dyDescent="0.25">
      <c r="A812"/>
      <c r="B812"/>
      <c r="C812">
        <v>-2.2577214170856359</v>
      </c>
      <c r="D812">
        <v>0.51231581659774117</v>
      </c>
      <c r="E812" s="24"/>
      <c r="F812" s="25"/>
      <c r="G812" s="29"/>
    </row>
    <row r="813" spans="1:7" x14ac:dyDescent="0.25">
      <c r="A813"/>
      <c r="B813"/>
      <c r="C813">
        <v>-2.2577044268208213</v>
      </c>
      <c r="D813">
        <v>0.51231920650460638</v>
      </c>
      <c r="E813" s="24"/>
      <c r="F813" s="25"/>
      <c r="G813" s="29"/>
    </row>
    <row r="814" spans="1:7" x14ac:dyDescent="0.25">
      <c r="A814"/>
      <c r="B814"/>
      <c r="C814">
        <v>-2.2576874365560067</v>
      </c>
      <c r="D814">
        <v>0.5123225964114716</v>
      </c>
      <c r="E814" s="24"/>
      <c r="F814" s="25"/>
      <c r="G814" s="29"/>
    </row>
    <row r="815" spans="1:7" x14ac:dyDescent="0.25">
      <c r="A815"/>
      <c r="B815"/>
      <c r="C815">
        <v>-2.2576704462911921</v>
      </c>
      <c r="D815">
        <v>0.51232598631833681</v>
      </c>
      <c r="E815" s="24"/>
      <c r="F815" s="25"/>
      <c r="G815" s="29"/>
    </row>
    <row r="816" spans="1:7" x14ac:dyDescent="0.25">
      <c r="A816"/>
      <c r="B816"/>
      <c r="C816">
        <v>-2.2576534560263779</v>
      </c>
      <c r="D816">
        <v>0.51232937622520192</v>
      </c>
      <c r="E816" s="24"/>
      <c r="F816" s="25"/>
      <c r="G816" s="29"/>
    </row>
    <row r="817" spans="1:7" x14ac:dyDescent="0.25">
      <c r="A817"/>
      <c r="B817"/>
      <c r="C817">
        <v>-2.2576364657615633</v>
      </c>
      <c r="D817">
        <v>0.51233276613206724</v>
      </c>
      <c r="E817" s="24"/>
      <c r="F817" s="25"/>
      <c r="G817" s="29"/>
    </row>
    <row r="818" spans="1:7" x14ac:dyDescent="0.25">
      <c r="A818"/>
      <c r="B818"/>
      <c r="C818">
        <v>-2.2576194754967487</v>
      </c>
      <c r="D818">
        <v>0.51233615603893257</v>
      </c>
      <c r="E818" s="24"/>
      <c r="F818" s="25"/>
      <c r="G818" s="29"/>
    </row>
    <row r="819" spans="1:7" x14ac:dyDescent="0.25">
      <c r="A819"/>
      <c r="B819"/>
      <c r="C819">
        <v>-2.2576024852319341</v>
      </c>
      <c r="D819">
        <v>0.51233954594579767</v>
      </c>
      <c r="E819" s="24"/>
      <c r="F819" s="25"/>
      <c r="G819" s="29"/>
    </row>
    <row r="820" spans="1:7" x14ac:dyDescent="0.25">
      <c r="A820"/>
      <c r="B820"/>
      <c r="C820">
        <v>-2.2575854949671195</v>
      </c>
      <c r="D820">
        <v>0.51234293585266288</v>
      </c>
      <c r="E820" s="24"/>
      <c r="F820" s="25"/>
      <c r="G820" s="29"/>
    </row>
    <row r="821" spans="1:7" x14ac:dyDescent="0.25">
      <c r="A821"/>
      <c r="B821"/>
      <c r="C821">
        <v>-2.2575685047023049</v>
      </c>
      <c r="D821">
        <v>0.5123463257595281</v>
      </c>
      <c r="E821" s="24"/>
      <c r="F821" s="25"/>
      <c r="G821" s="29"/>
    </row>
    <row r="822" spans="1:7" x14ac:dyDescent="0.25">
      <c r="A822"/>
      <c r="B822"/>
      <c r="C822">
        <v>-2.2575515144374902</v>
      </c>
      <c r="D822">
        <v>0.51234971566639331</v>
      </c>
      <c r="E822" s="24"/>
      <c r="F822" s="25"/>
      <c r="G822" s="29"/>
    </row>
    <row r="823" spans="1:7" x14ac:dyDescent="0.25">
      <c r="A823"/>
      <c r="B823"/>
      <c r="C823">
        <v>-2.2575345241726756</v>
      </c>
      <c r="D823">
        <v>0.51235310557325842</v>
      </c>
      <c r="E823" s="24"/>
      <c r="F823" s="25"/>
      <c r="G823" s="29"/>
    </row>
    <row r="824" spans="1:7" x14ac:dyDescent="0.25">
      <c r="A824"/>
      <c r="B824"/>
      <c r="C824">
        <v>-2.257517533907861</v>
      </c>
      <c r="D824">
        <v>0.51235649548012374</v>
      </c>
      <c r="E824" s="24"/>
      <c r="F824" s="25"/>
      <c r="G824" s="29"/>
    </row>
    <row r="825" spans="1:7" x14ac:dyDescent="0.25">
      <c r="A825"/>
      <c r="B825"/>
      <c r="C825">
        <v>-2.2575005436430464</v>
      </c>
      <c r="D825">
        <v>0.51235988538698907</v>
      </c>
      <c r="E825" s="24"/>
      <c r="F825" s="25"/>
      <c r="G825" s="29"/>
    </row>
    <row r="826" spans="1:7" x14ac:dyDescent="0.25">
      <c r="A826"/>
      <c r="B826"/>
      <c r="C826">
        <v>-2.2574835533782318</v>
      </c>
      <c r="D826">
        <v>0.51236327529385417</v>
      </c>
      <c r="E826" s="24"/>
      <c r="F826" s="25"/>
      <c r="G826" s="29"/>
    </row>
    <row r="827" spans="1:7" x14ac:dyDescent="0.25">
      <c r="A827"/>
      <c r="B827"/>
      <c r="C827">
        <v>-2.2574665631134172</v>
      </c>
      <c r="D827">
        <v>0.51236666520071938</v>
      </c>
      <c r="E827" s="24"/>
      <c r="F827" s="25"/>
      <c r="G827" s="29"/>
    </row>
    <row r="828" spans="1:7" x14ac:dyDescent="0.25">
      <c r="A828"/>
      <c r="B828"/>
      <c r="C828">
        <v>-2.2574495728486026</v>
      </c>
      <c r="D828">
        <v>0.51237005510758471</v>
      </c>
      <c r="E828" s="24"/>
      <c r="F828" s="25"/>
      <c r="G828" s="29"/>
    </row>
    <row r="829" spans="1:7" x14ac:dyDescent="0.25">
      <c r="A829"/>
      <c r="B829"/>
      <c r="C829">
        <v>-2.257432582583788</v>
      </c>
      <c r="D829">
        <v>0.5123734450144497</v>
      </c>
      <c r="E829" s="24"/>
      <c r="F829" s="25"/>
      <c r="G829" s="29"/>
    </row>
    <row r="830" spans="1:7" x14ac:dyDescent="0.25">
      <c r="A830"/>
      <c r="B830"/>
      <c r="C830">
        <v>-2.2574155923189738</v>
      </c>
      <c r="D830">
        <v>0.51237683492131503</v>
      </c>
      <c r="E830" s="24"/>
      <c r="F830" s="25"/>
      <c r="G830" s="29"/>
    </row>
    <row r="831" spans="1:7" x14ac:dyDescent="0.25">
      <c r="A831"/>
      <c r="B831"/>
      <c r="C831">
        <v>-2.2573986020541592</v>
      </c>
      <c r="D831">
        <v>0.51238022482818035</v>
      </c>
      <c r="E831" s="24"/>
      <c r="F831" s="25"/>
      <c r="G831" s="29"/>
    </row>
    <row r="832" spans="1:7" x14ac:dyDescent="0.25">
      <c r="A832"/>
      <c r="B832"/>
      <c r="C832">
        <v>-2.2573816117893446</v>
      </c>
      <c r="D832">
        <v>0.51238361473504557</v>
      </c>
      <c r="E832" s="24"/>
      <c r="F832" s="25"/>
      <c r="G832" s="29"/>
    </row>
    <row r="833" spans="1:7" x14ac:dyDescent="0.25">
      <c r="A833"/>
      <c r="B833"/>
      <c r="C833">
        <v>-2.25736462152453</v>
      </c>
      <c r="D833">
        <v>0.51238700464191067</v>
      </c>
      <c r="E833" s="24"/>
      <c r="F833" s="25"/>
      <c r="G833" s="29"/>
    </row>
    <row r="834" spans="1:7" x14ac:dyDescent="0.25">
      <c r="A834"/>
      <c r="B834"/>
      <c r="C834">
        <v>-2.2573476312597154</v>
      </c>
      <c r="D834">
        <v>0.51239039454877588</v>
      </c>
      <c r="E834" s="24"/>
      <c r="F834" s="25"/>
      <c r="G834" s="29"/>
    </row>
    <row r="835" spans="1:7" x14ac:dyDescent="0.25">
      <c r="A835"/>
      <c r="B835"/>
      <c r="C835">
        <v>-2.2573306409949008</v>
      </c>
      <c r="D835">
        <v>0.5123937844556411</v>
      </c>
      <c r="E835" s="24"/>
      <c r="F835" s="25"/>
      <c r="G835" s="29"/>
    </row>
    <row r="836" spans="1:7" x14ac:dyDescent="0.25">
      <c r="A836"/>
      <c r="B836"/>
      <c r="C836">
        <v>-2.2573136507300862</v>
      </c>
      <c r="D836">
        <v>0.51239717436250631</v>
      </c>
      <c r="E836" s="24"/>
      <c r="F836" s="25"/>
      <c r="G836" s="29"/>
    </row>
    <row r="837" spans="1:7" x14ac:dyDescent="0.25">
      <c r="A837"/>
      <c r="B837"/>
      <c r="C837">
        <v>-2.2572966604652716</v>
      </c>
      <c r="D837">
        <v>0.51240056426937153</v>
      </c>
      <c r="E837" s="24"/>
      <c r="F837" s="25"/>
      <c r="G837" s="29"/>
    </row>
    <row r="838" spans="1:7" x14ac:dyDescent="0.25">
      <c r="A838"/>
      <c r="B838"/>
      <c r="C838">
        <v>-2.2572796702004569</v>
      </c>
      <c r="D838">
        <v>0.51240395417623685</v>
      </c>
      <c r="E838" s="24"/>
      <c r="F838" s="25"/>
      <c r="G838" s="29"/>
    </row>
    <row r="839" spans="1:7" x14ac:dyDescent="0.25">
      <c r="A839"/>
      <c r="B839"/>
      <c r="C839">
        <v>-2.2572626799356423</v>
      </c>
      <c r="D839">
        <v>0.51240734408310196</v>
      </c>
      <c r="E839" s="24"/>
      <c r="F839" s="25"/>
      <c r="G839" s="29"/>
    </row>
    <row r="840" spans="1:7" x14ac:dyDescent="0.25">
      <c r="A840"/>
      <c r="B840"/>
      <c r="C840">
        <v>-2.2572456896708277</v>
      </c>
      <c r="D840">
        <v>0.51241073398996717</v>
      </c>
      <c r="E840" s="24"/>
      <c r="F840" s="25"/>
      <c r="G840" s="29"/>
    </row>
    <row r="841" spans="1:7" x14ac:dyDescent="0.25">
      <c r="A841"/>
      <c r="B841"/>
      <c r="C841">
        <v>-2.2572286994060131</v>
      </c>
      <c r="D841">
        <v>0.5124141238968325</v>
      </c>
      <c r="E841" s="24"/>
      <c r="F841" s="25"/>
      <c r="G841" s="29"/>
    </row>
    <row r="842" spans="1:7" x14ac:dyDescent="0.25">
      <c r="A842"/>
      <c r="B842"/>
      <c r="C842">
        <v>-2.2572117091411985</v>
      </c>
      <c r="D842">
        <v>0.51241751380369771</v>
      </c>
      <c r="E842" s="24"/>
      <c r="F842" s="25"/>
      <c r="G842" s="29"/>
    </row>
    <row r="843" spans="1:7" x14ac:dyDescent="0.25">
      <c r="A843"/>
      <c r="B843"/>
      <c r="C843">
        <v>-2.2571947188763843</v>
      </c>
      <c r="D843">
        <v>0.51242090371056281</v>
      </c>
      <c r="E843" s="24"/>
      <c r="F843" s="25"/>
      <c r="G843" s="29"/>
    </row>
    <row r="844" spans="1:7" x14ac:dyDescent="0.25">
      <c r="A844"/>
      <c r="B844"/>
      <c r="C844">
        <v>-2.2571777286115697</v>
      </c>
      <c r="D844">
        <v>0.51242429361742803</v>
      </c>
      <c r="E844" s="24"/>
      <c r="F844" s="25"/>
      <c r="G844" s="29"/>
    </row>
    <row r="845" spans="1:7" x14ac:dyDescent="0.25">
      <c r="A845"/>
      <c r="B845"/>
      <c r="C845">
        <v>-2.2571607383467551</v>
      </c>
      <c r="D845">
        <v>0.51242768352429335</v>
      </c>
      <c r="E845" s="24"/>
      <c r="F845" s="25"/>
      <c r="G845" s="29"/>
    </row>
    <row r="846" spans="1:7" x14ac:dyDescent="0.25">
      <c r="A846"/>
      <c r="B846"/>
      <c r="C846">
        <v>-2.2571437480819405</v>
      </c>
      <c r="D846">
        <v>0.51243107343115835</v>
      </c>
      <c r="E846" s="24"/>
      <c r="F846" s="25"/>
      <c r="G846" s="29"/>
    </row>
    <row r="847" spans="1:7" x14ac:dyDescent="0.25">
      <c r="A847"/>
      <c r="B847"/>
      <c r="C847">
        <v>-2.2571267578171259</v>
      </c>
      <c r="D847">
        <v>0.51243446333802367</v>
      </c>
      <c r="E847" s="24"/>
      <c r="F847" s="25"/>
      <c r="G847" s="29"/>
    </row>
    <row r="848" spans="1:7" x14ac:dyDescent="0.25">
      <c r="A848"/>
      <c r="B848"/>
      <c r="C848">
        <v>-2.2571097675523113</v>
      </c>
      <c r="D848">
        <v>0.512437853244889</v>
      </c>
      <c r="E848" s="24"/>
      <c r="F848" s="25"/>
      <c r="G848" s="29"/>
    </row>
    <row r="849" spans="1:7" x14ac:dyDescent="0.25">
      <c r="A849"/>
      <c r="B849"/>
      <c r="C849">
        <v>-2.2570927772874967</v>
      </c>
      <c r="D849">
        <v>0.51244124315175421</v>
      </c>
      <c r="E849" s="24"/>
      <c r="F849" s="25"/>
      <c r="G849" s="29"/>
    </row>
    <row r="850" spans="1:7" x14ac:dyDescent="0.25">
      <c r="A850"/>
      <c r="B850"/>
      <c r="C850">
        <v>-2.2570757870226821</v>
      </c>
      <c r="D850">
        <v>0.51244463305861931</v>
      </c>
      <c r="E850" s="24"/>
      <c r="F850" s="25"/>
      <c r="G850" s="29"/>
    </row>
    <row r="851" spans="1:7" x14ac:dyDescent="0.25">
      <c r="A851"/>
      <c r="B851"/>
      <c r="C851">
        <v>-2.2570587967578675</v>
      </c>
      <c r="D851">
        <v>0.51244802296548453</v>
      </c>
      <c r="E851" s="24"/>
      <c r="F851" s="25"/>
      <c r="G851" s="29"/>
    </row>
    <row r="852" spans="1:7" x14ac:dyDescent="0.25">
      <c r="A852"/>
      <c r="B852"/>
      <c r="C852">
        <v>-2.2570418064930529</v>
      </c>
      <c r="D852">
        <v>0.51245141287234974</v>
      </c>
      <c r="E852" s="24"/>
      <c r="F852" s="25"/>
      <c r="G852" s="29"/>
    </row>
    <row r="853" spans="1:7" x14ac:dyDescent="0.25">
      <c r="A853"/>
      <c r="B853"/>
      <c r="C853">
        <v>-2.2570248162282383</v>
      </c>
      <c r="D853">
        <v>0.51245480277921496</v>
      </c>
      <c r="E853" s="24"/>
      <c r="F853" s="25"/>
      <c r="G853" s="29"/>
    </row>
    <row r="854" spans="1:7" x14ac:dyDescent="0.25">
      <c r="A854"/>
      <c r="B854"/>
      <c r="C854">
        <v>-2.2570078259634236</v>
      </c>
      <c r="D854">
        <v>0.51245819268608028</v>
      </c>
      <c r="E854" s="24"/>
      <c r="F854" s="25"/>
      <c r="G854" s="29"/>
    </row>
    <row r="855" spans="1:7" x14ac:dyDescent="0.25">
      <c r="A855"/>
      <c r="B855"/>
      <c r="C855">
        <v>-2.256990835698609</v>
      </c>
      <c r="D855">
        <v>0.5124615825929455</v>
      </c>
      <c r="E855" s="24"/>
      <c r="F855" s="25"/>
      <c r="G855" s="29"/>
    </row>
    <row r="856" spans="1:7" x14ac:dyDescent="0.25">
      <c r="A856"/>
      <c r="B856"/>
      <c r="C856">
        <v>-2.2569738454337949</v>
      </c>
      <c r="D856">
        <v>0.51246497249981071</v>
      </c>
      <c r="E856" s="24"/>
      <c r="F856" s="25"/>
      <c r="G856" s="29"/>
    </row>
    <row r="857" spans="1:7" x14ac:dyDescent="0.25">
      <c r="A857"/>
      <c r="B857"/>
      <c r="C857">
        <v>-2.2569568551689803</v>
      </c>
      <c r="D857">
        <v>0.51246836240667581</v>
      </c>
      <c r="E857" s="24"/>
      <c r="F857" s="25"/>
      <c r="G857" s="29"/>
    </row>
    <row r="858" spans="1:7" x14ac:dyDescent="0.25">
      <c r="A858"/>
      <c r="B858"/>
      <c r="C858">
        <v>-2.2569398649041656</v>
      </c>
      <c r="D858">
        <v>0.51247175231354114</v>
      </c>
      <c r="E858" s="24"/>
      <c r="F858" s="25"/>
      <c r="G858" s="29"/>
    </row>
    <row r="859" spans="1:7" x14ac:dyDescent="0.25">
      <c r="A859"/>
      <c r="B859"/>
      <c r="C859">
        <v>-2.256922874639351</v>
      </c>
      <c r="D859">
        <v>0.51247514222040635</v>
      </c>
      <c r="E859" s="24"/>
      <c r="F859" s="25"/>
      <c r="G859" s="29"/>
    </row>
    <row r="860" spans="1:7" x14ac:dyDescent="0.25">
      <c r="A860"/>
      <c r="B860"/>
      <c r="C860">
        <v>-2.2569058843745364</v>
      </c>
      <c r="D860">
        <v>0.51247853212727146</v>
      </c>
      <c r="E860" s="24"/>
      <c r="F860" s="25"/>
      <c r="G860" s="29"/>
    </row>
    <row r="861" spans="1:7" x14ac:dyDescent="0.25">
      <c r="A861"/>
      <c r="B861"/>
      <c r="C861">
        <v>-2.2568888941097218</v>
      </c>
      <c r="D861">
        <v>0.51248192203413678</v>
      </c>
      <c r="E861" s="24"/>
      <c r="F861" s="25"/>
      <c r="G861" s="29"/>
    </row>
    <row r="862" spans="1:7" x14ac:dyDescent="0.25">
      <c r="A862"/>
      <c r="B862"/>
      <c r="C862">
        <v>-2.2568719038449072</v>
      </c>
      <c r="D862">
        <v>0.51248531194100189</v>
      </c>
      <c r="E862" s="24"/>
      <c r="F862" s="25"/>
      <c r="G862" s="29"/>
    </row>
    <row r="863" spans="1:7" x14ac:dyDescent="0.25">
      <c r="A863"/>
      <c r="B863"/>
      <c r="C863">
        <v>-2.2568549135800926</v>
      </c>
      <c r="D863">
        <v>0.51248870184786721</v>
      </c>
      <c r="E863" s="24"/>
      <c r="F863" s="25"/>
      <c r="G863" s="29"/>
    </row>
    <row r="864" spans="1:7" x14ac:dyDescent="0.25">
      <c r="A864"/>
      <c r="B864"/>
      <c r="C864">
        <v>-2.256837923315278</v>
      </c>
      <c r="D864">
        <v>0.51249209175473243</v>
      </c>
      <c r="E864" s="24"/>
      <c r="F864" s="25"/>
      <c r="G864" s="29"/>
    </row>
    <row r="865" spans="1:7" x14ac:dyDescent="0.25">
      <c r="A865"/>
      <c r="B865"/>
      <c r="C865">
        <v>-2.2568209330504634</v>
      </c>
      <c r="D865">
        <v>0.51249548166159775</v>
      </c>
      <c r="E865" s="24"/>
      <c r="F865" s="25"/>
      <c r="G865" s="29"/>
    </row>
    <row r="866" spans="1:7" x14ac:dyDescent="0.25">
      <c r="A866"/>
      <c r="B866"/>
      <c r="C866">
        <v>-2.2568039427856488</v>
      </c>
      <c r="D866">
        <v>0.51249887156846285</v>
      </c>
      <c r="E866" s="24"/>
      <c r="F866" s="25"/>
      <c r="G866" s="29"/>
    </row>
    <row r="867" spans="1:7" x14ac:dyDescent="0.25">
      <c r="A867"/>
      <c r="B867"/>
      <c r="C867">
        <v>-2.2567869525208342</v>
      </c>
      <c r="D867">
        <v>0.51250226147532796</v>
      </c>
      <c r="E867" s="24"/>
      <c r="F867" s="25"/>
      <c r="G867" s="29"/>
    </row>
    <row r="868" spans="1:7" x14ac:dyDescent="0.25">
      <c r="A868"/>
      <c r="B868"/>
      <c r="C868">
        <v>-2.2567699622560196</v>
      </c>
      <c r="D868">
        <v>0.51250565138219328</v>
      </c>
      <c r="E868" s="24"/>
      <c r="F868" s="25"/>
      <c r="G868" s="29"/>
    </row>
    <row r="869" spans="1:7" x14ac:dyDescent="0.25">
      <c r="A869"/>
      <c r="B869"/>
      <c r="C869">
        <v>-2.2567529719912054</v>
      </c>
      <c r="D869">
        <v>0.51250904128905839</v>
      </c>
      <c r="E869" s="24"/>
      <c r="F869" s="25"/>
      <c r="G869" s="29"/>
    </row>
    <row r="870" spans="1:7" x14ac:dyDescent="0.25">
      <c r="A870"/>
      <c r="B870"/>
      <c r="C870">
        <v>-2.2567359817263908</v>
      </c>
      <c r="D870">
        <v>0.51251243119592371</v>
      </c>
      <c r="E870" s="24"/>
      <c r="F870" s="25"/>
      <c r="G870" s="29"/>
    </row>
    <row r="871" spans="1:7" x14ac:dyDescent="0.25">
      <c r="A871"/>
      <c r="B871"/>
      <c r="C871">
        <v>-2.2567189914615762</v>
      </c>
      <c r="D871">
        <v>0.51251582110278893</v>
      </c>
      <c r="E871" s="24"/>
      <c r="F871" s="25"/>
      <c r="G871" s="29"/>
    </row>
    <row r="872" spans="1:7" x14ac:dyDescent="0.25">
      <c r="A872"/>
      <c r="B872"/>
      <c r="C872">
        <v>-2.2567020011967616</v>
      </c>
      <c r="D872">
        <v>0.51251921100965414</v>
      </c>
      <c r="E872" s="24"/>
      <c r="F872" s="25"/>
      <c r="G872" s="29"/>
    </row>
    <row r="873" spans="1:7" x14ac:dyDescent="0.25">
      <c r="A873"/>
      <c r="B873"/>
      <c r="C873">
        <v>-2.256685010931947</v>
      </c>
      <c r="D873">
        <v>0.51252260091651924</v>
      </c>
      <c r="E873" s="24"/>
      <c r="F873" s="25"/>
      <c r="G873" s="29"/>
    </row>
    <row r="874" spans="1:7" x14ac:dyDescent="0.25">
      <c r="A874"/>
      <c r="B874"/>
      <c r="C874">
        <v>-2.2566680206671323</v>
      </c>
      <c r="D874">
        <v>0.51252599082338446</v>
      </c>
      <c r="E874" s="24"/>
      <c r="F874" s="25"/>
      <c r="G874" s="29"/>
    </row>
    <row r="875" spans="1:7" x14ac:dyDescent="0.25">
      <c r="A875"/>
      <c r="B875"/>
      <c r="C875">
        <v>-2.2566510304023177</v>
      </c>
      <c r="D875">
        <v>0.51252938073024967</v>
      </c>
      <c r="E875" s="24"/>
      <c r="F875" s="25"/>
      <c r="G875" s="29"/>
    </row>
    <row r="876" spans="1:7" x14ac:dyDescent="0.25">
      <c r="A876"/>
      <c r="B876"/>
      <c r="C876">
        <v>-2.2566340401375031</v>
      </c>
      <c r="D876">
        <v>0.512532770637115</v>
      </c>
      <c r="E876" s="24"/>
      <c r="F876" s="25"/>
      <c r="G876" s="29"/>
    </row>
    <row r="877" spans="1:7" x14ac:dyDescent="0.25">
      <c r="A877"/>
      <c r="B877"/>
      <c r="C877">
        <v>-2.2566170498726885</v>
      </c>
      <c r="D877">
        <v>0.51253616054398021</v>
      </c>
      <c r="E877" s="24"/>
      <c r="F877" s="25"/>
      <c r="G877" s="29"/>
    </row>
    <row r="878" spans="1:7" x14ac:dyDescent="0.25">
      <c r="A878"/>
      <c r="B878"/>
      <c r="C878">
        <v>-2.2566000596078739</v>
      </c>
      <c r="D878">
        <v>0.51253955045084543</v>
      </c>
      <c r="E878" s="24"/>
      <c r="F878" s="25"/>
      <c r="G878" s="29"/>
    </row>
    <row r="879" spans="1:7" x14ac:dyDescent="0.25">
      <c r="A879"/>
      <c r="B879"/>
      <c r="C879">
        <v>-2.2565830693430593</v>
      </c>
      <c r="D879">
        <v>0.51254294035771064</v>
      </c>
      <c r="E879" s="24"/>
      <c r="F879" s="25"/>
      <c r="G879" s="29"/>
    </row>
    <row r="880" spans="1:7" x14ac:dyDescent="0.25">
      <c r="A880"/>
      <c r="B880"/>
      <c r="C880">
        <v>-2.2565660790782447</v>
      </c>
      <c r="D880">
        <v>0.51254633026457574</v>
      </c>
      <c r="E880" s="24"/>
      <c r="F880" s="25"/>
      <c r="G880" s="29"/>
    </row>
    <row r="881" spans="1:7" x14ac:dyDescent="0.25">
      <c r="A881"/>
      <c r="B881"/>
      <c r="C881">
        <v>-2.2565490888134301</v>
      </c>
      <c r="D881">
        <v>0.51254972017144118</v>
      </c>
      <c r="E881" s="24"/>
      <c r="F881" s="25"/>
      <c r="G881" s="29"/>
    </row>
    <row r="882" spans="1:7" x14ac:dyDescent="0.25">
      <c r="A882"/>
      <c r="B882"/>
      <c r="C882">
        <v>-2.2565320985486155</v>
      </c>
      <c r="D882">
        <v>0.51255311007830628</v>
      </c>
      <c r="E882" s="24"/>
      <c r="F882" s="25"/>
      <c r="G882" s="29"/>
    </row>
    <row r="883" spans="1:7" x14ac:dyDescent="0.25">
      <c r="A883"/>
      <c r="B883"/>
      <c r="C883">
        <v>-2.2565151082838013</v>
      </c>
      <c r="D883">
        <v>0.5125564999851715</v>
      </c>
      <c r="E883" s="24"/>
      <c r="F883" s="25"/>
      <c r="G883" s="29"/>
    </row>
    <row r="884" spans="1:7" x14ac:dyDescent="0.25">
      <c r="A884"/>
      <c r="B884"/>
      <c r="C884">
        <v>-2.2564981180189867</v>
      </c>
      <c r="D884">
        <v>0.51255988989203671</v>
      </c>
      <c r="E884" s="24"/>
      <c r="F884" s="25"/>
      <c r="G884" s="29"/>
    </row>
    <row r="885" spans="1:7" x14ac:dyDescent="0.25">
      <c r="A885"/>
      <c r="B885"/>
      <c r="C885">
        <v>-2.2564811277541721</v>
      </c>
      <c r="D885">
        <v>0.51256327979890182</v>
      </c>
      <c r="E885" s="24"/>
      <c r="F885" s="25"/>
      <c r="G885" s="29"/>
    </row>
    <row r="886" spans="1:7" x14ac:dyDescent="0.25">
      <c r="A886"/>
      <c r="B886"/>
      <c r="C886">
        <v>-2.2564641374893575</v>
      </c>
      <c r="D886">
        <v>0.51256666970576714</v>
      </c>
      <c r="E886" s="24"/>
      <c r="F886" s="25"/>
      <c r="G886" s="29"/>
    </row>
    <row r="887" spans="1:7" x14ac:dyDescent="0.25">
      <c r="A887"/>
      <c r="B887"/>
      <c r="C887">
        <v>-2.2564471472245429</v>
      </c>
      <c r="D887">
        <v>0.51257005961263247</v>
      </c>
      <c r="E887" s="24"/>
      <c r="F887" s="25"/>
      <c r="G887" s="29"/>
    </row>
    <row r="888" spans="1:7" x14ac:dyDescent="0.25">
      <c r="A888"/>
      <c r="B888"/>
      <c r="C888">
        <v>-2.2564301569597283</v>
      </c>
      <c r="D888">
        <v>0.51257344951949757</v>
      </c>
      <c r="E888" s="24"/>
      <c r="F888" s="25"/>
      <c r="G888" s="29"/>
    </row>
    <row r="889" spans="1:7" x14ac:dyDescent="0.25">
      <c r="A889"/>
      <c r="B889"/>
      <c r="C889">
        <v>-2.2564131666949137</v>
      </c>
      <c r="D889">
        <v>0.51257683942636278</v>
      </c>
      <c r="E889" s="24"/>
      <c r="F889" s="25"/>
      <c r="G889" s="29"/>
    </row>
    <row r="890" spans="1:7" x14ac:dyDescent="0.25">
      <c r="A890"/>
      <c r="B890"/>
      <c r="C890">
        <v>-2.256396176430099</v>
      </c>
      <c r="D890">
        <v>0.512580229333228</v>
      </c>
      <c r="E890" s="24"/>
      <c r="F890" s="25"/>
      <c r="G890" s="29"/>
    </row>
    <row r="891" spans="1:7" x14ac:dyDescent="0.25">
      <c r="A891"/>
      <c r="B891"/>
      <c r="C891">
        <v>-2.2563791861652844</v>
      </c>
      <c r="D891">
        <v>0.51258361924009321</v>
      </c>
      <c r="E891" s="24"/>
      <c r="F891" s="25"/>
      <c r="G891" s="29"/>
    </row>
    <row r="892" spans="1:7" x14ac:dyDescent="0.25">
      <c r="A892"/>
      <c r="B892"/>
      <c r="C892">
        <v>-2.2563621959004698</v>
      </c>
      <c r="D892">
        <v>0.51258700914695832</v>
      </c>
      <c r="E892" s="24"/>
      <c r="F892" s="25"/>
      <c r="G892" s="29"/>
    </row>
    <row r="893" spans="1:7" x14ac:dyDescent="0.25">
      <c r="A893"/>
      <c r="B893"/>
      <c r="C893">
        <v>-2.2563452056356552</v>
      </c>
      <c r="D893">
        <v>0.51259039905382364</v>
      </c>
      <c r="E893" s="24"/>
      <c r="F893" s="25"/>
      <c r="G893" s="29"/>
    </row>
    <row r="894" spans="1:7" x14ac:dyDescent="0.25">
      <c r="A894"/>
      <c r="B894"/>
      <c r="C894">
        <v>-2.2563282153708406</v>
      </c>
      <c r="D894">
        <v>0.51259378896068897</v>
      </c>
      <c r="E894" s="24"/>
      <c r="F894" s="25"/>
      <c r="G894" s="29"/>
    </row>
    <row r="895" spans="1:7" x14ac:dyDescent="0.25">
      <c r="A895"/>
      <c r="B895"/>
      <c r="C895">
        <v>-2.256311225106026</v>
      </c>
      <c r="D895">
        <v>0.51259717886755407</v>
      </c>
      <c r="E895" s="24"/>
      <c r="F895" s="25"/>
      <c r="G895" s="29"/>
    </row>
    <row r="896" spans="1:7" x14ac:dyDescent="0.25">
      <c r="A896"/>
      <c r="B896"/>
      <c r="C896">
        <v>-2.2562942348412118</v>
      </c>
      <c r="D896">
        <v>0.51260056877441929</v>
      </c>
      <c r="E896" s="24"/>
      <c r="F896" s="25"/>
      <c r="G896" s="29"/>
    </row>
    <row r="897" spans="1:7" x14ac:dyDescent="0.25">
      <c r="A897"/>
      <c r="B897"/>
      <c r="C897">
        <v>-2.2562772445763972</v>
      </c>
      <c r="D897">
        <v>0.5126039586812845</v>
      </c>
      <c r="E897" s="24"/>
      <c r="F897" s="25"/>
      <c r="G897" s="29"/>
    </row>
    <row r="898" spans="1:7" x14ac:dyDescent="0.25">
      <c r="A898"/>
      <c r="B898"/>
      <c r="C898">
        <v>-2.2562602543115826</v>
      </c>
      <c r="D898">
        <v>0.51260734858814971</v>
      </c>
      <c r="E898" s="24"/>
      <c r="F898" s="25"/>
      <c r="G898" s="29"/>
    </row>
    <row r="899" spans="1:7" x14ac:dyDescent="0.25">
      <c r="A899"/>
      <c r="B899"/>
      <c r="C899">
        <v>-2.256243264046768</v>
      </c>
      <c r="D899">
        <v>0.51261073849501493</v>
      </c>
      <c r="E899" s="24"/>
      <c r="F899" s="25"/>
      <c r="G899" s="29"/>
    </row>
    <row r="900" spans="1:7" x14ac:dyDescent="0.25">
      <c r="A900"/>
      <c r="B900"/>
      <c r="C900">
        <v>-2.2562262737819534</v>
      </c>
      <c r="D900">
        <v>0.51261412840188025</v>
      </c>
      <c r="E900" s="24"/>
      <c r="F900" s="25"/>
      <c r="G900" s="29"/>
    </row>
    <row r="901" spans="1:7" x14ac:dyDescent="0.25">
      <c r="A901"/>
      <c r="B901"/>
      <c r="C901">
        <v>-2.2562092835171388</v>
      </c>
      <c r="D901">
        <v>0.51261751830874547</v>
      </c>
      <c r="E901" s="24"/>
      <c r="F901" s="25"/>
      <c r="G901" s="29"/>
    </row>
    <row r="902" spans="1:7" x14ac:dyDescent="0.25">
      <c r="A902"/>
      <c r="B902"/>
      <c r="C902">
        <v>-2.2561922932523242</v>
      </c>
      <c r="D902">
        <v>0.51262090821561057</v>
      </c>
      <c r="E902" s="24"/>
      <c r="F902" s="25"/>
      <c r="G902" s="29"/>
    </row>
    <row r="903" spans="1:7" x14ac:dyDescent="0.25">
      <c r="A903"/>
      <c r="B903"/>
      <c r="C903">
        <v>-2.2561753029875096</v>
      </c>
      <c r="D903">
        <v>0.51262429812247579</v>
      </c>
      <c r="E903" s="24"/>
      <c r="F903" s="25"/>
      <c r="G903" s="29"/>
    </row>
    <row r="904" spans="1:7" x14ac:dyDescent="0.25">
      <c r="A904"/>
      <c r="B904"/>
      <c r="C904">
        <v>-2.256158312722695</v>
      </c>
      <c r="D904">
        <v>0.51262768802934111</v>
      </c>
      <c r="E904" s="24"/>
      <c r="F904" s="25"/>
      <c r="G904" s="29"/>
    </row>
    <row r="905" spans="1:7" x14ac:dyDescent="0.25">
      <c r="A905"/>
      <c r="B905"/>
      <c r="C905">
        <v>-2.2561413224578803</v>
      </c>
      <c r="D905">
        <v>0.51263107793620621</v>
      </c>
      <c r="E905" s="24"/>
      <c r="F905" s="25"/>
      <c r="G905" s="29"/>
    </row>
    <row r="906" spans="1:7" x14ac:dyDescent="0.25">
      <c r="A906"/>
      <c r="B906"/>
      <c r="C906">
        <v>-2.2561243321930657</v>
      </c>
      <c r="D906">
        <v>0.51263446784307143</v>
      </c>
      <c r="E906" s="24"/>
      <c r="F906" s="25"/>
      <c r="G906" s="29"/>
    </row>
    <row r="907" spans="1:7" x14ac:dyDescent="0.25">
      <c r="A907"/>
      <c r="B907"/>
      <c r="C907">
        <v>-2.2561073419282511</v>
      </c>
      <c r="D907">
        <v>0.51263785774993675</v>
      </c>
      <c r="E907" s="24"/>
      <c r="F907" s="25"/>
      <c r="G907" s="29"/>
    </row>
    <row r="908" spans="1:7" x14ac:dyDescent="0.25">
      <c r="A908"/>
      <c r="B908"/>
      <c r="C908">
        <v>-2.2560903516634365</v>
      </c>
      <c r="D908">
        <v>0.51264124765680186</v>
      </c>
      <c r="E908" s="24"/>
      <c r="F908" s="25"/>
      <c r="G908" s="29"/>
    </row>
    <row r="909" spans="1:7" x14ac:dyDescent="0.25">
      <c r="A909"/>
      <c r="B909"/>
      <c r="C909">
        <v>-2.2560733613986224</v>
      </c>
      <c r="D909">
        <v>0.51264463756366707</v>
      </c>
      <c r="E909" s="24"/>
      <c r="F909" s="25"/>
      <c r="G909" s="29"/>
    </row>
    <row r="910" spans="1:7" x14ac:dyDescent="0.25">
      <c r="A910"/>
      <c r="B910"/>
      <c r="C910">
        <v>-2.2560563711338077</v>
      </c>
      <c r="D910">
        <v>0.51264802747053229</v>
      </c>
      <c r="E910" s="24"/>
      <c r="F910" s="25"/>
      <c r="G910" s="29"/>
    </row>
    <row r="911" spans="1:7" x14ac:dyDescent="0.25">
      <c r="A911"/>
      <c r="B911"/>
      <c r="C911">
        <v>-2.2560393808689931</v>
      </c>
      <c r="D911">
        <v>0.5126514173773975</v>
      </c>
      <c r="E911" s="24"/>
      <c r="F911" s="25"/>
      <c r="G911" s="29"/>
    </row>
    <row r="912" spans="1:7" x14ac:dyDescent="0.25">
      <c r="A912"/>
      <c r="B912"/>
      <c r="C912">
        <v>-2.2560223906041785</v>
      </c>
      <c r="D912">
        <v>0.51265480728426271</v>
      </c>
      <c r="E912" s="24"/>
      <c r="F912" s="25"/>
      <c r="G912" s="29"/>
    </row>
    <row r="913" spans="1:7" x14ac:dyDescent="0.25">
      <c r="A913"/>
      <c r="B913"/>
      <c r="C913">
        <v>-2.2560054003393639</v>
      </c>
      <c r="D913">
        <v>0.51265819719112793</v>
      </c>
      <c r="E913" s="24"/>
      <c r="F913" s="25"/>
      <c r="G913" s="29"/>
    </row>
    <row r="914" spans="1:7" x14ac:dyDescent="0.25">
      <c r="A914"/>
      <c r="B914"/>
      <c r="C914">
        <v>-2.2559884100745493</v>
      </c>
      <c r="D914">
        <v>0.51266158709799325</v>
      </c>
      <c r="E914" s="24"/>
      <c r="F914" s="25"/>
      <c r="G914" s="29"/>
    </row>
    <row r="915" spans="1:7" x14ac:dyDescent="0.25">
      <c r="A915"/>
      <c r="B915"/>
      <c r="C915">
        <v>-2.2559714198097347</v>
      </c>
      <c r="D915">
        <v>0.51266497700485825</v>
      </c>
      <c r="E915" s="24"/>
      <c r="F915" s="25"/>
      <c r="G915" s="29"/>
    </row>
    <row r="916" spans="1:7" x14ac:dyDescent="0.25">
      <c r="A916"/>
      <c r="B916"/>
      <c r="C916">
        <v>-2.2559544295449201</v>
      </c>
      <c r="D916">
        <v>0.51266836691172357</v>
      </c>
      <c r="E916" s="24"/>
      <c r="F916" s="25"/>
      <c r="G916" s="29"/>
    </row>
    <row r="917" spans="1:7" x14ac:dyDescent="0.25">
      <c r="A917"/>
      <c r="B917"/>
      <c r="C917">
        <v>-2.2559374392801055</v>
      </c>
      <c r="D917">
        <v>0.5126717568185889</v>
      </c>
      <c r="E917" s="24"/>
      <c r="F917" s="25"/>
      <c r="G917" s="29"/>
    </row>
    <row r="918" spans="1:7" x14ac:dyDescent="0.25">
      <c r="A918"/>
      <c r="B918"/>
      <c r="C918">
        <v>-2.2559204490152909</v>
      </c>
      <c r="D918">
        <v>0.51267514672545389</v>
      </c>
      <c r="E918" s="24"/>
      <c r="F918" s="25"/>
      <c r="G918" s="29"/>
    </row>
    <row r="919" spans="1:7" x14ac:dyDescent="0.25">
      <c r="A919"/>
      <c r="B919"/>
      <c r="C919">
        <v>-2.2559034587504763</v>
      </c>
      <c r="D919">
        <v>0.51267853663231933</v>
      </c>
      <c r="E919" s="24"/>
      <c r="F919" s="25"/>
      <c r="G919" s="29"/>
    </row>
    <row r="920" spans="1:7" x14ac:dyDescent="0.25">
      <c r="A920"/>
      <c r="B920"/>
      <c r="C920">
        <v>-2.2558864684856617</v>
      </c>
      <c r="D920">
        <v>0.51268192653918443</v>
      </c>
      <c r="E920" s="24"/>
      <c r="F920" s="25"/>
      <c r="G920" s="29"/>
    </row>
    <row r="921" spans="1:7" x14ac:dyDescent="0.25">
      <c r="A921"/>
      <c r="B921"/>
      <c r="C921">
        <v>-2.255869478220847</v>
      </c>
      <c r="D921">
        <v>0.51268531644604975</v>
      </c>
      <c r="E921" s="24"/>
      <c r="F921" s="25"/>
      <c r="G921" s="29"/>
    </row>
    <row r="922" spans="1:7" x14ac:dyDescent="0.25">
      <c r="A922"/>
      <c r="B922"/>
      <c r="C922">
        <v>-2.2558524879560329</v>
      </c>
      <c r="D922">
        <v>0.51268870635291497</v>
      </c>
      <c r="E922" s="24"/>
      <c r="F922" s="25"/>
      <c r="G922" s="29"/>
    </row>
    <row r="923" spans="1:7" x14ac:dyDescent="0.25">
      <c r="A923"/>
      <c r="B923"/>
      <c r="C923">
        <v>-2.2558354976912183</v>
      </c>
      <c r="D923">
        <v>0.51269209625978029</v>
      </c>
      <c r="E923" s="24"/>
      <c r="F923" s="25"/>
      <c r="G923" s="29"/>
    </row>
    <row r="924" spans="1:7" x14ac:dyDescent="0.25">
      <c r="A924"/>
      <c r="B924"/>
      <c r="C924">
        <v>-2.2558185074264037</v>
      </c>
      <c r="D924">
        <v>0.5126954861666454</v>
      </c>
      <c r="E924" s="24"/>
      <c r="F924" s="25"/>
      <c r="G924" s="29"/>
    </row>
    <row r="925" spans="1:7" x14ac:dyDescent="0.25">
      <c r="A925"/>
      <c r="B925"/>
      <c r="C925">
        <v>-2.2558015171615891</v>
      </c>
      <c r="D925">
        <v>0.51269887607351061</v>
      </c>
      <c r="E925" s="24"/>
      <c r="F925" s="25"/>
      <c r="G925" s="29"/>
    </row>
    <row r="926" spans="1:7" x14ac:dyDescent="0.25">
      <c r="A926"/>
      <c r="B926"/>
      <c r="C926">
        <v>-2.2557845268967744</v>
      </c>
      <c r="D926">
        <v>0.51270226598037572</v>
      </c>
      <c r="E926" s="24"/>
      <c r="F926" s="25"/>
      <c r="G926" s="29"/>
    </row>
    <row r="927" spans="1:7" x14ac:dyDescent="0.25">
      <c r="A927"/>
      <c r="B927"/>
      <c r="C927">
        <v>-2.2557675366319598</v>
      </c>
      <c r="D927">
        <v>0.51270565588724104</v>
      </c>
      <c r="E927" s="24"/>
      <c r="F927" s="25"/>
      <c r="G927" s="29"/>
    </row>
    <row r="928" spans="1:7" x14ac:dyDescent="0.25">
      <c r="A928"/>
      <c r="B928"/>
      <c r="C928">
        <v>-2.2557505463671452</v>
      </c>
      <c r="D928">
        <v>0.51270904579410626</v>
      </c>
      <c r="E928" s="24"/>
      <c r="F928" s="25"/>
      <c r="G928" s="29"/>
    </row>
    <row r="929" spans="1:7" x14ac:dyDescent="0.25">
      <c r="A929"/>
      <c r="B929"/>
      <c r="C929">
        <v>-2.2557335561023306</v>
      </c>
      <c r="D929">
        <v>0.51271243570097136</v>
      </c>
      <c r="E929" s="24"/>
      <c r="F929" s="25"/>
      <c r="G929" s="29"/>
    </row>
    <row r="930" spans="1:7" x14ac:dyDescent="0.25">
      <c r="A930"/>
      <c r="B930"/>
      <c r="C930">
        <v>-2.255716565837516</v>
      </c>
      <c r="D930">
        <v>0.51271582560783668</v>
      </c>
      <c r="E930" s="24"/>
      <c r="F930" s="25"/>
      <c r="G930" s="29"/>
    </row>
    <row r="931" spans="1:7" x14ac:dyDescent="0.25">
      <c r="A931"/>
      <c r="B931"/>
      <c r="C931">
        <v>-2.2556995755727014</v>
      </c>
      <c r="D931">
        <v>0.51271921551470179</v>
      </c>
      <c r="E931" s="24"/>
      <c r="F931" s="25"/>
      <c r="G931" s="29"/>
    </row>
    <row r="932" spans="1:7" x14ac:dyDescent="0.25">
      <c r="A932"/>
      <c r="B932"/>
      <c r="C932">
        <v>-2.2556825853078868</v>
      </c>
      <c r="D932">
        <v>0.51272260542156711</v>
      </c>
      <c r="E932" s="24"/>
      <c r="F932" s="25"/>
      <c r="G932" s="29"/>
    </row>
    <row r="933" spans="1:7" x14ac:dyDescent="0.25">
      <c r="A933"/>
      <c r="B933"/>
      <c r="C933">
        <v>-2.2556655950430722</v>
      </c>
      <c r="D933">
        <v>0.51272599532843233</v>
      </c>
      <c r="E933" s="24"/>
      <c r="F933" s="25"/>
      <c r="G933" s="29"/>
    </row>
    <row r="934" spans="1:7" x14ac:dyDescent="0.25">
      <c r="A934"/>
      <c r="B934"/>
      <c r="C934">
        <v>-2.2556486047782576</v>
      </c>
      <c r="D934">
        <v>0.51272938523529754</v>
      </c>
      <c r="E934" s="24"/>
      <c r="F934" s="25"/>
      <c r="G934" s="29"/>
    </row>
    <row r="935" spans="1:7" x14ac:dyDescent="0.25">
      <c r="A935"/>
      <c r="B935"/>
      <c r="C935">
        <v>-2.255631614513443</v>
      </c>
      <c r="D935">
        <v>0.51273277514216276</v>
      </c>
      <c r="E935" s="24"/>
      <c r="F935" s="25"/>
      <c r="G935" s="29"/>
    </row>
    <row r="936" spans="1:7" x14ac:dyDescent="0.25">
      <c r="A936"/>
      <c r="B936"/>
      <c r="C936">
        <v>-2.2556146242486288</v>
      </c>
      <c r="D936">
        <v>0.51273616504902786</v>
      </c>
      <c r="E936" s="24"/>
      <c r="F936" s="25"/>
      <c r="G936" s="29"/>
    </row>
    <row r="937" spans="1:7" x14ac:dyDescent="0.25">
      <c r="A937"/>
      <c r="B937"/>
      <c r="C937">
        <v>-2.2555976339838142</v>
      </c>
      <c r="D937">
        <v>0.51273955495589318</v>
      </c>
      <c r="E937" s="24"/>
      <c r="F937" s="25"/>
      <c r="G937" s="29"/>
    </row>
    <row r="938" spans="1:7" x14ac:dyDescent="0.25">
      <c r="A938"/>
      <c r="B938"/>
      <c r="C938">
        <v>-2.2555806437189996</v>
      </c>
      <c r="D938">
        <v>0.51274294486275829</v>
      </c>
      <c r="E938" s="24"/>
      <c r="F938" s="25"/>
      <c r="G938" s="29"/>
    </row>
    <row r="939" spans="1:7" x14ac:dyDescent="0.25">
      <c r="A939"/>
      <c r="B939"/>
      <c r="C939">
        <v>-2.255563653454185</v>
      </c>
      <c r="D939">
        <v>0.51274633476962361</v>
      </c>
      <c r="E939" s="24"/>
      <c r="F939" s="25"/>
      <c r="G939" s="29"/>
    </row>
    <row r="940" spans="1:7" x14ac:dyDescent="0.25">
      <c r="A940"/>
      <c r="B940"/>
      <c r="C940">
        <v>-2.2555466631893704</v>
      </c>
      <c r="D940">
        <v>0.51274972467648883</v>
      </c>
      <c r="E940" s="24"/>
      <c r="F940" s="25"/>
      <c r="G940" s="29"/>
    </row>
    <row r="941" spans="1:7" x14ac:dyDescent="0.25">
      <c r="A941"/>
      <c r="B941"/>
      <c r="C941">
        <v>-2.2555296729245558</v>
      </c>
      <c r="D941">
        <v>0.51275311458335393</v>
      </c>
      <c r="E941" s="24"/>
      <c r="F941" s="25"/>
      <c r="G941" s="29"/>
    </row>
    <row r="942" spans="1:7" x14ac:dyDescent="0.25">
      <c r="A942"/>
      <c r="B942"/>
      <c r="C942">
        <v>-2.2555126826597411</v>
      </c>
      <c r="D942">
        <v>0.51275650449021926</v>
      </c>
      <c r="E942" s="24"/>
      <c r="F942" s="25"/>
      <c r="G942" s="29"/>
    </row>
    <row r="943" spans="1:7" x14ac:dyDescent="0.25">
      <c r="A943"/>
      <c r="B943"/>
      <c r="C943">
        <v>-2.2554956923949265</v>
      </c>
      <c r="D943">
        <v>0.51275989439708436</v>
      </c>
      <c r="E943" s="24"/>
      <c r="F943" s="25"/>
      <c r="G943" s="29"/>
    </row>
    <row r="944" spans="1:7" x14ac:dyDescent="0.25">
      <c r="A944"/>
      <c r="B944"/>
      <c r="C944">
        <v>-2.2554787021301119</v>
      </c>
      <c r="D944">
        <v>0.51276328430394968</v>
      </c>
      <c r="E944" s="24"/>
      <c r="F944" s="25"/>
      <c r="G944" s="29"/>
    </row>
    <row r="945" spans="1:7" x14ac:dyDescent="0.25">
      <c r="A945"/>
      <c r="B945"/>
      <c r="C945">
        <v>-2.2554617118652973</v>
      </c>
      <c r="D945">
        <v>0.5127666742108149</v>
      </c>
      <c r="E945" s="24"/>
      <c r="F945" s="25"/>
      <c r="G945" s="29"/>
    </row>
    <row r="946" spans="1:7" x14ac:dyDescent="0.25">
      <c r="A946"/>
      <c r="B946"/>
      <c r="C946">
        <v>-2.2554447216004827</v>
      </c>
      <c r="D946">
        <v>0.51277006411768022</v>
      </c>
      <c r="E946" s="24"/>
      <c r="F946" s="25"/>
      <c r="G946" s="29"/>
    </row>
    <row r="947" spans="1:7" x14ac:dyDescent="0.25">
      <c r="A947"/>
      <c r="B947"/>
      <c r="C947">
        <v>-2.2554277313356681</v>
      </c>
      <c r="D947">
        <v>0.51277345402454533</v>
      </c>
      <c r="E947" s="24"/>
      <c r="F947" s="25"/>
      <c r="G947" s="29"/>
    </row>
    <row r="948" spans="1:7" x14ac:dyDescent="0.25">
      <c r="A948"/>
      <c r="B948"/>
      <c r="C948">
        <v>-2.2554107410708535</v>
      </c>
      <c r="D948">
        <v>0.51277684393141043</v>
      </c>
      <c r="E948" s="24"/>
      <c r="F948" s="25"/>
      <c r="G948" s="29"/>
    </row>
    <row r="949" spans="1:7" x14ac:dyDescent="0.25">
      <c r="A949"/>
      <c r="B949"/>
      <c r="C949">
        <v>-2.2553937508060393</v>
      </c>
      <c r="D949">
        <v>0.51278023383827565</v>
      </c>
      <c r="E949" s="24"/>
      <c r="F949" s="25"/>
      <c r="G949" s="29"/>
    </row>
    <row r="950" spans="1:7" x14ac:dyDescent="0.25">
      <c r="A950"/>
      <c r="B950"/>
      <c r="C950">
        <v>-2.2553767605412247</v>
      </c>
      <c r="D950">
        <v>0.51278362374514097</v>
      </c>
      <c r="E950" s="24"/>
      <c r="F950" s="25"/>
      <c r="G950" s="29"/>
    </row>
    <row r="951" spans="1:7" x14ac:dyDescent="0.25">
      <c r="A951"/>
      <c r="B951"/>
      <c r="C951">
        <v>-2.2553597702764101</v>
      </c>
      <c r="D951">
        <v>0.51278701365200619</v>
      </c>
      <c r="E951" s="24"/>
      <c r="F951" s="25"/>
      <c r="G951" s="29"/>
    </row>
    <row r="952" spans="1:7" x14ac:dyDescent="0.25">
      <c r="A952"/>
      <c r="B952"/>
      <c r="C952">
        <v>-2.2553427800115955</v>
      </c>
      <c r="D952">
        <v>0.5127904035588714</v>
      </c>
      <c r="E952" s="24"/>
      <c r="F952" s="25"/>
      <c r="G952" s="29"/>
    </row>
    <row r="953" spans="1:7" x14ac:dyDescent="0.25">
      <c r="A953"/>
      <c r="B953"/>
      <c r="C953">
        <v>-2.2553257897467809</v>
      </c>
      <c r="D953">
        <v>0.51279379346573661</v>
      </c>
      <c r="E953" s="24"/>
      <c r="F953" s="25"/>
      <c r="G953" s="29"/>
    </row>
    <row r="954" spans="1:7" x14ac:dyDescent="0.25">
      <c r="A954"/>
      <c r="B954"/>
      <c r="C954">
        <v>-2.2553087994819663</v>
      </c>
      <c r="D954">
        <v>0.51279718337260172</v>
      </c>
      <c r="E954" s="24"/>
      <c r="F954" s="25"/>
      <c r="G954" s="29"/>
    </row>
    <row r="955" spans="1:7" x14ac:dyDescent="0.25">
      <c r="A955"/>
      <c r="B955"/>
      <c r="C955">
        <v>-2.2552918092171517</v>
      </c>
      <c r="D955">
        <v>0.51280057327946693</v>
      </c>
      <c r="E955" s="24"/>
      <c r="F955" s="25"/>
      <c r="G955" s="29"/>
    </row>
    <row r="956" spans="1:7" x14ac:dyDescent="0.25">
      <c r="A956"/>
      <c r="B956"/>
      <c r="C956">
        <v>-2.2552748189523371</v>
      </c>
      <c r="D956">
        <v>0.51280396318633226</v>
      </c>
      <c r="E956" s="24"/>
      <c r="F956" s="25"/>
      <c r="G956" s="29"/>
    </row>
    <row r="957" spans="1:7" x14ac:dyDescent="0.25">
      <c r="A957"/>
      <c r="B957"/>
      <c r="C957">
        <v>-2.2552578286875224</v>
      </c>
      <c r="D957">
        <v>0.51280735309319758</v>
      </c>
      <c r="E957" s="24"/>
      <c r="F957" s="25"/>
      <c r="G957" s="29"/>
    </row>
    <row r="958" spans="1:7" x14ac:dyDescent="0.25">
      <c r="A958"/>
      <c r="B958"/>
      <c r="C958">
        <v>-2.2552408384227078</v>
      </c>
      <c r="D958">
        <v>0.51281074300006269</v>
      </c>
      <c r="E958" s="24"/>
      <c r="F958" s="25"/>
      <c r="G958" s="29"/>
    </row>
    <row r="959" spans="1:7" x14ac:dyDescent="0.25">
      <c r="A959"/>
      <c r="B959"/>
      <c r="C959">
        <v>-2.2552238481578932</v>
      </c>
      <c r="D959">
        <v>0.5128141329069279</v>
      </c>
      <c r="E959" s="24"/>
      <c r="F959" s="25"/>
      <c r="G959" s="29"/>
    </row>
    <row r="960" spans="1:7" x14ac:dyDescent="0.25">
      <c r="A960"/>
      <c r="B960"/>
      <c r="C960">
        <v>-2.2552068578930786</v>
      </c>
      <c r="D960">
        <v>0.51281752281379311</v>
      </c>
      <c r="E960" s="24"/>
      <c r="F960" s="25"/>
      <c r="G960" s="29"/>
    </row>
    <row r="961" spans="1:7" x14ac:dyDescent="0.25">
      <c r="A961"/>
      <c r="B961"/>
      <c r="C961">
        <v>-2.255189867628264</v>
      </c>
      <c r="D961">
        <v>0.51282091272065822</v>
      </c>
      <c r="E961" s="24"/>
      <c r="F961" s="25"/>
      <c r="G961" s="29"/>
    </row>
    <row r="962" spans="1:7" x14ac:dyDescent="0.25">
      <c r="A962"/>
      <c r="B962"/>
      <c r="C962">
        <v>-2.2551728773634498</v>
      </c>
      <c r="D962">
        <v>0.51282430262752354</v>
      </c>
      <c r="E962" s="24"/>
      <c r="F962" s="25"/>
      <c r="G962" s="29"/>
    </row>
    <row r="963" spans="1:7" x14ac:dyDescent="0.25">
      <c r="A963"/>
      <c r="B963"/>
      <c r="C963">
        <v>-2.2551558870986352</v>
      </c>
      <c r="D963">
        <v>0.51282769253438887</v>
      </c>
      <c r="E963" s="24"/>
      <c r="F963" s="25"/>
      <c r="G963" s="29"/>
    </row>
    <row r="964" spans="1:7" x14ac:dyDescent="0.25">
      <c r="A964"/>
      <c r="B964"/>
      <c r="C964">
        <v>-2.2551388968338206</v>
      </c>
      <c r="D964">
        <v>0.51283108244125397</v>
      </c>
      <c r="E964" s="24"/>
      <c r="F964" s="25"/>
      <c r="G964" s="29"/>
    </row>
    <row r="965" spans="1:7" x14ac:dyDescent="0.25">
      <c r="A965"/>
      <c r="B965"/>
      <c r="C965">
        <v>-2.255121906569006</v>
      </c>
      <c r="D965">
        <v>0.51283447234811919</v>
      </c>
      <c r="E965" s="24"/>
      <c r="F965" s="25"/>
      <c r="G965" s="29"/>
    </row>
    <row r="966" spans="1:7" x14ac:dyDescent="0.25">
      <c r="A966"/>
      <c r="B966"/>
      <c r="C966">
        <v>-2.2551049163041914</v>
      </c>
      <c r="D966">
        <v>0.5128378622549844</v>
      </c>
      <c r="E966" s="24"/>
      <c r="F966" s="25"/>
      <c r="G966" s="29"/>
    </row>
    <row r="967" spans="1:7" x14ac:dyDescent="0.25">
      <c r="A967"/>
      <c r="B967"/>
      <c r="C967">
        <v>-2.2550879260393768</v>
      </c>
      <c r="D967">
        <v>0.51284125216184961</v>
      </c>
      <c r="E967" s="24"/>
      <c r="F967" s="25"/>
      <c r="G967" s="29"/>
    </row>
    <row r="968" spans="1:7" x14ac:dyDescent="0.25">
      <c r="A968"/>
      <c r="B968"/>
      <c r="C968">
        <v>-2.2550709357745622</v>
      </c>
      <c r="D968">
        <v>0.51284464206871483</v>
      </c>
      <c r="E968" s="24"/>
      <c r="F968" s="25"/>
      <c r="G968" s="29"/>
    </row>
    <row r="969" spans="1:7" x14ac:dyDescent="0.25">
      <c r="A969"/>
      <c r="B969"/>
      <c r="C969">
        <v>-2.2550539455097476</v>
      </c>
      <c r="D969">
        <v>0.51284803197558015</v>
      </c>
      <c r="E969" s="24"/>
      <c r="F969" s="25"/>
      <c r="G969" s="29"/>
    </row>
    <row r="970" spans="1:7" x14ac:dyDescent="0.25">
      <c r="A970"/>
      <c r="B970"/>
      <c r="C970">
        <v>-2.255036955244933</v>
      </c>
      <c r="D970">
        <v>0.51285142188244537</v>
      </c>
      <c r="E970" s="24"/>
      <c r="F970" s="25"/>
      <c r="G970" s="29"/>
    </row>
    <row r="971" spans="1:7" x14ac:dyDescent="0.25">
      <c r="A971"/>
      <c r="B971"/>
      <c r="C971">
        <v>-2.2550199649801184</v>
      </c>
      <c r="D971">
        <v>0.51285481178931036</v>
      </c>
      <c r="E971" s="24"/>
      <c r="F971" s="25"/>
      <c r="G971" s="29"/>
    </row>
    <row r="972" spans="1:7" x14ac:dyDescent="0.25">
      <c r="A972"/>
      <c r="B972"/>
      <c r="C972">
        <v>-2.2550029747153038</v>
      </c>
      <c r="D972">
        <v>0.51285820169617569</v>
      </c>
      <c r="E972" s="24"/>
      <c r="F972" s="25"/>
      <c r="G972" s="29"/>
    </row>
    <row r="973" spans="1:7" x14ac:dyDescent="0.25">
      <c r="A973"/>
      <c r="B973"/>
      <c r="C973">
        <v>-2.2549859844504891</v>
      </c>
      <c r="D973">
        <v>0.51286159160304101</v>
      </c>
      <c r="E973" s="24"/>
      <c r="F973" s="25"/>
      <c r="G973" s="29"/>
    </row>
    <row r="974" spans="1:7" x14ac:dyDescent="0.25">
      <c r="A974"/>
      <c r="B974"/>
      <c r="C974">
        <v>-2.2549689941856745</v>
      </c>
      <c r="D974">
        <v>0.51286498150990623</v>
      </c>
      <c r="E974" s="24"/>
      <c r="F974" s="25"/>
      <c r="G974" s="29"/>
    </row>
    <row r="975" spans="1:7" x14ac:dyDescent="0.25">
      <c r="A975"/>
      <c r="B975"/>
      <c r="C975">
        <v>-2.2549520039208604</v>
      </c>
      <c r="D975">
        <v>0.51286837141677133</v>
      </c>
      <c r="E975" s="24"/>
      <c r="F975" s="25"/>
      <c r="G975" s="29"/>
    </row>
    <row r="976" spans="1:7" x14ac:dyDescent="0.25">
      <c r="A976"/>
      <c r="B976"/>
      <c r="C976">
        <v>-2.2549350136560458</v>
      </c>
      <c r="D976">
        <v>0.51287176132363665</v>
      </c>
      <c r="E976" s="24"/>
      <c r="F976" s="25"/>
      <c r="G976" s="29"/>
    </row>
    <row r="977" spans="1:7" x14ac:dyDescent="0.25">
      <c r="A977"/>
      <c r="B977"/>
      <c r="C977">
        <v>-2.2549180233912312</v>
      </c>
      <c r="D977">
        <v>0.51287515123050187</v>
      </c>
      <c r="E977" s="24"/>
      <c r="F977" s="25"/>
      <c r="G977" s="29"/>
    </row>
    <row r="978" spans="1:7" x14ac:dyDescent="0.25">
      <c r="A978"/>
      <c r="B978"/>
      <c r="C978">
        <v>-2.2549010331264165</v>
      </c>
      <c r="D978">
        <v>0.51287854113736686</v>
      </c>
      <c r="E978" s="24"/>
      <c r="F978" s="25"/>
      <c r="G978" s="29"/>
    </row>
    <row r="979" spans="1:7" x14ac:dyDescent="0.25">
      <c r="A979"/>
      <c r="B979"/>
      <c r="C979">
        <v>-2.2548840428616019</v>
      </c>
      <c r="D979">
        <v>0.51288193104423219</v>
      </c>
      <c r="E979" s="24"/>
      <c r="F979" s="25"/>
      <c r="G979" s="29"/>
    </row>
    <row r="980" spans="1:7" x14ac:dyDescent="0.25">
      <c r="A980"/>
      <c r="B980"/>
      <c r="C980">
        <v>-2.2548670525967873</v>
      </c>
      <c r="D980">
        <v>0.5128853209510974</v>
      </c>
      <c r="E980" s="24"/>
      <c r="F980" s="25"/>
      <c r="G980" s="29"/>
    </row>
    <row r="981" spans="1:7" x14ac:dyDescent="0.25">
      <c r="A981"/>
      <c r="B981"/>
      <c r="C981">
        <v>-2.2548500623319727</v>
      </c>
      <c r="D981">
        <v>0.51288871085796273</v>
      </c>
      <c r="E981" s="24"/>
      <c r="F981" s="25"/>
      <c r="G981" s="29"/>
    </row>
    <row r="982" spans="1:7" x14ac:dyDescent="0.25">
      <c r="A982"/>
      <c r="B982"/>
      <c r="C982">
        <v>-2.2548330720671581</v>
      </c>
      <c r="D982">
        <v>0.51289210076482783</v>
      </c>
      <c r="E982" s="24"/>
      <c r="F982" s="25"/>
      <c r="G982" s="29"/>
    </row>
    <row r="983" spans="1:7" x14ac:dyDescent="0.25">
      <c r="A983"/>
      <c r="B983"/>
      <c r="C983">
        <v>-2.2548160818023435</v>
      </c>
      <c r="D983">
        <v>0.51289549067169315</v>
      </c>
      <c r="E983" s="24"/>
      <c r="F983" s="25"/>
      <c r="G983" s="29"/>
    </row>
    <row r="984" spans="1:7" x14ac:dyDescent="0.25">
      <c r="A984"/>
      <c r="B984"/>
      <c r="C984">
        <v>-2.2547990915375289</v>
      </c>
      <c r="D984">
        <v>0.51289888057855826</v>
      </c>
      <c r="E984" s="24"/>
      <c r="F984" s="25"/>
      <c r="G984" s="29"/>
    </row>
    <row r="985" spans="1:7" x14ac:dyDescent="0.25">
      <c r="A985"/>
      <c r="B985"/>
      <c r="C985">
        <v>-2.2547821012727143</v>
      </c>
      <c r="D985">
        <v>0.51290227048542347</v>
      </c>
      <c r="E985" s="24"/>
      <c r="F985" s="25"/>
      <c r="G985" s="29"/>
    </row>
    <row r="986" spans="1:7" x14ac:dyDescent="0.25">
      <c r="A986"/>
      <c r="B986"/>
      <c r="C986">
        <v>-2.2547651110078997</v>
      </c>
      <c r="D986">
        <v>0.5129056603922888</v>
      </c>
      <c r="E986" s="24"/>
      <c r="F986" s="25"/>
      <c r="G986" s="29"/>
    </row>
    <row r="987" spans="1:7" x14ac:dyDescent="0.25">
      <c r="A987"/>
      <c r="B987"/>
      <c r="C987">
        <v>-2.2547481207430851</v>
      </c>
      <c r="D987">
        <v>0.5129090502991539</v>
      </c>
      <c r="E987" s="24"/>
      <c r="F987" s="25"/>
      <c r="G987" s="29"/>
    </row>
    <row r="988" spans="1:7" x14ac:dyDescent="0.25">
      <c r="A988"/>
      <c r="B988"/>
      <c r="C988">
        <v>-2.2547311304782709</v>
      </c>
      <c r="D988">
        <v>0.51291244020601912</v>
      </c>
      <c r="E988" s="24"/>
      <c r="F988" s="25"/>
      <c r="G988" s="29"/>
    </row>
    <row r="989" spans="1:7" x14ac:dyDescent="0.25">
      <c r="A989"/>
      <c r="B989"/>
      <c r="C989">
        <v>-2.2547141402134563</v>
      </c>
      <c r="D989">
        <v>0.51291583011288433</v>
      </c>
      <c r="E989" s="24"/>
      <c r="F989" s="25"/>
      <c r="G989" s="29"/>
    </row>
    <row r="990" spans="1:7" x14ac:dyDescent="0.25">
      <c r="A990"/>
      <c r="B990"/>
      <c r="C990">
        <v>-2.2546971499486417</v>
      </c>
      <c r="D990">
        <v>0.51291922001974966</v>
      </c>
      <c r="E990" s="24"/>
      <c r="F990" s="25"/>
      <c r="G990" s="29"/>
    </row>
    <row r="991" spans="1:7" x14ac:dyDescent="0.25">
      <c r="A991"/>
      <c r="B991"/>
      <c r="C991">
        <v>-2.2546801596838271</v>
      </c>
      <c r="D991">
        <v>0.51292260992661487</v>
      </c>
      <c r="E991" s="24"/>
      <c r="F991" s="25"/>
      <c r="G991" s="29"/>
    </row>
    <row r="992" spans="1:7" x14ac:dyDescent="0.25">
      <c r="A992"/>
      <c r="B992"/>
      <c r="C992">
        <v>-2.2546631694190125</v>
      </c>
      <c r="D992">
        <v>0.51292599983347997</v>
      </c>
      <c r="E992" s="24"/>
      <c r="F992" s="25"/>
      <c r="G992" s="29"/>
    </row>
    <row r="993" spans="1:7" x14ac:dyDescent="0.25">
      <c r="A993"/>
      <c r="B993"/>
      <c r="C993">
        <v>-2.2546461791541978</v>
      </c>
      <c r="D993">
        <v>0.5129293897403453</v>
      </c>
      <c r="E993" s="24"/>
      <c r="F993" s="25"/>
      <c r="G993" s="29"/>
    </row>
    <row r="994" spans="1:7" x14ac:dyDescent="0.25">
      <c r="A994"/>
      <c r="B994"/>
      <c r="C994">
        <v>-2.2546291888893832</v>
      </c>
      <c r="D994">
        <v>0.5129327796472104</v>
      </c>
      <c r="E994" s="24"/>
      <c r="F994" s="25"/>
      <c r="G994" s="29"/>
    </row>
    <row r="995" spans="1:7" x14ac:dyDescent="0.25">
      <c r="A995"/>
      <c r="B995"/>
      <c r="C995">
        <v>-2.2546121986245686</v>
      </c>
      <c r="D995">
        <v>0.51293616955407573</v>
      </c>
      <c r="E995" s="24"/>
      <c r="F995" s="25"/>
      <c r="G995" s="29"/>
    </row>
    <row r="996" spans="1:7" x14ac:dyDescent="0.25">
      <c r="A996"/>
      <c r="B996"/>
      <c r="C996">
        <v>-2.254595208359754</v>
      </c>
      <c r="D996">
        <v>0.51293955946094094</v>
      </c>
      <c r="E996" s="24"/>
      <c r="F996" s="25"/>
      <c r="G996" s="29"/>
    </row>
    <row r="997" spans="1:7" x14ac:dyDescent="0.25">
      <c r="A997"/>
      <c r="B997"/>
      <c r="C997">
        <v>-2.2545782180949394</v>
      </c>
      <c r="D997">
        <v>0.51294294936780616</v>
      </c>
      <c r="E997" s="24"/>
      <c r="F997" s="25"/>
      <c r="G997" s="29"/>
    </row>
    <row r="998" spans="1:7" x14ac:dyDescent="0.25">
      <c r="A998"/>
      <c r="B998"/>
      <c r="C998">
        <v>-2.2545612278301248</v>
      </c>
      <c r="D998">
        <v>0.51294633927467137</v>
      </c>
      <c r="E998" s="24"/>
      <c r="F998" s="25"/>
      <c r="G998" s="29"/>
    </row>
    <row r="999" spans="1:7" x14ac:dyDescent="0.25">
      <c r="A999"/>
      <c r="B999"/>
      <c r="C999">
        <v>-2.2545442375653102</v>
      </c>
      <c r="D999">
        <v>0.51294972918153658</v>
      </c>
      <c r="E999" s="24"/>
      <c r="F999" s="25"/>
      <c r="G999" s="29"/>
    </row>
    <row r="1000" spans="1:7" x14ac:dyDescent="0.25">
      <c r="A1000"/>
      <c r="B1000"/>
      <c r="C1000">
        <v>-2.2545272473004956</v>
      </c>
      <c r="D1000">
        <v>0.5129531190884018</v>
      </c>
      <c r="E1000" s="24"/>
      <c r="F1000" s="25"/>
      <c r="G1000" s="29"/>
    </row>
    <row r="1001" spans="1:7" x14ac:dyDescent="0.25">
      <c r="A1001"/>
      <c r="B1001"/>
      <c r="C1001">
        <v>-2.2545102570356814</v>
      </c>
      <c r="D1001">
        <v>0.51295650899526679</v>
      </c>
      <c r="E1001" s="24"/>
      <c r="F1001" s="25"/>
      <c r="G1001" s="29"/>
    </row>
    <row r="1002" spans="1:7" x14ac:dyDescent="0.25">
      <c r="A1002"/>
      <c r="B1002"/>
      <c r="C1002">
        <v>-2.2544932667708668</v>
      </c>
      <c r="D1002">
        <v>0.51295989890213223</v>
      </c>
      <c r="E1002" s="24"/>
      <c r="F1002" s="25"/>
      <c r="G1002" s="29"/>
    </row>
    <row r="1003" spans="1:7" x14ac:dyDescent="0.25">
      <c r="A1003"/>
      <c r="B1003"/>
      <c r="C1003">
        <v>-2.2544762765060522</v>
      </c>
      <c r="D1003">
        <v>0.51296328880899744</v>
      </c>
      <c r="E1003" s="24"/>
      <c r="F1003" s="25"/>
      <c r="G1003" s="29"/>
    </row>
    <row r="1004" spans="1:7" x14ac:dyDescent="0.25">
      <c r="A1004"/>
      <c r="B1004"/>
      <c r="C1004">
        <v>-2.2544592862412376</v>
      </c>
      <c r="D1004">
        <v>0.51296667871586266</v>
      </c>
      <c r="E1004" s="24"/>
      <c r="F1004" s="25"/>
      <c r="G1004" s="29"/>
    </row>
    <row r="1005" spans="1:7" x14ac:dyDescent="0.25">
      <c r="A1005"/>
      <c r="B1005"/>
      <c r="C1005">
        <v>-2.254442295976423</v>
      </c>
      <c r="D1005">
        <v>0.51297006862272776</v>
      </c>
      <c r="E1005" s="24"/>
      <c r="F1005" s="25"/>
      <c r="G1005" s="29"/>
    </row>
    <row r="1006" spans="1:7" x14ac:dyDescent="0.25">
      <c r="A1006"/>
      <c r="B1006"/>
      <c r="C1006">
        <v>-2.2544253057116084</v>
      </c>
      <c r="D1006">
        <v>0.51297345852959308</v>
      </c>
      <c r="E1006" s="24"/>
      <c r="F1006" s="25"/>
      <c r="G1006" s="29"/>
    </row>
    <row r="1007" spans="1:7" x14ac:dyDescent="0.25">
      <c r="A1007"/>
      <c r="B1007"/>
      <c r="C1007">
        <v>-2.2544083154467938</v>
      </c>
      <c r="D1007">
        <v>0.51297684843645819</v>
      </c>
      <c r="E1007" s="24"/>
      <c r="F1007" s="25"/>
      <c r="G1007" s="29"/>
    </row>
    <row r="1008" spans="1:7" x14ac:dyDescent="0.25">
      <c r="A1008"/>
      <c r="B1008"/>
      <c r="C1008">
        <v>-2.2543913251819792</v>
      </c>
      <c r="D1008">
        <v>0.51298023834332351</v>
      </c>
      <c r="E1008" s="24"/>
      <c r="F1008" s="25"/>
      <c r="G1008" s="29"/>
    </row>
    <row r="1009" spans="1:7" x14ac:dyDescent="0.25">
      <c r="A1009"/>
      <c r="B1009"/>
      <c r="C1009">
        <v>-2.2543743349171645</v>
      </c>
      <c r="D1009">
        <v>0.51298362825018873</v>
      </c>
      <c r="E1009" s="24"/>
      <c r="F1009" s="25"/>
      <c r="G1009" s="29"/>
    </row>
    <row r="1010" spans="1:7" x14ac:dyDescent="0.25">
      <c r="A1010"/>
      <c r="B1010"/>
      <c r="C1010">
        <v>-2.2543573446523499</v>
      </c>
      <c r="D1010">
        <v>0.51298701815705383</v>
      </c>
      <c r="E1010" s="24"/>
      <c r="F1010" s="25"/>
      <c r="G1010" s="29"/>
    </row>
    <row r="1011" spans="1:7" x14ac:dyDescent="0.25">
      <c r="A1011"/>
      <c r="B1011"/>
      <c r="C1011">
        <v>-2.2543403543875353</v>
      </c>
      <c r="D1011">
        <v>0.51299040806391916</v>
      </c>
      <c r="E1011" s="24"/>
      <c r="F1011" s="25"/>
      <c r="G1011" s="29"/>
    </row>
    <row r="1012" spans="1:7" x14ac:dyDescent="0.25">
      <c r="A1012"/>
      <c r="B1012"/>
      <c r="C1012">
        <v>-2.2543233641227207</v>
      </c>
      <c r="D1012">
        <v>0.51299379797078426</v>
      </c>
      <c r="E1012" s="24"/>
      <c r="F1012" s="25"/>
      <c r="G1012" s="29"/>
    </row>
    <row r="1013" spans="1:7" x14ac:dyDescent="0.25">
      <c r="A1013"/>
      <c r="B1013"/>
      <c r="C1013">
        <v>-2.2543063738579061</v>
      </c>
      <c r="D1013">
        <v>0.51299718787764959</v>
      </c>
      <c r="E1013" s="24"/>
      <c r="F1013" s="25"/>
      <c r="G1013" s="29"/>
    </row>
    <row r="1014" spans="1:7" x14ac:dyDescent="0.25">
      <c r="A1014"/>
      <c r="B1014"/>
      <c r="C1014">
        <v>-2.2542893835930919</v>
      </c>
      <c r="D1014">
        <v>0.5130005777845148</v>
      </c>
      <c r="E1014" s="24"/>
      <c r="F1014" s="25"/>
      <c r="G1014" s="29"/>
    </row>
    <row r="1015" spans="1:7" x14ac:dyDescent="0.25">
      <c r="A1015"/>
      <c r="B1015"/>
      <c r="C1015">
        <v>-2.2542723933282773</v>
      </c>
      <c r="D1015">
        <v>0.51300396769138001</v>
      </c>
      <c r="E1015" s="24"/>
      <c r="F1015" s="25"/>
      <c r="G1015" s="29"/>
    </row>
    <row r="1016" spans="1:7" x14ac:dyDescent="0.25">
      <c r="A1016"/>
      <c r="B1016"/>
      <c r="C1016">
        <v>-2.2542554030634627</v>
      </c>
      <c r="D1016">
        <v>0.51300735759824523</v>
      </c>
      <c r="E1016" s="24"/>
      <c r="F1016" s="25"/>
      <c r="G1016" s="29"/>
    </row>
    <row r="1017" spans="1:7" x14ac:dyDescent="0.25">
      <c r="A1017"/>
      <c r="B1017"/>
      <c r="C1017">
        <v>-2.2542384127986481</v>
      </c>
      <c r="D1017">
        <v>0.51301074750511033</v>
      </c>
      <c r="E1017" s="24"/>
      <c r="F1017" s="25"/>
      <c r="G1017" s="29"/>
    </row>
    <row r="1018" spans="1:7" x14ac:dyDescent="0.25">
      <c r="A1018"/>
      <c r="B1018"/>
      <c r="C1018">
        <v>-2.2542214225338335</v>
      </c>
      <c r="D1018">
        <v>0.51301413741197555</v>
      </c>
      <c r="E1018" s="24"/>
      <c r="F1018" s="25"/>
      <c r="G1018" s="29"/>
    </row>
    <row r="1019" spans="1:7" x14ac:dyDescent="0.25">
      <c r="A1019"/>
      <c r="B1019"/>
      <c r="C1019">
        <v>-2.2542044322690189</v>
      </c>
      <c r="D1019">
        <v>0.51301752731884098</v>
      </c>
      <c r="E1019" s="24"/>
      <c r="F1019" s="25"/>
      <c r="G1019" s="29"/>
    </row>
    <row r="1020" spans="1:7" x14ac:dyDescent="0.25">
      <c r="A1020"/>
      <c r="B1020"/>
      <c r="C1020">
        <v>-2.2541874420042043</v>
      </c>
      <c r="D1020">
        <v>0.51302091722570609</v>
      </c>
      <c r="E1020" s="24"/>
      <c r="F1020" s="25"/>
      <c r="G1020" s="29"/>
    </row>
    <row r="1021" spans="1:7" x14ac:dyDescent="0.25">
      <c r="A1021"/>
      <c r="B1021"/>
      <c r="C1021">
        <v>-2.2541704517393897</v>
      </c>
      <c r="D1021">
        <v>0.5130243071325713</v>
      </c>
      <c r="E1021" s="24"/>
      <c r="F1021" s="25"/>
      <c r="G1021" s="29"/>
    </row>
    <row r="1022" spans="1:7" x14ac:dyDescent="0.25">
      <c r="A1022"/>
      <c r="B1022"/>
      <c r="C1022">
        <v>-2.2541534614745751</v>
      </c>
      <c r="D1022">
        <v>0.51302769703943651</v>
      </c>
      <c r="E1022" s="24"/>
      <c r="F1022" s="25"/>
      <c r="G1022" s="29"/>
    </row>
    <row r="1023" spans="1:7" x14ac:dyDescent="0.25">
      <c r="A1023"/>
      <c r="B1023"/>
      <c r="C1023">
        <v>-2.2541364712097605</v>
      </c>
      <c r="D1023">
        <v>0.51303108694630173</v>
      </c>
      <c r="E1023" s="24"/>
      <c r="F1023" s="25"/>
      <c r="G1023" s="29"/>
    </row>
    <row r="1024" spans="1:7" x14ac:dyDescent="0.25">
      <c r="A1024"/>
      <c r="B1024"/>
      <c r="C1024">
        <v>-2.2541194809449459</v>
      </c>
      <c r="D1024">
        <v>0.51303447685316683</v>
      </c>
      <c r="E1024" s="24"/>
      <c r="F1024" s="25"/>
      <c r="G1024" s="29"/>
    </row>
    <row r="1025" spans="1:7" x14ac:dyDescent="0.25">
      <c r="A1025"/>
      <c r="B1025"/>
      <c r="C1025">
        <v>-2.2541024906801312</v>
      </c>
      <c r="D1025">
        <v>0.51303786676003216</v>
      </c>
      <c r="E1025" s="24"/>
      <c r="F1025" s="25"/>
      <c r="G1025" s="29"/>
    </row>
    <row r="1026" spans="1:7" x14ac:dyDescent="0.25">
      <c r="A1026"/>
      <c r="B1026"/>
      <c r="C1026">
        <v>-2.2540855004153166</v>
      </c>
      <c r="D1026">
        <v>0.51304125666689748</v>
      </c>
      <c r="E1026" s="24"/>
      <c r="F1026" s="25"/>
      <c r="G1026" s="29"/>
    </row>
    <row r="1027" spans="1:7" x14ac:dyDescent="0.25">
      <c r="A1027"/>
      <c r="B1027"/>
      <c r="C1027">
        <v>-2.2540685101505025</v>
      </c>
      <c r="D1027">
        <v>0.51304464657376259</v>
      </c>
      <c r="E1027" s="24"/>
      <c r="F1027" s="25"/>
      <c r="G1027" s="29"/>
    </row>
    <row r="1028" spans="1:7" x14ac:dyDescent="0.25">
      <c r="A1028"/>
      <c r="B1028"/>
      <c r="C1028">
        <v>-2.2540515198856879</v>
      </c>
      <c r="D1028">
        <v>0.5130480364806278</v>
      </c>
      <c r="E1028" s="24"/>
      <c r="F1028" s="25"/>
      <c r="G1028" s="29"/>
    </row>
    <row r="1029" spans="1:7" x14ac:dyDescent="0.25">
      <c r="A1029"/>
      <c r="B1029"/>
      <c r="C1029">
        <v>-2.2540345296208733</v>
      </c>
      <c r="D1029">
        <v>0.51305142638749301</v>
      </c>
      <c r="E1029" s="24"/>
      <c r="F1029" s="25"/>
      <c r="G1029" s="29"/>
    </row>
    <row r="1030" spans="1:7" x14ac:dyDescent="0.25">
      <c r="A1030"/>
      <c r="B1030"/>
      <c r="C1030">
        <v>-2.2540175393560586</v>
      </c>
      <c r="D1030">
        <v>0.51305481629435812</v>
      </c>
      <c r="E1030" s="24"/>
      <c r="F1030" s="25"/>
      <c r="G1030" s="29"/>
    </row>
    <row r="1031" spans="1:7" x14ac:dyDescent="0.25">
      <c r="A1031"/>
      <c r="B1031"/>
      <c r="C1031">
        <v>-2.254000549091244</v>
      </c>
      <c r="D1031">
        <v>0.51305820620122344</v>
      </c>
      <c r="E1031" s="24"/>
      <c r="F1031" s="25"/>
      <c r="G1031" s="29"/>
    </row>
    <row r="1032" spans="1:7" x14ac:dyDescent="0.25">
      <c r="A1032"/>
      <c r="B1032"/>
      <c r="C1032">
        <v>-2.2539835588264294</v>
      </c>
      <c r="D1032">
        <v>0.51306159610808877</v>
      </c>
      <c r="E1032" s="24"/>
      <c r="F1032" s="25"/>
      <c r="G1032" s="29"/>
    </row>
    <row r="1033" spans="1:7" x14ac:dyDescent="0.25">
      <c r="A1033"/>
      <c r="B1033"/>
      <c r="C1033">
        <v>-2.2539665685616148</v>
      </c>
      <c r="D1033">
        <v>0.51306498601495398</v>
      </c>
      <c r="E1033" s="24"/>
      <c r="F1033" s="25"/>
      <c r="G1033" s="29"/>
    </row>
    <row r="1034" spans="1:7" x14ac:dyDescent="0.25">
      <c r="A1034"/>
      <c r="B1034"/>
      <c r="C1034">
        <v>-2.2539495782968002</v>
      </c>
      <c r="D1034">
        <v>0.51306837592181909</v>
      </c>
      <c r="E1034" s="24"/>
      <c r="F1034" s="25"/>
      <c r="G1034" s="29"/>
    </row>
    <row r="1035" spans="1:7" x14ac:dyDescent="0.25">
      <c r="A1035"/>
      <c r="B1035"/>
      <c r="C1035">
        <v>-2.2539325880319856</v>
      </c>
      <c r="D1035">
        <v>0.5130717658286843</v>
      </c>
      <c r="E1035" s="24"/>
      <c r="F1035" s="25"/>
      <c r="G1035" s="29"/>
    </row>
    <row r="1036" spans="1:7" x14ac:dyDescent="0.25">
      <c r="A1036"/>
      <c r="B1036"/>
      <c r="C1036">
        <v>-2.253915597767171</v>
      </c>
      <c r="D1036">
        <v>0.51307515573554952</v>
      </c>
      <c r="E1036" s="24"/>
      <c r="F1036" s="25"/>
      <c r="G1036" s="29"/>
    </row>
    <row r="1037" spans="1:7" x14ac:dyDescent="0.25">
      <c r="A1037"/>
      <c r="B1037"/>
      <c r="C1037">
        <v>-2.2538986075023564</v>
      </c>
      <c r="D1037">
        <v>0.51307854564241473</v>
      </c>
      <c r="E1037" s="24"/>
      <c r="F1037" s="25"/>
      <c r="G1037" s="29"/>
    </row>
    <row r="1038" spans="1:7" x14ac:dyDescent="0.25">
      <c r="A1038"/>
      <c r="B1038"/>
      <c r="C1038">
        <v>-2.2538816172375418</v>
      </c>
      <c r="D1038">
        <v>0.51308193554927994</v>
      </c>
      <c r="E1038" s="24"/>
      <c r="F1038" s="25"/>
      <c r="G1038" s="29"/>
    </row>
    <row r="1039" spans="1:7" x14ac:dyDescent="0.25">
      <c r="A1039"/>
      <c r="B1039"/>
      <c r="C1039">
        <v>-2.2538646269727272</v>
      </c>
      <c r="D1039">
        <v>0.51308532545614527</v>
      </c>
      <c r="E1039" s="24"/>
      <c r="F1039" s="25"/>
      <c r="G1039" s="29"/>
    </row>
    <row r="1040" spans="1:7" x14ac:dyDescent="0.25">
      <c r="A1040"/>
      <c r="B1040"/>
      <c r="C1040">
        <v>-2.253847636707913</v>
      </c>
      <c r="D1040">
        <v>0.51308871536301037</v>
      </c>
      <c r="E1040" s="24"/>
      <c r="F1040" s="25"/>
      <c r="G1040" s="29"/>
    </row>
    <row r="1041" spans="1:7" x14ac:dyDescent="0.25">
      <c r="A1041"/>
      <c r="B1041"/>
      <c r="C1041">
        <v>-2.2538306464430984</v>
      </c>
      <c r="D1041">
        <v>0.51309210526987559</v>
      </c>
      <c r="E1041" s="24"/>
      <c r="F1041" s="25"/>
      <c r="G1041" s="29"/>
    </row>
    <row r="1042" spans="1:7" x14ac:dyDescent="0.25">
      <c r="A1042"/>
      <c r="B1042"/>
      <c r="C1042">
        <v>-2.2538136561782838</v>
      </c>
      <c r="D1042">
        <v>0.51309549517674091</v>
      </c>
      <c r="E1042" s="24"/>
      <c r="F1042" s="25"/>
      <c r="G1042" s="29"/>
    </row>
    <row r="1043" spans="1:7" x14ac:dyDescent="0.25">
      <c r="A1043"/>
      <c r="B1043"/>
      <c r="C1043">
        <v>-2.2537966659134692</v>
      </c>
      <c r="D1043">
        <v>0.51309888508360613</v>
      </c>
      <c r="E1043" s="24"/>
      <c r="F1043" s="25"/>
      <c r="G1043" s="29"/>
    </row>
    <row r="1044" spans="1:7" x14ac:dyDescent="0.25">
      <c r="A1044"/>
      <c r="B1044"/>
      <c r="C1044">
        <v>-2.2537796756486546</v>
      </c>
      <c r="D1044">
        <v>0.51310227499047123</v>
      </c>
      <c r="E1044" s="24"/>
      <c r="F1044" s="25"/>
      <c r="G1044" s="29"/>
    </row>
    <row r="1045" spans="1:7" x14ac:dyDescent="0.25">
      <c r="A1045"/>
      <c r="B1045"/>
      <c r="C1045">
        <v>-2.2537626853838399</v>
      </c>
      <c r="D1045">
        <v>0.51310566489733644</v>
      </c>
      <c r="E1045" s="24"/>
      <c r="F1045" s="25"/>
      <c r="G1045" s="29"/>
    </row>
    <row r="1046" spans="1:7" x14ac:dyDescent="0.25">
      <c r="A1046"/>
      <c r="B1046"/>
      <c r="C1046">
        <v>-2.2537456951190253</v>
      </c>
      <c r="D1046">
        <v>0.51310905480420177</v>
      </c>
      <c r="E1046" s="24"/>
      <c r="F1046" s="25"/>
      <c r="G1046" s="29"/>
    </row>
    <row r="1047" spans="1:7" x14ac:dyDescent="0.25">
      <c r="A1047"/>
      <c r="B1047"/>
      <c r="C1047">
        <v>-2.2537287048542107</v>
      </c>
      <c r="D1047">
        <v>0.51311244471106676</v>
      </c>
      <c r="E1047" s="24"/>
      <c r="F1047" s="25"/>
      <c r="G1047" s="29"/>
    </row>
    <row r="1048" spans="1:7" x14ac:dyDescent="0.25">
      <c r="A1048"/>
      <c r="B1048"/>
      <c r="C1048">
        <v>-2.2537117145893961</v>
      </c>
      <c r="D1048">
        <v>0.51311583461793209</v>
      </c>
      <c r="E1048" s="24"/>
      <c r="F1048" s="25"/>
      <c r="G1048" s="29"/>
    </row>
    <row r="1049" spans="1:7" x14ac:dyDescent="0.25">
      <c r="A1049"/>
      <c r="B1049"/>
      <c r="C1049">
        <v>-2.2536947243245815</v>
      </c>
      <c r="D1049">
        <v>0.51311922452479741</v>
      </c>
      <c r="E1049" s="24"/>
      <c r="F1049" s="25"/>
      <c r="G1049" s="29"/>
    </row>
    <row r="1050" spans="1:7" x14ac:dyDescent="0.25">
      <c r="A1050"/>
      <c r="B1050"/>
      <c r="C1050">
        <v>-2.2536777340597669</v>
      </c>
      <c r="D1050">
        <v>0.51312261443166252</v>
      </c>
      <c r="E1050" s="24"/>
      <c r="F1050" s="25"/>
      <c r="G1050" s="29"/>
    </row>
    <row r="1051" spans="1:7" x14ac:dyDescent="0.25">
      <c r="A1051"/>
      <c r="B1051"/>
      <c r="C1051">
        <v>-2.2536607437949523</v>
      </c>
      <c r="D1051">
        <v>0.51312600433852773</v>
      </c>
      <c r="E1051" s="24"/>
      <c r="F1051" s="25"/>
      <c r="G1051" s="29"/>
    </row>
    <row r="1052" spans="1:7" x14ac:dyDescent="0.25">
      <c r="A1052"/>
      <c r="B1052"/>
      <c r="C1052">
        <v>-2.2536437535301377</v>
      </c>
      <c r="D1052">
        <v>0.51312939424539294</v>
      </c>
      <c r="E1052" s="24"/>
      <c r="F1052" s="25"/>
      <c r="G1052" s="29"/>
    </row>
    <row r="1053" spans="1:7" x14ac:dyDescent="0.25">
      <c r="A1053"/>
      <c r="B1053"/>
      <c r="C1053">
        <v>-2.2536267632653235</v>
      </c>
      <c r="D1053">
        <v>0.51313278415225816</v>
      </c>
      <c r="E1053" s="24"/>
      <c r="F1053" s="25"/>
      <c r="G1053" s="29"/>
    </row>
    <row r="1054" spans="1:7" x14ac:dyDescent="0.25">
      <c r="A1054"/>
      <c r="B1054"/>
      <c r="C1054">
        <v>-2.2536097730005089</v>
      </c>
      <c r="D1054">
        <v>0.51313617405912337</v>
      </c>
      <c r="E1054" s="24"/>
      <c r="F1054" s="25"/>
      <c r="G1054" s="29"/>
    </row>
    <row r="1055" spans="1:7" x14ac:dyDescent="0.25">
      <c r="A1055"/>
      <c r="B1055"/>
      <c r="C1055">
        <v>-2.2535927827356943</v>
      </c>
      <c r="D1055">
        <v>0.5131395639659887</v>
      </c>
      <c r="E1055" s="24"/>
      <c r="F1055" s="25"/>
      <c r="G1055" s="29"/>
    </row>
    <row r="1056" spans="1:7" x14ac:dyDescent="0.25">
      <c r="A1056"/>
      <c r="B1056"/>
      <c r="C1056">
        <v>-2.2535757924708797</v>
      </c>
      <c r="D1056">
        <v>0.5131429538728538</v>
      </c>
      <c r="E1056" s="24"/>
      <c r="F1056" s="25"/>
      <c r="G1056" s="29"/>
    </row>
    <row r="1057" spans="1:7" x14ac:dyDescent="0.25">
      <c r="A1057"/>
      <c r="B1057"/>
      <c r="C1057">
        <v>-2.2535588022060651</v>
      </c>
      <c r="D1057">
        <v>0.51314634377971913</v>
      </c>
      <c r="E1057" s="24"/>
      <c r="F1057" s="25"/>
      <c r="G1057" s="29"/>
    </row>
    <row r="1058" spans="1:7" x14ac:dyDescent="0.25">
      <c r="A1058"/>
      <c r="B1058"/>
      <c r="C1058">
        <v>-2.2535418119412505</v>
      </c>
      <c r="D1058">
        <v>0.51314973368658434</v>
      </c>
      <c r="E1058" s="24"/>
      <c r="F1058" s="25"/>
      <c r="G1058" s="29"/>
    </row>
    <row r="1059" spans="1:7" x14ac:dyDescent="0.25">
      <c r="A1059"/>
      <c r="B1059"/>
      <c r="C1059">
        <v>-2.2535248216764359</v>
      </c>
      <c r="D1059">
        <v>0.51315312359344956</v>
      </c>
      <c r="E1059" s="24"/>
      <c r="F1059" s="25"/>
      <c r="G1059" s="29"/>
    </row>
    <row r="1060" spans="1:7" x14ac:dyDescent="0.25">
      <c r="A1060"/>
      <c r="B1060"/>
      <c r="C1060">
        <v>-2.2535078314116213</v>
      </c>
      <c r="D1060">
        <v>0.51315651350031466</v>
      </c>
      <c r="E1060" s="24"/>
      <c r="F1060" s="25"/>
      <c r="G1060" s="29"/>
    </row>
    <row r="1061" spans="1:7" x14ac:dyDescent="0.25">
      <c r="A1061"/>
      <c r="B1061"/>
      <c r="C1061">
        <v>-2.2534908411468066</v>
      </c>
      <c r="D1061">
        <v>0.51315990340717987</v>
      </c>
      <c r="E1061" s="24"/>
      <c r="F1061" s="25"/>
      <c r="G1061" s="29"/>
    </row>
    <row r="1062" spans="1:7" x14ac:dyDescent="0.25">
      <c r="A1062"/>
      <c r="B1062"/>
      <c r="C1062">
        <v>-2.253473850881992</v>
      </c>
      <c r="D1062">
        <v>0.5131632933140452</v>
      </c>
      <c r="E1062" s="24"/>
      <c r="F1062" s="25"/>
      <c r="G1062" s="29"/>
    </row>
    <row r="1063" spans="1:7" x14ac:dyDescent="0.25">
      <c r="A1063"/>
      <c r="B1063"/>
      <c r="C1063">
        <v>-2.2534568606171774</v>
      </c>
      <c r="D1063">
        <v>0.5131666832209103</v>
      </c>
      <c r="E1063" s="24"/>
      <c r="F1063" s="25"/>
      <c r="G1063" s="29"/>
    </row>
    <row r="1064" spans="1:7" x14ac:dyDescent="0.25">
      <c r="A1064"/>
      <c r="B1064"/>
      <c r="C1064">
        <v>-2.2534398703523628</v>
      </c>
      <c r="D1064">
        <v>0.51317007312777563</v>
      </c>
      <c r="E1064" s="24"/>
      <c r="F1064" s="25"/>
      <c r="G1064" s="29"/>
    </row>
    <row r="1065" spans="1:7" x14ac:dyDescent="0.25">
      <c r="A1065"/>
      <c r="B1065"/>
      <c r="C1065">
        <v>-2.2534228800875482</v>
      </c>
      <c r="D1065">
        <v>0.51317346303464084</v>
      </c>
      <c r="E1065" s="24"/>
      <c r="F1065" s="25"/>
      <c r="G1065" s="29"/>
    </row>
    <row r="1066" spans="1:7" x14ac:dyDescent="0.25">
      <c r="A1066"/>
      <c r="B1066"/>
      <c r="C1066">
        <v>-2.253405889822734</v>
      </c>
      <c r="D1066">
        <v>0.51317685294150606</v>
      </c>
      <c r="E1066" s="24"/>
      <c r="F1066" s="25"/>
      <c r="G1066" s="29"/>
    </row>
    <row r="1067" spans="1:7" x14ac:dyDescent="0.25">
      <c r="A1067"/>
      <c r="B1067"/>
      <c r="C1067">
        <v>-2.2533888995579194</v>
      </c>
      <c r="D1067">
        <v>0.51318024284837127</v>
      </c>
      <c r="E1067" s="24"/>
      <c r="F1067" s="25"/>
      <c r="G1067" s="29"/>
    </row>
    <row r="1068" spans="1:7" x14ac:dyDescent="0.25">
      <c r="A1068"/>
      <c r="B1068"/>
      <c r="C1068">
        <v>-2.2533719092931048</v>
      </c>
      <c r="D1068">
        <v>0.51318363275523637</v>
      </c>
      <c r="E1068" s="24"/>
      <c r="F1068" s="25"/>
      <c r="G1068" s="29"/>
    </row>
    <row r="1069" spans="1:7" x14ac:dyDescent="0.25">
      <c r="A1069"/>
      <c r="B1069"/>
      <c r="C1069">
        <v>-2.2533549190282902</v>
      </c>
      <c r="D1069">
        <v>0.5131870226621017</v>
      </c>
      <c r="E1069" s="24"/>
      <c r="F1069" s="25"/>
      <c r="G1069" s="29"/>
    </row>
    <row r="1070" spans="1:7" x14ac:dyDescent="0.25">
      <c r="A1070"/>
      <c r="B1070"/>
      <c r="C1070">
        <v>-2.2533379287634756</v>
      </c>
      <c r="D1070">
        <v>0.5131904125689668</v>
      </c>
      <c r="E1070" s="24"/>
      <c r="F1070" s="25"/>
      <c r="G1070" s="29"/>
    </row>
    <row r="1071" spans="1:7" x14ac:dyDescent="0.25">
      <c r="A1071"/>
      <c r="B1071"/>
      <c r="C1071">
        <v>-2.253320938498661</v>
      </c>
      <c r="D1071">
        <v>0.51319380247583213</v>
      </c>
      <c r="E1071" s="24"/>
      <c r="F1071" s="25"/>
      <c r="G1071" s="29"/>
    </row>
    <row r="1072" spans="1:7" x14ac:dyDescent="0.25">
      <c r="A1072"/>
      <c r="B1072"/>
      <c r="C1072">
        <v>-2.2533039482338464</v>
      </c>
      <c r="D1072">
        <v>0.51319719238269734</v>
      </c>
      <c r="E1072" s="24"/>
      <c r="F1072" s="25"/>
      <c r="G1072" s="29"/>
    </row>
    <row r="1073" spans="1:7" x14ac:dyDescent="0.25">
      <c r="A1073"/>
      <c r="B1073"/>
      <c r="C1073">
        <v>-2.2532869579690318</v>
      </c>
      <c r="D1073">
        <v>0.51320058228956256</v>
      </c>
      <c r="E1073" s="24"/>
      <c r="F1073" s="25"/>
      <c r="G1073" s="29"/>
    </row>
    <row r="1074" spans="1:7" x14ac:dyDescent="0.25">
      <c r="A1074"/>
      <c r="B1074"/>
      <c r="C1074">
        <v>-2.2532699677042172</v>
      </c>
      <c r="D1074">
        <v>0.51320397219642766</v>
      </c>
      <c r="E1074" s="24"/>
      <c r="F1074" s="25"/>
      <c r="G1074" s="29"/>
    </row>
    <row r="1075" spans="1:7" x14ac:dyDescent="0.25">
      <c r="A1075"/>
      <c r="B1075"/>
      <c r="C1075">
        <v>-2.2532529774394026</v>
      </c>
      <c r="D1075">
        <v>0.51320736210329287</v>
      </c>
      <c r="E1075" s="24"/>
      <c r="F1075" s="25"/>
      <c r="G1075" s="29"/>
    </row>
    <row r="1076" spans="1:7" x14ac:dyDescent="0.25">
      <c r="A1076"/>
      <c r="B1076"/>
      <c r="C1076">
        <v>-2.253235987174588</v>
      </c>
      <c r="D1076">
        <v>0.51321075201015809</v>
      </c>
      <c r="E1076" s="24"/>
      <c r="F1076" s="25"/>
      <c r="G1076" s="29"/>
    </row>
    <row r="1077" spans="1:7" x14ac:dyDescent="0.25">
      <c r="A1077"/>
      <c r="B1077"/>
      <c r="C1077">
        <v>-2.2532189969097733</v>
      </c>
      <c r="D1077">
        <v>0.51321414191702341</v>
      </c>
      <c r="E1077" s="24"/>
      <c r="F1077" s="25"/>
      <c r="G1077" s="29"/>
    </row>
    <row r="1078" spans="1:7" x14ac:dyDescent="0.25">
      <c r="A1078"/>
      <c r="B1078"/>
      <c r="C1078">
        <v>-2.2532020066449587</v>
      </c>
      <c r="D1078">
        <v>0.51321753182388863</v>
      </c>
      <c r="E1078" s="24"/>
      <c r="F1078" s="25"/>
      <c r="G1078" s="29"/>
    </row>
    <row r="1079" spans="1:7" x14ac:dyDescent="0.25">
      <c r="A1079"/>
      <c r="B1079"/>
      <c r="C1079">
        <v>-2.2531850163801446</v>
      </c>
      <c r="D1079">
        <v>0.51322092173075384</v>
      </c>
      <c r="E1079" s="24"/>
      <c r="F1079" s="25"/>
      <c r="G1079" s="29"/>
    </row>
    <row r="1080" spans="1:7" x14ac:dyDescent="0.25">
      <c r="A1080"/>
      <c r="B1080"/>
      <c r="C1080">
        <v>-2.25316802611533</v>
      </c>
      <c r="D1080">
        <v>0.51322431163761906</v>
      </c>
      <c r="E1080" s="24"/>
      <c r="F1080" s="25"/>
      <c r="G1080" s="29"/>
    </row>
    <row r="1081" spans="1:7" x14ac:dyDescent="0.25">
      <c r="A1081"/>
      <c r="B1081"/>
      <c r="C1081">
        <v>-2.2531510358505153</v>
      </c>
      <c r="D1081">
        <v>0.51322770154448416</v>
      </c>
      <c r="E1081" s="24"/>
      <c r="F1081" s="25"/>
      <c r="G1081" s="29"/>
    </row>
    <row r="1082" spans="1:7" x14ac:dyDescent="0.25">
      <c r="A1082"/>
      <c r="B1082"/>
      <c r="C1082">
        <v>-2.2531340455857007</v>
      </c>
      <c r="D1082">
        <v>0.51323109145134949</v>
      </c>
      <c r="E1082" s="24"/>
      <c r="F1082" s="25"/>
      <c r="G1082" s="29"/>
    </row>
    <row r="1083" spans="1:7" x14ac:dyDescent="0.25">
      <c r="A1083"/>
      <c r="B1083"/>
      <c r="C1083">
        <v>-2.2531170553208861</v>
      </c>
      <c r="D1083">
        <v>0.5132344813582147</v>
      </c>
      <c r="E1083" s="24"/>
      <c r="F1083" s="25"/>
      <c r="G1083" s="29"/>
    </row>
    <row r="1084" spans="1:7" x14ac:dyDescent="0.25">
      <c r="A1084"/>
      <c r="B1084"/>
      <c r="C1084">
        <v>-2.2531000650560715</v>
      </c>
      <c r="D1084">
        <v>0.51323787126507991</v>
      </c>
      <c r="E1084" s="24"/>
      <c r="F1084" s="25"/>
      <c r="G1084" s="29"/>
    </row>
    <row r="1085" spans="1:7" x14ac:dyDescent="0.25">
      <c r="A1085"/>
      <c r="B1085"/>
      <c r="C1085">
        <v>-2.2530830747912569</v>
      </c>
      <c r="D1085">
        <v>0.51324126117194513</v>
      </c>
      <c r="E1085" s="24"/>
      <c r="F1085" s="25"/>
      <c r="G1085" s="29"/>
    </row>
    <row r="1086" spans="1:7" x14ac:dyDescent="0.25">
      <c r="A1086"/>
      <c r="B1086"/>
      <c r="C1086">
        <v>-2.2530660845264423</v>
      </c>
      <c r="D1086">
        <v>0.51324465107881023</v>
      </c>
      <c r="E1086" s="24"/>
      <c r="F1086" s="25"/>
      <c r="G1086" s="29"/>
    </row>
    <row r="1087" spans="1:7" x14ac:dyDescent="0.25">
      <c r="A1087"/>
      <c r="B1087"/>
      <c r="C1087">
        <v>-2.2530490942616277</v>
      </c>
      <c r="D1087">
        <v>0.51324804098567556</v>
      </c>
      <c r="E1087" s="24"/>
      <c r="F1087" s="25"/>
      <c r="G1087" s="29"/>
    </row>
    <row r="1088" spans="1:7" x14ac:dyDescent="0.25">
      <c r="A1088"/>
      <c r="B1088"/>
      <c r="C1088">
        <v>-2.2530321039968131</v>
      </c>
      <c r="D1088">
        <v>0.51325143089254088</v>
      </c>
      <c r="E1088" s="24"/>
      <c r="F1088" s="25"/>
      <c r="G1088" s="29"/>
    </row>
    <row r="1089" spans="1:7" x14ac:dyDescent="0.25">
      <c r="A1089"/>
      <c r="B1089"/>
      <c r="C1089">
        <v>-2.2530151137319985</v>
      </c>
      <c r="D1089">
        <v>0.51325482079940599</v>
      </c>
      <c r="E1089" s="24"/>
      <c r="F1089" s="25"/>
      <c r="G1089" s="29"/>
    </row>
    <row r="1090" spans="1:7" x14ac:dyDescent="0.25">
      <c r="A1090"/>
      <c r="B1090"/>
      <c r="C1090">
        <v>-2.2529981234671839</v>
      </c>
      <c r="D1090">
        <v>0.5132582107062712</v>
      </c>
      <c r="E1090" s="24"/>
      <c r="F1090" s="25"/>
      <c r="G1090" s="29"/>
    </row>
    <row r="1091" spans="1:7" x14ac:dyDescent="0.25">
      <c r="A1091"/>
      <c r="B1091"/>
      <c r="C1091">
        <v>-2.2529811332023693</v>
      </c>
      <c r="D1091">
        <v>0.51326160061313642</v>
      </c>
      <c r="E1091" s="24"/>
      <c r="F1091" s="25"/>
      <c r="G1091" s="29"/>
    </row>
    <row r="1092" spans="1:7" x14ac:dyDescent="0.25">
      <c r="A1092"/>
      <c r="B1092"/>
      <c r="C1092">
        <v>-2.2529641429375551</v>
      </c>
      <c r="D1092">
        <v>0.51326499052000163</v>
      </c>
      <c r="E1092" s="24"/>
      <c r="F1092" s="25"/>
      <c r="G1092" s="29"/>
    </row>
    <row r="1093" spans="1:7" x14ac:dyDescent="0.25">
      <c r="A1093"/>
      <c r="B1093"/>
      <c r="C1093">
        <v>-2.2529471526727405</v>
      </c>
      <c r="D1093">
        <v>0.51326838042686673</v>
      </c>
      <c r="E1093" s="24"/>
      <c r="F1093" s="25"/>
      <c r="G1093" s="29"/>
    </row>
    <row r="1094" spans="1:7" x14ac:dyDescent="0.25">
      <c r="A1094"/>
      <c r="B1094"/>
      <c r="C1094">
        <v>-2.2529301624079259</v>
      </c>
      <c r="D1094">
        <v>0.51327177033373206</v>
      </c>
      <c r="E1094" s="24"/>
      <c r="F1094" s="25"/>
      <c r="G1094" s="29"/>
    </row>
    <row r="1095" spans="1:7" x14ac:dyDescent="0.25">
      <c r="A1095"/>
      <c r="B1095"/>
      <c r="C1095">
        <v>-2.2529131721431113</v>
      </c>
      <c r="D1095">
        <v>0.51327516024059738</v>
      </c>
      <c r="E1095" s="24"/>
      <c r="F1095" s="25"/>
      <c r="G1095" s="29"/>
    </row>
    <row r="1096" spans="1:7" x14ac:dyDescent="0.25">
      <c r="A1096"/>
      <c r="B1096"/>
      <c r="C1096">
        <v>-2.2528961818782967</v>
      </c>
      <c r="D1096">
        <v>0.51327855014746249</v>
      </c>
      <c r="E1096" s="24"/>
      <c r="F1096" s="25"/>
      <c r="G1096" s="29"/>
    </row>
    <row r="1097" spans="1:7" x14ac:dyDescent="0.25">
      <c r="A1097"/>
      <c r="B1097"/>
      <c r="C1097">
        <v>-2.252879191613482</v>
      </c>
      <c r="D1097">
        <v>0.5132819400543277</v>
      </c>
      <c r="E1097" s="24"/>
      <c r="F1097" s="25"/>
      <c r="G1097" s="29"/>
    </row>
    <row r="1098" spans="1:7" x14ac:dyDescent="0.25">
      <c r="A1098"/>
      <c r="B1098"/>
      <c r="C1098">
        <v>-2.2528622013486674</v>
      </c>
      <c r="D1098">
        <v>0.51328532996119292</v>
      </c>
      <c r="E1098" s="24"/>
      <c r="F1098" s="25"/>
      <c r="G1098" s="29"/>
    </row>
    <row r="1099" spans="1:7" x14ac:dyDescent="0.25">
      <c r="A1099"/>
      <c r="B1099"/>
      <c r="C1099">
        <v>-2.2528452110838528</v>
      </c>
      <c r="D1099">
        <v>0.51328871986805802</v>
      </c>
      <c r="E1099" s="24"/>
      <c r="F1099" s="25"/>
      <c r="G1099" s="29"/>
    </row>
    <row r="1100" spans="1:7" x14ac:dyDescent="0.25">
      <c r="A1100"/>
      <c r="B1100"/>
      <c r="C1100">
        <v>-2.2528282208190382</v>
      </c>
      <c r="D1100">
        <v>0.51329210977492334</v>
      </c>
      <c r="E1100" s="24"/>
      <c r="F1100" s="25"/>
      <c r="G1100" s="29"/>
    </row>
    <row r="1101" spans="1:7" x14ac:dyDescent="0.25">
      <c r="A1101"/>
      <c r="B1101"/>
      <c r="C1101">
        <v>-2.2528112305542236</v>
      </c>
      <c r="D1101">
        <v>0.51329549968178867</v>
      </c>
      <c r="E1101" s="24"/>
      <c r="F1101" s="25"/>
      <c r="G1101" s="29"/>
    </row>
    <row r="1102" spans="1:7" x14ac:dyDescent="0.25">
      <c r="A1102"/>
      <c r="B1102"/>
      <c r="C1102">
        <v>-2.252794240289409</v>
      </c>
      <c r="D1102">
        <v>0.51329888958865388</v>
      </c>
      <c r="E1102" s="24"/>
      <c r="F1102" s="25"/>
      <c r="G1102" s="29"/>
    </row>
    <row r="1103" spans="1:7" x14ac:dyDescent="0.25">
      <c r="A1103"/>
      <c r="B1103"/>
      <c r="C1103">
        <v>-2.2527772500245944</v>
      </c>
      <c r="D1103">
        <v>0.51330227949551899</v>
      </c>
      <c r="E1103" s="24"/>
      <c r="F1103" s="25"/>
      <c r="G1103" s="29"/>
    </row>
    <row r="1104" spans="1:7" x14ac:dyDescent="0.25">
      <c r="A1104"/>
      <c r="B1104"/>
      <c r="C1104">
        <v>-2.2527602597597798</v>
      </c>
      <c r="D1104">
        <v>0.5133056694023842</v>
      </c>
      <c r="E1104" s="24"/>
      <c r="F1104" s="25"/>
      <c r="G1104" s="29"/>
    </row>
    <row r="1105" spans="1:7" x14ac:dyDescent="0.25">
      <c r="A1105"/>
      <c r="B1105"/>
      <c r="C1105">
        <v>-2.2527432694949656</v>
      </c>
      <c r="D1105">
        <v>0.51330905930924953</v>
      </c>
      <c r="E1105" s="24"/>
      <c r="F1105" s="25"/>
      <c r="G1105" s="29"/>
    </row>
    <row r="1106" spans="1:7" x14ac:dyDescent="0.25">
      <c r="A1106"/>
      <c r="B1106"/>
      <c r="C1106">
        <v>-2.252726279230151</v>
      </c>
      <c r="D1106">
        <v>0.51331244921611463</v>
      </c>
      <c r="E1106" s="24"/>
      <c r="F1106" s="25"/>
      <c r="G1106" s="29"/>
    </row>
    <row r="1107" spans="1:7" x14ac:dyDescent="0.25">
      <c r="A1107"/>
      <c r="B1107"/>
      <c r="C1107">
        <v>-2.2527092889653364</v>
      </c>
      <c r="D1107">
        <v>0.51331583912297984</v>
      </c>
      <c r="E1107" s="24"/>
      <c r="F1107" s="25"/>
      <c r="G1107" s="29"/>
    </row>
    <row r="1108" spans="1:7" x14ac:dyDescent="0.25">
      <c r="A1108"/>
      <c r="B1108"/>
      <c r="C1108">
        <v>-2.2526922987005218</v>
      </c>
      <c r="D1108">
        <v>0.51331922902984517</v>
      </c>
      <c r="E1108" s="24"/>
      <c r="F1108" s="25"/>
      <c r="G1108" s="29"/>
    </row>
    <row r="1109" spans="1:7" x14ac:dyDescent="0.25">
      <c r="A1109"/>
      <c r="B1109"/>
      <c r="C1109">
        <v>-2.2526753084357072</v>
      </c>
      <c r="D1109">
        <v>0.51332261893671027</v>
      </c>
      <c r="E1109" s="24"/>
      <c r="F1109" s="25"/>
      <c r="G1109" s="29"/>
    </row>
    <row r="1110" spans="1:7" x14ac:dyDescent="0.25">
      <c r="A1110"/>
      <c r="B1110"/>
      <c r="C1110">
        <v>-2.2526583181708926</v>
      </c>
      <c r="D1110">
        <v>0.51332600884357549</v>
      </c>
      <c r="E1110" s="24"/>
      <c r="F1110" s="25"/>
      <c r="G1110" s="29"/>
    </row>
    <row r="1111" spans="1:7" x14ac:dyDescent="0.25">
      <c r="A1111"/>
      <c r="B1111"/>
      <c r="C1111">
        <v>-2.252641327906078</v>
      </c>
      <c r="D1111">
        <v>0.51332939875044081</v>
      </c>
      <c r="E1111" s="24"/>
      <c r="F1111" s="25"/>
      <c r="G1111" s="29"/>
    </row>
    <row r="1112" spans="1:7" x14ac:dyDescent="0.25">
      <c r="A1112"/>
      <c r="B1112"/>
      <c r="C1112">
        <v>-2.2526243376412634</v>
      </c>
      <c r="D1112">
        <v>0.51333278865730592</v>
      </c>
      <c r="E1112" s="24"/>
      <c r="F1112" s="25"/>
      <c r="G1112" s="29"/>
    </row>
    <row r="1113" spans="1:7" x14ac:dyDescent="0.25">
      <c r="A1113"/>
      <c r="B1113"/>
      <c r="C1113">
        <v>-2.2526073473764487</v>
      </c>
      <c r="D1113">
        <v>0.51333617856417113</v>
      </c>
      <c r="E1113" s="24"/>
      <c r="F1113" s="25"/>
      <c r="G1113" s="29"/>
    </row>
    <row r="1114" spans="1:7" x14ac:dyDescent="0.25">
      <c r="A1114"/>
      <c r="B1114"/>
      <c r="C1114">
        <v>-2.2525903571116341</v>
      </c>
      <c r="D1114">
        <v>0.51333956847103634</v>
      </c>
      <c r="E1114" s="24"/>
      <c r="F1114" s="25"/>
      <c r="G1114" s="29"/>
    </row>
    <row r="1115" spans="1:7" x14ac:dyDescent="0.25">
      <c r="A1115"/>
      <c r="B1115"/>
      <c r="C1115">
        <v>-2.2525733668468195</v>
      </c>
      <c r="D1115">
        <v>0.51334295837790167</v>
      </c>
      <c r="E1115" s="24"/>
      <c r="F1115" s="25"/>
      <c r="G1115" s="29"/>
    </row>
    <row r="1116" spans="1:7" x14ac:dyDescent="0.25">
      <c r="A1116"/>
      <c r="B1116"/>
      <c r="C1116">
        <v>-2.2525563765820049</v>
      </c>
      <c r="D1116">
        <v>0.51334634828476677</v>
      </c>
      <c r="E1116" s="24"/>
      <c r="F1116" s="25"/>
      <c r="G1116" s="29"/>
    </row>
    <row r="1117" spans="1:7" x14ac:dyDescent="0.25">
      <c r="A1117"/>
      <c r="B1117"/>
      <c r="C1117">
        <v>-2.2525393863171903</v>
      </c>
      <c r="D1117">
        <v>0.51334973819163199</v>
      </c>
      <c r="E1117" s="24"/>
      <c r="F1117" s="25"/>
      <c r="G1117" s="29"/>
    </row>
    <row r="1118" spans="1:7" x14ac:dyDescent="0.25">
      <c r="A1118"/>
      <c r="B1118"/>
      <c r="C1118">
        <v>-2.2525223960523757</v>
      </c>
      <c r="D1118">
        <v>0.51335312809849731</v>
      </c>
      <c r="E1118" s="24"/>
      <c r="F1118" s="25"/>
      <c r="G1118" s="29"/>
    </row>
    <row r="1119" spans="1:7" x14ac:dyDescent="0.25">
      <c r="A1119"/>
      <c r="B1119"/>
      <c r="C1119">
        <v>-2.2525054057875615</v>
      </c>
      <c r="D1119">
        <v>0.51335651800536253</v>
      </c>
      <c r="E1119" s="24"/>
      <c r="F1119" s="25"/>
      <c r="G1119" s="29"/>
    </row>
    <row r="1120" spans="1:7" x14ac:dyDescent="0.25">
      <c r="A1120"/>
      <c r="B1120"/>
      <c r="C1120">
        <v>-2.2524884155227469</v>
      </c>
      <c r="D1120">
        <v>0.51335990791222763</v>
      </c>
      <c r="E1120" s="24"/>
      <c r="F1120" s="25"/>
      <c r="G1120" s="29"/>
    </row>
    <row r="1121" spans="1:7" x14ac:dyDescent="0.25">
      <c r="A1121"/>
      <c r="B1121"/>
      <c r="C1121">
        <v>-2.2524714252579323</v>
      </c>
      <c r="D1121">
        <v>0.51336329781909285</v>
      </c>
      <c r="E1121" s="24"/>
      <c r="F1121" s="25"/>
      <c r="G1121" s="29"/>
    </row>
    <row r="1122" spans="1:7" x14ac:dyDescent="0.25">
      <c r="A1122"/>
      <c r="B1122"/>
      <c r="C1122">
        <v>-2.2524544349931177</v>
      </c>
      <c r="D1122">
        <v>0.51336668772595806</v>
      </c>
      <c r="E1122" s="24"/>
      <c r="F1122" s="25"/>
      <c r="G1122" s="29"/>
    </row>
    <row r="1123" spans="1:7" x14ac:dyDescent="0.25">
      <c r="A1123"/>
      <c r="B1123"/>
      <c r="C1123">
        <v>-2.2524374447283031</v>
      </c>
      <c r="D1123">
        <v>0.51337007763282327</v>
      </c>
      <c r="E1123" s="24"/>
      <c r="F1123" s="25"/>
      <c r="G1123" s="29"/>
    </row>
    <row r="1124" spans="1:7" x14ac:dyDescent="0.25">
      <c r="A1124"/>
      <c r="B1124"/>
      <c r="C1124">
        <v>-2.2524204544634885</v>
      </c>
      <c r="D1124">
        <v>0.5133734675396886</v>
      </c>
      <c r="E1124" s="24"/>
      <c r="F1124" s="25"/>
      <c r="G1124" s="29"/>
    </row>
    <row r="1125" spans="1:7" x14ac:dyDescent="0.25">
      <c r="A1125"/>
      <c r="B1125"/>
      <c r="C1125">
        <v>-2.2524034641986739</v>
      </c>
      <c r="D1125">
        <v>0.51337685744655381</v>
      </c>
      <c r="E1125" s="24"/>
      <c r="F1125" s="25"/>
      <c r="G1125" s="29"/>
    </row>
    <row r="1126" spans="1:7" x14ac:dyDescent="0.25">
      <c r="A1126"/>
      <c r="B1126"/>
      <c r="C1126">
        <v>-2.2523864739338593</v>
      </c>
      <c r="D1126">
        <v>0.51338024735341892</v>
      </c>
      <c r="E1126" s="24"/>
      <c r="F1126" s="25"/>
      <c r="G1126" s="29"/>
    </row>
    <row r="1127" spans="1:7" x14ac:dyDescent="0.25">
      <c r="A1127"/>
      <c r="B1127"/>
      <c r="C1127">
        <v>-2.2523694836690447</v>
      </c>
      <c r="D1127">
        <v>0.51338363726028413</v>
      </c>
      <c r="E1127" s="24"/>
      <c r="F1127" s="25"/>
      <c r="G1127" s="29"/>
    </row>
    <row r="1128" spans="1:7" x14ac:dyDescent="0.25">
      <c r="A1128"/>
      <c r="B1128"/>
      <c r="C1128">
        <v>-2.25235249340423</v>
      </c>
      <c r="D1128">
        <v>0.51338702716714946</v>
      </c>
      <c r="E1128" s="24"/>
      <c r="F1128" s="25"/>
      <c r="G1128" s="29"/>
    </row>
    <row r="1129" spans="1:7" x14ac:dyDescent="0.25">
      <c r="A1129"/>
      <c r="B1129"/>
      <c r="C1129">
        <v>-2.2523355031394154</v>
      </c>
      <c r="D1129">
        <v>0.51339041707401467</v>
      </c>
      <c r="E1129" s="24"/>
      <c r="F1129" s="25"/>
      <c r="G1129" s="29"/>
    </row>
    <row r="1130" spans="1:7" x14ac:dyDescent="0.25">
      <c r="A1130"/>
      <c r="B1130"/>
      <c r="C1130">
        <v>-2.2523185128746008</v>
      </c>
      <c r="D1130">
        <v>0.51339380698087977</v>
      </c>
      <c r="E1130" s="24"/>
      <c r="F1130" s="25"/>
      <c r="G1130" s="29"/>
    </row>
    <row r="1131" spans="1:7" x14ac:dyDescent="0.25">
      <c r="A1131"/>
      <c r="B1131"/>
      <c r="C1131">
        <v>-2.2523015226097862</v>
      </c>
      <c r="D1131">
        <v>0.5133971968877451</v>
      </c>
      <c r="E1131" s="24"/>
      <c r="F1131" s="25"/>
      <c r="G1131" s="29"/>
    </row>
    <row r="1132" spans="1:7" x14ac:dyDescent="0.25">
      <c r="A1132"/>
      <c r="B1132"/>
      <c r="C1132">
        <v>-2.2522845323449721</v>
      </c>
      <c r="D1132">
        <v>0.5134005867946102</v>
      </c>
      <c r="E1132" s="24"/>
      <c r="F1132" s="25"/>
      <c r="G1132" s="29"/>
    </row>
    <row r="1133" spans="1:7" x14ac:dyDescent="0.25">
      <c r="A1133"/>
      <c r="B1133"/>
      <c r="C1133">
        <v>-2.2522675420801574</v>
      </c>
      <c r="D1133">
        <v>0.51340397670147553</v>
      </c>
      <c r="E1133" s="24"/>
      <c r="F1133" s="25"/>
      <c r="G1133" s="29"/>
    </row>
    <row r="1134" spans="1:7" x14ac:dyDescent="0.25">
      <c r="A1134"/>
      <c r="B1134"/>
      <c r="C1134">
        <v>-2.2522505518153428</v>
      </c>
      <c r="D1134">
        <v>0.51340736660834074</v>
      </c>
      <c r="E1134" s="24"/>
      <c r="F1134" s="25"/>
      <c r="G1134" s="29"/>
    </row>
    <row r="1135" spans="1:7" x14ac:dyDescent="0.25">
      <c r="A1135"/>
      <c r="B1135"/>
      <c r="C1135">
        <v>-2.2522335615505282</v>
      </c>
      <c r="D1135">
        <v>0.51341075651520596</v>
      </c>
      <c r="E1135" s="24"/>
      <c r="F1135" s="25"/>
      <c r="G1135" s="29"/>
    </row>
    <row r="1136" spans="1:7" x14ac:dyDescent="0.25">
      <c r="A1136"/>
      <c r="B1136"/>
      <c r="C1136">
        <v>-2.2522165712857136</v>
      </c>
      <c r="D1136">
        <v>0.51341414642207117</v>
      </c>
      <c r="E1136" s="24"/>
      <c r="F1136" s="25"/>
      <c r="G1136" s="29"/>
    </row>
    <row r="1137" spans="1:7" x14ac:dyDescent="0.25">
      <c r="A1137"/>
      <c r="B1137"/>
      <c r="C1137">
        <v>-2.252199581020899</v>
      </c>
      <c r="D1137">
        <v>0.51341753632893627</v>
      </c>
      <c r="E1137" s="24"/>
      <c r="F1137" s="25"/>
      <c r="G1137" s="29"/>
    </row>
    <row r="1138" spans="1:7" x14ac:dyDescent="0.25">
      <c r="A1138"/>
      <c r="B1138"/>
      <c r="C1138">
        <v>-2.2521825907560844</v>
      </c>
      <c r="D1138">
        <v>0.5134209262358016</v>
      </c>
      <c r="E1138" s="24"/>
      <c r="F1138" s="25"/>
      <c r="G1138" s="29"/>
    </row>
    <row r="1139" spans="1:7" x14ac:dyDescent="0.25">
      <c r="A1139"/>
      <c r="B1139"/>
      <c r="C1139">
        <v>-2.2521656004912698</v>
      </c>
      <c r="D1139">
        <v>0.5134243161426667</v>
      </c>
      <c r="E1139" s="24"/>
      <c r="F1139" s="25"/>
      <c r="G1139" s="29"/>
    </row>
    <row r="1140" spans="1:7" x14ac:dyDescent="0.25">
      <c r="A1140"/>
      <c r="B1140"/>
      <c r="C1140">
        <v>-2.2521486102264552</v>
      </c>
      <c r="D1140">
        <v>0.51342770604953203</v>
      </c>
      <c r="E1140" s="24"/>
      <c r="F1140" s="25"/>
      <c r="G1140" s="29"/>
    </row>
    <row r="1141" spans="1:7" x14ac:dyDescent="0.25">
      <c r="A1141"/>
      <c r="B1141"/>
      <c r="C1141">
        <v>-2.2521316199616406</v>
      </c>
      <c r="D1141">
        <v>0.51343109595639724</v>
      </c>
      <c r="E1141" s="24"/>
      <c r="F1141" s="25"/>
      <c r="G1141" s="29"/>
    </row>
    <row r="1142" spans="1:7" x14ac:dyDescent="0.25">
      <c r="A1142"/>
      <c r="B1142"/>
      <c r="C1142">
        <v>-2.252114629696826</v>
      </c>
      <c r="D1142">
        <v>0.51343448586326235</v>
      </c>
      <c r="E1142" s="24"/>
      <c r="F1142" s="25"/>
      <c r="G1142" s="29"/>
    </row>
    <row r="1143" spans="1:7" x14ac:dyDescent="0.25">
      <c r="A1143"/>
      <c r="B1143"/>
      <c r="C1143">
        <v>-2.2520976394320114</v>
      </c>
      <c r="D1143">
        <v>0.51343787577012767</v>
      </c>
      <c r="E1143" s="24"/>
      <c r="F1143" s="25"/>
      <c r="G1143" s="29"/>
    </row>
    <row r="1144" spans="1:7" x14ac:dyDescent="0.25">
      <c r="A1144"/>
      <c r="B1144"/>
      <c r="C1144">
        <v>-2.2520806491671967</v>
      </c>
      <c r="D1144">
        <v>0.51344126567699278</v>
      </c>
      <c r="E1144" s="24"/>
      <c r="F1144" s="25"/>
      <c r="G1144" s="29"/>
    </row>
    <row r="1145" spans="1:7" x14ac:dyDescent="0.25">
      <c r="A1145"/>
      <c r="B1145"/>
      <c r="C1145">
        <v>-2.2520636589023826</v>
      </c>
      <c r="D1145">
        <v>0.5134446555838581</v>
      </c>
      <c r="E1145" s="24"/>
      <c r="F1145" s="25"/>
      <c r="G1145" s="29"/>
    </row>
    <row r="1146" spans="1:7" x14ac:dyDescent="0.25">
      <c r="A1146"/>
      <c r="B1146"/>
      <c r="C1146">
        <v>-2.252046668637568</v>
      </c>
      <c r="D1146">
        <v>0.51344804549072331</v>
      </c>
      <c r="E1146" s="24"/>
      <c r="F1146" s="25"/>
      <c r="G1146" s="29"/>
    </row>
    <row r="1147" spans="1:7" x14ac:dyDescent="0.25">
      <c r="A1147"/>
      <c r="B1147"/>
      <c r="C1147">
        <v>-2.2520296783727534</v>
      </c>
      <c r="D1147">
        <v>0.51345143539758853</v>
      </c>
      <c r="E1147" s="24"/>
      <c r="F1147" s="25"/>
      <c r="G1147" s="29"/>
    </row>
    <row r="1148" spans="1:7" x14ac:dyDescent="0.25">
      <c r="A1148"/>
      <c r="B1148"/>
      <c r="C1148">
        <v>-2.2520126881079388</v>
      </c>
      <c r="D1148">
        <v>0.51345482530445374</v>
      </c>
      <c r="E1148" s="24"/>
      <c r="F1148" s="25"/>
      <c r="G1148" s="29"/>
    </row>
    <row r="1149" spans="1:7" x14ac:dyDescent="0.25">
      <c r="A1149"/>
      <c r="B1149"/>
      <c r="C1149">
        <v>-2.2519956978431241</v>
      </c>
      <c r="D1149">
        <v>0.51345821521131885</v>
      </c>
      <c r="E1149" s="24"/>
      <c r="F1149" s="25"/>
      <c r="G1149" s="29"/>
    </row>
    <row r="1150" spans="1:7" x14ac:dyDescent="0.25">
      <c r="A1150"/>
      <c r="B1150"/>
      <c r="C1150">
        <v>-2.2519787075783095</v>
      </c>
      <c r="D1150">
        <v>0.51346160511818417</v>
      </c>
      <c r="E1150" s="24"/>
      <c r="F1150" s="25"/>
      <c r="G1150" s="29"/>
    </row>
    <row r="1151" spans="1:7" x14ac:dyDescent="0.25">
      <c r="A1151"/>
      <c r="B1151"/>
      <c r="C1151">
        <v>-2.2519617173134949</v>
      </c>
      <c r="D1151">
        <v>0.51346499502504939</v>
      </c>
      <c r="E1151" s="24"/>
      <c r="F1151" s="25"/>
      <c r="G1151" s="29"/>
    </row>
    <row r="1152" spans="1:7" x14ac:dyDescent="0.25">
      <c r="A1152"/>
      <c r="B1152"/>
      <c r="C1152">
        <v>-2.2519447270486803</v>
      </c>
      <c r="D1152">
        <v>0.5134683849319146</v>
      </c>
      <c r="E1152" s="24"/>
      <c r="F1152" s="25"/>
      <c r="G1152" s="29"/>
    </row>
    <row r="1153" spans="1:7" x14ac:dyDescent="0.25">
      <c r="A1153"/>
      <c r="B1153"/>
      <c r="C1153">
        <v>-2.2519277367838657</v>
      </c>
      <c r="D1153">
        <v>0.51347177483877982</v>
      </c>
      <c r="E1153" s="24"/>
      <c r="F1153" s="25"/>
      <c r="G1153" s="29"/>
    </row>
    <row r="1154" spans="1:7" x14ac:dyDescent="0.25">
      <c r="A1154"/>
      <c r="B1154"/>
      <c r="C1154">
        <v>-2.2519107465190511</v>
      </c>
      <c r="D1154">
        <v>0.51347516474564503</v>
      </c>
      <c r="E1154" s="24"/>
      <c r="F1154" s="25"/>
      <c r="G1154" s="29"/>
    </row>
    <row r="1155" spans="1:7" x14ac:dyDescent="0.25">
      <c r="A1155"/>
      <c r="B1155"/>
      <c r="C1155">
        <v>-2.2518937562542365</v>
      </c>
      <c r="D1155">
        <v>0.51347855465251013</v>
      </c>
      <c r="E1155" s="24"/>
      <c r="F1155" s="25"/>
      <c r="G1155" s="29"/>
    </row>
    <row r="1156" spans="1:7" x14ac:dyDescent="0.25">
      <c r="A1156"/>
      <c r="B1156"/>
      <c r="C1156">
        <v>-2.2518767659894219</v>
      </c>
      <c r="D1156">
        <v>0.51348194455937546</v>
      </c>
      <c r="E1156" s="24"/>
      <c r="F1156" s="25"/>
      <c r="G1156" s="29"/>
    </row>
    <row r="1157" spans="1:7" x14ac:dyDescent="0.25">
      <c r="A1157"/>
      <c r="B1157"/>
      <c r="C1157">
        <v>-2.2518597757246073</v>
      </c>
      <c r="D1157">
        <v>0.51348533446624078</v>
      </c>
      <c r="E1157" s="24"/>
      <c r="F1157" s="25"/>
      <c r="G1157" s="29"/>
    </row>
    <row r="1158" spans="1:7" x14ac:dyDescent="0.25">
      <c r="A1158"/>
      <c r="B1158"/>
      <c r="C1158">
        <v>-2.2518427854597931</v>
      </c>
      <c r="D1158">
        <v>0.51348872437310589</v>
      </c>
      <c r="E1158" s="24"/>
      <c r="F1158" s="25"/>
      <c r="G1158" s="29"/>
    </row>
    <row r="1159" spans="1:7" x14ac:dyDescent="0.25">
      <c r="A1159"/>
      <c r="B1159"/>
      <c r="C1159">
        <v>-2.2518257951949785</v>
      </c>
      <c r="D1159">
        <v>0.5134921142799711</v>
      </c>
      <c r="E1159" s="24"/>
      <c r="F1159" s="25"/>
      <c r="G1159" s="29"/>
    </row>
    <row r="1160" spans="1:7" x14ac:dyDescent="0.25">
      <c r="A1160"/>
      <c r="B1160"/>
      <c r="C1160">
        <v>-2.2518088049301639</v>
      </c>
      <c r="D1160">
        <v>0.51349550418683632</v>
      </c>
      <c r="E1160" s="24"/>
      <c r="F1160" s="25"/>
      <c r="G1160" s="29"/>
    </row>
    <row r="1161" spans="1:7" x14ac:dyDescent="0.25">
      <c r="A1161"/>
      <c r="B1161"/>
      <c r="C1161">
        <v>-2.2517918146653493</v>
      </c>
      <c r="D1161">
        <v>0.51349889409370153</v>
      </c>
      <c r="E1161" s="24"/>
      <c r="F1161" s="25"/>
      <c r="G1161" s="29"/>
    </row>
    <row r="1162" spans="1:7" x14ac:dyDescent="0.25">
      <c r="A1162"/>
      <c r="B1162"/>
      <c r="C1162">
        <v>-2.2517748244005347</v>
      </c>
      <c r="D1162">
        <v>0.51350228400056663</v>
      </c>
      <c r="E1162" s="24"/>
      <c r="F1162" s="25"/>
      <c r="G1162" s="29"/>
    </row>
    <row r="1163" spans="1:7" x14ac:dyDescent="0.25">
      <c r="A1163"/>
      <c r="B1163"/>
      <c r="C1163">
        <v>-2.2516462690422263</v>
      </c>
      <c r="D1163">
        <v>0.51353572473379105</v>
      </c>
      <c r="E1163" s="24"/>
      <c r="F1163" s="25"/>
      <c r="G1163" s="29"/>
    </row>
    <row r="1164" spans="1:7" x14ac:dyDescent="0.25">
      <c r="A1164"/>
      <c r="B1164"/>
      <c r="C1164">
        <v>-2.2512511522627738</v>
      </c>
      <c r="D1164">
        <v>0.51364087793531987</v>
      </c>
      <c r="E1164" s="24"/>
      <c r="F1164" s="25"/>
      <c r="G1164" s="29"/>
    </row>
    <row r="1165" spans="1:7" x14ac:dyDescent="0.25">
      <c r="A1165"/>
      <c r="B1165"/>
      <c r="C1165">
        <v>-2.250589163583522</v>
      </c>
      <c r="D1165">
        <v>0.51381768429211272</v>
      </c>
      <c r="E1165" s="24"/>
      <c r="F1165" s="25"/>
      <c r="G1165" s="29"/>
    </row>
    <row r="1166" spans="1:7" x14ac:dyDescent="0.25">
      <c r="A1166"/>
      <c r="B1166"/>
      <c r="C1166">
        <v>-2.249661019118177</v>
      </c>
      <c r="D1166">
        <v>0.51406580881133657</v>
      </c>
      <c r="E1166" s="24"/>
      <c r="F1166" s="25"/>
      <c r="G1166" s="29"/>
    </row>
    <row r="1167" spans="1:7" x14ac:dyDescent="0.25">
      <c r="A1167"/>
      <c r="B1167"/>
      <c r="C1167">
        <v>-2.2484674324206098</v>
      </c>
      <c r="D1167">
        <v>0.51438491820734811</v>
      </c>
      <c r="E1167" s="24"/>
      <c r="F1167" s="25"/>
      <c r="G1167" s="29"/>
    </row>
    <row r="1168" spans="1:7" x14ac:dyDescent="0.25">
      <c r="A1168"/>
      <c r="B1168"/>
      <c r="C1168">
        <v>-2.2470091144962887</v>
      </c>
      <c r="D1168">
        <v>0.51477468089179967</v>
      </c>
      <c r="E1168" s="24"/>
      <c r="F1168" s="25"/>
      <c r="G1168" s="29"/>
    </row>
    <row r="1169" spans="1:7" x14ac:dyDescent="0.25">
      <c r="A1169"/>
      <c r="B1169"/>
      <c r="C1169">
        <v>-2.2452867738136439</v>
      </c>
      <c r="D1169">
        <v>0.51523476696380888</v>
      </c>
      <c r="E1169" s="24"/>
      <c r="F1169" s="25"/>
      <c r="G1169" s="29"/>
    </row>
    <row r="1170" spans="1:7" x14ac:dyDescent="0.25">
      <c r="A1170"/>
      <c r="B1170"/>
      <c r="C1170">
        <v>-2.2433011163153718</v>
      </c>
      <c r="D1170">
        <v>0.51576484820019453</v>
      </c>
      <c r="E1170" s="24"/>
      <c r="F1170" s="25"/>
      <c r="G1170" s="29"/>
    </row>
    <row r="1171" spans="1:7" x14ac:dyDescent="0.25">
      <c r="A1171"/>
      <c r="B1171"/>
      <c r="C1171">
        <v>-2.2410528454296816</v>
      </c>
      <c r="D1171">
        <v>0.51636459804577461</v>
      </c>
      <c r="E1171" s="24"/>
      <c r="F1171" s="25"/>
      <c r="G1171" s="29"/>
    </row>
    <row r="1172" spans="1:7" x14ac:dyDescent="0.25">
      <c r="A1172"/>
      <c r="B1172"/>
      <c r="C1172">
        <v>-2.2385426620814841</v>
      </c>
      <c r="D1172">
        <v>0.51703369160372903</v>
      </c>
      <c r="E1172" s="24"/>
      <c r="F1172" s="25"/>
      <c r="G1172" s="29"/>
    </row>
    <row r="1173" spans="1:7" x14ac:dyDescent="0.25">
      <c r="A1173"/>
      <c r="B1173"/>
      <c r="C1173">
        <v>-2.2357712647035104</v>
      </c>
      <c r="D1173">
        <v>0.51777180562602698</v>
      </c>
      <c r="E1173" s="24"/>
      <c r="F1173" s="25"/>
      <c r="G1173" s="29"/>
    </row>
    <row r="1174" spans="1:7" x14ac:dyDescent="0.25">
      <c r="A1174"/>
      <c r="B1174"/>
      <c r="C1174">
        <v>-2.2327393492473866</v>
      </c>
      <c r="D1174">
        <v>0.51857861850391307</v>
      </c>
      <c r="E1174" s="24"/>
      <c r="F1174" s="25"/>
      <c r="G1174" s="29"/>
    </row>
    <row r="1175" spans="1:7" x14ac:dyDescent="0.25">
      <c r="A1175"/>
      <c r="B1175"/>
      <c r="C1175">
        <v>-2.2294476091946325</v>
      </c>
      <c r="D1175">
        <v>0.51945381025846105</v>
      </c>
      <c r="E1175" s="24"/>
      <c r="F1175" s="25"/>
      <c r="G1175" s="29"/>
    </row>
    <row r="1176" spans="1:7" x14ac:dyDescent="0.25">
      <c r="A1176"/>
      <c r="B1176"/>
      <c r="C1176">
        <v>-2.2258967355676198</v>
      </c>
      <c r="D1176">
        <v>0.52039706253118467</v>
      </c>
      <c r="E1176" s="24"/>
      <c r="F1176" s="25"/>
      <c r="G1176" s="29"/>
    </row>
    <row r="1177" spans="1:7" x14ac:dyDescent="0.25">
      <c r="A1177"/>
      <c r="B1177"/>
      <c r="C1177">
        <v>-2.2220874169404556</v>
      </c>
      <c r="D1177">
        <v>0.52140805857471284</v>
      </c>
      <c r="E1177" s="24"/>
      <c r="F1177" s="25"/>
      <c r="G1177" s="29"/>
    </row>
    <row r="1178" spans="1:7" x14ac:dyDescent="0.25">
      <c r="A1178"/>
      <c r="B1178"/>
      <c r="C1178">
        <v>-2.2180203394498195</v>
      </c>
      <c r="D1178">
        <v>0.52248648324352387</v>
      </c>
      <c r="E1178" s="24"/>
      <c r="F1178" s="25"/>
      <c r="G1178" s="29"/>
    </row>
    <row r="1179" spans="1:7" x14ac:dyDescent="0.25">
      <c r="A1179"/>
      <c r="B1179"/>
      <c r="C1179">
        <v>-2.2136961868057363</v>
      </c>
      <c r="D1179">
        <v>0.52363202298474265</v>
      </c>
      <c r="E1179" s="24"/>
      <c r="F1179" s="25"/>
      <c r="G1179" s="29"/>
    </row>
    <row r="1180" spans="1:7" x14ac:dyDescent="0.25">
      <c r="A1180"/>
      <c r="B1180"/>
      <c r="C1180">
        <v>-2.2091156403023011</v>
      </c>
      <c r="D1180">
        <v>0.52484436582899319</v>
      </c>
      <c r="E1180" s="24"/>
      <c r="F1180" s="25"/>
      <c r="G1180" s="29"/>
    </row>
    <row r="1181" spans="1:7" x14ac:dyDescent="0.25">
      <c r="A1181"/>
      <c r="B1181"/>
      <c r="C1181">
        <v>-2.2042793788283266</v>
      </c>
      <c r="D1181">
        <v>0.52612320138131818</v>
      </c>
      <c r="E1181" s="24"/>
      <c r="F1181" s="25"/>
      <c r="G1181" s="29"/>
    </row>
    <row r="1182" spans="1:7" x14ac:dyDescent="0.25">
      <c r="A1182"/>
      <c r="B1182"/>
      <c r="C1182">
        <v>-2.1991880788779663</v>
      </c>
      <c r="D1182">
        <v>0.52746822081214895</v>
      </c>
      <c r="E1182" s="24"/>
      <c r="F1182" s="25"/>
      <c r="G1182" s="29"/>
    </row>
    <row r="1183" spans="1:7" x14ac:dyDescent="0.25">
      <c r="A1183"/>
      <c r="B1183"/>
      <c r="C1183">
        <v>-2.1938424145612543</v>
      </c>
      <c r="D1183">
        <v>0.52887911684834032</v>
      </c>
      <c r="E1183" s="24"/>
      <c r="F1183" s="25"/>
      <c r="G1183" s="29"/>
    </row>
    <row r="1184" spans="1:7" x14ac:dyDescent="0.25">
      <c r="A1184"/>
      <c r="B1184"/>
      <c r="C1184">
        <v>-2.1882430576145921</v>
      </c>
      <c r="D1184">
        <v>0.53035558376426462</v>
      </c>
      <c r="E1184" s="24"/>
      <c r="F1184" s="25"/>
      <c r="G1184" s="29"/>
    </row>
    <row r="1185" spans="1:7" x14ac:dyDescent="0.25">
      <c r="A1185"/>
      <c r="B1185"/>
      <c r="C1185">
        <v>-2.1823906774112007</v>
      </c>
      <c r="D1185">
        <v>0.53189731737295531</v>
      </c>
      <c r="E1185" s="24"/>
      <c r="F1185" s="25"/>
      <c r="G1185" s="29"/>
    </row>
    <row r="1186" spans="1:7" x14ac:dyDescent="0.25">
      <c r="A1186"/>
      <c r="B1186"/>
      <c r="C1186">
        <v>-2.1762859409714981</v>
      </c>
      <c r="D1186">
        <v>0.53350401501731803</v>
      </c>
      <c r="E1186" s="24"/>
      <c r="F1186" s="25"/>
      <c r="G1186" s="29"/>
    </row>
    <row r="1187" spans="1:7" x14ac:dyDescent="0.25">
      <c r="A1187"/>
      <c r="B1187"/>
      <c r="C1187">
        <v>-2.1699295129734186</v>
      </c>
      <c r="D1187">
        <v>0.53517537556139394</v>
      </c>
      <c r="E1187" s="24"/>
      <c r="F1187" s="25"/>
      <c r="G1187" s="29"/>
    </row>
    <row r="1188" spans="1:7" x14ac:dyDescent="0.25">
      <c r="A1188"/>
      <c r="B1188"/>
      <c r="C1188">
        <v>-2.1610790262246367</v>
      </c>
      <c r="D1188">
        <v>0.53735862985356431</v>
      </c>
      <c r="E1188" s="24"/>
      <c r="F1188" s="25"/>
      <c r="G1188" s="29"/>
    </row>
    <row r="1189" spans="1:7" x14ac:dyDescent="0.25">
      <c r="A1189"/>
      <c r="B1189"/>
      <c r="C1189">
        <v>-2.150670396570812</v>
      </c>
      <c r="D1189">
        <v>0.53986687702452218</v>
      </c>
      <c r="E1189" s="24"/>
      <c r="F1189" s="25"/>
      <c r="G1189" s="29"/>
    </row>
    <row r="1190" spans="1:7" x14ac:dyDescent="0.25">
      <c r="A1190"/>
      <c r="B1190"/>
      <c r="C1190">
        <v>-2.1400120554400499</v>
      </c>
      <c r="D1190">
        <v>0.54243889272760204</v>
      </c>
      <c r="E1190" s="24"/>
      <c r="F1190" s="25"/>
      <c r="G1190" s="29"/>
    </row>
    <row r="1191" spans="1:7" x14ac:dyDescent="0.25">
      <c r="A1191"/>
      <c r="B1191"/>
      <c r="C1191">
        <v>-2.1291046582425892</v>
      </c>
      <c r="D1191">
        <v>0.54507438182514356</v>
      </c>
      <c r="E1191" s="24"/>
      <c r="F1191" s="25"/>
      <c r="G1191" s="29"/>
    </row>
    <row r="1192" spans="1:7" x14ac:dyDescent="0.25">
      <c r="A1192"/>
      <c r="B1192"/>
      <c r="C1192">
        <v>-2.117948858097026</v>
      </c>
      <c r="D1192">
        <v>0.54777305065778092</v>
      </c>
      <c r="E1192" s="24"/>
      <c r="F1192" s="25"/>
      <c r="G1192" s="29"/>
    </row>
    <row r="1193" spans="1:7" x14ac:dyDescent="0.25">
      <c r="A1193"/>
      <c r="B1193"/>
      <c r="C1193">
        <v>-2.1065453058403159</v>
      </c>
      <c r="D1193">
        <v>0.55053460703604018</v>
      </c>
      <c r="E1193" s="24"/>
      <c r="F1193" s="25"/>
      <c r="G1193" s="29"/>
    </row>
    <row r="1194" spans="1:7" x14ac:dyDescent="0.25">
      <c r="A1194"/>
      <c r="B1194"/>
      <c r="C1194">
        <v>-2.0948946500377441</v>
      </c>
      <c r="D1194">
        <v>0.55335876023198649</v>
      </c>
      <c r="E1194" s="24"/>
      <c r="F1194" s="25"/>
      <c r="G1194" s="29"/>
    </row>
    <row r="1195" spans="1:7" x14ac:dyDescent="0.25">
      <c r="A1195"/>
      <c r="B1195"/>
      <c r="C1195">
        <v>-2.0829975369928149</v>
      </c>
      <c r="D1195">
        <v>0.55624522097093365</v>
      </c>
      <c r="E1195" s="24"/>
      <c r="F1195" s="25"/>
      <c r="G1195" s="29"/>
    </row>
    <row r="1196" spans="1:7" x14ac:dyDescent="0.25">
      <c r="A1196"/>
      <c r="B1196"/>
      <c r="C1196">
        <v>-2.0708546107571002</v>
      </c>
      <c r="D1196">
        <v>0.55919370142320279</v>
      </c>
      <c r="E1196" s="24"/>
      <c r="F1196" s="25"/>
      <c r="G1196" s="29"/>
    </row>
    <row r="1197" spans="1:7" x14ac:dyDescent="0.25">
      <c r="A1197"/>
      <c r="B1197"/>
      <c r="C1197">
        <v>-2.0584665131400444</v>
      </c>
      <c r="D1197">
        <v>0.56220391519593205</v>
      </c>
      <c r="E1197" s="24"/>
      <c r="F1197" s="25"/>
      <c r="G1197" s="29"/>
    </row>
    <row r="1198" spans="1:7" x14ac:dyDescent="0.25">
      <c r="A1198"/>
      <c r="B1198"/>
      <c r="C1198">
        <v>-2.0458338837187182</v>
      </c>
      <c r="D1198">
        <v>0.56527557732493983</v>
      </c>
      <c r="E1198" s="24"/>
      <c r="F1198" s="25"/>
      <c r="G1198" s="29"/>
    </row>
    <row r="1199" spans="1:7" x14ac:dyDescent="0.25">
      <c r="A1199"/>
      <c r="B1199"/>
      <c r="C1199">
        <v>-2.0329573598475057</v>
      </c>
      <c r="D1199">
        <v>0.56840840426664374</v>
      </c>
      <c r="E1199" s="24"/>
      <c r="F1199" s="25"/>
      <c r="G1199" s="29"/>
    </row>
    <row r="1200" spans="1:7" x14ac:dyDescent="0.25">
      <c r="A1200"/>
      <c r="B1200"/>
      <c r="C1200">
        <v>-2.0198375766677703</v>
      </c>
      <c r="D1200">
        <v>0.5716021138900248</v>
      </c>
      <c r="E1200" s="24"/>
      <c r="F1200" s="25"/>
      <c r="G1200" s="29"/>
    </row>
    <row r="1201" spans="1:7" x14ac:dyDescent="0.25">
      <c r="A1201"/>
      <c r="B1201"/>
      <c r="C1201">
        <v>-2.0064751671174132</v>
      </c>
      <c r="D1201">
        <v>0.57485642546865567</v>
      </c>
      <c r="E1201" s="24"/>
      <c r="F1201" s="25"/>
      <c r="G1201" s="29"/>
    </row>
    <row r="1202" spans="1:7" x14ac:dyDescent="0.25">
      <c r="A1202"/>
      <c r="B1202"/>
      <c r="C1202">
        <v>-1.9928707619404666</v>
      </c>
      <c r="D1202">
        <v>0.57817105967276039</v>
      </c>
      <c r="E1202" s="24"/>
      <c r="F1202" s="25"/>
      <c r="G1202" s="29"/>
    </row>
    <row r="1203" spans="1:7" x14ac:dyDescent="0.25">
      <c r="A1203"/>
      <c r="B1203"/>
      <c r="C1203">
        <v>-1.9790249896965526</v>
      </c>
      <c r="D1203">
        <v>0.58154573856134706</v>
      </c>
      <c r="E1203" s="24"/>
      <c r="F1203" s="25"/>
      <c r="G1203" s="29"/>
    </row>
    <row r="1204" spans="1:7" x14ac:dyDescent="0.25">
      <c r="A1204"/>
      <c r="B1204"/>
      <c r="C1204">
        <v>-1.9649384767703686</v>
      </c>
      <c r="D1204">
        <v>0.58498018557436871</v>
      </c>
      <c r="E1204" s="24"/>
      <c r="F1204" s="25"/>
      <c r="G1204" s="29"/>
    </row>
    <row r="1205" spans="1:7" x14ac:dyDescent="0.25">
      <c r="A1205"/>
      <c r="B1205"/>
      <c r="C1205">
        <v>-1.9506118473810412</v>
      </c>
      <c r="D1205">
        <v>0.5884741255249567</v>
      </c>
      <c r="E1205" s="24"/>
      <c r="F1205" s="25"/>
      <c r="G1205" s="29"/>
    </row>
    <row r="1206" spans="1:7" x14ac:dyDescent="0.25">
      <c r="A1206"/>
      <c r="B1206"/>
      <c r="C1206">
        <v>-1.9360457235915236</v>
      </c>
      <c r="D1206">
        <v>0.59202728459168297</v>
      </c>
      <c r="E1206" s="24"/>
      <c r="F1206" s="25"/>
      <c r="G1206" s="29"/>
    </row>
    <row r="1207" spans="1:7" x14ac:dyDescent="0.25">
      <c r="A1207"/>
      <c r="B1207"/>
      <c r="C1207">
        <v>-1.9212407253178645</v>
      </c>
      <c r="D1207">
        <v>0.59563939031088675</v>
      </c>
      <c r="E1207" s="24"/>
      <c r="F1207" s="25"/>
      <c r="G1207" s="29"/>
    </row>
    <row r="1208" spans="1:7" x14ac:dyDescent="0.25">
      <c r="A1208"/>
      <c r="B1208"/>
      <c r="C1208">
        <v>-1.906197470338463</v>
      </c>
      <c r="D1208">
        <v>0.59931017156904554</v>
      </c>
      <c r="E1208" s="24"/>
      <c r="F1208" s="25"/>
      <c r="G1208" s="29"/>
    </row>
    <row r="1209" spans="1:7" x14ac:dyDescent="0.25">
      <c r="A1209"/>
      <c r="B1209"/>
      <c r="C1209">
        <v>-1.8909165743033012</v>
      </c>
      <c r="D1209">
        <v>0.6030393585951882</v>
      </c>
      <c r="E1209" s="24"/>
      <c r="F1209" s="25"/>
      <c r="G1209" s="29"/>
    </row>
    <row r="1210" spans="1:7" x14ac:dyDescent="0.25">
      <c r="A1210"/>
      <c r="B1210"/>
      <c r="C1210">
        <v>-1.8753986507430778</v>
      </c>
      <c r="D1210">
        <v>0.60682668295336539</v>
      </c>
      <c r="E1210" s="24"/>
      <c r="F1210" s="25"/>
      <c r="G1210" s="29"/>
    </row>
    <row r="1211" spans="1:7" x14ac:dyDescent="0.25">
      <c r="A1211"/>
      <c r="B1211"/>
      <c r="C1211">
        <v>-1.8596443110783345</v>
      </c>
      <c r="D1211">
        <v>0.6106718775351625</v>
      </c>
      <c r="E1211" s="24"/>
      <c r="F1211" s="25"/>
      <c r="G1211" s="29"/>
    </row>
    <row r="1212" spans="1:7" x14ac:dyDescent="0.25">
      <c r="A1212"/>
      <c r="B1212"/>
      <c r="C1212">
        <v>-1.8436541646284912</v>
      </c>
      <c r="D1212">
        <v>0.61457467655227038</v>
      </c>
      <c r="E1212" s="24"/>
      <c r="F1212" s="25"/>
      <c r="G1212" s="29"/>
    </row>
    <row r="1213" spans="1:7" x14ac:dyDescent="0.25">
      <c r="A1213"/>
      <c r="B1213"/>
      <c r="C1213">
        <v>-1.827428818620914</v>
      </c>
      <c r="D1213">
        <v>0.6185348155290793</v>
      </c>
      <c r="E1213" s="24"/>
      <c r="F1213" s="25"/>
      <c r="G1213" s="29"/>
    </row>
    <row r="1214" spans="1:7" x14ac:dyDescent="0.25">
      <c r="A1214"/>
      <c r="B1214"/>
      <c r="C1214">
        <v>-1.8109688781998419</v>
      </c>
      <c r="D1214">
        <v>0.62255203129534931</v>
      </c>
      <c r="E1214" s="24"/>
      <c r="F1214" s="25"/>
      <c r="G1214" s="29"/>
    </row>
    <row r="1215" spans="1:7" x14ac:dyDescent="0.25">
      <c r="A1215"/>
      <c r="B1215"/>
      <c r="C1215">
        <v>-1.7942749464353287</v>
      </c>
      <c r="D1215">
        <v>0.62662606197890725</v>
      </c>
      <c r="E1215" s="24"/>
      <c r="F1215" s="25"/>
      <c r="G1215" s="29"/>
    </row>
    <row r="1216" spans="1:7" x14ac:dyDescent="0.25">
      <c r="A1216"/>
      <c r="B1216"/>
      <c r="C1216">
        <v>-1.7773476243321227</v>
      </c>
      <c r="D1216">
        <v>0.63075664699839773</v>
      </c>
      <c r="E1216" s="24"/>
      <c r="F1216" s="25"/>
      <c r="G1216" s="29"/>
    </row>
    <row r="1217" spans="1:7" x14ac:dyDescent="0.25">
      <c r="A1217"/>
      <c r="B1217"/>
      <c r="C1217">
        <v>-1.7601875108384952</v>
      </c>
      <c r="D1217">
        <v>0.6349435270560787</v>
      </c>
      <c r="E1217" s="24"/>
      <c r="F1217" s="25"/>
      <c r="G1217" s="29"/>
    </row>
    <row r="1218" spans="1:7" x14ac:dyDescent="0.25">
      <c r="A1218"/>
      <c r="B1218"/>
      <c r="C1218">
        <v>-1.7427952028550364</v>
      </c>
      <c r="D1218">
        <v>0.63918644413065984</v>
      </c>
      <c r="E1218" s="24"/>
      <c r="F1218" s="25"/>
      <c r="G1218" s="29"/>
    </row>
    <row r="1219" spans="1:7" x14ac:dyDescent="0.25">
      <c r="A1219"/>
      <c r="B1219"/>
      <c r="C1219">
        <v>-1.7251712952434088</v>
      </c>
      <c r="D1219">
        <v>0.64348514147018721</v>
      </c>
      <c r="E1219" s="24"/>
      <c r="F1219" s="25"/>
      <c r="G1219" s="29"/>
    </row>
    <row r="1220" spans="1:7" x14ac:dyDescent="0.25">
      <c r="A1220"/>
      <c r="B1220"/>
      <c r="C1220">
        <v>-1.7073163808350003</v>
      </c>
      <c r="D1220">
        <v>0.64783936358498495</v>
      </c>
      <c r="E1220" s="24"/>
      <c r="F1220" s="25"/>
      <c r="G1220" s="29"/>
    </row>
    <row r="1221" spans="1:7" x14ac:dyDescent="0.25">
      <c r="A1221"/>
      <c r="B1221"/>
      <c r="C1221">
        <v>-1.6892310504396353</v>
      </c>
      <c r="D1221">
        <v>0.65224885624061635</v>
      </c>
      <c r="E1221" s="24"/>
      <c r="F1221" s="25"/>
      <c r="G1221" s="29"/>
    </row>
    <row r="1222" spans="1:7" x14ac:dyDescent="0.25">
      <c r="A1222"/>
      <c r="B1222"/>
      <c r="C1222">
        <v>-1.670915892854147</v>
      </c>
      <c r="D1222">
        <v>0.65671336645091383</v>
      </c>
      <c r="E1222" s="24"/>
      <c r="F1222" s="25"/>
      <c r="G1222" s="29"/>
    </row>
    <row r="1223" spans="1:7" x14ac:dyDescent="0.25">
      <c r="A1223"/>
      <c r="B1223"/>
      <c r="C1223">
        <v>-1.6523714948709611</v>
      </c>
      <c r="D1223">
        <v>0.66123264247103852</v>
      </c>
      <c r="E1223" s="24"/>
      <c r="F1223" s="25"/>
      <c r="G1223" s="29"/>
    </row>
    <row r="1224" spans="1:7" x14ac:dyDescent="0.25">
      <c r="A1224"/>
      <c r="B1224"/>
      <c r="C1224">
        <v>-1.6335984412866031</v>
      </c>
      <c r="D1224">
        <v>0.66580643379059057</v>
      </c>
      <c r="E1224" s="24"/>
      <c r="F1224" s="25"/>
      <c r="G1224" s="29"/>
    </row>
    <row r="1225" spans="1:7" x14ac:dyDescent="0.25">
      <c r="A1225"/>
      <c r="B1225"/>
      <c r="C1225">
        <v>-1.6145973149102069</v>
      </c>
      <c r="D1225">
        <v>0.67043449112675246</v>
      </c>
      <c r="E1225" s="24"/>
      <c r="F1225" s="25"/>
      <c r="G1225" s="29"/>
    </row>
    <row r="1226" spans="1:7" x14ac:dyDescent="0.25">
      <c r="A1226"/>
      <c r="B1226"/>
      <c r="C1226">
        <v>-1.5953686965719038</v>
      </c>
      <c r="D1226">
        <v>0.67511656641749673</v>
      </c>
      <c r="E1226" s="24"/>
      <c r="F1226" s="25"/>
      <c r="G1226" s="29"/>
    </row>
    <row r="1227" spans="1:7" x14ac:dyDescent="0.25">
      <c r="A1227"/>
      <c r="B1227"/>
      <c r="C1227">
        <v>-1.5759131651312557</v>
      </c>
      <c r="D1227">
        <v>0.67985241281480913</v>
      </c>
      <c r="E1227" s="24"/>
      <c r="F1227" s="25"/>
      <c r="G1227" s="29"/>
    </row>
    <row r="1228" spans="1:7" x14ac:dyDescent="0.25">
      <c r="A1228"/>
      <c r="B1228"/>
      <c r="C1228">
        <v>-1.5562312974855907</v>
      </c>
      <c r="D1228">
        <v>0.68464178467797487</v>
      </c>
      <c r="E1228" s="24"/>
      <c r="F1228" s="25"/>
      <c r="G1228" s="29"/>
    </row>
    <row r="1229" spans="1:7" x14ac:dyDescent="0.25">
      <c r="A1229"/>
      <c r="B1229"/>
      <c r="C1229">
        <v>-1.5363236685782928</v>
      </c>
      <c r="D1229">
        <v>0.68948443756690125</v>
      </c>
      <c r="E1229" s="24"/>
      <c r="F1229" s="25"/>
      <c r="G1229" s="29"/>
    </row>
    <row r="1230" spans="1:7" x14ac:dyDescent="0.25">
      <c r="A1230"/>
      <c r="B1230"/>
      <c r="C1230">
        <v>-1.516190851407111</v>
      </c>
      <c r="D1230">
        <v>0.69438012823547335</v>
      </c>
      <c r="E1230" s="24"/>
      <c r="F1230" s="25"/>
      <c r="G1230" s="29"/>
    </row>
    <row r="1231" spans="1:7" x14ac:dyDescent="0.25">
      <c r="A1231"/>
      <c r="B1231"/>
      <c r="C1231">
        <v>-1.4958334170323346</v>
      </c>
      <c r="D1231">
        <v>0.69932861462496576</v>
      </c>
      <c r="E1231" s="24"/>
      <c r="F1231" s="25"/>
      <c r="G1231" s="29"/>
    </row>
    <row r="1232" spans="1:7" x14ac:dyDescent="0.25">
      <c r="A1232"/>
      <c r="B1232"/>
      <c r="C1232">
        <v>-1.4752519345850075</v>
      </c>
      <c r="D1232">
        <v>0.70432965585748675</v>
      </c>
      <c r="E1232" s="24"/>
      <c r="F1232" s="25"/>
      <c r="G1232" s="29"/>
    </row>
    <row r="1233" spans="1:7" x14ac:dyDescent="0.25">
      <c r="A1233"/>
      <c r="B1233"/>
      <c r="C1233">
        <v>-1.4544469712750538</v>
      </c>
      <c r="D1233">
        <v>0.70938301222946298</v>
      </c>
      <c r="E1233" s="24"/>
      <c r="F1233" s="25"/>
      <c r="G1233" s="29"/>
    </row>
    <row r="1234" spans="1:7" x14ac:dyDescent="0.25">
      <c r="A1234"/>
      <c r="B1234"/>
      <c r="C1234">
        <v>-1.4334190923993821</v>
      </c>
      <c r="D1234">
        <v>0.71448844520516941</v>
      </c>
      <c r="E1234" s="24"/>
      <c r="F1234" s="25"/>
      <c r="G1234" s="29"/>
    </row>
    <row r="1235" spans="1:7" x14ac:dyDescent="0.25">
      <c r="A1235"/>
      <c r="B1235"/>
      <c r="C1235">
        <v>-1.4121688613499404</v>
      </c>
      <c r="D1235">
        <v>0.71964571741029737</v>
      </c>
      <c r="E1235" s="24"/>
      <c r="F1235" s="25"/>
      <c r="G1235" s="29"/>
    </row>
    <row r="1236" spans="1:7" x14ac:dyDescent="0.25">
      <c r="A1236"/>
      <c r="B1236"/>
      <c r="C1236">
        <v>-1.390696839621735</v>
      </c>
      <c r="D1236">
        <v>0.72485459262556196</v>
      </c>
      <c r="E1236" s="24"/>
      <c r="F1236" s="25"/>
      <c r="G1236" s="29"/>
    </row>
    <row r="1237" spans="1:7" x14ac:dyDescent="0.25">
      <c r="A1237"/>
      <c r="B1237"/>
      <c r="C1237">
        <v>-1.3690035868208059</v>
      </c>
      <c r="D1237">
        <v>0.73011483578035052</v>
      </c>
      <c r="E1237" s="24"/>
      <c r="F1237" s="25"/>
      <c r="G1237" s="29"/>
    </row>
    <row r="1238" spans="1:7" x14ac:dyDescent="0.25">
      <c r="A1238"/>
      <c r="B1238"/>
      <c r="C1238">
        <v>-1.3470896606721787</v>
      </c>
      <c r="D1238">
        <v>0.7354262129464062</v>
      </c>
      <c r="E1238" s="24"/>
      <c r="F1238" s="25"/>
      <c r="G1238" s="29"/>
    </row>
    <row r="1239" spans="1:7" x14ac:dyDescent="0.25">
      <c r="A1239"/>
      <c r="B1239"/>
      <c r="C1239">
        <v>-1.324955617027729</v>
      </c>
      <c r="D1239">
        <v>0.74078849133156477</v>
      </c>
      <c r="E1239" s="24"/>
      <c r="F1239" s="25"/>
      <c r="G1239" s="29"/>
    </row>
    <row r="1240" spans="1:7" x14ac:dyDescent="0.25">
      <c r="A1240"/>
      <c r="B1240"/>
      <c r="C1240">
        <v>-1.3026020098740649</v>
      </c>
      <c r="D1240">
        <v>0.74620143927351013</v>
      </c>
      <c r="E1240" s="24"/>
      <c r="F1240" s="25"/>
      <c r="G1240" s="29"/>
    </row>
    <row r="1241" spans="1:7" x14ac:dyDescent="0.25">
      <c r="A1241"/>
      <c r="B1241"/>
      <c r="C1241">
        <v>-1.2800293913403555</v>
      </c>
      <c r="D1241">
        <v>0.75166482623358077</v>
      </c>
      <c r="E1241" s="24"/>
      <c r="F1241" s="25"/>
      <c r="G1241" s="29"/>
    </row>
    <row r="1242" spans="1:7" x14ac:dyDescent="0.25">
      <c r="A1242"/>
      <c r="B1242"/>
      <c r="C1242">
        <v>-1.2572383117060788</v>
      </c>
      <c r="D1242">
        <v>0.7571784227906172</v>
      </c>
      <c r="E1242" s="24"/>
      <c r="F1242" s="25"/>
      <c r="G1242" s="29"/>
    </row>
    <row r="1243" spans="1:7" x14ac:dyDescent="0.25">
      <c r="A1243"/>
      <c r="B1243"/>
      <c r="C1243">
        <v>-1.2342293194087572</v>
      </c>
      <c r="D1243">
        <v>0.76274200063484543</v>
      </c>
      <c r="E1243" s="24"/>
      <c r="F1243" s="25"/>
      <c r="G1243" s="29"/>
    </row>
    <row r="1244" spans="1:7" x14ac:dyDescent="0.25">
      <c r="A1244"/>
      <c r="B1244"/>
      <c r="C1244">
        <v>-1.2110029610517117</v>
      </c>
      <c r="D1244">
        <v>0.76835533256178201</v>
      </c>
      <c r="E1244" s="24"/>
      <c r="F1244" s="25"/>
      <c r="G1244" s="29"/>
    </row>
    <row r="1245" spans="1:7" x14ac:dyDescent="0.25">
      <c r="A1245"/>
      <c r="B1245"/>
      <c r="C1245">
        <v>-1.1875597814116508</v>
      </c>
      <c r="D1245">
        <v>0.77401819246620951</v>
      </c>
      <c r="E1245" s="24"/>
      <c r="F1245" s="25"/>
      <c r="G1245" s="29"/>
    </row>
    <row r="1246" spans="1:7" x14ac:dyDescent="0.25">
      <c r="A1246"/>
      <c r="B1246"/>
      <c r="C1246">
        <v>-1.1639003234463612</v>
      </c>
      <c r="D1246">
        <v>0.77973035533615431</v>
      </c>
      <c r="E1246" s="24"/>
      <c r="F1246" s="25"/>
      <c r="G1246" s="29"/>
    </row>
    <row r="1247" spans="1:7" x14ac:dyDescent="0.25">
      <c r="A1247"/>
      <c r="B1247"/>
      <c r="C1247">
        <v>-1.1400251283022398</v>
      </c>
      <c r="D1247">
        <v>0.78549159724693096</v>
      </c>
      <c r="E1247" s="24"/>
      <c r="F1247" s="25"/>
      <c r="G1247" s="29"/>
    </row>
    <row r="1248" spans="1:7" x14ac:dyDescent="0.25">
      <c r="A1248"/>
      <c r="B1248"/>
      <c r="C1248">
        <v>-1.1159347353218805</v>
      </c>
      <c r="D1248">
        <v>0.79130169535519868</v>
      </c>
      <c r="E1248" s="24"/>
      <c r="F1248" s="25"/>
      <c r="G1248" s="29"/>
    </row>
    <row r="1249" spans="1:7" x14ac:dyDescent="0.25">
      <c r="A1249"/>
      <c r="B1249"/>
      <c r="C1249">
        <v>-1.0916296820515436</v>
      </c>
      <c r="D1249">
        <v>0.79716042789308161</v>
      </c>
      <c r="E1249" s="24"/>
      <c r="F1249" s="25"/>
      <c r="G1249" s="29"/>
    </row>
    <row r="1250" spans="1:7" x14ac:dyDescent="0.25">
      <c r="A1250"/>
      <c r="B1250"/>
      <c r="C1250">
        <v>-1.0671105042486739</v>
      </c>
      <c r="D1250">
        <v>0.80306757416229146</v>
      </c>
      <c r="E1250" s="24"/>
      <c r="F1250" s="25"/>
      <c r="G1250" s="29"/>
    </row>
    <row r="1251" spans="1:7" x14ac:dyDescent="0.25">
      <c r="A1251"/>
      <c r="B1251"/>
      <c r="C1251">
        <v>-1.0423777358892985</v>
      </c>
      <c r="D1251">
        <v>0.80902291452831965</v>
      </c>
      <c r="E1251" s="24"/>
      <c r="F1251" s="25"/>
      <c r="G1251" s="29"/>
    </row>
    <row r="1252" spans="1:7" x14ac:dyDescent="0.25">
      <c r="A1252"/>
      <c r="B1252"/>
      <c r="C1252">
        <v>-1.0174319091754533</v>
      </c>
      <c r="D1252">
        <v>0.81502623041464139</v>
      </c>
      <c r="E1252" s="24"/>
      <c r="F1252" s="25"/>
      <c r="G1252" s="29"/>
    </row>
    <row r="1253" spans="1:7" x14ac:dyDescent="0.25">
      <c r="A1253"/>
      <c r="B1253"/>
      <c r="C1253">
        <v>-0.99227355454251231</v>
      </c>
      <c r="D1253">
        <v>0.82107730429697212</v>
      </c>
      <c r="E1253" s="24"/>
      <c r="F1253" s="25"/>
      <c r="G1253" s="29"/>
    </row>
    <row r="1254" spans="1:7" x14ac:dyDescent="0.25">
      <c r="A1254"/>
      <c r="B1254"/>
      <c r="C1254">
        <v>-0.96690320066655455</v>
      </c>
      <c r="D1254">
        <v>0.82717591969754223</v>
      </c>
      <c r="E1254" s="24"/>
      <c r="F1254" s="25"/>
      <c r="G1254" s="29"/>
    </row>
    <row r="1255" spans="1:7" x14ac:dyDescent="0.25">
      <c r="A1255"/>
      <c r="B1255"/>
      <c r="C1255">
        <v>-0.94132137447158493</v>
      </c>
      <c r="D1255">
        <v>0.83332186117943297</v>
      </c>
      <c r="E1255" s="24"/>
      <c r="F1255" s="25"/>
      <c r="G1255" s="29"/>
    </row>
    <row r="1256" spans="1:7" x14ac:dyDescent="0.25">
      <c r="A1256"/>
      <c r="B1256"/>
      <c r="C1256">
        <v>-0.91552860113686507</v>
      </c>
      <c r="D1256">
        <v>0.83951491434090908</v>
      </c>
      <c r="E1256" s="24"/>
      <c r="F1256" s="25"/>
      <c r="G1256" s="29"/>
    </row>
    <row r="1257" spans="1:7" x14ac:dyDescent="0.25">
      <c r="A1257"/>
      <c r="B1257"/>
      <c r="C1257">
        <v>-0.88952540410409231</v>
      </c>
      <c r="D1257">
        <v>0.84575486580981929</v>
      </c>
      <c r="E1257" s="24"/>
      <c r="F1257" s="25"/>
      <c r="G1257" s="29"/>
    </row>
    <row r="1258" spans="1:7" x14ac:dyDescent="0.25">
      <c r="A1258"/>
      <c r="B1258"/>
      <c r="C1258">
        <v>-0.8633123050845426</v>
      </c>
      <c r="D1258">
        <v>0.85204150323803018</v>
      </c>
      <c r="E1258" s="24"/>
      <c r="F1258" s="25"/>
      <c r="G1258" s="29"/>
    </row>
    <row r="1259" spans="1:7" x14ac:dyDescent="0.25">
      <c r="A1259"/>
      <c r="B1259"/>
      <c r="C1259">
        <v>-0.8368898240662952</v>
      </c>
      <c r="D1259">
        <v>0.85837461529585846</v>
      </c>
      <c r="E1259" s="24"/>
      <c r="F1259" s="25"/>
      <c r="G1259" s="29"/>
    </row>
    <row r="1260" spans="1:7" x14ac:dyDescent="0.25">
      <c r="A1260"/>
      <c r="B1260"/>
      <c r="C1260">
        <v>-0.81025847932127704</v>
      </c>
      <c r="D1260">
        <v>0.86475399166658362</v>
      </c>
      <c r="E1260" s="24"/>
      <c r="F1260" s="25"/>
      <c r="G1260" s="29"/>
    </row>
    <row r="1261" spans="1:7" x14ac:dyDescent="0.25">
      <c r="A1261"/>
      <c r="B1261"/>
      <c r="C1261">
        <v>-0.78341878741235504</v>
      </c>
      <c r="D1261">
        <v>0.87117942304096563</v>
      </c>
      <c r="E1261" s="24"/>
      <c r="F1261" s="25"/>
      <c r="G1261" s="29"/>
    </row>
    <row r="1262" spans="1:7" x14ac:dyDescent="0.25">
      <c r="A1262"/>
      <c r="B1262"/>
      <c r="C1262">
        <v>-0.75637126320038561</v>
      </c>
      <c r="D1262">
        <v>0.8776507011118041</v>
      </c>
      <c r="E1262" s="24"/>
      <c r="F1262" s="25"/>
      <c r="G1262" s="29"/>
    </row>
    <row r="1263" spans="1:7" x14ac:dyDescent="0.25">
      <c r="A1263"/>
      <c r="B1263"/>
      <c r="C1263">
        <v>-0.72911641985121411</v>
      </c>
      <c r="D1263">
        <v>0.88416761856852655</v>
      </c>
      <c r="E1263" s="24"/>
      <c r="F1263" s="25"/>
      <c r="G1263" s="29"/>
    </row>
    <row r="1264" spans="1:7" x14ac:dyDescent="0.25">
      <c r="A1264"/>
      <c r="B1264"/>
      <c r="C1264">
        <v>-0.70165476884262667</v>
      </c>
      <c r="D1264">
        <v>0.89072996909182223</v>
      </c>
      <c r="E1264" s="24"/>
      <c r="F1264" s="25"/>
      <c r="G1264" s="29"/>
    </row>
    <row r="1265" spans="1:7" x14ac:dyDescent="0.25">
      <c r="A1265"/>
      <c r="B1265"/>
      <c r="C1265">
        <v>-0.67398681997131393</v>
      </c>
      <c r="D1265">
        <v>0.89733754734828941</v>
      </c>
      <c r="E1265" s="24"/>
      <c r="F1265" s="25"/>
      <c r="G1265" s="29"/>
    </row>
    <row r="1266" spans="1:7" x14ac:dyDescent="0.25">
      <c r="A1266"/>
      <c r="B1266"/>
      <c r="C1266">
        <v>-0.64611308135975576</v>
      </c>
      <c r="D1266">
        <v>0.90399014898513375</v>
      </c>
      <c r="E1266" s="24"/>
      <c r="F1266" s="25"/>
      <c r="G1266" s="29"/>
    </row>
    <row r="1267" spans="1:7" x14ac:dyDescent="0.25">
      <c r="A1267"/>
      <c r="B1267"/>
      <c r="C1267">
        <v>-0.61803405946307621</v>
      </c>
      <c r="D1267">
        <v>0.9106875706248897</v>
      </c>
      <c r="E1267" s="24"/>
      <c r="F1267" s="25"/>
      <c r="G1267" s="29"/>
    </row>
    <row r="1268" spans="1:7" x14ac:dyDescent="0.25">
      <c r="A1268"/>
      <c r="B1268"/>
      <c r="C1268">
        <v>-0.58975025907593182</v>
      </c>
      <c r="D1268">
        <v>0.91742960986016275</v>
      </c>
      <c r="E1268" s="24"/>
      <c r="F1268" s="25"/>
      <c r="G1268" s="29"/>
    </row>
    <row r="1269" spans="1:7" x14ac:dyDescent="0.25">
      <c r="A1269"/>
      <c r="B1269"/>
      <c r="C1269">
        <v>-0.56126218333923528</v>
      </c>
      <c r="D1269">
        <v>0.92421606524843691</v>
      </c>
      <c r="E1269" s="24"/>
      <c r="F1269" s="25"/>
      <c r="G1269" s="29"/>
    </row>
    <row r="1270" spans="1:7" x14ac:dyDescent="0.25">
      <c r="A1270"/>
      <c r="B1270"/>
      <c r="C1270">
        <v>-0.53257033374694784</v>
      </c>
      <c r="D1270">
        <v>0.93104673630688495</v>
      </c>
      <c r="E1270" s="24"/>
      <c r="F1270" s="25"/>
      <c r="G1270" s="29"/>
    </row>
    <row r="1271" spans="1:7" x14ac:dyDescent="0.25">
      <c r="A1271"/>
      <c r="B1271"/>
      <c r="C1271">
        <v>-0.50367521015286276</v>
      </c>
      <c r="D1271">
        <v>0.93792142350720509</v>
      </c>
      <c r="E1271" s="24"/>
      <c r="F1271" s="25"/>
      <c r="G1271" s="29"/>
    </row>
    <row r="1272" spans="1:7" x14ac:dyDescent="0.25">
      <c r="A1272"/>
      <c r="B1272"/>
      <c r="C1272">
        <v>-0.47457731077724863</v>
      </c>
      <c r="D1272">
        <v>0.94483992827051866</v>
      </c>
      <c r="E1272" s="24"/>
      <c r="F1272" s="25"/>
      <c r="G1272" s="29"/>
    </row>
    <row r="1273" spans="1:7" x14ac:dyDescent="0.25">
      <c r="A1273"/>
      <c r="B1273"/>
      <c r="C1273">
        <v>-0.44527713221350429</v>
      </c>
      <c r="D1273">
        <v>0.95180205296228271</v>
      </c>
      <c r="E1273" s="24"/>
      <c r="F1273" s="25"/>
      <c r="G1273" s="29"/>
    </row>
    <row r="1274" spans="1:7" x14ac:dyDescent="0.25">
      <c r="A1274"/>
      <c r="B1274"/>
      <c r="C1274">
        <v>-0.41682269471860844</v>
      </c>
      <c r="D1274">
        <v>0.95852102528283012</v>
      </c>
      <c r="E1274" s="24"/>
      <c r="F1274" s="25"/>
      <c r="G1274" s="29"/>
    </row>
    <row r="1275" spans="1:7" x14ac:dyDescent="0.25">
      <c r="A1275"/>
      <c r="B1275"/>
      <c r="C1275">
        <v>-0.38859910597513836</v>
      </c>
      <c r="D1275">
        <v>0.96517388202693055</v>
      </c>
      <c r="E1275" s="24"/>
      <c r="F1275" s="25"/>
      <c r="G1275" s="29"/>
    </row>
    <row r="1276" spans="1:7" x14ac:dyDescent="0.25">
      <c r="A1276"/>
      <c r="B1276"/>
      <c r="C1276">
        <v>-0.36019834556889174</v>
      </c>
      <c r="D1276">
        <v>0.97186349809825001</v>
      </c>
      <c r="E1276" s="24"/>
      <c r="F1276" s="25"/>
      <c r="G1276" s="29"/>
    </row>
    <row r="1277" spans="1:7" x14ac:dyDescent="0.25">
      <c r="A1277"/>
      <c r="B1277"/>
      <c r="C1277">
        <v>-0.331620845977181</v>
      </c>
      <c r="D1277">
        <v>0.97858969604400969</v>
      </c>
      <c r="E1277" s="24"/>
      <c r="F1277" s="25"/>
      <c r="G1277" s="29"/>
    </row>
    <row r="1278" spans="1:7" x14ac:dyDescent="0.25">
      <c r="A1278"/>
      <c r="B1278"/>
      <c r="C1278">
        <v>-0.30325821158331778</v>
      </c>
      <c r="D1278">
        <v>0.98524147559976827</v>
      </c>
      <c r="E1278" s="24"/>
      <c r="F1278" s="25"/>
      <c r="G1278" s="29"/>
    </row>
    <row r="1279" spans="1:7" x14ac:dyDescent="0.25">
      <c r="A1279"/>
      <c r="B1279"/>
      <c r="C1279">
        <v>-0.27579151557429427</v>
      </c>
      <c r="D1279">
        <v>0.99165201873592068</v>
      </c>
      <c r="E1279" s="24"/>
      <c r="F1279" s="25"/>
      <c r="G1279" s="29"/>
    </row>
    <row r="1280" spans="1:7" x14ac:dyDescent="0.25">
      <c r="A1280"/>
      <c r="B1280"/>
      <c r="C1280">
        <v>-0.24817194900912432</v>
      </c>
      <c r="D1280">
        <v>0.99809271983805647</v>
      </c>
      <c r="E1280" s="24"/>
      <c r="F1280" s="25"/>
      <c r="G1280" s="29"/>
    </row>
    <row r="1281" spans="1:7" x14ac:dyDescent="0.25">
      <c r="A1281"/>
      <c r="B1281"/>
      <c r="C1281">
        <v>-0.22039988383537445</v>
      </c>
      <c r="D1281">
        <v>1.0045634214074999</v>
      </c>
      <c r="E1281" s="24"/>
      <c r="F1281" s="25"/>
      <c r="G1281" s="29"/>
    </row>
    <row r="1282" spans="1:7" x14ac:dyDescent="0.25">
      <c r="A1282"/>
      <c r="B1282"/>
      <c r="C1282">
        <v>-0.19247569079498605</v>
      </c>
      <c r="D1282">
        <v>1.0110639667285561</v>
      </c>
      <c r="E1282" s="24"/>
      <c r="F1282" s="25"/>
      <c r="G1282" s="29"/>
    </row>
    <row r="1283" spans="1:7" x14ac:dyDescent="0.25">
      <c r="A1283"/>
      <c r="B1283"/>
      <c r="C1283">
        <v>-0.16439973942906572</v>
      </c>
      <c r="D1283">
        <v>1.017594199864259</v>
      </c>
      <c r="E1283" s="24"/>
      <c r="F1283" s="25"/>
      <c r="G1283" s="29"/>
    </row>
    <row r="1284" spans="1:7" x14ac:dyDescent="0.25">
      <c r="A1284"/>
      <c r="B1284"/>
      <c r="C1284">
        <v>-0.13617239808284731</v>
      </c>
      <c r="D1284">
        <v>1.0241539656520986</v>
      </c>
      <c r="E1284" s="24"/>
      <c r="F1284" s="25"/>
      <c r="G1284" s="29"/>
    </row>
    <row r="1285" spans="1:7" x14ac:dyDescent="0.25">
      <c r="A1285"/>
      <c r="B1285"/>
      <c r="C1285">
        <v>-0.1077940339104384</v>
      </c>
      <c r="D1285">
        <v>1.0307431096998256</v>
      </c>
      <c r="E1285" s="24"/>
      <c r="F1285" s="25"/>
      <c r="G1285" s="29"/>
    </row>
    <row r="1286" spans="1:7" x14ac:dyDescent="0.25">
      <c r="A1286"/>
      <c r="B1286"/>
      <c r="C1286">
        <v>-7.9265012879669694E-2</v>
      </c>
      <c r="D1286">
        <v>1.0373614783812461</v>
      </c>
      <c r="E1286" s="24"/>
      <c r="F1286" s="25"/>
      <c r="G1286" s="29"/>
    </row>
    <row r="1287" spans="1:7" x14ac:dyDescent="0.25">
      <c r="A1287"/>
      <c r="B1287"/>
      <c r="C1287">
        <v>-5.0585699776901194E-2</v>
      </c>
      <c r="D1287">
        <v>1.0440089188320449</v>
      </c>
      <c r="E1287" s="24"/>
      <c r="F1287" s="25"/>
      <c r="G1287" s="29"/>
    </row>
    <row r="1288" spans="1:7" x14ac:dyDescent="0.25">
      <c r="A1288"/>
      <c r="B1288"/>
      <c r="C1288">
        <v>-2.2064017247380274E-2</v>
      </c>
      <c r="D1288">
        <v>1.0505962917503726</v>
      </c>
      <c r="E1288" s="24"/>
      <c r="F1288" s="25"/>
      <c r="G1288" s="29"/>
    </row>
    <row r="1289" spans="1:7" x14ac:dyDescent="0.25">
      <c r="A1289"/>
      <c r="B1289"/>
      <c r="C1289">
        <v>5.466320851101214E-3</v>
      </c>
      <c r="D1289">
        <v>1.0569240163540945</v>
      </c>
      <c r="E1289" s="24"/>
      <c r="F1289" s="25"/>
      <c r="G1289" s="29"/>
    </row>
    <row r="1290" spans="1:7" x14ac:dyDescent="0.25">
      <c r="A1290"/>
      <c r="B1290"/>
      <c r="C1290">
        <v>3.3125422802396942E-2</v>
      </c>
      <c r="D1290">
        <v>1.0632752199231483</v>
      </c>
      <c r="E1290" s="24"/>
      <c r="F1290" s="25"/>
      <c r="G1290" s="29"/>
    </row>
    <row r="1291" spans="1:7" x14ac:dyDescent="0.25">
      <c r="A1291"/>
      <c r="B1291"/>
      <c r="C1291">
        <v>6.091297783313343E-2</v>
      </c>
      <c r="D1291">
        <v>1.0696497689132978</v>
      </c>
      <c r="E1291" s="24"/>
      <c r="F1291" s="25"/>
      <c r="G1291" s="29"/>
    </row>
    <row r="1292" spans="1:7" x14ac:dyDescent="0.25">
      <c r="A1292"/>
      <c r="B1292"/>
      <c r="C1292">
        <v>6.5095302279442935E-2</v>
      </c>
      <c r="D1292">
        <v>1.0704886784724703</v>
      </c>
      <c r="E1292" s="24"/>
      <c r="F1292" s="25"/>
      <c r="G1292" s="29"/>
    </row>
    <row r="1293" spans="1:7" x14ac:dyDescent="0.25">
      <c r="A1293"/>
      <c r="B1293"/>
      <c r="C1293">
        <v>6.928752127761828E-2</v>
      </c>
      <c r="D1293">
        <v>1.0713296233517371</v>
      </c>
      <c r="E1293" s="24"/>
      <c r="F1293" s="25"/>
      <c r="G1293" s="29"/>
    </row>
    <row r="1294" spans="1:7" x14ac:dyDescent="0.25">
      <c r="A1294"/>
      <c r="B1294"/>
      <c r="C1294">
        <v>7.3489682312887439E-2</v>
      </c>
      <c r="D1294">
        <v>1.072172612305474</v>
      </c>
      <c r="E1294" s="24"/>
      <c r="F1294" s="25"/>
      <c r="G1294" s="29"/>
    </row>
    <row r="1295" spans="1:7" x14ac:dyDescent="0.25">
      <c r="A1295"/>
      <c r="B1295"/>
      <c r="C1295">
        <v>7.7701833174790069E-2</v>
      </c>
      <c r="D1295">
        <v>1.0730176541376488</v>
      </c>
      <c r="E1295" s="24"/>
      <c r="F1295" s="25"/>
      <c r="G1295" s="29"/>
    </row>
    <row r="1296" spans="1:7" x14ac:dyDescent="0.25">
      <c r="A1296"/>
      <c r="B1296"/>
      <c r="C1296">
        <v>8.1924021959656201E-2</v>
      </c>
      <c r="D1296">
        <v>1.0738647577021823</v>
      </c>
      <c r="E1296" s="24"/>
      <c r="F1296" s="25"/>
      <c r="G1296" s="29"/>
    </row>
    <row r="1297" spans="1:7" x14ac:dyDescent="0.25">
      <c r="A1297"/>
      <c r="B1297"/>
      <c r="C1297">
        <v>8.6156297073061161E-2</v>
      </c>
      <c r="D1297">
        <v>1.0747139319032901</v>
      </c>
      <c r="E1297" s="24"/>
      <c r="F1297" s="25"/>
      <c r="G1297" s="29"/>
    </row>
    <row r="1298" spans="1:7" x14ac:dyDescent="0.25">
      <c r="A1298"/>
      <c r="B1298"/>
      <c r="C1298">
        <v>9.0398707232322462E-2</v>
      </c>
      <c r="D1298">
        <v>1.0755651856958404</v>
      </c>
      <c r="E1298" s="24"/>
      <c r="F1298" s="25"/>
      <c r="G1298" s="29"/>
    </row>
    <row r="1299" spans="1:7" x14ac:dyDescent="0.25">
      <c r="A1299"/>
      <c r="B1299"/>
      <c r="C1299">
        <v>9.4651301468991811E-2</v>
      </c>
      <c r="D1299">
        <v>1.0764185280856975</v>
      </c>
      <c r="E1299" s="24"/>
      <c r="F1299" s="25"/>
      <c r="G1299" s="29"/>
    </row>
    <row r="1300" spans="1:7" x14ac:dyDescent="0.25">
      <c r="A1300"/>
      <c r="B1300"/>
      <c r="C1300">
        <v>9.8914129131401962E-2</v>
      </c>
      <c r="D1300">
        <v>1.0772739681300854</v>
      </c>
      <c r="E1300" s="24"/>
      <c r="F1300" s="25"/>
      <c r="G1300" s="29"/>
    </row>
    <row r="1301" spans="1:7" x14ac:dyDescent="0.25">
      <c r="A1301"/>
      <c r="B1301"/>
      <c r="C1301">
        <v>0.10318723988725509</v>
      </c>
      <c r="D1301">
        <v>1.078131514937954</v>
      </c>
      <c r="E1301" s="24"/>
      <c r="F1301" s="25"/>
      <c r="G1301" s="29"/>
    </row>
    <row r="1302" spans="1:7" x14ac:dyDescent="0.25">
      <c r="A1302"/>
      <c r="B1302"/>
      <c r="C1302">
        <v>0.10747068372616997</v>
      </c>
      <c r="D1302">
        <v>1.0789911776703283</v>
      </c>
      <c r="E1302" s="24"/>
      <c r="F1302" s="25"/>
      <c r="G1302" s="29"/>
    </row>
    <row r="1303" spans="1:7" x14ac:dyDescent="0.25">
      <c r="A1303"/>
      <c r="B1303"/>
      <c r="C1303">
        <v>0.11176451096231921</v>
      </c>
      <c r="D1303">
        <v>1.0798529655406868</v>
      </c>
      <c r="E1303" s="24"/>
      <c r="F1303" s="25"/>
      <c r="G1303" s="29"/>
    </row>
    <row r="1304" spans="1:7" x14ac:dyDescent="0.25">
      <c r="A1304"/>
      <c r="B1304"/>
      <c r="C1304">
        <v>0.11606877223706646</v>
      </c>
      <c r="D1304">
        <v>1.0807168878153246</v>
      </c>
      <c r="E1304" s="24"/>
      <c r="F1304" s="25"/>
      <c r="G1304" s="29"/>
    </row>
    <row r="1305" spans="1:7" x14ac:dyDescent="0.25">
      <c r="A1305"/>
      <c r="B1305"/>
      <c r="C1305">
        <v>0.12038351852162077</v>
      </c>
      <c r="D1305">
        <v>1.0815829538137283</v>
      </c>
      <c r="E1305" s="24"/>
      <c r="F1305" s="25"/>
      <c r="G1305" s="29"/>
    </row>
    <row r="1306" spans="1:7" x14ac:dyDescent="0.25">
      <c r="A1306"/>
      <c r="B1306"/>
      <c r="C1306">
        <v>0.12470880111973093</v>
      </c>
      <c r="D1306">
        <v>1.082451172908947</v>
      </c>
      <c r="E1306" s="24"/>
      <c r="F1306" s="25"/>
      <c r="G1306" s="29"/>
    </row>
    <row r="1307" spans="1:7" x14ac:dyDescent="0.25">
      <c r="A1307"/>
      <c r="B1307"/>
      <c r="C1307">
        <v>0.12904467167040146</v>
      </c>
      <c r="D1307">
        <v>1.0833215545279757</v>
      </c>
      <c r="E1307" s="24"/>
      <c r="F1307" s="25"/>
      <c r="G1307" s="29"/>
    </row>
    <row r="1308" spans="1:7" x14ac:dyDescent="0.25">
      <c r="A1308"/>
      <c r="B1308"/>
      <c r="C1308">
        <v>0.13339118215063439</v>
      </c>
      <c r="D1308">
        <v>1.0841941081521318</v>
      </c>
      <c r="E1308" s="24"/>
      <c r="F1308" s="25"/>
      <c r="G1308" s="29"/>
    </row>
    <row r="1309" spans="1:7" x14ac:dyDescent="0.25">
      <c r="A1309"/>
      <c r="B1309"/>
      <c r="C1309">
        <v>0.13774838487820951</v>
      </c>
      <c r="D1309">
        <v>1.0850688433174469</v>
      </c>
      <c r="E1309" s="24"/>
      <c r="F1309" s="25"/>
      <c r="G1309" s="29"/>
    </row>
    <row r="1310" spans="1:7" x14ac:dyDescent="0.25">
      <c r="A1310"/>
      <c r="B1310"/>
      <c r="C1310">
        <v>0.14211633251447919</v>
      </c>
      <c r="D1310">
        <v>1.0859457696150501</v>
      </c>
      <c r="E1310" s="24"/>
      <c r="F1310" s="25"/>
      <c r="G1310" s="29"/>
    </row>
    <row r="1311" spans="1:7" x14ac:dyDescent="0.25">
      <c r="A1311"/>
      <c r="B1311"/>
      <c r="C1311">
        <v>0.14649507806716144</v>
      </c>
      <c r="D1311">
        <v>1.086824896691553</v>
      </c>
      <c r="E1311" s="24"/>
      <c r="F1311" s="25"/>
      <c r="G1311" s="29"/>
    </row>
    <row r="1312" spans="1:7" x14ac:dyDescent="0.25">
      <c r="A1312"/>
      <c r="B1312"/>
      <c r="C1312">
        <v>0.15088467489322843</v>
      </c>
      <c r="D1312">
        <v>1.087706234249453</v>
      </c>
      <c r="E1312" s="24"/>
      <c r="F1312" s="25"/>
      <c r="G1312" s="29"/>
    </row>
    <row r="1313" spans="1:7" x14ac:dyDescent="0.25">
      <c r="A1313"/>
      <c r="B1313"/>
      <c r="C1313">
        <v>0.15528517670180131</v>
      </c>
      <c r="D1313">
        <v>1.088589792047534</v>
      </c>
      <c r="E1313" s="24"/>
      <c r="F1313" s="25"/>
      <c r="G1313" s="29"/>
    </row>
    <row r="1314" spans="1:7" x14ac:dyDescent="0.25">
      <c r="A1314"/>
      <c r="B1314"/>
      <c r="C1314">
        <v>0.15969663755699859</v>
      </c>
      <c r="D1314">
        <v>1.0894755799012519</v>
      </c>
      <c r="E1314" s="24"/>
      <c r="F1314" s="25"/>
      <c r="G1314" s="29"/>
    </row>
    <row r="1315" spans="1:7" x14ac:dyDescent="0.25">
      <c r="A1315"/>
      <c r="B1315"/>
      <c r="C1315">
        <v>0.16411911188093864</v>
      </c>
      <c r="D1315">
        <v>1.0903636076831542</v>
      </c>
      <c r="E1315" s="24"/>
      <c r="F1315" s="25"/>
      <c r="G1315" s="29"/>
    </row>
    <row r="1316" spans="1:7" x14ac:dyDescent="0.25">
      <c r="A1316"/>
      <c r="B1316"/>
      <c r="C1316">
        <v>0.16855265445667933</v>
      </c>
      <c r="D1316">
        <v>1.0912538853232829</v>
      </c>
      <c r="E1316" s="24"/>
      <c r="F1316" s="25"/>
      <c r="G1316" s="29"/>
    </row>
    <row r="1317" spans="1:7" x14ac:dyDescent="0.25">
      <c r="A1317"/>
      <c r="B1317"/>
      <c r="C1317">
        <v>0.17299732043119498</v>
      </c>
      <c r="D1317">
        <v>1.0921464228095785</v>
      </c>
      <c r="E1317" s="24"/>
      <c r="F1317" s="25"/>
      <c r="G1317" s="29"/>
    </row>
    <row r="1318" spans="1:7" x14ac:dyDescent="0.25">
      <c r="A1318"/>
      <c r="B1318"/>
      <c r="C1318">
        <v>0.1774531653184509</v>
      </c>
      <c r="D1318">
        <v>1.0930412301883043</v>
      </c>
      <c r="E1318" s="24"/>
      <c r="F1318" s="25"/>
      <c r="G1318" s="29"/>
    </row>
    <row r="1319" spans="1:7" x14ac:dyDescent="0.25">
      <c r="A1319"/>
      <c r="B1319"/>
      <c r="C1319">
        <v>0.18192024500243009</v>
      </c>
      <c r="D1319">
        <v>1.0939383175644624</v>
      </c>
      <c r="E1319" s="24"/>
      <c r="F1319" s="25"/>
      <c r="G1319" s="29"/>
    </row>
    <row r="1320" spans="1:7" x14ac:dyDescent="0.25">
      <c r="A1320"/>
      <c r="B1320"/>
      <c r="C1320">
        <v>0.18639861574021011</v>
      </c>
      <c r="D1320">
        <v>1.0948376951022067</v>
      </c>
      <c r="E1320" s="24"/>
      <c r="F1320" s="25"/>
      <c r="G1320" s="29"/>
    </row>
    <row r="1321" spans="1:7" x14ac:dyDescent="0.25">
      <c r="A1321"/>
      <c r="B1321"/>
      <c r="C1321">
        <v>0.19088833416511963</v>
      </c>
      <c r="D1321">
        <v>1.0957393730252794</v>
      </c>
      <c r="E1321" s="24"/>
      <c r="F1321" s="25"/>
      <c r="G1321" s="29"/>
    </row>
    <row r="1322" spans="1:7" x14ac:dyDescent="0.25">
      <c r="A1322"/>
      <c r="B1322"/>
      <c r="C1322">
        <v>0.19538945728984791</v>
      </c>
      <c r="D1322">
        <v>1.0966433616174316</v>
      </c>
      <c r="E1322" s="24"/>
      <c r="F1322" s="25"/>
      <c r="G1322" s="29"/>
    </row>
    <row r="1323" spans="1:7" x14ac:dyDescent="0.25">
      <c r="A1323"/>
      <c r="B1323"/>
      <c r="C1323">
        <v>0.19990204250966392</v>
      </c>
      <c r="D1323">
        <v>1.0975496712228592</v>
      </c>
      <c r="E1323" s="24"/>
      <c r="F1323" s="25"/>
      <c r="G1323" s="29"/>
    </row>
    <row r="1324" spans="1:7" x14ac:dyDescent="0.25">
      <c r="A1324"/>
      <c r="B1324"/>
      <c r="C1324">
        <v>0.20442614760561517</v>
      </c>
      <c r="D1324">
        <v>1.0984583122466418</v>
      </c>
      <c r="E1324" s="24"/>
      <c r="F1324" s="25"/>
      <c r="G1324" s="29"/>
    </row>
    <row r="1325" spans="1:7" x14ac:dyDescent="0.25">
      <c r="A1325"/>
      <c r="B1325"/>
      <c r="C1325">
        <v>0.20896183074774333</v>
      </c>
      <c r="D1325">
        <v>1.0993692951551677</v>
      </c>
      <c r="E1325" s="24"/>
      <c r="F1325" s="25"/>
      <c r="G1325" s="29"/>
    </row>
    <row r="1326" spans="1:7" x14ac:dyDescent="0.25">
      <c r="A1326"/>
      <c r="B1326"/>
      <c r="C1326">
        <v>0.21350915049842867</v>
      </c>
      <c r="D1326">
        <v>1.1002826304765967</v>
      </c>
      <c r="E1326" s="24"/>
      <c r="F1326" s="25"/>
      <c r="G1326" s="29"/>
    </row>
    <row r="1327" spans="1:7" x14ac:dyDescent="0.25">
      <c r="A1327"/>
      <c r="B1327"/>
      <c r="C1327">
        <v>0.21806816581564703</v>
      </c>
      <c r="D1327">
        <v>1.1011983288012943</v>
      </c>
      <c r="E1327" s="24"/>
      <c r="F1327" s="25"/>
      <c r="G1327" s="29"/>
    </row>
    <row r="1328" spans="1:7" x14ac:dyDescent="0.25">
      <c r="A1328"/>
      <c r="B1328"/>
      <c r="C1328">
        <v>0.22263893605635332</v>
      </c>
      <c r="D1328">
        <v>1.102116400782289</v>
      </c>
      <c r="E1328" s="24"/>
      <c r="F1328" s="25"/>
      <c r="G1328" s="29"/>
    </row>
    <row r="1329" spans="1:7" x14ac:dyDescent="0.25">
      <c r="A1329"/>
      <c r="B1329"/>
      <c r="C1329">
        <v>0.22722152097981096</v>
      </c>
      <c r="D1329">
        <v>1.1030368571357141</v>
      </c>
      <c r="E1329" s="24"/>
      <c r="F1329" s="25"/>
      <c r="G1329" s="29"/>
    </row>
    <row r="1330" spans="1:7" x14ac:dyDescent="0.25">
      <c r="A1330"/>
      <c r="B1330"/>
      <c r="C1330">
        <v>0.23181598075108789</v>
      </c>
      <c r="D1330">
        <v>1.1039597086412896</v>
      </c>
      <c r="E1330" s="24"/>
      <c r="F1330" s="25"/>
      <c r="G1330" s="29"/>
    </row>
    <row r="1331" spans="1:7" x14ac:dyDescent="0.25">
      <c r="A1331"/>
      <c r="B1331"/>
      <c r="C1331">
        <v>0.23642237594440918</v>
      </c>
      <c r="D1331">
        <v>1.1048849661427553</v>
      </c>
      <c r="E1331" s="24"/>
      <c r="F1331" s="25"/>
      <c r="G1331" s="29"/>
    </row>
    <row r="1332" spans="1:7" x14ac:dyDescent="0.25">
      <c r="A1332"/>
      <c r="B1332"/>
      <c r="C1332">
        <v>0.24104076754674419</v>
      </c>
      <c r="D1332">
        <v>1.1058126405483679</v>
      </c>
      <c r="E1332" s="24"/>
      <c r="F1332" s="25"/>
      <c r="G1332" s="29"/>
    </row>
    <row r="1333" spans="1:7" x14ac:dyDescent="0.25">
      <c r="A1333"/>
      <c r="B1333"/>
      <c r="C1333">
        <v>0.24567121696122574</v>
      </c>
      <c r="D1333">
        <v>1.1067427428313392</v>
      </c>
      <c r="E1333" s="24"/>
      <c r="F1333" s="25"/>
      <c r="G1333" s="29"/>
    </row>
    <row r="1334" spans="1:7" x14ac:dyDescent="0.25">
      <c r="A1334"/>
      <c r="B1334"/>
      <c r="C1334">
        <v>0.25031378601078014</v>
      </c>
      <c r="D1334">
        <v>1.107675284030337</v>
      </c>
      <c r="E1334" s="24"/>
      <c r="F1334" s="25"/>
      <c r="G1334" s="29"/>
    </row>
    <row r="1335" spans="1:7" x14ac:dyDescent="0.25">
      <c r="A1335"/>
      <c r="B1335"/>
      <c r="C1335">
        <v>0.25496853694170352</v>
      </c>
      <c r="D1335">
        <v>1.1086102752499511</v>
      </c>
      <c r="E1335" s="24"/>
      <c r="F1335" s="25"/>
      <c r="G1335" s="29"/>
    </row>
    <row r="1336" spans="1:7" x14ac:dyDescent="0.25">
      <c r="A1336"/>
      <c r="B1336"/>
      <c r="C1336">
        <v>0.25963553242725845</v>
      </c>
      <c r="D1336">
        <v>1.1095477276611707</v>
      </c>
      <c r="E1336" s="24"/>
      <c r="F1336" s="25"/>
      <c r="G1336" s="29"/>
    </row>
    <row r="1337" spans="1:7" x14ac:dyDescent="0.25">
      <c r="A1337"/>
      <c r="B1337"/>
      <c r="C1337">
        <v>0.26431483557139368</v>
      </c>
      <c r="D1337">
        <v>1.1104876525018834</v>
      </c>
      <c r="E1337" s="24"/>
      <c r="F1337" s="25"/>
      <c r="G1337" s="29"/>
    </row>
    <row r="1338" spans="1:7" x14ac:dyDescent="0.25">
      <c r="A1338"/>
      <c r="B1338"/>
      <c r="C1338">
        <v>0.26900650991241315</v>
      </c>
      <c r="D1338">
        <v>1.1114300610773575</v>
      </c>
      <c r="E1338" s="24"/>
      <c r="F1338" s="25"/>
      <c r="G1338" s="29"/>
    </row>
    <row r="1339" spans="1:7" x14ac:dyDescent="0.25">
      <c r="A1339"/>
      <c r="B1339"/>
      <c r="C1339">
        <v>0.27371061942672714</v>
      </c>
      <c r="D1339">
        <v>1.1123749647607384</v>
      </c>
      <c r="E1339" s="24"/>
      <c r="F1339" s="25"/>
      <c r="G1339" s="29"/>
    </row>
    <row r="1340" spans="1:7" x14ac:dyDescent="0.25">
      <c r="A1340"/>
      <c r="B1340"/>
      <c r="C1340">
        <v>0.27842722853263746</v>
      </c>
      <c r="D1340">
        <v>1.1133223749935441</v>
      </c>
      <c r="E1340" s="24"/>
      <c r="F1340" s="25"/>
      <c r="G1340" s="29"/>
    </row>
    <row r="1341" spans="1:7" x14ac:dyDescent="0.25">
      <c r="A1341"/>
      <c r="B1341"/>
      <c r="C1341">
        <v>0.28315640209416104</v>
      </c>
      <c r="D1341">
        <v>1.114272303286175</v>
      </c>
      <c r="E1341" s="24"/>
      <c r="F1341" s="25"/>
      <c r="G1341" s="29"/>
    </row>
    <row r="1342" spans="1:7" x14ac:dyDescent="0.25">
      <c r="A1342"/>
      <c r="B1342"/>
      <c r="C1342">
        <v>0.28789820542490485</v>
      </c>
      <c r="D1342">
        <v>1.1152247612184218</v>
      </c>
      <c r="E1342" s="24"/>
      <c r="F1342" s="25"/>
      <c r="G1342" s="29"/>
    </row>
    <row r="1343" spans="1:7" x14ac:dyDescent="0.25">
      <c r="A1343"/>
      <c r="B1343"/>
      <c r="C1343">
        <v>0.2926527042919318</v>
      </c>
      <c r="D1343">
        <v>1.1161797604399653</v>
      </c>
      <c r="E1343" s="24"/>
      <c r="F1343" s="25"/>
      <c r="G1343" s="29"/>
    </row>
    <row r="1344" spans="1:7" x14ac:dyDescent="0.25">
      <c r="A1344"/>
      <c r="B1344"/>
      <c r="C1344">
        <v>0.29741996491972245</v>
      </c>
      <c r="D1344">
        <v>1.1171373126709045</v>
      </c>
      <c r="E1344" s="24"/>
      <c r="F1344" s="25"/>
      <c r="G1344" s="29"/>
    </row>
    <row r="1345" spans="1:7" x14ac:dyDescent="0.25">
      <c r="A1345"/>
      <c r="B1345"/>
      <c r="C1345">
        <v>0.30220005399419048</v>
      </c>
      <c r="D1345">
        <v>1.1180974297022777</v>
      </c>
      <c r="E1345" s="24"/>
      <c r="F1345" s="25"/>
      <c r="G1345" s="29"/>
    </row>
    <row r="1346" spans="1:7" x14ac:dyDescent="0.25">
      <c r="A1346"/>
      <c r="B1346"/>
      <c r="C1346">
        <v>0.30699303866664795</v>
      </c>
      <c r="D1346">
        <v>1.1190601233965798</v>
      </c>
      <c r="E1346" s="24"/>
      <c r="F1346" s="25"/>
      <c r="G1346" s="29"/>
    </row>
    <row r="1347" spans="1:7" x14ac:dyDescent="0.25">
      <c r="A1347"/>
      <c r="B1347"/>
      <c r="C1347">
        <v>0.31179898655791138</v>
      </c>
      <c r="D1347">
        <v>1.1200254056882932</v>
      </c>
      <c r="E1347" s="24"/>
      <c r="F1347" s="25"/>
      <c r="G1347" s="29"/>
    </row>
    <row r="1348" spans="1:7" x14ac:dyDescent="0.25">
      <c r="A1348"/>
      <c r="B1348"/>
      <c r="C1348">
        <v>0.31661796576241708</v>
      </c>
      <c r="D1348">
        <v>1.1209932885844329</v>
      </c>
      <c r="E1348" s="24"/>
      <c r="F1348" s="25"/>
      <c r="G1348" s="29"/>
    </row>
    <row r="1349" spans="1:7" x14ac:dyDescent="0.25">
      <c r="A1349"/>
      <c r="B1349"/>
      <c r="C1349">
        <v>0.3214500448523494</v>
      </c>
      <c r="D1349">
        <v>1.1219637841650723</v>
      </c>
      <c r="E1349" s="24"/>
      <c r="F1349" s="25"/>
      <c r="G1349" s="29"/>
    </row>
    <row r="1350" spans="1:7" x14ac:dyDescent="0.25">
      <c r="A1350"/>
      <c r="B1350"/>
      <c r="C1350">
        <v>0.32629529288183445</v>
      </c>
      <c r="D1350">
        <v>1.1229369045838862</v>
      </c>
      <c r="E1350" s="24"/>
      <c r="F1350" s="25"/>
      <c r="G1350" s="29"/>
    </row>
    <row r="1351" spans="1:7" x14ac:dyDescent="0.25">
      <c r="A1351"/>
      <c r="B1351"/>
      <c r="C1351">
        <v>0.33115377939123725</v>
      </c>
      <c r="D1351">
        <v>1.1239126620687154</v>
      </c>
      <c r="E1351" s="24"/>
      <c r="F1351" s="25"/>
      <c r="G1351" s="29"/>
    </row>
    <row r="1352" spans="1:7" x14ac:dyDescent="0.25">
      <c r="A1352"/>
      <c r="B1352"/>
      <c r="C1352">
        <v>0.33602557441138681</v>
      </c>
      <c r="D1352">
        <v>1.1248910689221039</v>
      </c>
      <c r="E1352" s="24"/>
      <c r="F1352" s="25"/>
      <c r="G1352" s="29"/>
    </row>
    <row r="1353" spans="1:7" x14ac:dyDescent="0.25">
      <c r="A1353"/>
      <c r="B1353"/>
      <c r="C1353">
        <v>0.3409107484679067</v>
      </c>
      <c r="D1353">
        <v>1.1258721375218534</v>
      </c>
      <c r="E1353" s="24"/>
      <c r="F1353" s="25"/>
      <c r="G1353" s="29"/>
    </row>
    <row r="1354" spans="1:7" x14ac:dyDescent="0.25">
      <c r="A1354"/>
      <c r="B1354"/>
      <c r="C1354">
        <v>0.34580937258567801</v>
      </c>
      <c r="D1354">
        <v>1.1268558803216135</v>
      </c>
      <c r="E1354" s="24"/>
      <c r="F1354" s="25"/>
      <c r="G1354" s="29"/>
    </row>
    <row r="1355" spans="1:7" x14ac:dyDescent="0.25">
      <c r="A1355"/>
      <c r="B1355"/>
      <c r="C1355">
        <v>0.35072151829313236</v>
      </c>
      <c r="D1355">
        <v>1.1278423098514074</v>
      </c>
      <c r="E1355" s="24"/>
      <c r="F1355" s="25"/>
      <c r="G1355" s="29"/>
    </row>
    <row r="1356" spans="1:7" x14ac:dyDescent="0.25">
      <c r="A1356"/>
      <c r="B1356"/>
      <c r="C1356">
        <v>0.35564725762685712</v>
      </c>
      <c r="D1356">
        <v>1.1288314387182443</v>
      </c>
      <c r="E1356" s="24"/>
      <c r="F1356" s="25"/>
      <c r="G1356" s="29"/>
    </row>
    <row r="1357" spans="1:7" x14ac:dyDescent="0.25">
      <c r="A1357"/>
      <c r="B1357"/>
      <c r="C1357">
        <v>0.36058666313599186</v>
      </c>
      <c r="D1357">
        <v>1.1298232796066643</v>
      </c>
      <c r="E1357" s="24"/>
      <c r="F1357" s="25"/>
      <c r="G1357" s="29"/>
    </row>
    <row r="1358" spans="1:7" x14ac:dyDescent="0.25">
      <c r="A1358"/>
      <c r="B1358"/>
      <c r="C1358">
        <v>0.36553980788690821</v>
      </c>
      <c r="D1358">
        <v>1.1308178452793489</v>
      </c>
      <c r="E1358" s="24"/>
      <c r="F1358" s="25"/>
      <c r="G1358" s="29"/>
    </row>
    <row r="1359" spans="1:7" x14ac:dyDescent="0.25">
      <c r="A1359"/>
      <c r="B1359"/>
      <c r="C1359">
        <v>0.37050676546774408</v>
      </c>
      <c r="D1359">
        <v>1.1318151485776844</v>
      </c>
      <c r="E1359" s="24"/>
      <c r="F1359" s="25"/>
      <c r="G1359" s="29"/>
    </row>
    <row r="1360" spans="1:7" x14ac:dyDescent="0.25">
      <c r="A1360"/>
      <c r="B1360"/>
      <c r="C1360">
        <v>0.37548760999310227</v>
      </c>
      <c r="D1360">
        <v>1.1328152024223697</v>
      </c>
      <c r="E1360" s="24"/>
      <c r="F1360" s="25"/>
      <c r="G1360" s="29"/>
    </row>
    <row r="1361" spans="1:7" x14ac:dyDescent="0.25">
      <c r="A1361"/>
      <c r="B1361"/>
      <c r="C1361">
        <v>0.3804823655220454</v>
      </c>
      <c r="D1361">
        <v>1.1338180097209183</v>
      </c>
      <c r="E1361" s="24"/>
      <c r="F1361" s="25"/>
      <c r="G1361" s="29"/>
    </row>
    <row r="1362" spans="1:7" x14ac:dyDescent="0.25">
      <c r="A1362"/>
      <c r="B1362"/>
      <c r="C1362">
        <v>0.38549100350633558</v>
      </c>
      <c r="D1362">
        <v>1.1348235628581831</v>
      </c>
      <c r="E1362" s="24"/>
      <c r="F1362" s="25"/>
      <c r="G1362" s="29"/>
    </row>
    <row r="1363" spans="1:7" x14ac:dyDescent="0.25">
      <c r="A1363"/>
      <c r="B1363"/>
      <c r="C1363">
        <v>0.39051375398516897</v>
      </c>
      <c r="D1363">
        <v>1.1358319057857442</v>
      </c>
      <c r="E1363" s="24"/>
      <c r="F1363" s="25"/>
      <c r="G1363" s="29"/>
    </row>
    <row r="1364" spans="1:7" x14ac:dyDescent="0.25">
      <c r="A1364"/>
      <c r="B1364"/>
      <c r="C1364">
        <v>0.39555069322668979</v>
      </c>
      <c r="D1364">
        <v>1.1368430517475643</v>
      </c>
      <c r="E1364" s="24"/>
      <c r="F1364" s="25"/>
      <c r="G1364" s="29"/>
    </row>
    <row r="1365" spans="1:7" x14ac:dyDescent="0.25">
      <c r="A1365"/>
      <c r="B1365"/>
      <c r="C1365">
        <v>0.40060189804959923</v>
      </c>
      <c r="D1365">
        <v>1.137857014069956</v>
      </c>
      <c r="E1365" s="24"/>
      <c r="F1365" s="25"/>
      <c r="G1365" s="29"/>
    </row>
    <row r="1366" spans="1:7" x14ac:dyDescent="0.25">
      <c r="A1366"/>
      <c r="B1366"/>
      <c r="C1366">
        <v>0.40566744582812297</v>
      </c>
      <c r="D1366">
        <v>1.1388738061622019</v>
      </c>
      <c r="E1366" s="24"/>
      <c r="F1366" s="25"/>
      <c r="G1366" s="29"/>
    </row>
    <row r="1367" spans="1:7" x14ac:dyDescent="0.25">
      <c r="A1367"/>
      <c r="B1367"/>
      <c r="C1367">
        <v>0.41074741449705787</v>
      </c>
      <c r="D1367">
        <v>1.1398934415171884</v>
      </c>
      <c r="E1367" s="24"/>
      <c r="F1367" s="25"/>
      <c r="G1367" s="29"/>
    </row>
    <row r="1368" spans="1:7" x14ac:dyDescent="0.25">
      <c r="A1368"/>
      <c r="B1368"/>
      <c r="C1368">
        <v>0.4158418825568625</v>
      </c>
      <c r="D1368">
        <v>1.1409159337120445</v>
      </c>
      <c r="E1368" s="24"/>
      <c r="F1368" s="25"/>
      <c r="G1368" s="29"/>
    </row>
    <row r="1369" spans="1:7" x14ac:dyDescent="0.25">
      <c r="A1369"/>
      <c r="B1369"/>
      <c r="C1369">
        <v>0.42095092907878418</v>
      </c>
      <c r="D1369">
        <v>1.1419412964087796</v>
      </c>
      <c r="E1369" s="24"/>
      <c r="F1369" s="25"/>
      <c r="G1369" s="29"/>
    </row>
    <row r="1370" spans="1:7" x14ac:dyDescent="0.25">
      <c r="A1370"/>
      <c r="B1370"/>
      <c r="C1370">
        <v>0.42607463371005971</v>
      </c>
      <c r="D1370">
        <v>1.142969543354925</v>
      </c>
      <c r="E1370" s="24"/>
      <c r="F1370" s="25"/>
      <c r="G1370" s="29"/>
    </row>
    <row r="1371" spans="1:7" x14ac:dyDescent="0.25">
      <c r="A1371"/>
      <c r="B1371"/>
      <c r="C1371">
        <v>0.43121307667918174</v>
      </c>
      <c r="D1371">
        <v>1.1440006883841976</v>
      </c>
      <c r="E1371" s="24"/>
      <c r="F1371" s="25"/>
      <c r="G1371" s="29"/>
    </row>
    <row r="1372" spans="1:7" x14ac:dyDescent="0.25">
      <c r="A1372"/>
      <c r="B1372"/>
      <c r="C1372">
        <v>0.43636633880116937</v>
      </c>
      <c r="D1372">
        <v>1.1450347454171403</v>
      </c>
      <c r="E1372" s="24"/>
      <c r="F1372" s="25"/>
      <c r="G1372" s="29"/>
    </row>
    <row r="1373" spans="1:7" x14ac:dyDescent="0.25">
      <c r="A1373"/>
      <c r="B1373"/>
      <c r="C1373">
        <v>0.44153450148302298</v>
      </c>
      <c r="D1373">
        <v>1.1460717284618127</v>
      </c>
      <c r="E1373" s="24"/>
      <c r="F1373" s="25"/>
      <c r="G1373" s="29"/>
    </row>
    <row r="1374" spans="1:7" x14ac:dyDescent="0.25">
      <c r="A1374"/>
      <c r="B1374"/>
      <c r="C1374">
        <v>0.44671764672905478</v>
      </c>
      <c r="D1374">
        <v>1.1471116516144326</v>
      </c>
      <c r="E1374" s="24"/>
      <c r="F1374" s="25"/>
      <c r="G1374" s="29"/>
    </row>
    <row r="1375" spans="1:7" x14ac:dyDescent="0.25">
      <c r="A1375"/>
      <c r="B1375"/>
      <c r="C1375">
        <v>0.45191585714644678</v>
      </c>
      <c r="D1375">
        <v>1.1481545290600692</v>
      </c>
      <c r="E1375" s="24"/>
      <c r="F1375" s="25"/>
      <c r="G1375" s="29"/>
    </row>
    <row r="1376" spans="1:7" x14ac:dyDescent="0.25">
      <c r="A1376"/>
      <c r="B1376"/>
      <c r="C1376">
        <v>0.45712921595076672</v>
      </c>
      <c r="D1376">
        <v>1.1492003750733188</v>
      </c>
      <c r="E1376" s="24"/>
      <c r="F1376" s="25"/>
      <c r="G1376" s="29"/>
    </row>
    <row r="1377" spans="1:7" x14ac:dyDescent="0.25">
      <c r="A1377"/>
      <c r="B1377"/>
      <c r="C1377">
        <v>0.46235780697160855</v>
      </c>
      <c r="D1377">
        <v>1.1502492040189947</v>
      </c>
      <c r="E1377" s="24"/>
      <c r="F1377" s="25"/>
      <c r="G1377" s="29"/>
    </row>
    <row r="1378" spans="1:7" x14ac:dyDescent="0.25">
      <c r="A1378"/>
      <c r="B1378"/>
      <c r="C1378">
        <v>0.46760171465822209</v>
      </c>
      <c r="D1378">
        <v>1.1513010303528162</v>
      </c>
      <c r="E1378" s="24"/>
      <c r="F1378" s="25"/>
      <c r="G1378" s="29"/>
    </row>
    <row r="1379" spans="1:7" x14ac:dyDescent="0.25">
      <c r="A1379"/>
      <c r="B1379"/>
      <c r="C1379">
        <v>0.4728610240852964</v>
      </c>
      <c r="D1379">
        <v>1.1523558686221143</v>
      </c>
      <c r="E1379" s="24"/>
      <c r="F1379" s="25"/>
      <c r="G1379" s="29"/>
    </row>
    <row r="1380" spans="1:7" x14ac:dyDescent="0.25">
      <c r="A1380"/>
      <c r="B1380"/>
      <c r="C1380">
        <v>0.47813582095873919</v>
      </c>
      <c r="D1380">
        <v>1.1534137334665386</v>
      </c>
      <c r="E1380" s="24"/>
      <c r="F1380" s="25"/>
      <c r="G1380" s="29"/>
    </row>
    <row r="1381" spans="1:7" x14ac:dyDescent="0.25">
      <c r="A1381"/>
      <c r="B1381"/>
      <c r="C1381">
        <v>0.48342619162152589</v>
      </c>
      <c r="D1381">
        <v>1.1544746396187586</v>
      </c>
      <c r="E1381" s="24"/>
      <c r="F1381" s="25"/>
      <c r="G1381" s="29"/>
    </row>
    <row r="1382" spans="1:7" x14ac:dyDescent="0.25">
      <c r="A1382"/>
      <c r="B1382"/>
      <c r="C1382">
        <v>0.48873222305965458</v>
      </c>
      <c r="D1382">
        <v>1.155538601905195</v>
      </c>
      <c r="E1382" s="24"/>
      <c r="F1382" s="25"/>
      <c r="G1382" s="29"/>
    </row>
    <row r="1383" spans="1:7" x14ac:dyDescent="0.25">
      <c r="A1383"/>
      <c r="B1383"/>
      <c r="C1383">
        <v>0.49405400290813739</v>
      </c>
      <c r="D1383">
        <v>1.156605635246738</v>
      </c>
      <c r="E1383" s="24"/>
      <c r="F1383" s="25"/>
      <c r="G1383" s="29"/>
    </row>
    <row r="1384" spans="1:7" x14ac:dyDescent="0.25">
      <c r="A1384"/>
      <c r="B1384"/>
      <c r="C1384">
        <v>0.49939161945706589</v>
      </c>
      <c r="D1384">
        <v>1.1576757546594842</v>
      </c>
      <c r="E1384" s="24"/>
      <c r="F1384" s="25"/>
      <c r="G1384" s="29"/>
    </row>
    <row r="1385" spans="1:7" x14ac:dyDescent="0.25">
      <c r="A1385"/>
      <c r="B1385"/>
      <c r="C1385">
        <v>0.50474516165773353</v>
      </c>
      <c r="D1385">
        <v>1.1587489752554685</v>
      </c>
      <c r="E1385" s="24"/>
      <c r="F1385" s="25"/>
      <c r="G1385" s="29"/>
    </row>
    <row r="1386" spans="1:7" x14ac:dyDescent="0.25">
      <c r="A1386"/>
      <c r="B1386"/>
      <c r="C1386">
        <v>0.51011471912885009</v>
      </c>
      <c r="D1386">
        <v>1.1598253122434119</v>
      </c>
      <c r="E1386" s="24"/>
      <c r="F1386" s="25"/>
      <c r="G1386" s="29"/>
    </row>
    <row r="1387" spans="1:7" x14ac:dyDescent="0.25">
      <c r="A1387"/>
      <c r="B1387"/>
      <c r="C1387">
        <v>0.51550038216278793</v>
      </c>
      <c r="D1387">
        <v>1.1609047809294697</v>
      </c>
      <c r="E1387" s="24"/>
      <c r="F1387" s="25"/>
      <c r="G1387" s="29"/>
    </row>
    <row r="1388" spans="1:7" x14ac:dyDescent="0.25">
      <c r="A1388"/>
      <c r="B1388"/>
      <c r="C1388">
        <v>0.52090224173196642</v>
      </c>
      <c r="D1388">
        <v>1.1619873967179983</v>
      </c>
      <c r="E1388" s="24"/>
      <c r="F1388" s="25"/>
      <c r="G1388" s="29"/>
    </row>
    <row r="1389" spans="1:7" x14ac:dyDescent="0.25">
      <c r="A1389"/>
      <c r="B1389"/>
      <c r="C1389">
        <v>0.52632038949523752</v>
      </c>
      <c r="D1389">
        <v>1.1630731751123122</v>
      </c>
      <c r="E1389" s="24"/>
      <c r="F1389" s="25"/>
      <c r="G1389" s="29"/>
    </row>
    <row r="1390" spans="1:7" x14ac:dyDescent="0.25">
      <c r="A1390"/>
      <c r="B1390"/>
      <c r="C1390">
        <v>0.53175491780436079</v>
      </c>
      <c r="D1390">
        <v>1.1641621317154509</v>
      </c>
      <c r="E1390" s="24"/>
      <c r="F1390" s="25"/>
      <c r="G1390" s="29"/>
    </row>
    <row r="1391" spans="1:7" x14ac:dyDescent="0.25">
      <c r="A1391"/>
      <c r="B1391"/>
      <c r="C1391">
        <v>0.53720591971059228</v>
      </c>
      <c r="D1391">
        <v>1.1652542822309697</v>
      </c>
      <c r="E1391" s="24"/>
      <c r="F1391" s="25"/>
      <c r="G1391" s="29"/>
    </row>
    <row r="1392" spans="1:7" x14ac:dyDescent="0.25">
      <c r="A1392"/>
      <c r="B1392"/>
      <c r="C1392">
        <v>0.54267348897130319</v>
      </c>
      <c r="D1392">
        <v>1.1663496424637179</v>
      </c>
      <c r="E1392" s="24"/>
      <c r="F1392" s="25"/>
      <c r="G1392" s="29"/>
    </row>
    <row r="1393" spans="1:7" x14ac:dyDescent="0.25">
      <c r="A1393"/>
      <c r="B1393"/>
      <c r="C1393">
        <v>0.54815772005670038</v>
      </c>
      <c r="D1393">
        <v>1.1674482283206329</v>
      </c>
      <c r="E1393" s="24"/>
      <c r="F1393" s="25"/>
      <c r="G1393" s="29"/>
    </row>
    <row r="1394" spans="1:7" x14ac:dyDescent="0.25">
      <c r="A1394"/>
      <c r="B1394"/>
      <c r="C1394">
        <v>0.55365870815660079</v>
      </c>
      <c r="D1394">
        <v>1.1685500558115378</v>
      </c>
      <c r="E1394" s="24"/>
      <c r="F1394" s="25"/>
      <c r="G1394" s="29"/>
    </row>
    <row r="1395" spans="1:7" x14ac:dyDescent="0.25">
      <c r="A1395"/>
      <c r="B1395"/>
      <c r="C1395">
        <v>0.55917654918730053</v>
      </c>
      <c r="D1395">
        <v>1.1696551410499496</v>
      </c>
      <c r="E1395" s="24"/>
      <c r="F1395" s="25"/>
      <c r="G1395" s="29"/>
    </row>
    <row r="1396" spans="1:7" x14ac:dyDescent="0.25">
      <c r="A1396"/>
      <c r="B1396"/>
      <c r="C1396">
        <v>0.56471133979853672</v>
      </c>
      <c r="D1396">
        <v>1.1707635002538976</v>
      </c>
      <c r="E1396" s="24"/>
      <c r="F1396" s="25"/>
      <c r="G1396" s="29"/>
    </row>
    <row r="1397" spans="1:7" x14ac:dyDescent="0.25">
      <c r="A1397"/>
      <c r="B1397"/>
      <c r="C1397">
        <v>0.57026317738049637</v>
      </c>
      <c r="D1397">
        <v>1.1718751497467401</v>
      </c>
      <c r="E1397" s="24"/>
      <c r="F1397" s="25"/>
      <c r="G1397" s="29"/>
    </row>
    <row r="1398" spans="1:7" x14ac:dyDescent="0.25">
      <c r="A1398"/>
      <c r="B1398"/>
      <c r="C1398">
        <v>0.57583216007089433</v>
      </c>
      <c r="D1398">
        <v>1.1729901059579868</v>
      </c>
      <c r="E1398" s="24"/>
      <c r="F1398" s="25"/>
      <c r="G1398" s="29"/>
    </row>
    <row r="1399" spans="1:7" x14ac:dyDescent="0.25">
      <c r="A1399"/>
      <c r="B1399"/>
      <c r="C1399">
        <v>0.58141838676220303</v>
      </c>
      <c r="D1399">
        <v>1.1741083854241476</v>
      </c>
      <c r="E1399" s="24"/>
      <c r="F1399" s="25"/>
      <c r="G1399" s="29"/>
    </row>
    <row r="1400" spans="1:7" x14ac:dyDescent="0.25">
      <c r="A1400"/>
      <c r="B1400"/>
      <c r="C1400">
        <v>0.58702195710891381</v>
      </c>
      <c r="D1400">
        <v>1.1752300047895723</v>
      </c>
      <c r="E1400" s="24"/>
      <c r="F1400" s="25"/>
      <c r="G1400" s="29"/>
    </row>
    <row r="1401" spans="1:7" x14ac:dyDescent="0.25">
      <c r="A1401"/>
      <c r="B1401"/>
      <c r="C1401">
        <v>0.59264297153487544</v>
      </c>
      <c r="D1401">
        <v>1.1763549808072971</v>
      </c>
      <c r="E1401" s="24"/>
      <c r="F1401" s="25"/>
      <c r="G1401" s="29"/>
    </row>
    <row r="1402" spans="1:7" x14ac:dyDescent="0.25">
      <c r="A1402"/>
      <c r="B1402"/>
      <c r="C1402">
        <v>0.59828153124074068</v>
      </c>
      <c r="D1402">
        <v>1.1774833303399086</v>
      </c>
      <c r="E1402" s="24"/>
      <c r="F1402" s="25"/>
      <c r="G1402" s="29"/>
    </row>
    <row r="1403" spans="1:7" x14ac:dyDescent="0.25">
      <c r="A1403"/>
      <c r="B1403"/>
      <c r="C1403">
        <v>0.60393773821146723</v>
      </c>
      <c r="D1403">
        <v>1.1786150703604026</v>
      </c>
      <c r="E1403" s="24"/>
      <c r="F1403" s="25"/>
      <c r="G1403" s="29"/>
    </row>
    <row r="1404" spans="1:7" x14ac:dyDescent="0.25">
      <c r="A1404"/>
      <c r="B1404"/>
      <c r="C1404">
        <v>0.60961169522399095</v>
      </c>
      <c r="D1404">
        <v>1.1797502179530748</v>
      </c>
      <c r="E1404" s="24"/>
      <c r="F1404" s="25"/>
      <c r="G1404" s="29"/>
    </row>
    <row r="1405" spans="1:7" x14ac:dyDescent="0.25">
      <c r="A1405"/>
      <c r="B1405"/>
      <c r="C1405">
        <v>0.61530350585487215</v>
      </c>
      <c r="D1405">
        <v>1.1808887903143876</v>
      </c>
      <c r="E1405" s="24"/>
      <c r="F1405" s="25"/>
      <c r="G1405" s="29"/>
    </row>
    <row r="1406" spans="1:7" x14ac:dyDescent="0.25">
      <c r="A1406"/>
      <c r="B1406"/>
      <c r="C1406">
        <v>0.62101327448811405</v>
      </c>
      <c r="D1406">
        <v>1.1820308047538675</v>
      </c>
      <c r="E1406" s="24"/>
      <c r="F1406" s="25"/>
      <c r="G1406" s="29"/>
    </row>
    <row r="1407" spans="1:7" x14ac:dyDescent="0.25">
      <c r="A1407"/>
      <c r="B1407"/>
      <c r="C1407">
        <v>0.62674110632303082</v>
      </c>
      <c r="D1407">
        <v>1.183176278695002</v>
      </c>
      <c r="E1407" s="24"/>
      <c r="F1407" s="25"/>
      <c r="G1407" s="29"/>
    </row>
    <row r="1408" spans="1:7" x14ac:dyDescent="0.25">
      <c r="A1408"/>
      <c r="B1408"/>
      <c r="C1408">
        <v>0.63248710738223091</v>
      </c>
      <c r="D1408">
        <v>1.1843252296761464</v>
      </c>
      <c r="E1408" s="24"/>
      <c r="F1408" s="25"/>
      <c r="G1408" s="29"/>
    </row>
    <row r="1409" spans="1:7" x14ac:dyDescent="0.25">
      <c r="A1409"/>
      <c r="B1409"/>
      <c r="C1409">
        <v>0.6382513845197062</v>
      </c>
      <c r="D1409">
        <v>1.1854776753514404</v>
      </c>
      <c r="E1409" s="24"/>
      <c r="F1409" s="25"/>
      <c r="G1409" s="29"/>
    </row>
    <row r="1410" spans="1:7" x14ac:dyDescent="0.25">
      <c r="A1410"/>
      <c r="B1410"/>
      <c r="C1410">
        <v>0.64403404542894238</v>
      </c>
      <c r="D1410">
        <v>1.1866336334917267</v>
      </c>
      <c r="E1410" s="24"/>
      <c r="F1410" s="25"/>
      <c r="G1410" s="29"/>
    </row>
    <row r="1411" spans="1:7" x14ac:dyDescent="0.25">
      <c r="A1411"/>
      <c r="B1411"/>
      <c r="C1411">
        <v>0.64983519865126116</v>
      </c>
      <c r="D1411">
        <v>1.1877931219854916</v>
      </c>
      <c r="E1411" s="24"/>
      <c r="F1411" s="25"/>
      <c r="G1411" s="29"/>
    </row>
    <row r="1412" spans="1:7" x14ac:dyDescent="0.25">
      <c r="A1412"/>
      <c r="B1412"/>
      <c r="C1412">
        <v>0.65565495358408832</v>
      </c>
      <c r="D1412">
        <v>1.1889561588397921</v>
      </c>
      <c r="E1412" s="24"/>
      <c r="F1412" s="25"/>
      <c r="G1412" s="29"/>
    </row>
    <row r="1413" spans="1:7" x14ac:dyDescent="0.25">
      <c r="A1413"/>
      <c r="B1413"/>
      <c r="C1413">
        <v>0.66149342048948689</v>
      </c>
      <c r="D1413">
        <v>1.1901227621812149</v>
      </c>
      <c r="E1413" s="24"/>
      <c r="F1413" s="25"/>
      <c r="G1413" s="29"/>
    </row>
    <row r="1414" spans="1:7" x14ac:dyDescent="0.25">
      <c r="A1414"/>
      <c r="B1414"/>
      <c r="C1414">
        <v>0.66735071050268158</v>
      </c>
      <c r="D1414">
        <v>1.1912929502568297</v>
      </c>
      <c r="E1414" s="24"/>
      <c r="F1414" s="25"/>
      <c r="G1414" s="29"/>
    </row>
    <row r="1415" spans="1:7" x14ac:dyDescent="0.25">
      <c r="A1415"/>
      <c r="B1415"/>
      <c r="C1415">
        <v>0.67322693564071745</v>
      </c>
      <c r="D1415">
        <v>1.1924667414351562</v>
      </c>
      <c r="E1415" s="24"/>
      <c r="F1415" s="25"/>
      <c r="G1415" s="29"/>
    </row>
    <row r="1416" spans="1:7" x14ac:dyDescent="0.25">
      <c r="A1416"/>
      <c r="B1416"/>
      <c r="C1416">
        <v>0.67912220881123631</v>
      </c>
      <c r="D1416">
        <v>1.1936441542071365</v>
      </c>
      <c r="E1416" s="24"/>
      <c r="F1416" s="25"/>
      <c r="G1416" s="29"/>
    </row>
    <row r="1417" spans="1:7" x14ac:dyDescent="0.25">
      <c r="A1417"/>
      <c r="B1417"/>
      <c r="C1417">
        <v>0.68503664382133378</v>
      </c>
      <c r="D1417">
        <v>1.1948252071871184</v>
      </c>
      <c r="E1417" s="24"/>
      <c r="F1417" s="25"/>
      <c r="G1417" s="29"/>
    </row>
    <row r="1418" spans="1:7" x14ac:dyDescent="0.25">
      <c r="A1418"/>
      <c r="B1418"/>
      <c r="C1418">
        <v>0.69097035538653628</v>
      </c>
      <c r="D1418">
        <v>1.1960099191138507</v>
      </c>
      <c r="E1418" s="24"/>
      <c r="F1418" s="25"/>
      <c r="G1418" s="29"/>
    </row>
    <row r="1419" spans="1:7" x14ac:dyDescent="0.25">
      <c r="A1419"/>
      <c r="B1419"/>
      <c r="C1419">
        <v>0.6969234591399065</v>
      </c>
      <c r="D1419">
        <v>1.1971983088514879</v>
      </c>
      <c r="E1419" s="24"/>
      <c r="F1419" s="25"/>
      <c r="G1419" s="29"/>
    </row>
    <row r="1420" spans="1:7" x14ac:dyDescent="0.25">
      <c r="A1420"/>
      <c r="B1420"/>
      <c r="C1420">
        <v>0.70289607164117252</v>
      </c>
      <c r="D1420">
        <v>1.1983903953905835</v>
      </c>
      <c r="E1420" s="24"/>
      <c r="F1420" s="25"/>
      <c r="G1420" s="29"/>
    </row>
    <row r="1421" spans="1:7" x14ac:dyDescent="0.25">
      <c r="A1421"/>
      <c r="B1421"/>
      <c r="C1421">
        <v>0.70888831038610967</v>
      </c>
      <c r="D1421">
        <v>1.199586197849134</v>
      </c>
      <c r="E1421" s="24"/>
      <c r="F1421" s="25"/>
      <c r="G1421" s="29"/>
    </row>
    <row r="1422" spans="1:7" x14ac:dyDescent="0.25">
      <c r="A1422"/>
      <c r="B1422"/>
      <c r="C1422">
        <v>0.71490029381591391</v>
      </c>
      <c r="D1422">
        <v>1.200785735473594</v>
      </c>
      <c r="E1422" s="24"/>
      <c r="F1422" s="25"/>
      <c r="G1422" s="29"/>
    </row>
    <row r="1423" spans="1:7" x14ac:dyDescent="0.25">
      <c r="A1423"/>
      <c r="B1423"/>
      <c r="C1423">
        <v>0.72093214132671557</v>
      </c>
      <c r="D1423">
        <v>1.2019890276399143</v>
      </c>
      <c r="E1423" s="24"/>
      <c r="F1423" s="25"/>
      <c r="G1423" s="29"/>
    </row>
    <row r="1424" spans="1:7" x14ac:dyDescent="0.25">
      <c r="A1424"/>
      <c r="B1424"/>
      <c r="C1424">
        <v>0.72698397327923869</v>
      </c>
      <c r="D1424">
        <v>1.2031960938545898</v>
      </c>
      <c r="E1424" s="24"/>
      <c r="F1424" s="25"/>
      <c r="G1424" s="29"/>
    </row>
    <row r="1425" spans="1:7" x14ac:dyDescent="0.25">
      <c r="A1425"/>
      <c r="B1425"/>
      <c r="C1425">
        <v>0.73305591100859513</v>
      </c>
      <c r="D1425">
        <v>1.204406953755728</v>
      </c>
      <c r="E1425" s="24"/>
      <c r="F1425" s="25"/>
      <c r="G1425" s="29"/>
    </row>
    <row r="1426" spans="1:7" x14ac:dyDescent="0.25">
      <c r="A1426"/>
      <c r="B1426"/>
      <c r="C1426">
        <v>0.73914807683410089</v>
      </c>
      <c r="D1426">
        <v>1.2056216271141005</v>
      </c>
      <c r="E1426" s="24"/>
      <c r="F1426" s="25"/>
      <c r="G1426" s="29"/>
    </row>
    <row r="1427" spans="1:7" x14ac:dyDescent="0.25">
      <c r="A1427"/>
      <c r="B1427"/>
      <c r="C1427">
        <v>0.74526059406931833</v>
      </c>
      <c r="D1427">
        <v>1.2068401338342296</v>
      </c>
      <c r="E1427" s="24"/>
      <c r="F1427" s="25"/>
      <c r="G1427" s="29"/>
    </row>
    <row r="1428" spans="1:7" x14ac:dyDescent="0.25">
      <c r="A1428"/>
      <c r="B1428"/>
      <c r="C1428">
        <v>0.7513935870321754</v>
      </c>
      <c r="D1428">
        <v>1.2080624939554723</v>
      </c>
      <c r="E1428" s="24"/>
      <c r="F1428" s="25"/>
      <c r="G1428" s="29"/>
    </row>
    <row r="1429" spans="1:7" x14ac:dyDescent="0.25">
      <c r="A1429"/>
      <c r="B1429"/>
      <c r="C1429">
        <v>0.75754718105519425</v>
      </c>
      <c r="D1429">
        <v>1.209288727653117</v>
      </c>
      <c r="E1429" s="24"/>
      <c r="F1429" s="25"/>
      <c r="G1429" s="29"/>
    </row>
    <row r="1430" spans="1:7" x14ac:dyDescent="0.25">
      <c r="A1430"/>
      <c r="B1430"/>
      <c r="C1430">
        <v>0.76372150249588155</v>
      </c>
      <c r="D1430">
        <v>1.2105188552394908</v>
      </c>
      <c r="E1430" s="24"/>
      <c r="F1430" s="25"/>
      <c r="G1430" s="29"/>
    </row>
    <row r="1431" spans="1:7" x14ac:dyDescent="0.25">
      <c r="A1431"/>
      <c r="B1431"/>
      <c r="C1431">
        <v>0.7699166787472268</v>
      </c>
      <c r="D1431">
        <v>1.2117528971650793</v>
      </c>
      <c r="E1431" s="24"/>
      <c r="F1431" s="25"/>
      <c r="G1431" s="29"/>
    </row>
    <row r="1432" spans="1:7" x14ac:dyDescent="0.25">
      <c r="A1432"/>
      <c r="B1432"/>
      <c r="C1432">
        <v>0.77613283824829782</v>
      </c>
      <c r="D1432">
        <v>1.2129908740196405</v>
      </c>
      <c r="E1432" s="24"/>
      <c r="F1432" s="25"/>
      <c r="G1432" s="29"/>
    </row>
    <row r="1433" spans="1:7" x14ac:dyDescent="0.25">
      <c r="A1433"/>
      <c r="B1433"/>
      <c r="C1433">
        <v>0.78237011049504768</v>
      </c>
      <c r="D1433">
        <v>1.2142328065333592</v>
      </c>
      <c r="E1433" s="24"/>
      <c r="F1433" s="25"/>
      <c r="G1433" s="29"/>
    </row>
    <row r="1434" spans="1:7" x14ac:dyDescent="0.25">
      <c r="A1434"/>
      <c r="B1434"/>
      <c r="C1434">
        <v>0.78862862605119044</v>
      </c>
      <c r="D1434">
        <v>1.2154787155779894</v>
      </c>
      <c r="E1434" s="24"/>
      <c r="F1434" s="25"/>
      <c r="G1434" s="29"/>
    </row>
    <row r="1435" spans="1:7" x14ac:dyDescent="0.25">
      <c r="A1435"/>
      <c r="B1435"/>
      <c r="C1435">
        <v>0.7949085165592229</v>
      </c>
      <c r="D1435">
        <v>1.2167286221680056</v>
      </c>
      <c r="E1435" s="24"/>
      <c r="F1435" s="25"/>
      <c r="G1435" s="29"/>
    </row>
    <row r="1436" spans="1:7" x14ac:dyDescent="0.25">
      <c r="A1436"/>
      <c r="B1436"/>
      <c r="C1436">
        <v>0.80120991475157943</v>
      </c>
      <c r="D1436">
        <v>1.2179825474617774</v>
      </c>
      <c r="E1436" s="24"/>
      <c r="F1436" s="25"/>
      <c r="G1436" s="29"/>
    </row>
    <row r="1437" spans="1:7" x14ac:dyDescent="0.25">
      <c r="A1437"/>
      <c r="B1437"/>
      <c r="C1437">
        <v>0.80753295446196427</v>
      </c>
      <c r="D1437">
        <v>1.2192405127627495</v>
      </c>
      <c r="E1437" s="24"/>
      <c r="F1437" s="25"/>
      <c r="G1437" s="29"/>
    </row>
    <row r="1438" spans="1:7" x14ac:dyDescent="0.25">
      <c r="A1438"/>
      <c r="B1438"/>
      <c r="C1438">
        <v>0.81387777063676392</v>
      </c>
      <c r="D1438">
        <v>1.2205025395206264</v>
      </c>
      <c r="E1438" s="24"/>
      <c r="F1438" s="25"/>
      <c r="G1438" s="29"/>
    </row>
    <row r="1439" spans="1:7" x14ac:dyDescent="0.25">
      <c r="A1439"/>
      <c r="B1439"/>
      <c r="C1439">
        <v>0.82024449934667754</v>
      </c>
      <c r="D1439">
        <v>1.2217686493325868</v>
      </c>
      <c r="E1439" s="24"/>
      <c r="F1439" s="25"/>
      <c r="G1439" s="29"/>
    </row>
    <row r="1440" spans="1:7" x14ac:dyDescent="0.25">
      <c r="A1440"/>
      <c r="B1440"/>
      <c r="C1440">
        <v>0.82663327779839602</v>
      </c>
      <c r="D1440">
        <v>1.2230388639444763</v>
      </c>
      <c r="E1440" s="24"/>
      <c r="F1440" s="25"/>
      <c r="G1440" s="29"/>
    </row>
    <row r="1441" spans="1:7" x14ac:dyDescent="0.25">
      <c r="A1441"/>
      <c r="B1441"/>
      <c r="C1441">
        <v>0.8330442443465369</v>
      </c>
      <c r="D1441">
        <v>1.2243132052520518</v>
      </c>
      <c r="E1441" s="24"/>
      <c r="F1441" s="25"/>
      <c r="G1441" s="29"/>
    </row>
    <row r="1442" spans="1:7" x14ac:dyDescent="0.25">
      <c r="A1442"/>
      <c r="B1442"/>
      <c r="C1442">
        <v>0.83947753850561346</v>
      </c>
      <c r="D1442">
        <v>1.2255916953021926</v>
      </c>
      <c r="E1442" s="24"/>
      <c r="F1442" s="25"/>
      <c r="G1442" s="29"/>
    </row>
    <row r="1443" spans="1:7" x14ac:dyDescent="0.25">
      <c r="A1443"/>
      <c r="B1443"/>
      <c r="C1443">
        <v>0.8459333009622968</v>
      </c>
      <c r="D1443">
        <v>1.2268743562941751</v>
      </c>
      <c r="E1443" s="24"/>
      <c r="F1443" s="25"/>
      <c r="G1443" s="29"/>
    </row>
    <row r="1444" spans="1:7" x14ac:dyDescent="0.25">
      <c r="A1444"/>
      <c r="B1444"/>
      <c r="C1444">
        <v>0.85241167358765824</v>
      </c>
      <c r="D1444">
        <v>1.2281612105808997</v>
      </c>
      <c r="E1444" s="24"/>
      <c r="F1444" s="25"/>
      <c r="G1444" s="29"/>
    </row>
    <row r="1445" spans="1:7" x14ac:dyDescent="0.25">
      <c r="A1445"/>
      <c r="B1445"/>
      <c r="C1445">
        <v>0.85891279944974686</v>
      </c>
      <c r="D1445">
        <v>1.2294522806701862</v>
      </c>
      <c r="E1445" s="24"/>
      <c r="F1445" s="25"/>
      <c r="G1445" s="29"/>
    </row>
    <row r="1446" spans="1:7" x14ac:dyDescent="0.25">
      <c r="A1446"/>
      <c r="B1446"/>
      <c r="C1446">
        <v>0.8654368228261573</v>
      </c>
      <c r="D1446">
        <v>1.2307475892260322</v>
      </c>
      <c r="E1446" s="24"/>
      <c r="F1446" s="25"/>
      <c r="G1446" s="29"/>
    </row>
    <row r="1447" spans="1:7" x14ac:dyDescent="0.25">
      <c r="A1447"/>
      <c r="B1447"/>
      <c r="C1447">
        <v>0.87198388921691938</v>
      </c>
      <c r="D1447">
        <v>1.2320471590699211</v>
      </c>
      <c r="E1447" s="24"/>
      <c r="F1447" s="25"/>
      <c r="G1447" s="29"/>
    </row>
    <row r="1448" spans="1:7" x14ac:dyDescent="0.25">
      <c r="A1448"/>
      <c r="B1448"/>
      <c r="C1448">
        <v>0.87855414535741927</v>
      </c>
      <c r="D1448">
        <v>1.233351013182121</v>
      </c>
      <c r="E1448" s="24"/>
      <c r="F1448" s="25"/>
      <c r="G1448" s="29"/>
    </row>
    <row r="1449" spans="1:7" x14ac:dyDescent="0.25">
      <c r="A1449"/>
      <c r="B1449"/>
      <c r="C1449">
        <v>0.88514773923152701</v>
      </c>
      <c r="D1449">
        <v>1.2346591747029916</v>
      </c>
      <c r="E1449" s="24"/>
      <c r="F1449" s="25"/>
      <c r="G1449" s="29"/>
    </row>
    <row r="1450" spans="1:7" x14ac:dyDescent="0.25">
      <c r="A1450"/>
      <c r="B1450"/>
      <c r="C1450">
        <v>0.89176482008498592</v>
      </c>
      <c r="D1450">
        <v>1.235971666934333</v>
      </c>
      <c r="E1450" s="24"/>
      <c r="F1450" s="25"/>
      <c r="G1450" s="29"/>
    </row>
    <row r="1451" spans="1:7" x14ac:dyDescent="0.25">
      <c r="A1451"/>
      <c r="B1451"/>
      <c r="C1451">
        <v>0.89840553843878457</v>
      </c>
      <c r="D1451">
        <v>1.2372885133407028</v>
      </c>
      <c r="E1451" s="24"/>
      <c r="F1451" s="25"/>
      <c r="G1451" s="29"/>
    </row>
    <row r="1452" spans="1:7" x14ac:dyDescent="0.25">
      <c r="A1452"/>
      <c r="B1452"/>
      <c r="C1452">
        <v>0.90507004610286668</v>
      </c>
      <c r="D1452">
        <v>1.238609737550781</v>
      </c>
      <c r="E1452" s="24"/>
      <c r="F1452" s="25"/>
      <c r="G1452" s="29"/>
    </row>
    <row r="1453" spans="1:7" x14ac:dyDescent="0.25">
      <c r="A1453"/>
      <c r="B1453"/>
      <c r="C1453">
        <v>0.91175849618997562</v>
      </c>
      <c r="D1453">
        <v>1.2399353633587393</v>
      </c>
      <c r="E1453" s="24"/>
      <c r="F1453" s="25"/>
      <c r="G1453" s="29"/>
    </row>
    <row r="1454" spans="1:7" x14ac:dyDescent="0.25">
      <c r="A1454"/>
      <c r="B1454"/>
      <c r="C1454">
        <v>0.9184710431295966</v>
      </c>
      <c r="D1454">
        <v>1.2412654147256039</v>
      </c>
      <c r="E1454" s="24"/>
      <c r="F1454" s="25"/>
      <c r="G1454" s="29"/>
    </row>
    <row r="1455" spans="1:7" x14ac:dyDescent="0.25">
      <c r="A1455"/>
      <c r="B1455"/>
      <c r="C1455">
        <v>0.92520784268220568</v>
      </c>
      <c r="D1455">
        <v>1.2425999157806575</v>
      </c>
      <c r="E1455" s="24"/>
      <c r="F1455" s="25"/>
      <c r="G1455" s="29"/>
    </row>
    <row r="1456" spans="1:7" x14ac:dyDescent="0.25">
      <c r="A1456"/>
      <c r="B1456"/>
      <c r="C1456">
        <v>0.93196905195358282</v>
      </c>
      <c r="D1456">
        <v>1.2439388908228346</v>
      </c>
      <c r="E1456" s="24"/>
      <c r="F1456" s="25"/>
      <c r="G1456" s="29"/>
    </row>
    <row r="1457" spans="1:7" x14ac:dyDescent="0.25">
      <c r="A1457"/>
      <c r="B1457"/>
      <c r="C1457">
        <v>0.93875482940941712</v>
      </c>
      <c r="D1457">
        <v>1.2452823643221429</v>
      </c>
      <c r="E1457" s="24"/>
      <c r="F1457" s="25"/>
      <c r="G1457" s="29"/>
    </row>
    <row r="1458" spans="1:7" x14ac:dyDescent="0.25">
      <c r="A1458"/>
      <c r="B1458"/>
      <c r="C1458">
        <v>0.94556533489003358</v>
      </c>
      <c r="D1458">
        <v>1.2466303609210889</v>
      </c>
      <c r="E1458" s="24"/>
      <c r="F1458" s="25"/>
      <c r="G1458" s="29"/>
    </row>
    <row r="1459" spans="1:7" x14ac:dyDescent="0.25">
      <c r="A1459"/>
      <c r="B1459"/>
      <c r="C1459">
        <v>0.95240072962532774</v>
      </c>
      <c r="D1459">
        <v>1.2479829054361196</v>
      </c>
      <c r="E1459" s="24"/>
      <c r="F1459" s="25"/>
      <c r="G1459" s="29"/>
    </row>
    <row r="1460" spans="1:7" x14ac:dyDescent="0.25">
      <c r="A1460"/>
      <c r="B1460"/>
      <c r="C1460">
        <v>0.95926117624988272</v>
      </c>
      <c r="D1460">
        <v>1.2493400228590708</v>
      </c>
      <c r="E1460" s="24"/>
      <c r="F1460" s="25"/>
      <c r="G1460" s="29"/>
    </row>
    <row r="1461" spans="1:7" x14ac:dyDescent="0.25">
      <c r="A1461"/>
      <c r="B1461"/>
      <c r="C1461">
        <v>0.96614683881833774</v>
      </c>
      <c r="D1461">
        <v>1.2507017383586483</v>
      </c>
      <c r="E1461" s="24"/>
      <c r="F1461" s="25"/>
      <c r="G1461" s="29"/>
    </row>
    <row r="1462" spans="1:7" x14ac:dyDescent="0.25">
      <c r="A1462"/>
      <c r="B1462"/>
      <c r="C1462">
        <v>0.97305788282090144</v>
      </c>
      <c r="D1462">
        <v>1.2520680772818986</v>
      </c>
      <c r="E1462" s="24"/>
      <c r="F1462" s="25"/>
      <c r="G1462" s="29"/>
    </row>
    <row r="1463" spans="1:7" x14ac:dyDescent="0.25">
      <c r="A1463"/>
      <c r="B1463"/>
      <c r="C1463">
        <v>0.97999447519908067</v>
      </c>
      <c r="D1463">
        <v>1.2534390651557046</v>
      </c>
      <c r="E1463" s="24"/>
      <c r="F1463" s="25"/>
      <c r="G1463" s="29"/>
    </row>
    <row r="1464" spans="1:7" x14ac:dyDescent="0.25">
      <c r="A1464"/>
      <c r="B1464"/>
      <c r="C1464">
        <v>0.98695678436163836</v>
      </c>
      <c r="D1464">
        <v>1.2548147276883006</v>
      </c>
      <c r="E1464" s="24"/>
      <c r="F1464" s="25"/>
      <c r="G1464" s="29"/>
    </row>
    <row r="1465" spans="1:7" x14ac:dyDescent="0.25">
      <c r="A1465"/>
      <c r="B1465"/>
      <c r="C1465">
        <v>0.99394498020073885</v>
      </c>
      <c r="D1465">
        <v>1.2561950907707853</v>
      </c>
      <c r="E1465" s="24"/>
      <c r="F1465" s="25"/>
      <c r="G1465" s="29"/>
    </row>
    <row r="1466" spans="1:7" x14ac:dyDescent="0.25">
      <c r="A1466"/>
      <c r="B1466"/>
      <c r="C1466">
        <v>1.0009592341083322</v>
      </c>
      <c r="D1466">
        <v>1.2575801804786655</v>
      </c>
      <c r="E1466" s="24"/>
      <c r="F1466" s="25"/>
      <c r="G1466" s="29"/>
    </row>
    <row r="1467" spans="1:7" x14ac:dyDescent="0.25">
      <c r="A1467"/>
      <c r="B1467"/>
      <c r="C1467">
        <v>1.0079997189927177</v>
      </c>
      <c r="D1467">
        <v>1.2589700230734018</v>
      </c>
      <c r="E1467" s="24"/>
      <c r="F1467" s="25"/>
      <c r="G1467" s="29"/>
    </row>
    <row r="1468" spans="1:7" x14ac:dyDescent="0.25">
      <c r="A1468"/>
      <c r="B1468"/>
      <c r="C1468">
        <v>1.0150666092953693</v>
      </c>
      <c r="D1468">
        <v>1.2603646450039729</v>
      </c>
      <c r="E1468" s="24"/>
      <c r="F1468" s="25"/>
      <c r="G1468" s="29"/>
    </row>
    <row r="1469" spans="1:7" x14ac:dyDescent="0.25">
      <c r="A1469"/>
      <c r="B1469"/>
      <c r="C1469">
        <v>1.0221600810079656</v>
      </c>
      <c r="D1469">
        <v>1.2617640729084574</v>
      </c>
      <c r="E1469" s="24"/>
      <c r="F1469" s="25"/>
      <c r="G1469" s="29"/>
    </row>
    <row r="1470" spans="1:7" x14ac:dyDescent="0.25">
      <c r="A1470"/>
      <c r="B1470"/>
      <c r="C1470">
        <v>1.0292803116896225</v>
      </c>
      <c r="D1470">
        <v>1.2631683336156185</v>
      </c>
      <c r="E1470" s="24"/>
      <c r="F1470" s="25"/>
      <c r="G1470" s="29"/>
    </row>
    <row r="1471" spans="1:7" x14ac:dyDescent="0.25">
      <c r="A1471"/>
      <c r="B1471"/>
      <c r="C1471">
        <v>1.0364274804844484</v>
      </c>
      <c r="D1471">
        <v>1.2645774541465276</v>
      </c>
      <c r="E1471" s="24"/>
      <c r="F1471" s="25"/>
      <c r="G1471" s="29"/>
    </row>
    <row r="1472" spans="1:7" x14ac:dyDescent="0.25">
      <c r="A1472"/>
      <c r="B1472"/>
      <c r="C1472">
        <v>1.0436017681391569</v>
      </c>
      <c r="D1472">
        <v>1.2659914617161558</v>
      </c>
      <c r="E1472" s="24"/>
      <c r="F1472" s="25"/>
      <c r="G1472" s="29"/>
    </row>
    <row r="1473" spans="1:7" x14ac:dyDescent="0.25">
      <c r="A1473"/>
      <c r="B1473"/>
      <c r="C1473">
        <v>1.0508033570211506</v>
      </c>
      <c r="D1473">
        <v>1.2674103837350461</v>
      </c>
      <c r="E1473" s="24"/>
      <c r="F1473" s="25"/>
      <c r="G1473" s="29"/>
    </row>
    <row r="1474" spans="1:7" x14ac:dyDescent="0.25">
      <c r="A1474"/>
      <c r="B1474"/>
      <c r="C1474">
        <v>1.0580324311366476</v>
      </c>
      <c r="D1474">
        <v>1.2688342478109393</v>
      </c>
      <c r="E1474" s="24"/>
      <c r="F1474" s="25"/>
      <c r="G1474" s="29"/>
    </row>
    <row r="1475" spans="1:7" x14ac:dyDescent="0.25">
      <c r="A1475"/>
      <c r="B1475"/>
      <c r="C1475">
        <v>1.0652891761491663</v>
      </c>
      <c r="D1475">
        <v>1.2702630817504499</v>
      </c>
      <c r="E1475" s="24"/>
      <c r="F1475" s="25"/>
      <c r="G1475" s="29"/>
    </row>
    <row r="1476" spans="1:7" x14ac:dyDescent="0.25">
      <c r="A1476"/>
      <c r="B1476"/>
      <c r="C1476">
        <v>1.0725737793981951</v>
      </c>
      <c r="D1476">
        <v>1.2716969135607419</v>
      </c>
      <c r="E1476" s="24"/>
      <c r="F1476" s="25"/>
      <c r="G1476" s="29"/>
    </row>
    <row r="1477" spans="1:7" x14ac:dyDescent="0.25">
      <c r="A1477"/>
      <c r="B1477"/>
      <c r="C1477">
        <v>1.0798864299181932</v>
      </c>
      <c r="D1477">
        <v>1.2731357714512341</v>
      </c>
      <c r="E1477" s="24"/>
      <c r="F1477" s="25"/>
      <c r="G1477" s="29"/>
    </row>
    <row r="1478" spans="1:7" x14ac:dyDescent="0.25">
      <c r="A1478"/>
      <c r="B1478"/>
      <c r="C1478">
        <v>1.0872273184577534</v>
      </c>
      <c r="D1478">
        <v>1.2745796838352987</v>
      </c>
      <c r="E1478" s="24"/>
      <c r="F1478" s="25"/>
      <c r="G1478" s="29"/>
    </row>
    <row r="1479" spans="1:7" x14ac:dyDescent="0.25">
      <c r="A1479"/>
      <c r="B1479"/>
      <c r="C1479">
        <v>1.0945966374991101</v>
      </c>
      <c r="D1479">
        <v>1.2760286793320006</v>
      </c>
      <c r="E1479" s="24"/>
      <c r="F1479" s="25"/>
      <c r="G1479" s="29"/>
    </row>
    <row r="1480" spans="1:7" x14ac:dyDescent="0.25">
      <c r="A1480"/>
      <c r="B1480"/>
      <c r="C1480">
        <v>1.1019945812778746</v>
      </c>
      <c r="D1480">
        <v>1.2774827867678329</v>
      </c>
      <c r="E1480" s="24"/>
      <c r="F1480" s="25"/>
      <c r="G1480" s="29"/>
    </row>
    <row r="1481" spans="1:7" x14ac:dyDescent="0.25">
      <c r="A1481"/>
      <c r="B1481"/>
      <c r="C1481">
        <v>1.1094213458030258</v>
      </c>
      <c r="D1481">
        <v>1.2789420351784746</v>
      </c>
      <c r="E1481" s="24"/>
      <c r="F1481" s="25"/>
      <c r="G1481" s="29"/>
    </row>
    <row r="1482" spans="1:7" x14ac:dyDescent="0.25">
      <c r="A1482"/>
      <c r="B1482"/>
      <c r="C1482">
        <v>1.1168771288772104</v>
      </c>
      <c r="D1482">
        <v>1.2804064538105653</v>
      </c>
      <c r="E1482" s="24"/>
      <c r="F1482" s="25"/>
      <c r="G1482" s="29"/>
    </row>
    <row r="1483" spans="1:7" x14ac:dyDescent="0.25">
      <c r="A1483"/>
      <c r="B1483"/>
      <c r="C1483">
        <v>1.1243621301173155</v>
      </c>
      <c r="D1483">
        <v>1.2818760721234992</v>
      </c>
      <c r="E1483" s="24"/>
      <c r="F1483" s="25"/>
      <c r="G1483" s="29"/>
    </row>
    <row r="1484" spans="1:7" x14ac:dyDescent="0.25">
      <c r="A1484"/>
      <c r="B1484"/>
      <c r="C1484">
        <v>1.1264202918164521</v>
      </c>
      <c r="D1484">
        <v>1.2822800800503089</v>
      </c>
      <c r="E1484" s="24"/>
      <c r="F1484" s="25"/>
      <c r="G1484" s="29"/>
    </row>
    <row r="1485" spans="1:7" x14ac:dyDescent="0.25">
      <c r="A1485"/>
      <c r="B1485"/>
      <c r="C1485">
        <v>1.1284806710020479</v>
      </c>
      <c r="D1485">
        <v>1.2826844820092644</v>
      </c>
      <c r="E1485" s="24"/>
      <c r="F1485" s="25"/>
      <c r="G1485" s="29"/>
    </row>
    <row r="1486" spans="1:7" x14ac:dyDescent="0.25">
      <c r="A1486"/>
      <c r="B1486"/>
      <c r="C1486">
        <v>1.1305432718659478</v>
      </c>
      <c r="D1486">
        <v>1.2830892786167583</v>
      </c>
      <c r="E1486" s="24"/>
      <c r="F1486" s="25"/>
      <c r="G1486" s="29"/>
    </row>
    <row r="1487" spans="1:7" x14ac:dyDescent="0.25">
      <c r="A1487"/>
      <c r="B1487"/>
      <c r="C1487">
        <v>1.1326080986105849</v>
      </c>
      <c r="D1487">
        <v>1.2834944704904145</v>
      </c>
      <c r="E1487" s="24"/>
      <c r="F1487" s="25"/>
      <c r="G1487" s="29"/>
    </row>
    <row r="1488" spans="1:7" x14ac:dyDescent="0.25">
      <c r="A1488"/>
      <c r="B1488"/>
      <c r="C1488">
        <v>1.1346751554489858</v>
      </c>
      <c r="D1488">
        <v>1.2839000582490883</v>
      </c>
      <c r="E1488" s="24"/>
      <c r="F1488" s="25"/>
      <c r="G1488" s="29"/>
    </row>
    <row r="1489" spans="1:7" x14ac:dyDescent="0.25">
      <c r="A1489"/>
      <c r="B1489"/>
      <c r="C1489">
        <v>1.1367444466048062</v>
      </c>
      <c r="D1489">
        <v>1.2843060425128687</v>
      </c>
      <c r="E1489" s="24"/>
      <c r="F1489" s="25"/>
      <c r="G1489" s="29"/>
    </row>
    <row r="1490" spans="1:7" x14ac:dyDescent="0.25">
      <c r="A1490"/>
      <c r="B1490"/>
      <c r="C1490">
        <v>1.1385296668428051</v>
      </c>
      <c r="D1490">
        <v>1.2846331882667643</v>
      </c>
      <c r="E1490" s="24"/>
      <c r="F1490" s="25"/>
      <c r="G1490" s="29"/>
    </row>
    <row r="1491" spans="1:7" x14ac:dyDescent="0.25">
      <c r="A1491"/>
      <c r="B1491"/>
      <c r="C1491">
        <v>1.1406032583675207</v>
      </c>
      <c r="D1491">
        <v>1.2850399160113037</v>
      </c>
      <c r="E1491" s="24"/>
      <c r="F1491" s="25"/>
      <c r="G1491" s="29"/>
    </row>
    <row r="1492" spans="1:7" x14ac:dyDescent="0.25">
      <c r="A1492"/>
      <c r="B1492"/>
      <c r="C1492">
        <v>1.1426790967158977</v>
      </c>
      <c r="D1492">
        <v>1.2854470420620028</v>
      </c>
      <c r="E1492" s="24"/>
      <c r="F1492" s="25"/>
      <c r="G1492" s="29"/>
    </row>
    <row r="1493" spans="1:7" x14ac:dyDescent="0.25">
      <c r="A1493"/>
      <c r="B1493"/>
      <c r="C1493">
        <v>1.1447571861540782</v>
      </c>
      <c r="D1493">
        <v>1.2858545670438015</v>
      </c>
      <c r="E1493" s="24"/>
      <c r="F1493" s="25"/>
      <c r="G1493" s="29"/>
    </row>
    <row r="1494" spans="1:7" x14ac:dyDescent="0.25">
      <c r="A1494"/>
      <c r="B1494"/>
      <c r="C1494">
        <v>1.1468375309589667</v>
      </c>
      <c r="D1494">
        <v>1.2862624915828784</v>
      </c>
      <c r="E1494" s="24"/>
      <c r="F1494" s="25"/>
      <c r="G1494" s="29"/>
    </row>
    <row r="1495" spans="1:7" x14ac:dyDescent="0.25">
      <c r="A1495"/>
      <c r="B1495"/>
      <c r="C1495">
        <v>1.1489201354183651</v>
      </c>
      <c r="D1495">
        <v>1.2866708163066776</v>
      </c>
      <c r="E1495" s="24"/>
      <c r="F1495" s="25"/>
      <c r="G1495" s="29"/>
    </row>
    <row r="1496" spans="1:7" x14ac:dyDescent="0.25">
      <c r="A1496"/>
      <c r="B1496"/>
      <c r="C1496">
        <v>1.1510050038309096</v>
      </c>
      <c r="D1496">
        <v>1.2870795418438932</v>
      </c>
      <c r="E1496" s="24"/>
      <c r="F1496" s="25"/>
      <c r="G1496" s="29"/>
    </row>
    <row r="1497" spans="1:7" x14ac:dyDescent="0.25">
      <c r="A1497"/>
      <c r="B1497"/>
      <c r="C1497">
        <v>1.1530921405061756</v>
      </c>
      <c r="D1497">
        <v>1.2874886688244811</v>
      </c>
      <c r="E1497" s="24"/>
      <c r="F1497" s="25"/>
      <c r="G1497" s="29"/>
    </row>
    <row r="1498" spans="1:7" x14ac:dyDescent="0.25">
      <c r="A1498"/>
      <c r="B1498"/>
      <c r="C1498">
        <v>1.1551815497646563</v>
      </c>
      <c r="D1498">
        <v>1.2878981978796533</v>
      </c>
      <c r="E1498" s="24"/>
      <c r="F1498" s="25"/>
      <c r="G1498" s="29"/>
    </row>
    <row r="1499" spans="1:7" x14ac:dyDescent="0.25">
      <c r="A1499"/>
      <c r="B1499"/>
      <c r="C1499">
        <v>1.1572732359378346</v>
      </c>
      <c r="D1499">
        <v>1.288308129641891</v>
      </c>
      <c r="E1499" s="24"/>
      <c r="F1499" s="25"/>
      <c r="G1499" s="29"/>
    </row>
    <row r="1500" spans="1:7" x14ac:dyDescent="0.25">
      <c r="A1500"/>
      <c r="B1500"/>
      <c r="C1500">
        <v>1.159367203368229</v>
      </c>
      <c r="D1500">
        <v>1.2887184647449452</v>
      </c>
      <c r="E1500" s="24"/>
      <c r="F1500" s="25"/>
      <c r="G1500" s="29"/>
    </row>
    <row r="1501" spans="1:7" x14ac:dyDescent="0.25">
      <c r="A1501"/>
      <c r="B1501"/>
      <c r="C1501">
        <v>1.1614634564093858</v>
      </c>
      <c r="D1501">
        <v>1.2891292038238364</v>
      </c>
      <c r="E1501" s="24"/>
      <c r="F1501" s="25"/>
      <c r="G1501" s="29"/>
    </row>
    <row r="1502" spans="1:7" x14ac:dyDescent="0.25">
      <c r="A1502"/>
      <c r="B1502"/>
      <c r="C1502">
        <v>1.1635619994259341</v>
      </c>
      <c r="D1502">
        <v>1.2895403475148537</v>
      </c>
      <c r="E1502" s="24"/>
      <c r="F1502" s="25"/>
      <c r="G1502" s="29"/>
    </row>
    <row r="1503" spans="1:7" x14ac:dyDescent="0.25">
      <c r="A1503"/>
      <c r="B1503"/>
      <c r="C1503">
        <v>1.1656628367936244</v>
      </c>
      <c r="D1503">
        <v>1.2899518964555654</v>
      </c>
      <c r="E1503" s="24"/>
      <c r="F1503" s="25"/>
      <c r="G1503" s="29"/>
    </row>
    <row r="1504" spans="1:7" x14ac:dyDescent="0.25">
      <c r="A1504"/>
      <c r="B1504"/>
      <c r="C1504">
        <v>1.1677659728993919</v>
      </c>
      <c r="D1504">
        <v>1.2903638512848268</v>
      </c>
      <c r="E1504" s="24"/>
      <c r="F1504" s="25"/>
      <c r="G1504" s="29"/>
    </row>
    <row r="1505" spans="1:7" x14ac:dyDescent="0.25">
      <c r="A1505"/>
      <c r="B1505"/>
      <c r="C1505">
        <v>1.1698714121413107</v>
      </c>
      <c r="D1505">
        <v>1.2907762126427615</v>
      </c>
      <c r="E1505" s="24"/>
      <c r="F1505" s="25"/>
      <c r="G1505" s="29"/>
    </row>
    <row r="1506" spans="1:7" x14ac:dyDescent="0.25">
      <c r="A1506"/>
      <c r="B1506"/>
      <c r="C1506">
        <v>1.1719791589287227</v>
      </c>
      <c r="D1506">
        <v>1.2911889811707913</v>
      </c>
      <c r="E1506" s="24"/>
      <c r="F1506" s="25"/>
      <c r="G1506" s="29"/>
    </row>
    <row r="1507" spans="1:7" x14ac:dyDescent="0.25">
      <c r="A1507"/>
      <c r="B1507"/>
      <c r="C1507">
        <v>1.1740892176822102</v>
      </c>
      <c r="D1507">
        <v>1.2916021575116174</v>
      </c>
      <c r="E1507" s="24"/>
      <c r="F1507" s="25"/>
      <c r="G1507" s="29"/>
    </row>
    <row r="1508" spans="1:7" x14ac:dyDescent="0.25">
      <c r="A1508"/>
      <c r="B1508"/>
      <c r="C1508">
        <v>1.1762015928336911</v>
      </c>
      <c r="D1508">
        <v>1.2920157423092451</v>
      </c>
      <c r="E1508" s="24"/>
      <c r="F1508" s="25"/>
      <c r="G1508" s="29"/>
    </row>
    <row r="1509" spans="1:7" x14ac:dyDescent="0.25">
      <c r="A1509"/>
      <c r="B1509"/>
      <c r="C1509">
        <v>1.1783162888263525</v>
      </c>
      <c r="D1509">
        <v>1.2924297362089558</v>
      </c>
      <c r="E1509" s="24"/>
      <c r="F1509" s="25"/>
      <c r="G1509" s="29"/>
    </row>
    <row r="1510" spans="1:7" x14ac:dyDescent="0.25">
      <c r="A1510"/>
      <c r="B1510"/>
      <c r="C1510">
        <v>1.1804333101148194</v>
      </c>
      <c r="D1510">
        <v>1.2928441398573443</v>
      </c>
      <c r="E1510" s="24"/>
      <c r="F1510" s="25"/>
      <c r="G1510" s="29"/>
    </row>
    <row r="1511" spans="1:7" x14ac:dyDescent="0.25">
      <c r="A1511"/>
      <c r="B1511"/>
      <c r="C1511">
        <v>1.1825526611650816</v>
      </c>
      <c r="D1511">
        <v>1.2932589539022992</v>
      </c>
      <c r="E1511" s="24"/>
      <c r="F1511" s="25"/>
      <c r="G1511" s="29"/>
    </row>
    <row r="1512" spans="1:7" x14ac:dyDescent="0.25">
      <c r="A1512"/>
      <c r="B1512"/>
      <c r="C1512">
        <v>1.1846743464545915</v>
      </c>
      <c r="D1512">
        <v>1.2936741789930131</v>
      </c>
      <c r="E1512" s="24"/>
      <c r="F1512" s="25"/>
      <c r="G1512" s="29"/>
    </row>
    <row r="1513" spans="1:7" x14ac:dyDescent="0.25">
      <c r="A1513"/>
      <c r="B1513"/>
      <c r="C1513">
        <v>1.186798370472268</v>
      </c>
      <c r="D1513">
        <v>1.2940898157799841</v>
      </c>
      <c r="E1513" s="24"/>
      <c r="F1513" s="25"/>
      <c r="G1513" s="29"/>
    </row>
    <row r="1514" spans="1:7" x14ac:dyDescent="0.25">
      <c r="A1514"/>
      <c r="B1514"/>
      <c r="C1514">
        <v>1.1889247377185783</v>
      </c>
      <c r="D1514">
        <v>1.2945058649150261</v>
      </c>
      <c r="E1514" s="24"/>
      <c r="F1514" s="25"/>
      <c r="G1514" s="29"/>
    </row>
    <row r="1515" spans="1:7" x14ac:dyDescent="0.25">
      <c r="A1515"/>
      <c r="B1515"/>
      <c r="C1515">
        <v>1.1910534527055066</v>
      </c>
      <c r="D1515">
        <v>1.2949223270512582</v>
      </c>
      <c r="E1515" s="24"/>
      <c r="F1515" s="25"/>
      <c r="G1515" s="29"/>
    </row>
    <row r="1516" spans="1:7" x14ac:dyDescent="0.25">
      <c r="A1516"/>
      <c r="B1516"/>
      <c r="C1516">
        <v>1.1931845199566489</v>
      </c>
      <c r="D1516">
        <v>1.2953392028431192</v>
      </c>
      <c r="E1516" s="24"/>
      <c r="F1516" s="25"/>
      <c r="G1516" s="29"/>
    </row>
    <row r="1517" spans="1:7" x14ac:dyDescent="0.25">
      <c r="A1517"/>
      <c r="B1517"/>
      <c r="C1517">
        <v>1.1953179440072179</v>
      </c>
      <c r="D1517">
        <v>1.295756492946363</v>
      </c>
      <c r="E1517" s="24"/>
      <c r="F1517" s="25"/>
      <c r="G1517" s="29"/>
    </row>
    <row r="1518" spans="1:7" x14ac:dyDescent="0.25">
      <c r="A1518"/>
      <c r="B1518"/>
      <c r="C1518">
        <v>1.197453729404111</v>
      </c>
      <c r="D1518">
        <v>1.2961741980180717</v>
      </c>
      <c r="E1518" s="24"/>
      <c r="F1518" s="25"/>
      <c r="G1518" s="29"/>
    </row>
    <row r="1519" spans="1:7" x14ac:dyDescent="0.25">
      <c r="A1519"/>
      <c r="B1519"/>
      <c r="C1519">
        <v>1.1995918807059118</v>
      </c>
      <c r="D1519">
        <v>1.2965923187166455</v>
      </c>
      <c r="E1519" s="24"/>
      <c r="F1519" s="25"/>
      <c r="G1519" s="29"/>
    </row>
    <row r="1520" spans="1:7" x14ac:dyDescent="0.25">
      <c r="A1520"/>
      <c r="B1520"/>
      <c r="C1520">
        <v>1.2017324024829561</v>
      </c>
      <c r="D1520">
        <v>1.2970108557018187</v>
      </c>
      <c r="E1520" s="24"/>
      <c r="F1520" s="25"/>
      <c r="G1520" s="29"/>
    </row>
    <row r="1521" spans="1:7" x14ac:dyDescent="0.25">
      <c r="A1521"/>
      <c r="B1521"/>
      <c r="C1521">
        <v>1.2038752993173527</v>
      </c>
      <c r="D1521">
        <v>1.2974298096346546</v>
      </c>
      <c r="E1521" s="24"/>
      <c r="F1521" s="25"/>
      <c r="G1521" s="29"/>
    </row>
    <row r="1522" spans="1:7" x14ac:dyDescent="0.25">
      <c r="A1522"/>
      <c r="B1522"/>
      <c r="C1522">
        <v>1.206020575803032</v>
      </c>
      <c r="D1522">
        <v>1.2978491811775472</v>
      </c>
      <c r="E1522" s="24"/>
      <c r="F1522" s="25"/>
      <c r="G1522" s="29"/>
    </row>
    <row r="1523" spans="1:7" x14ac:dyDescent="0.25">
      <c r="A1523"/>
      <c r="B1523"/>
      <c r="C1523">
        <v>1.2081682365457733</v>
      </c>
      <c r="D1523">
        <v>1.2982689709942319</v>
      </c>
      <c r="E1523" s="24"/>
      <c r="F1523" s="25"/>
      <c r="G1523" s="29"/>
    </row>
    <row r="1524" spans="1:7" x14ac:dyDescent="0.25">
      <c r="A1524"/>
      <c r="B1524"/>
      <c r="C1524">
        <v>1.210318286163258</v>
      </c>
      <c r="D1524">
        <v>1.298689179749785</v>
      </c>
      <c r="E1524" s="24"/>
      <c r="F1524" s="25"/>
      <c r="G1524" s="29"/>
    </row>
    <row r="1525" spans="1:7" x14ac:dyDescent="0.25">
      <c r="A1525"/>
      <c r="B1525"/>
      <c r="C1525">
        <v>1.2124707292850889</v>
      </c>
      <c r="D1525">
        <v>1.2991098081106216</v>
      </c>
      <c r="E1525" s="24"/>
      <c r="F1525" s="25"/>
      <c r="G1525" s="29"/>
    </row>
    <row r="1526" spans="1:7" x14ac:dyDescent="0.25">
      <c r="A1526"/>
      <c r="B1526"/>
      <c r="C1526">
        <v>1.2146255705528546</v>
      </c>
      <c r="D1526">
        <v>1.2995308567445105</v>
      </c>
      <c r="E1526" s="24"/>
      <c r="F1526" s="25"/>
      <c r="G1526" s="29"/>
    </row>
    <row r="1527" spans="1:7" x14ac:dyDescent="0.25">
      <c r="A1527"/>
      <c r="B1527"/>
      <c r="C1527">
        <v>1.2167828146201378</v>
      </c>
      <c r="D1527">
        <v>1.299952326320565</v>
      </c>
      <c r="E1527" s="24"/>
      <c r="F1527" s="25"/>
      <c r="G1527" s="29"/>
    </row>
    <row r="1528" spans="1:7" x14ac:dyDescent="0.25">
      <c r="A1528"/>
      <c r="B1528"/>
      <c r="C1528">
        <v>1.2189424661525834</v>
      </c>
      <c r="D1528">
        <v>1.3003742175092541</v>
      </c>
      <c r="E1528" s="24"/>
      <c r="F1528" s="25"/>
      <c r="G1528" s="29"/>
    </row>
    <row r="1529" spans="1:7" x14ac:dyDescent="0.25">
      <c r="A1529"/>
      <c r="B1529"/>
      <c r="C1529">
        <v>1.2211045298279051</v>
      </c>
      <c r="D1529">
        <v>1.3007965309823999</v>
      </c>
      <c r="E1529" s="24"/>
      <c r="F1529" s="25"/>
      <c r="G1529" s="29"/>
    </row>
    <row r="1530" spans="1:7" x14ac:dyDescent="0.25">
      <c r="A1530"/>
      <c r="B1530"/>
      <c r="C1530">
        <v>1.2232690103359491</v>
      </c>
      <c r="D1530">
        <v>1.3012192674131846</v>
      </c>
      <c r="E1530" s="24"/>
      <c r="F1530" s="25"/>
      <c r="G1530" s="29"/>
    </row>
    <row r="1531" spans="1:7" x14ac:dyDescent="0.25">
      <c r="A1531"/>
      <c r="B1531"/>
      <c r="C1531">
        <v>1.2254359123787608</v>
      </c>
      <c r="D1531">
        <v>1.3016424274761618</v>
      </c>
      <c r="E1531" s="24"/>
      <c r="F1531" s="25"/>
      <c r="G1531" s="29"/>
    </row>
    <row r="1532" spans="1:7" x14ac:dyDescent="0.25">
      <c r="A1532"/>
      <c r="B1532"/>
      <c r="C1532">
        <v>1.2276052406705238</v>
      </c>
      <c r="D1532">
        <v>1.3020660118472327</v>
      </c>
      <c r="E1532" s="24"/>
      <c r="F1532" s="25"/>
      <c r="G1532" s="29"/>
    </row>
    <row r="1533" spans="1:7" x14ac:dyDescent="0.25">
      <c r="A1533"/>
      <c r="B1533"/>
      <c r="C1533">
        <v>1.2297769999377248</v>
      </c>
      <c r="D1533">
        <v>1.3024900212036843</v>
      </c>
      <c r="E1533" s="24"/>
      <c r="F1533" s="25"/>
      <c r="G1533" s="29"/>
    </row>
    <row r="1534" spans="1:7" x14ac:dyDescent="0.25">
      <c r="A1534"/>
      <c r="B1534"/>
      <c r="C1534">
        <v>1.23195119491912</v>
      </c>
      <c r="D1534">
        <v>1.3029144562241695</v>
      </c>
      <c r="E1534" s="24"/>
      <c r="F1534" s="25"/>
      <c r="G1534" s="29"/>
    </row>
    <row r="1535" spans="1:7" x14ac:dyDescent="0.25">
      <c r="A1535"/>
      <c r="B1535"/>
      <c r="C1535">
        <v>1.2341278303657748</v>
      </c>
      <c r="D1535">
        <v>1.3033393175887127</v>
      </c>
      <c r="E1535" s="24"/>
      <c r="F1535" s="25"/>
      <c r="G1535" s="29"/>
    </row>
    <row r="1536" spans="1:7" x14ac:dyDescent="0.25">
      <c r="A1536"/>
      <c r="B1536"/>
      <c r="C1536">
        <v>1.2363069110411216</v>
      </c>
      <c r="D1536">
        <v>1.3037646059787196</v>
      </c>
      <c r="E1536" s="24"/>
      <c r="F1536" s="25"/>
      <c r="G1536" s="29"/>
    </row>
    <row r="1537" spans="1:7" x14ac:dyDescent="0.25">
      <c r="A1537"/>
      <c r="B1537"/>
      <c r="C1537">
        <v>1.2384884417210271</v>
      </c>
      <c r="D1537">
        <v>1.3041903220769846</v>
      </c>
      <c r="E1537" s="24"/>
      <c r="F1537" s="25"/>
      <c r="G1537" s="29"/>
    </row>
    <row r="1538" spans="1:7" x14ac:dyDescent="0.25">
      <c r="A1538"/>
      <c r="B1538"/>
      <c r="C1538">
        <v>1.2406724271937488</v>
      </c>
      <c r="D1538">
        <v>1.3046164665676694</v>
      </c>
      <c r="E1538" s="24"/>
      <c r="F1538" s="25"/>
      <c r="G1538" s="29"/>
    </row>
    <row r="1539" spans="1:7" x14ac:dyDescent="0.25">
      <c r="A1539"/>
      <c r="B1539"/>
      <c r="C1539">
        <v>1.2428588722600988</v>
      </c>
      <c r="D1539">
        <v>1.305043040136346</v>
      </c>
      <c r="E1539" s="24"/>
      <c r="F1539" s="25"/>
      <c r="G1539" s="29"/>
    </row>
    <row r="1540" spans="1:7" x14ac:dyDescent="0.25">
      <c r="A1540"/>
      <c r="B1540"/>
      <c r="C1540">
        <v>1.2450477817333443</v>
      </c>
      <c r="D1540">
        <v>1.3054700434699564</v>
      </c>
      <c r="E1540" s="24"/>
      <c r="F1540" s="25"/>
      <c r="G1540" s="29"/>
    </row>
    <row r="1541" spans="1:7" x14ac:dyDescent="0.25">
      <c r="A1541"/>
      <c r="B1541"/>
      <c r="C1541">
        <v>1.2472391604393813</v>
      </c>
      <c r="D1541">
        <v>1.3058974772568561</v>
      </c>
      <c r="E1541" s="24"/>
      <c r="F1541" s="25"/>
      <c r="G1541" s="29"/>
    </row>
    <row r="1542" spans="1:7" x14ac:dyDescent="0.25">
      <c r="A1542"/>
      <c r="B1542"/>
      <c r="C1542">
        <v>1.2494330132166782</v>
      </c>
      <c r="D1542">
        <v>1.3063253421867846</v>
      </c>
      <c r="E1542" s="24"/>
      <c r="F1542" s="25"/>
      <c r="G1542" s="29"/>
    </row>
    <row r="1543" spans="1:7" x14ac:dyDescent="0.25">
      <c r="A1543"/>
      <c r="B1543"/>
      <c r="C1543">
        <v>1.2516293449163647</v>
      </c>
      <c r="D1543">
        <v>1.3067536389508898</v>
      </c>
      <c r="E1543" s="24"/>
      <c r="F1543" s="25"/>
      <c r="G1543" s="29"/>
    </row>
    <row r="1544" spans="1:7" x14ac:dyDescent="0.25">
      <c r="A1544"/>
      <c r="B1544"/>
      <c r="C1544">
        <v>1.2538281604022468</v>
      </c>
      <c r="D1544">
        <v>1.3071823682417179</v>
      </c>
      <c r="E1544" s="24"/>
      <c r="F1544" s="25"/>
      <c r="G1544" s="29"/>
    </row>
    <row r="1545" spans="1:7" x14ac:dyDescent="0.25">
      <c r="A1545"/>
      <c r="B1545"/>
      <c r="C1545">
        <v>1.2560294645508938</v>
      </c>
      <c r="D1545">
        <v>1.3076115307532301</v>
      </c>
      <c r="E1545" s="24"/>
      <c r="F1545" s="25"/>
      <c r="G1545" s="29"/>
    </row>
    <row r="1546" spans="1:7" x14ac:dyDescent="0.25">
      <c r="A1546"/>
      <c r="B1546"/>
      <c r="C1546">
        <v>1.2582332622516157</v>
      </c>
      <c r="D1546">
        <v>1.3080411271807921</v>
      </c>
      <c r="E1546" s="24"/>
      <c r="F1546" s="25"/>
      <c r="G1546" s="29"/>
    </row>
    <row r="1547" spans="1:7" x14ac:dyDescent="0.25">
      <c r="A1547"/>
      <c r="B1547"/>
      <c r="C1547">
        <v>1.2604395584065577</v>
      </c>
      <c r="D1547">
        <v>1.3084711582211874</v>
      </c>
      <c r="E1547" s="24"/>
      <c r="F1547" s="25"/>
      <c r="G1547" s="29"/>
    </row>
    <row r="1548" spans="1:7" x14ac:dyDescent="0.25">
      <c r="A1548"/>
      <c r="B1548"/>
      <c r="C1548">
        <v>1.2626483579307268</v>
      </c>
      <c r="D1548">
        <v>1.3089016245726179</v>
      </c>
      <c r="E1548" s="24"/>
      <c r="F1548" s="25"/>
      <c r="G1548" s="29"/>
    </row>
    <row r="1549" spans="1:7" x14ac:dyDescent="0.25">
      <c r="A1549"/>
      <c r="B1549"/>
      <c r="C1549">
        <v>1.2648596657520161</v>
      </c>
      <c r="D1549">
        <v>1.3093325269347027</v>
      </c>
      <c r="E1549" s="24"/>
      <c r="F1549" s="25"/>
      <c r="G1549" s="29"/>
    </row>
    <row r="1550" spans="1:7" x14ac:dyDescent="0.25">
      <c r="A1550"/>
      <c r="B1550"/>
      <c r="C1550">
        <v>1.2670734868112716</v>
      </c>
      <c r="D1550">
        <v>1.3097638660084876</v>
      </c>
      <c r="E1550" s="24"/>
      <c r="F1550" s="25"/>
      <c r="G1550" s="29"/>
    </row>
    <row r="1551" spans="1:7" x14ac:dyDescent="0.25">
      <c r="A1551"/>
      <c r="B1551"/>
      <c r="C1551">
        <v>1.2692898260623169</v>
      </c>
      <c r="D1551">
        <v>1.310195642496444</v>
      </c>
      <c r="E1551" s="24"/>
      <c r="F1551" s="25"/>
      <c r="G1551" s="29"/>
    </row>
    <row r="1552" spans="1:7" x14ac:dyDescent="0.25">
      <c r="A1552"/>
      <c r="B1552"/>
      <c r="C1552">
        <v>1.2715086884720077</v>
      </c>
      <c r="D1552">
        <v>1.3106278571024754</v>
      </c>
      <c r="E1552" s="24"/>
      <c r="F1552" s="25"/>
      <c r="G1552" s="29"/>
    </row>
    <row r="1553" spans="1:7" x14ac:dyDescent="0.25">
      <c r="A1553"/>
      <c r="B1553"/>
      <c r="C1553">
        <v>1.2737300790202624</v>
      </c>
      <c r="D1553">
        <v>1.3110605105319173</v>
      </c>
      <c r="E1553" s="24"/>
      <c r="F1553" s="25"/>
      <c r="G1553" s="29"/>
    </row>
    <row r="1554" spans="1:7" x14ac:dyDescent="0.25">
      <c r="A1554"/>
      <c r="B1554"/>
      <c r="C1554">
        <v>1.2759540027001479</v>
      </c>
      <c r="D1554">
        <v>1.311493603491551</v>
      </c>
      <c r="E1554" s="24"/>
      <c r="F1554" s="25"/>
      <c r="G1554" s="29"/>
    </row>
    <row r="1555" spans="1:7" x14ac:dyDescent="0.25">
      <c r="A1555"/>
      <c r="B1555"/>
      <c r="C1555">
        <v>1.278180464517823</v>
      </c>
      <c r="D1555">
        <v>1.3119271366895819</v>
      </c>
      <c r="E1555" s="24"/>
      <c r="F1555" s="25"/>
      <c r="G1555" s="29"/>
    </row>
    <row r="1556" spans="1:7" x14ac:dyDescent="0.25">
      <c r="A1556"/>
      <c r="B1556"/>
      <c r="C1556">
        <v>1.2804094694927168</v>
      </c>
      <c r="D1556">
        <v>1.312361110835679</v>
      </c>
      <c r="E1556" s="24"/>
      <c r="F1556" s="25"/>
      <c r="G1556" s="29"/>
    </row>
    <row r="1557" spans="1:7" x14ac:dyDescent="0.25">
      <c r="A1557"/>
      <c r="B1557"/>
      <c r="C1557">
        <v>1.2826410226574492</v>
      </c>
      <c r="D1557">
        <v>1.3127955266409417</v>
      </c>
      <c r="E1557" s="24"/>
      <c r="F1557" s="25"/>
      <c r="G1557" s="29"/>
    </row>
    <row r="1558" spans="1:7" x14ac:dyDescent="0.25">
      <c r="A1558"/>
      <c r="B1558"/>
      <c r="C1558">
        <v>1.2848751290579654</v>
      </c>
      <c r="D1558">
        <v>1.3132303848179352</v>
      </c>
      <c r="E1558" s="24"/>
      <c r="F1558" s="25"/>
      <c r="G1558" s="29"/>
    </row>
    <row r="1559" spans="1:7" x14ac:dyDescent="0.25">
      <c r="A1559"/>
      <c r="B1559"/>
      <c r="C1559">
        <v>1.2871117937535006</v>
      </c>
      <c r="D1559">
        <v>1.3136656860806635</v>
      </c>
      <c r="E1559" s="24"/>
      <c r="F1559" s="25"/>
      <c r="G1559" s="29"/>
    </row>
    <row r="1560" spans="1:7" x14ac:dyDescent="0.25">
      <c r="A1560"/>
      <c r="B1560"/>
      <c r="C1560">
        <v>1.2893510218167195</v>
      </c>
      <c r="D1560">
        <v>1.3141014311446049</v>
      </c>
      <c r="E1560" s="24"/>
      <c r="F1560" s="25"/>
      <c r="G1560" s="29"/>
    </row>
    <row r="1561" spans="1:7" x14ac:dyDescent="0.25">
      <c r="A1561"/>
      <c r="B1561"/>
      <c r="C1561">
        <v>1.2915928183336476</v>
      </c>
      <c r="D1561">
        <v>1.3145376207266823</v>
      </c>
      <c r="E1561" s="24"/>
      <c r="F1561" s="25"/>
      <c r="G1561" s="29"/>
    </row>
    <row r="1562" spans="1:7" x14ac:dyDescent="0.25">
      <c r="A1562"/>
      <c r="B1562"/>
      <c r="C1562">
        <v>1.2938371884038307</v>
      </c>
      <c r="D1562">
        <v>1.3149742555452986</v>
      </c>
      <c r="E1562" s="24"/>
      <c r="F1562" s="25"/>
      <c r="G1562" s="29"/>
    </row>
    <row r="1563" spans="1:7" x14ac:dyDescent="0.25">
      <c r="A1563"/>
      <c r="B1563"/>
      <c r="C1563">
        <v>1.2960841371402774</v>
      </c>
      <c r="D1563">
        <v>1.3154113363203104</v>
      </c>
      <c r="E1563" s="24"/>
      <c r="F1563" s="25"/>
      <c r="G1563" s="29"/>
    </row>
    <row r="1564" spans="1:7" x14ac:dyDescent="0.25">
      <c r="A1564"/>
      <c r="B1564"/>
      <c r="C1564">
        <v>1.2983336696695691</v>
      </c>
      <c r="D1564">
        <v>1.3158488637730545</v>
      </c>
      <c r="E1564" s="24"/>
      <c r="F1564" s="25"/>
      <c r="G1564" s="29"/>
    </row>
    <row r="1565" spans="1:7" x14ac:dyDescent="0.25">
      <c r="A1565"/>
      <c r="B1565"/>
      <c r="C1565">
        <v>1.300585791131899</v>
      </c>
      <c r="D1565">
        <v>1.3162868386263427</v>
      </c>
      <c r="E1565" s="24"/>
      <c r="F1565" s="25"/>
      <c r="G1565" s="29"/>
    </row>
    <row r="1566" spans="1:7" x14ac:dyDescent="0.25">
      <c r="A1566"/>
      <c r="B1566"/>
      <c r="C1566">
        <v>1.3028405066810822</v>
      </c>
      <c r="D1566">
        <v>1.3167252616044605</v>
      </c>
      <c r="E1566" s="24"/>
      <c r="F1566" s="25"/>
      <c r="G1566" s="29"/>
    </row>
    <row r="1567" spans="1:7" x14ac:dyDescent="0.25">
      <c r="A1567"/>
      <c r="B1567"/>
      <c r="C1567">
        <v>1.3050978214846254</v>
      </c>
      <c r="D1567">
        <v>1.3171641334331743</v>
      </c>
      <c r="E1567" s="24"/>
      <c r="F1567" s="25"/>
      <c r="G1567" s="29"/>
    </row>
    <row r="1568" spans="1:7" x14ac:dyDescent="0.25">
      <c r="A1568"/>
      <c r="B1568"/>
      <c r="C1568">
        <v>1.3073577407237764</v>
      </c>
      <c r="D1568">
        <v>1.3176034548397411</v>
      </c>
      <c r="E1568" s="24"/>
      <c r="F1568" s="25"/>
      <c r="G1568" s="29"/>
    </row>
    <row r="1569" spans="1:7" x14ac:dyDescent="0.25">
      <c r="A1569"/>
      <c r="B1569"/>
      <c r="C1569">
        <v>1.3096202695935739</v>
      </c>
      <c r="D1569">
        <v>1.3180432265529038</v>
      </c>
      <c r="E1569" s="24"/>
      <c r="F1569" s="25"/>
      <c r="G1569" s="29"/>
    </row>
    <row r="1570" spans="1:7" x14ac:dyDescent="0.25">
      <c r="A1570"/>
      <c r="B1570"/>
      <c r="C1570">
        <v>1.3118854133028508</v>
      </c>
      <c r="D1570">
        <v>1.3184834493028943</v>
      </c>
      <c r="E1570" s="24"/>
      <c r="F1570" s="25"/>
      <c r="G1570" s="29"/>
    </row>
    <row r="1571" spans="1:7" x14ac:dyDescent="0.25">
      <c r="A1571"/>
      <c r="B1571"/>
      <c r="C1571">
        <v>1.3141531770743455</v>
      </c>
      <c r="D1571">
        <v>1.3189241238214442</v>
      </c>
      <c r="E1571" s="24"/>
      <c r="F1571" s="25"/>
      <c r="G1571" s="29"/>
    </row>
    <row r="1572" spans="1:7" x14ac:dyDescent="0.25">
      <c r="A1572"/>
      <c r="B1572"/>
      <c r="C1572">
        <v>1.3164235661446813</v>
      </c>
      <c r="D1572">
        <v>1.3193652508417801</v>
      </c>
      <c r="E1572" s="24"/>
      <c r="F1572" s="25"/>
      <c r="G1572" s="29"/>
    </row>
    <row r="1573" spans="1:7" x14ac:dyDescent="0.25">
      <c r="A1573"/>
      <c r="B1573"/>
      <c r="C1573">
        <v>1.3186965857644823</v>
      </c>
      <c r="D1573">
        <v>1.3198068310986368</v>
      </c>
      <c r="E1573" s="24"/>
      <c r="F1573" s="25"/>
      <c r="G1573" s="29"/>
    </row>
    <row r="1574" spans="1:7" x14ac:dyDescent="0.25">
      <c r="A1574"/>
      <c r="B1574"/>
      <c r="C1574">
        <v>1.3209722411983567</v>
      </c>
      <c r="D1574">
        <v>1.3202488653282489</v>
      </c>
      <c r="E1574" s="24"/>
      <c r="F1574" s="25"/>
      <c r="G1574" s="29"/>
    </row>
    <row r="1575" spans="1:7" x14ac:dyDescent="0.25">
      <c r="A1575"/>
      <c r="B1575"/>
      <c r="C1575">
        <v>1.3232505377249835</v>
      </c>
      <c r="D1575">
        <v>1.320691354268364</v>
      </c>
      <c r="E1575" s="24"/>
      <c r="F1575" s="25"/>
      <c r="G1575" s="29"/>
    </row>
    <row r="1576" spans="1:7" x14ac:dyDescent="0.25">
      <c r="A1576"/>
      <c r="B1576"/>
      <c r="C1576">
        <v>1.3255314806371357</v>
      </c>
      <c r="D1576">
        <v>1.3211342986582413</v>
      </c>
      <c r="E1576" s="24"/>
      <c r="F1576" s="25"/>
      <c r="G1576" s="29"/>
    </row>
    <row r="1577" spans="1:7" x14ac:dyDescent="0.25">
      <c r="A1577"/>
      <c r="B1577"/>
      <c r="C1577">
        <v>1.3278150752417504</v>
      </c>
      <c r="D1577">
        <v>1.3215776992386563</v>
      </c>
      <c r="E1577" s="24"/>
      <c r="F1577" s="25"/>
      <c r="G1577" s="29"/>
    </row>
    <row r="1578" spans="1:7" x14ac:dyDescent="0.25">
      <c r="A1578"/>
      <c r="B1578"/>
      <c r="C1578">
        <v>1.3301013268599564</v>
      </c>
      <c r="D1578">
        <v>1.3220215567519076</v>
      </c>
      <c r="E1578" s="24"/>
      <c r="F1578" s="25"/>
      <c r="G1578" s="29"/>
    </row>
    <row r="1579" spans="1:7" x14ac:dyDescent="0.25">
      <c r="A1579"/>
      <c r="B1579"/>
      <c r="C1579">
        <v>1.3323902408271235</v>
      </c>
      <c r="D1579">
        <v>1.322465871941809</v>
      </c>
      <c r="E1579" s="24"/>
      <c r="F1579" s="25"/>
      <c r="G1579" s="29"/>
    </row>
    <row r="1580" spans="1:7" x14ac:dyDescent="0.25">
      <c r="A1580"/>
      <c r="B1580"/>
      <c r="C1580">
        <v>1.3346818224929355</v>
      </c>
      <c r="D1580">
        <v>1.3229106455537136</v>
      </c>
      <c r="E1580" s="24"/>
      <c r="F1580" s="25"/>
      <c r="G1580" s="29"/>
    </row>
    <row r="1581" spans="1:7" x14ac:dyDescent="0.25">
      <c r="A1581"/>
      <c r="B1581"/>
      <c r="C1581">
        <v>1.3369760772213855</v>
      </c>
      <c r="D1581">
        <v>1.3233558783344925</v>
      </c>
      <c r="E1581" s="24"/>
      <c r="F1581" s="25"/>
      <c r="G1581" s="29"/>
    </row>
    <row r="1582" spans="1:7" x14ac:dyDescent="0.25">
      <c r="A1582"/>
      <c r="B1582"/>
      <c r="C1582">
        <v>1.3392730103909103</v>
      </c>
      <c r="D1582">
        <v>1.323801571032565</v>
      </c>
      <c r="E1582" s="24"/>
      <c r="F1582" s="25"/>
      <c r="G1582" s="29"/>
    </row>
    <row r="1583" spans="1:7" x14ac:dyDescent="0.25">
      <c r="A1583"/>
      <c r="B1583"/>
      <c r="C1583">
        <v>1.3415726273943198</v>
      </c>
      <c r="D1583">
        <v>1.324247724397873</v>
      </c>
      <c r="E1583" s="24"/>
      <c r="F1583" s="25"/>
      <c r="G1583" s="29"/>
    </row>
    <row r="1584" spans="1:7" x14ac:dyDescent="0.25">
      <c r="A1584"/>
      <c r="B1584"/>
      <c r="C1584">
        <v>1.3438749336389617</v>
      </c>
      <c r="D1584">
        <v>1.3246943391819108</v>
      </c>
      <c r="E1584" s="24"/>
      <c r="F1584" s="25"/>
      <c r="G1584" s="29"/>
    </row>
    <row r="1585" spans="1:7" x14ac:dyDescent="0.25">
      <c r="A1585"/>
      <c r="B1585"/>
      <c r="C1585">
        <v>1.3461799345466972</v>
      </c>
      <c r="D1585">
        <v>1.3251414161377135</v>
      </c>
      <c r="E1585" s="24"/>
      <c r="F1585" s="25"/>
      <c r="G1585" s="29"/>
    </row>
    <row r="1586" spans="1:7" x14ac:dyDescent="0.25">
      <c r="A1586"/>
      <c r="B1586"/>
      <c r="C1586">
        <v>1.3484876355539779</v>
      </c>
      <c r="D1586">
        <v>1.3255889560198655</v>
      </c>
      <c r="E1586" s="24"/>
      <c r="F1586" s="25"/>
      <c r="G1586" s="29"/>
    </row>
    <row r="1587" spans="1:7" x14ac:dyDescent="0.25">
      <c r="A1587"/>
      <c r="B1587"/>
      <c r="C1587">
        <v>1.3507980421118826</v>
      </c>
      <c r="D1587">
        <v>1.3260369595844994</v>
      </c>
      <c r="E1587" s="24"/>
      <c r="F1587" s="25"/>
      <c r="G1587" s="29"/>
    </row>
    <row r="1588" spans="1:7" x14ac:dyDescent="0.25">
      <c r="A1588"/>
      <c r="B1588"/>
      <c r="C1588">
        <v>1.3531111596861898</v>
      </c>
      <c r="D1588">
        <v>1.3264854275893141</v>
      </c>
      <c r="E1588" s="24"/>
      <c r="F1588" s="25"/>
      <c r="G1588" s="29"/>
    </row>
    <row r="1589" spans="1:7" x14ac:dyDescent="0.25">
      <c r="A1589"/>
      <c r="B1589"/>
      <c r="C1589">
        <v>1.3554269937573831</v>
      </c>
      <c r="D1589">
        <v>1.3269343607935542</v>
      </c>
      <c r="E1589" s="24"/>
      <c r="F1589" s="25"/>
      <c r="G1589" s="29"/>
    </row>
    <row r="1590" spans="1:7" x14ac:dyDescent="0.25">
      <c r="A1590"/>
      <c r="B1590"/>
      <c r="C1590">
        <v>1.3577455498207682</v>
      </c>
      <c r="D1590">
        <v>1.3273837599580403</v>
      </c>
      <c r="E1590" s="24"/>
      <c r="F1590" s="25"/>
      <c r="G1590" s="29"/>
    </row>
    <row r="1591" spans="1:7" x14ac:dyDescent="0.25">
      <c r="A1591"/>
      <c r="B1591"/>
      <c r="C1591">
        <v>1.3600668333864325</v>
      </c>
      <c r="D1591">
        <v>1.3278336258451477</v>
      </c>
      <c r="E1591" s="24"/>
      <c r="F1591" s="25"/>
      <c r="G1591" s="29"/>
    </row>
    <row r="1592" spans="1:7" x14ac:dyDescent="0.25">
      <c r="A1592"/>
      <c r="B1592"/>
      <c r="C1592">
        <v>1.3623908499793889</v>
      </c>
      <c r="D1592">
        <v>1.3282839592188302</v>
      </c>
      <c r="E1592" s="24"/>
      <c r="F1592" s="25"/>
      <c r="G1592" s="29"/>
    </row>
    <row r="1593" spans="1:7" x14ac:dyDescent="0.25">
      <c r="A1593"/>
      <c r="B1593"/>
      <c r="C1593">
        <v>1.3647176051395677</v>
      </c>
      <c r="D1593">
        <v>1.3287347608446161</v>
      </c>
      <c r="E1593" s="24"/>
      <c r="F1593" s="25"/>
      <c r="G1593" s="29"/>
    </row>
    <row r="1594" spans="1:7" x14ac:dyDescent="0.25">
      <c r="A1594"/>
      <c r="B1594"/>
      <c r="C1594">
        <v>1.3670471044218699</v>
      </c>
      <c r="D1594">
        <v>1.329186031489604</v>
      </c>
      <c r="E1594" s="24"/>
      <c r="F1594" s="25"/>
      <c r="G1594" s="29"/>
    </row>
    <row r="1595" spans="1:7" x14ac:dyDescent="0.25">
      <c r="A1595"/>
      <c r="B1595"/>
      <c r="C1595">
        <v>1.3693793533962579</v>
      </c>
      <c r="D1595">
        <v>1.3296377719224812</v>
      </c>
      <c r="E1595" s="24"/>
      <c r="F1595" s="25"/>
      <c r="G1595" s="29"/>
    </row>
    <row r="1596" spans="1:7" x14ac:dyDescent="0.25">
      <c r="A1596"/>
      <c r="B1596"/>
      <c r="C1596">
        <v>1.3717143576477375</v>
      </c>
      <c r="D1596">
        <v>1.3300899829135138</v>
      </c>
      <c r="E1596" s="24"/>
      <c r="F1596" s="25"/>
      <c r="G1596" s="29"/>
    </row>
    <row r="1597" spans="1:7" x14ac:dyDescent="0.25">
      <c r="A1597"/>
      <c r="B1597"/>
      <c r="C1597">
        <v>1.374052122776491</v>
      </c>
      <c r="D1597">
        <v>1.3305426652345618</v>
      </c>
      <c r="E1597" s="24"/>
      <c r="F1597" s="25"/>
      <c r="G1597" s="29"/>
    </row>
    <row r="1598" spans="1:7" x14ac:dyDescent="0.25">
      <c r="A1598"/>
      <c r="B1598"/>
      <c r="C1598">
        <v>1.3763926543978595</v>
      </c>
      <c r="D1598">
        <v>1.3309958196590725</v>
      </c>
      <c r="E1598" s="24"/>
      <c r="F1598" s="25"/>
      <c r="G1598" s="29"/>
    </row>
    <row r="1599" spans="1:7" x14ac:dyDescent="0.25">
      <c r="A1599"/>
      <c r="B1599"/>
      <c r="C1599">
        <v>1.3787359581424488</v>
      </c>
      <c r="D1599">
        <v>1.3314494469620961</v>
      </c>
      <c r="E1599" s="24"/>
      <c r="F1599" s="25"/>
      <c r="G1599" s="29"/>
    </row>
    <row r="1600" spans="1:7" x14ac:dyDescent="0.25">
      <c r="A1600"/>
      <c r="B1600"/>
      <c r="C1600">
        <v>1.3810820396561354</v>
      </c>
      <c r="D1600">
        <v>1.3319035479202777</v>
      </c>
      <c r="E1600" s="24"/>
      <c r="F1600" s="25"/>
      <c r="G1600" s="29"/>
    </row>
    <row r="1601" spans="1:7" x14ac:dyDescent="0.25">
      <c r="A1601"/>
      <c r="B1601"/>
      <c r="C1601">
        <v>1.3834309046001323</v>
      </c>
      <c r="D1601">
        <v>1.3323581233118631</v>
      </c>
      <c r="E1601" s="24"/>
      <c r="F1601" s="25"/>
      <c r="G1601" s="29"/>
    </row>
    <row r="1602" spans="1:7" x14ac:dyDescent="0.25">
      <c r="A1602"/>
      <c r="B1602"/>
      <c r="C1602">
        <v>1.385782558651069</v>
      </c>
      <c r="D1602">
        <v>1.3328131739167133</v>
      </c>
      <c r="E1602" s="24"/>
      <c r="F1602" s="25"/>
      <c r="G1602" s="29"/>
    </row>
    <row r="1603" spans="1:7" x14ac:dyDescent="0.25">
      <c r="A1603"/>
      <c r="B1603"/>
      <c r="C1603">
        <v>1.3881370075009973</v>
      </c>
      <c r="D1603">
        <v>1.3332687005162911</v>
      </c>
      <c r="E1603" s="24"/>
      <c r="F1603" s="25"/>
      <c r="G1603" s="29"/>
    </row>
    <row r="1604" spans="1:7" x14ac:dyDescent="0.25">
      <c r="A1604"/>
      <c r="B1604"/>
      <c r="C1604">
        <v>1.3904942568574954</v>
      </c>
      <c r="D1604">
        <v>1.3337247038936832</v>
      </c>
      <c r="E1604" s="24"/>
      <c r="F1604" s="25"/>
      <c r="G1604" s="29"/>
    </row>
    <row r="1605" spans="1:7" x14ac:dyDescent="0.25">
      <c r="A1605"/>
      <c r="B1605"/>
      <c r="C1605">
        <v>1.3928543124436548</v>
      </c>
      <c r="D1605">
        <v>1.3341811848335845</v>
      </c>
      <c r="E1605" s="24"/>
      <c r="F1605" s="25"/>
      <c r="G1605" s="29"/>
    </row>
    <row r="1606" spans="1:7" x14ac:dyDescent="0.25">
      <c r="A1606"/>
      <c r="B1606"/>
      <c r="C1606">
        <v>1.3952171799982223</v>
      </c>
      <c r="D1606">
        <v>1.3346381441223238</v>
      </c>
      <c r="E1606" s="24"/>
      <c r="F1606" s="25"/>
      <c r="G1606" s="29"/>
    </row>
    <row r="1607" spans="1:7" x14ac:dyDescent="0.25">
      <c r="A1607"/>
      <c r="B1607"/>
      <c r="C1607">
        <v>1.3975828652755595</v>
      </c>
      <c r="D1607">
        <v>1.3350955825478465</v>
      </c>
      <c r="E1607" s="24"/>
      <c r="F1607" s="25"/>
      <c r="G1607" s="29"/>
    </row>
    <row r="1608" spans="1:7" x14ac:dyDescent="0.25">
      <c r="A1608"/>
      <c r="B1608"/>
      <c r="C1608">
        <v>1.3999513740457656</v>
      </c>
      <c r="D1608">
        <v>1.3355535008997315</v>
      </c>
      <c r="E1608" s="24"/>
      <c r="F1608" s="25"/>
      <c r="G1608" s="29"/>
    </row>
    <row r="1609" spans="1:7" x14ac:dyDescent="0.25">
      <c r="A1609"/>
      <c r="B1609"/>
      <c r="C1609">
        <v>1.4023227120946893</v>
      </c>
      <c r="D1609">
        <v>1.3360118999691908</v>
      </c>
      <c r="E1609" s="24"/>
      <c r="F1609" s="25"/>
      <c r="G1609" s="29"/>
    </row>
    <row r="1610" spans="1:7" x14ac:dyDescent="0.25">
      <c r="A1610"/>
      <c r="B1610"/>
      <c r="C1610">
        <v>1.4046968852239949</v>
      </c>
      <c r="D1610">
        <v>1.336470780549069</v>
      </c>
      <c r="E1610" s="24"/>
      <c r="F1610" s="25"/>
      <c r="G1610" s="29"/>
    </row>
    <row r="1611" spans="1:7" x14ac:dyDescent="0.25">
      <c r="A1611"/>
      <c r="B1611"/>
      <c r="C1611">
        <v>1.4070738992512619</v>
      </c>
      <c r="D1611">
        <v>1.3369301434338656</v>
      </c>
      <c r="E1611" s="24"/>
      <c r="F1611" s="25"/>
      <c r="G1611" s="29"/>
    </row>
    <row r="1612" spans="1:7" x14ac:dyDescent="0.25">
      <c r="A1612"/>
      <c r="B1612"/>
      <c r="C1612">
        <v>1.4094537600099311</v>
      </c>
      <c r="D1612">
        <v>1.3373899894197074</v>
      </c>
      <c r="E1612" s="24"/>
      <c r="F1612" s="25"/>
      <c r="G1612" s="29"/>
    </row>
    <row r="1613" spans="1:7" x14ac:dyDescent="0.25">
      <c r="A1613"/>
      <c r="B1613"/>
      <c r="C1613">
        <v>1.4118364733494748</v>
      </c>
      <c r="D1613">
        <v>1.3378503193043809</v>
      </c>
      <c r="E1613" s="24"/>
      <c r="F1613" s="25"/>
      <c r="G1613" s="29"/>
    </row>
    <row r="1614" spans="1:7" x14ac:dyDescent="0.25">
      <c r="A1614"/>
      <c r="B1614"/>
      <c r="C1614">
        <v>1.4142220451353924</v>
      </c>
      <c r="D1614">
        <v>1.3383111338873239</v>
      </c>
      <c r="E1614" s="24"/>
      <c r="F1614" s="25"/>
      <c r="G1614" s="29"/>
    </row>
    <row r="1615" spans="1:7" x14ac:dyDescent="0.25">
      <c r="A1615"/>
      <c r="B1615"/>
      <c r="C1615">
        <v>1.4166104812492553</v>
      </c>
      <c r="D1615">
        <v>1.3387724339696254</v>
      </c>
      <c r="E1615" s="24"/>
      <c r="F1615" s="25"/>
      <c r="G1615" s="29"/>
    </row>
    <row r="1616" spans="1:7" x14ac:dyDescent="0.25">
      <c r="A1616"/>
      <c r="B1616"/>
      <c r="C1616">
        <v>1.4190017875888226</v>
      </c>
      <c r="D1616">
        <v>1.339234220354045</v>
      </c>
      <c r="E1616" s="24"/>
      <c r="F1616" s="25"/>
      <c r="G1616" s="29"/>
    </row>
    <row r="1617" spans="1:7" x14ac:dyDescent="0.25">
      <c r="A1617"/>
      <c r="B1617"/>
      <c r="C1617">
        <v>1.421395970068007</v>
      </c>
      <c r="D1617">
        <v>1.3396964938449931</v>
      </c>
      <c r="E1617" s="24"/>
      <c r="F1617" s="25"/>
      <c r="G1617" s="29"/>
    </row>
    <row r="1618" spans="1:7" x14ac:dyDescent="0.25">
      <c r="A1618"/>
      <c r="B1618"/>
      <c r="C1618">
        <v>1.4237930346169927</v>
      </c>
      <c r="D1618">
        <v>1.3401592552485515</v>
      </c>
      <c r="E1618" s="24"/>
      <c r="F1618" s="25"/>
      <c r="G1618" s="29"/>
    </row>
    <row r="1619" spans="1:7" x14ac:dyDescent="0.25">
      <c r="A1619"/>
      <c r="B1619"/>
      <c r="C1619">
        <v>1.4261929871823185</v>
      </c>
      <c r="D1619">
        <v>1.3406225053724863</v>
      </c>
      <c r="E1619" s="24"/>
      <c r="F1619" s="25"/>
      <c r="G1619" s="29"/>
    </row>
    <row r="1620" spans="1:7" x14ac:dyDescent="0.25">
      <c r="A1620"/>
      <c r="B1620"/>
      <c r="C1620">
        <v>1.4285958337268609</v>
      </c>
      <c r="D1620">
        <v>1.3410862450262282</v>
      </c>
      <c r="E1620" s="24"/>
      <c r="F1620" s="25"/>
      <c r="G1620" s="29"/>
    </row>
    <row r="1621" spans="1:7" x14ac:dyDescent="0.25">
      <c r="A1621"/>
      <c r="B1621"/>
      <c r="C1621">
        <v>1.4310015802298999</v>
      </c>
      <c r="D1621">
        <v>1.3415504750208818</v>
      </c>
      <c r="E1621" s="24"/>
      <c r="F1621" s="25"/>
      <c r="G1621" s="29"/>
    </row>
    <row r="1622" spans="1:7" x14ac:dyDescent="0.25">
      <c r="A1622"/>
      <c r="B1622"/>
      <c r="C1622">
        <v>1.4334102326872284</v>
      </c>
      <c r="D1622">
        <v>1.3420151961692448</v>
      </c>
      <c r="E1622" s="24"/>
      <c r="F1622" s="25"/>
      <c r="G1622" s="29"/>
    </row>
    <row r="1623" spans="1:7" x14ac:dyDescent="0.25">
      <c r="A1623"/>
      <c r="B1623"/>
      <c r="C1623">
        <v>1.4358217971111986</v>
      </c>
      <c r="D1623">
        <v>1.3424804092858045</v>
      </c>
      <c r="E1623" s="24"/>
      <c r="F1623" s="25"/>
      <c r="G1623" s="29"/>
    </row>
    <row r="1624" spans="1:7" x14ac:dyDescent="0.25">
      <c r="A1624"/>
      <c r="B1624"/>
      <c r="C1624">
        <v>1.4382362795307198</v>
      </c>
      <c r="D1624">
        <v>1.3429461151867299</v>
      </c>
      <c r="E1624" s="24"/>
      <c r="F1624" s="25"/>
      <c r="G1624" s="29"/>
    </row>
    <row r="1625" spans="1:7" x14ac:dyDescent="0.25">
      <c r="A1625"/>
      <c r="B1625"/>
      <c r="C1625">
        <v>1.4406536859913741</v>
      </c>
      <c r="D1625">
        <v>1.343412314689892</v>
      </c>
      <c r="E1625" s="24"/>
      <c r="F1625" s="25"/>
      <c r="G1625" s="29"/>
    </row>
    <row r="1626" spans="1:7" x14ac:dyDescent="0.25">
      <c r="A1626"/>
      <c r="B1626"/>
      <c r="C1626">
        <v>1.4430740225554533</v>
      </c>
      <c r="D1626">
        <v>1.3438790086148564</v>
      </c>
      <c r="E1626" s="24"/>
      <c r="F1626" s="25"/>
      <c r="G1626" s="29"/>
    </row>
    <row r="1627" spans="1:7" x14ac:dyDescent="0.25">
      <c r="A1627"/>
      <c r="B1627"/>
      <c r="C1627">
        <v>1.4454972953020202</v>
      </c>
      <c r="D1627">
        <v>1.3443461977828957</v>
      </c>
      <c r="E1627" s="24"/>
      <c r="F1627" s="25"/>
      <c r="G1627" s="29"/>
    </row>
    <row r="1628" spans="1:7" x14ac:dyDescent="0.25">
      <c r="A1628"/>
      <c r="B1628"/>
      <c r="C1628">
        <v>1.4479235103269728</v>
      </c>
      <c r="D1628">
        <v>1.3448138830169887</v>
      </c>
      <c r="E1628" s="24"/>
      <c r="F1628" s="25"/>
      <c r="G1628" s="29"/>
    </row>
    <row r="1629" spans="1:7" x14ac:dyDescent="0.25">
      <c r="A1629"/>
      <c r="B1629"/>
      <c r="C1629">
        <v>1.4503526737430785</v>
      </c>
      <c r="D1629">
        <v>1.3452820651418222</v>
      </c>
      <c r="E1629" s="24"/>
      <c r="F1629" s="25"/>
      <c r="G1629" s="29"/>
    </row>
    <row r="1630" spans="1:7" x14ac:dyDescent="0.25">
      <c r="A1630"/>
      <c r="B1630"/>
      <c r="C1630">
        <v>1.452784791680062</v>
      </c>
      <c r="D1630">
        <v>1.3457507449838004</v>
      </c>
      <c r="E1630" s="24"/>
      <c r="F1630" s="25"/>
      <c r="G1630" s="29"/>
    </row>
    <row r="1631" spans="1:7" x14ac:dyDescent="0.25">
      <c r="A1631"/>
      <c r="B1631"/>
      <c r="C1631">
        <v>1.4552198702846426</v>
      </c>
      <c r="D1631">
        <v>1.3462199233710446</v>
      </c>
      <c r="E1631" s="24"/>
      <c r="F1631" s="25"/>
      <c r="G1631" s="29"/>
    </row>
    <row r="1632" spans="1:7" x14ac:dyDescent="0.25">
      <c r="A1632"/>
      <c r="B1632"/>
      <c r="C1632">
        <v>1.457657915720616</v>
      </c>
      <c r="D1632">
        <v>1.3466896011334017</v>
      </c>
      <c r="E1632" s="24"/>
      <c r="F1632" s="25"/>
      <c r="G1632" s="29"/>
    </row>
    <row r="1633" spans="1:7" x14ac:dyDescent="0.25">
      <c r="A1633"/>
      <c r="B1633"/>
      <c r="C1633">
        <v>1.460098934168887</v>
      </c>
      <c r="D1633">
        <v>1.347159779102443</v>
      </c>
      <c r="E1633" s="24"/>
      <c r="F1633" s="25"/>
      <c r="G1633" s="29"/>
    </row>
    <row r="1634" spans="1:7" x14ac:dyDescent="0.25">
      <c r="A1634"/>
      <c r="B1634"/>
      <c r="C1634">
        <v>1.4625429318275422</v>
      </c>
      <c r="D1634">
        <v>1.3476304581114695</v>
      </c>
      <c r="E1634" s="24"/>
      <c r="F1634" s="25"/>
      <c r="G1634" s="29"/>
    </row>
    <row r="1635" spans="1:7" x14ac:dyDescent="0.25">
      <c r="A1635"/>
      <c r="B1635"/>
      <c r="C1635">
        <v>1.4649899149119197</v>
      </c>
      <c r="D1635">
        <v>1.348101638995522</v>
      </c>
      <c r="E1635" s="24"/>
      <c r="F1635" s="25"/>
      <c r="G1635" s="29"/>
    </row>
    <row r="1636" spans="1:7" x14ac:dyDescent="0.25">
      <c r="A1636"/>
      <c r="B1636"/>
      <c r="C1636">
        <v>1.4674398896546488</v>
      </c>
      <c r="D1636">
        <v>1.3485733225913739</v>
      </c>
      <c r="E1636" s="24"/>
      <c r="F1636" s="25"/>
      <c r="G1636" s="29"/>
    </row>
    <row r="1637" spans="1:7" x14ac:dyDescent="0.25">
      <c r="A1637"/>
      <c r="B1637"/>
      <c r="C1637">
        <v>1.4698928623057079</v>
      </c>
      <c r="D1637">
        <v>1.3490455097375416</v>
      </c>
      <c r="E1637" s="24"/>
      <c r="F1637" s="25"/>
      <c r="G1637" s="29"/>
    </row>
    <row r="1638" spans="1:7" x14ac:dyDescent="0.25">
      <c r="A1638"/>
      <c r="B1638"/>
      <c r="C1638">
        <v>1.4723488391325372</v>
      </c>
      <c r="D1638">
        <v>1.3495182012742966</v>
      </c>
      <c r="E1638" s="24"/>
      <c r="F1638" s="25"/>
      <c r="G1638" s="29"/>
    </row>
    <row r="1639" spans="1:7" x14ac:dyDescent="0.25">
      <c r="A1639"/>
      <c r="B1639"/>
      <c r="C1639">
        <v>1.4748078264200057</v>
      </c>
      <c r="D1639">
        <v>1.3499913980436489</v>
      </c>
      <c r="E1639" s="24"/>
      <c r="F1639" s="25"/>
      <c r="G1639" s="29"/>
    </row>
    <row r="1640" spans="1:7" x14ac:dyDescent="0.25">
      <c r="A1640"/>
      <c r="B1640"/>
      <c r="C1640">
        <v>1.477269830470574</v>
      </c>
      <c r="D1640">
        <v>1.3504651008893742</v>
      </c>
      <c r="E1640" s="24"/>
      <c r="F1640" s="25"/>
      <c r="G1640" s="29"/>
    </row>
    <row r="1641" spans="1:7" x14ac:dyDescent="0.25">
      <c r="A1641"/>
      <c r="B1641"/>
      <c r="C1641">
        <v>1.4797348576042728</v>
      </c>
      <c r="D1641">
        <v>1.3509393106570002</v>
      </c>
      <c r="E1641" s="24"/>
      <c r="F1641" s="25"/>
      <c r="G1641" s="29"/>
    </row>
    <row r="1642" spans="1:7" x14ac:dyDescent="0.25">
      <c r="A1642"/>
      <c r="B1642"/>
      <c r="C1642">
        <v>1.4822029141588324</v>
      </c>
      <c r="D1642">
        <v>1.3514140281938245</v>
      </c>
      <c r="E1642" s="24"/>
      <c r="F1642" s="25"/>
      <c r="G1642" s="29"/>
    </row>
    <row r="1643" spans="1:7" x14ac:dyDescent="0.25">
      <c r="A1643"/>
      <c r="B1643"/>
      <c r="C1643">
        <v>1.4846740064896711</v>
      </c>
      <c r="D1643">
        <v>1.3518892543489018</v>
      </c>
      <c r="E1643" s="24"/>
      <c r="F1643" s="25"/>
      <c r="G1643" s="29"/>
    </row>
    <row r="1644" spans="1:7" x14ac:dyDescent="0.25">
      <c r="A1644"/>
      <c r="B1644"/>
      <c r="C1644">
        <v>1.4871481409700298</v>
      </c>
      <c r="D1644">
        <v>1.3523649899730656</v>
      </c>
      <c r="E1644" s="24"/>
      <c r="F1644" s="25"/>
      <c r="G1644" s="29"/>
    </row>
    <row r="1645" spans="1:7" x14ac:dyDescent="0.25">
      <c r="A1645"/>
      <c r="B1645"/>
      <c r="C1645">
        <v>1.4896253239909756</v>
      </c>
      <c r="D1645">
        <v>1.3528412359189204</v>
      </c>
      <c r="E1645" s="24"/>
      <c r="F1645" s="25"/>
      <c r="G1645" s="29"/>
    </row>
    <row r="1646" spans="1:7" x14ac:dyDescent="0.25">
      <c r="A1646"/>
      <c r="B1646"/>
      <c r="C1646">
        <v>1.4921055619615222</v>
      </c>
      <c r="D1646">
        <v>1.3533179930408554</v>
      </c>
      <c r="E1646" s="24"/>
      <c r="F1646" s="25"/>
      <c r="G1646" s="29"/>
    </row>
    <row r="1647" spans="1:7" x14ac:dyDescent="0.25">
      <c r="A1647"/>
      <c r="B1647"/>
      <c r="C1647">
        <v>1.4945888613086251</v>
      </c>
      <c r="D1647">
        <v>1.3537952621950347</v>
      </c>
      <c r="E1647" s="24"/>
      <c r="F1647" s="25"/>
      <c r="G1647" s="29"/>
    </row>
    <row r="1648" spans="1:7" x14ac:dyDescent="0.25">
      <c r="A1648"/>
      <c r="B1648"/>
      <c r="C1648">
        <v>1.497075228477307</v>
      </c>
      <c r="D1648">
        <v>1.3542730442394175</v>
      </c>
      <c r="E1648" s="24"/>
      <c r="F1648" s="25"/>
      <c r="G1648" s="29"/>
    </row>
    <row r="1649" spans="1:7" x14ac:dyDescent="0.25">
      <c r="A1649"/>
      <c r="B1649"/>
      <c r="C1649">
        <v>1.4995646699306882</v>
      </c>
      <c r="D1649">
        <v>1.3547513400337523</v>
      </c>
      <c r="E1649" s="24"/>
      <c r="F1649" s="25"/>
      <c r="G1649" s="29"/>
    </row>
    <row r="1650" spans="1:7" x14ac:dyDescent="0.25">
      <c r="A1650"/>
      <c r="B1650"/>
      <c r="C1650">
        <v>1.5020571921500507</v>
      </c>
      <c r="D1650">
        <v>1.3552301504395818</v>
      </c>
      <c r="E1650" s="24"/>
      <c r="F1650" s="25"/>
      <c r="G1650" s="29"/>
    </row>
    <row r="1651" spans="1:7" x14ac:dyDescent="0.25">
      <c r="A1651"/>
      <c r="B1651"/>
      <c r="C1651">
        <v>1.5045528016349123</v>
      </c>
      <c r="D1651">
        <v>1.3557094763202495</v>
      </c>
      <c r="E1651" s="24"/>
      <c r="F1651" s="25"/>
      <c r="G1651" s="29"/>
    </row>
    <row r="1652" spans="1:7" x14ac:dyDescent="0.25">
      <c r="A1652"/>
      <c r="B1652"/>
      <c r="C1652">
        <v>1.5070515049030797</v>
      </c>
      <c r="D1652">
        <v>1.3561893185409026</v>
      </c>
      <c r="E1652" s="24"/>
      <c r="F1652" s="25"/>
      <c r="G1652" s="29"/>
    </row>
    <row r="1653" spans="1:7" x14ac:dyDescent="0.25">
      <c r="A1653"/>
      <c r="B1653"/>
      <c r="C1653">
        <v>1.5095533084907389</v>
      </c>
      <c r="D1653">
        <v>1.3566696779684966</v>
      </c>
      <c r="E1653" s="24"/>
      <c r="F1653" s="25"/>
      <c r="G1653" s="29"/>
    </row>
    <row r="1654" spans="1:7" x14ac:dyDescent="0.25">
      <c r="A1654"/>
      <c r="B1654"/>
      <c r="C1654">
        <v>1.5120582189524656</v>
      </c>
      <c r="D1654">
        <v>1.3571505554717966</v>
      </c>
      <c r="E1654" s="24"/>
      <c r="F1654" s="25"/>
      <c r="G1654" s="29"/>
    </row>
    <row r="1655" spans="1:7" x14ac:dyDescent="0.25">
      <c r="A1655"/>
      <c r="B1655"/>
      <c r="C1655">
        <v>1.5145662428613638</v>
      </c>
      <c r="D1655">
        <v>1.3576319519213904</v>
      </c>
      <c r="E1655" s="24"/>
      <c r="F1655" s="25"/>
      <c r="G1655" s="29"/>
    </row>
    <row r="1656" spans="1:7" x14ac:dyDescent="0.25">
      <c r="A1656"/>
      <c r="B1656"/>
      <c r="C1656">
        <v>1.5170773868090879</v>
      </c>
      <c r="D1656">
        <v>1.3581138681896847</v>
      </c>
      <c r="E1656" s="24"/>
      <c r="F1656" s="25"/>
      <c r="G1656" s="29"/>
    </row>
    <row r="1657" spans="1:7" x14ac:dyDescent="0.25">
      <c r="A1657"/>
      <c r="B1657"/>
      <c r="C1657">
        <v>1.519591657405865</v>
      </c>
      <c r="D1657">
        <v>1.3585963051509025</v>
      </c>
      <c r="E1657" s="24"/>
      <c r="F1657" s="25"/>
      <c r="G1657" s="29"/>
    </row>
    <row r="1658" spans="1:7" x14ac:dyDescent="0.25">
      <c r="A1658"/>
      <c r="B1658"/>
      <c r="C1658">
        <v>1.5221090612806654</v>
      </c>
      <c r="D1658">
        <v>1.3590792636811042</v>
      </c>
      <c r="E1658" s="24"/>
      <c r="F1658" s="25"/>
      <c r="G1658" s="29"/>
    </row>
    <row r="1659" spans="1:7" x14ac:dyDescent="0.25">
      <c r="A1659"/>
      <c r="B1659"/>
      <c r="C1659">
        <v>1.5246296050811883</v>
      </c>
      <c r="D1659">
        <v>1.3595627446581828</v>
      </c>
      <c r="E1659" s="24"/>
      <c r="F1659" s="25"/>
      <c r="G1659" s="29"/>
    </row>
    <row r="1660" spans="1:7" x14ac:dyDescent="0.25">
      <c r="A1660"/>
      <c r="B1660"/>
      <c r="C1660">
        <v>1.5271532954739615</v>
      </c>
      <c r="D1660">
        <v>1.3600467489618693</v>
      </c>
      <c r="E1660" s="24"/>
      <c r="F1660" s="25"/>
      <c r="G1660" s="29"/>
    </row>
    <row r="1661" spans="1:7" x14ac:dyDescent="0.25">
      <c r="A1661"/>
      <c r="B1661"/>
      <c r="C1661">
        <v>1.5296801391443644</v>
      </c>
      <c r="D1661">
        <v>1.3605312774737257</v>
      </c>
      <c r="E1661" s="24"/>
      <c r="F1661" s="25"/>
      <c r="G1661" s="29"/>
    </row>
    <row r="1662" spans="1:7" x14ac:dyDescent="0.25">
      <c r="A1662"/>
      <c r="B1662"/>
      <c r="C1662">
        <v>1.5322101427967882</v>
      </c>
      <c r="D1662">
        <v>1.3610163310771786</v>
      </c>
      <c r="E1662" s="24"/>
      <c r="F1662" s="25"/>
      <c r="G1662" s="29"/>
    </row>
    <row r="1663" spans="1:7" x14ac:dyDescent="0.25">
      <c r="A1663"/>
      <c r="B1663"/>
      <c r="C1663">
        <v>1.5347433131545802</v>
      </c>
      <c r="D1663">
        <v>1.3615019106574859</v>
      </c>
      <c r="E1663" s="24"/>
      <c r="F1663" s="25"/>
      <c r="G1663" s="29"/>
    </row>
    <row r="1664" spans="1:7" x14ac:dyDescent="0.25">
      <c r="A1664"/>
      <c r="B1664"/>
      <c r="C1664">
        <v>1.5372796569602356</v>
      </c>
      <c r="D1664">
        <v>1.3619880171017753</v>
      </c>
      <c r="E1664" s="24"/>
      <c r="F1664" s="25"/>
      <c r="G1664" s="29"/>
    </row>
    <row r="1665" spans="1:7" x14ac:dyDescent="0.25">
      <c r="A1665"/>
      <c r="B1665"/>
      <c r="C1665">
        <v>1.5398191809753341</v>
      </c>
      <c r="D1665">
        <v>1.3624746512990162</v>
      </c>
      <c r="E1665" s="24"/>
      <c r="F1665" s="25"/>
      <c r="G1665" s="29"/>
    </row>
    <row r="1666" spans="1:7" x14ac:dyDescent="0.25">
      <c r="A1666"/>
      <c r="B1666"/>
      <c r="C1666">
        <v>1.542361891980754</v>
      </c>
      <c r="D1666">
        <v>1.3629618141400599</v>
      </c>
      <c r="E1666" s="24"/>
      <c r="F1666" s="25"/>
      <c r="G1666" s="29"/>
    </row>
    <row r="1667" spans="1:7" x14ac:dyDescent="0.25">
      <c r="A1667"/>
      <c r="B1667"/>
      <c r="C1667">
        <v>1.5449077967765996</v>
      </c>
      <c r="D1667">
        <v>1.3634495065176069</v>
      </c>
      <c r="E1667" s="24"/>
      <c r="F1667" s="25"/>
      <c r="G1667" s="29"/>
    </row>
    <row r="1668" spans="1:7" x14ac:dyDescent="0.25">
      <c r="A1668"/>
      <c r="B1668"/>
      <c r="C1668">
        <v>1.5474569021823843</v>
      </c>
      <c r="D1668">
        <v>1.3639377293262422</v>
      </c>
      <c r="E1668" s="24"/>
      <c r="F1668" s="25"/>
      <c r="G1668" s="29"/>
    </row>
    <row r="1669" spans="1:7" x14ac:dyDescent="0.25">
      <c r="A1669"/>
      <c r="B1669"/>
      <c r="C1669">
        <v>1.5500092150370142</v>
      </c>
      <c r="D1669">
        <v>1.3644264834624178</v>
      </c>
      <c r="E1669" s="24"/>
      <c r="F1669" s="25"/>
      <c r="G1669" s="29"/>
    </row>
    <row r="1670" spans="1:7" x14ac:dyDescent="0.25">
      <c r="A1670"/>
      <c r="B1670"/>
      <c r="C1670">
        <v>1.5525647421989235</v>
      </c>
      <c r="D1670">
        <v>1.3649157698244716</v>
      </c>
      <c r="E1670" s="24"/>
      <c r="F1670" s="25"/>
      <c r="G1670" s="29"/>
    </row>
    <row r="1671" spans="1:7" x14ac:dyDescent="0.25">
      <c r="A1671"/>
      <c r="B1671"/>
      <c r="C1671">
        <v>1.5551234905460825</v>
      </c>
      <c r="D1671">
        <v>1.3654055893126202</v>
      </c>
      <c r="E1671" s="24"/>
      <c r="F1671" s="25"/>
      <c r="G1671" s="29"/>
    </row>
    <row r="1672" spans="1:7" x14ac:dyDescent="0.25">
      <c r="A1672"/>
      <c r="B1672"/>
      <c r="C1672">
        <v>1.5576854669761206</v>
      </c>
      <c r="D1672">
        <v>1.3658959428289701</v>
      </c>
      <c r="E1672" s="24"/>
      <c r="F1672" s="25"/>
      <c r="G1672" s="29"/>
    </row>
    <row r="1673" spans="1:7" x14ac:dyDescent="0.25">
      <c r="A1673"/>
      <c r="B1673"/>
      <c r="C1673">
        <v>1.5602506784063896</v>
      </c>
      <c r="D1673">
        <v>1.366386831277528</v>
      </c>
      <c r="E1673" s="24"/>
      <c r="F1673" s="25"/>
      <c r="G1673" s="29"/>
    </row>
    <row r="1674" spans="1:7" x14ac:dyDescent="0.25">
      <c r="A1674"/>
      <c r="B1674"/>
      <c r="C1674">
        <v>1.5628191317739724</v>
      </c>
      <c r="D1674">
        <v>1.366878255564185</v>
      </c>
      <c r="E1674" s="24"/>
      <c r="F1674" s="25"/>
      <c r="G1674" s="29"/>
    </row>
    <row r="1675" spans="1:7" x14ac:dyDescent="0.25">
      <c r="A1675"/>
      <c r="B1675"/>
      <c r="C1675">
        <v>1.5653908340358398</v>
      </c>
      <c r="D1675">
        <v>1.3673702165967412</v>
      </c>
      <c r="E1675" s="24"/>
      <c r="F1675" s="25"/>
      <c r="G1675" s="29"/>
    </row>
    <row r="1676" spans="1:7" x14ac:dyDescent="0.25">
      <c r="A1676"/>
      <c r="B1676"/>
      <c r="C1676">
        <v>1.5679657921688617</v>
      </c>
      <c r="D1676">
        <v>1.3678627152849001</v>
      </c>
      <c r="E1676" s="24"/>
      <c r="F1676" s="25"/>
      <c r="G1676" s="29"/>
    </row>
    <row r="1677" spans="1:7" x14ac:dyDescent="0.25">
      <c r="A1677"/>
      <c r="B1677"/>
      <c r="C1677">
        <v>1.5705440131699218</v>
      </c>
      <c r="D1677">
        <v>1.3683557525402779</v>
      </c>
      <c r="E1677" s="24"/>
      <c r="F1677" s="25"/>
      <c r="G1677" s="29"/>
    </row>
    <row r="1678" spans="1:7" x14ac:dyDescent="0.25">
      <c r="A1678"/>
      <c r="B1678"/>
      <c r="C1678">
        <v>1.5731255040559471</v>
      </c>
      <c r="D1678">
        <v>1.3688493292764041</v>
      </c>
      <c r="E1678" s="24"/>
      <c r="F1678" s="25"/>
      <c r="G1678" s="29"/>
    </row>
    <row r="1679" spans="1:7" x14ac:dyDescent="0.25">
      <c r="A1679"/>
      <c r="B1679"/>
      <c r="C1679">
        <v>1.5757102718639913</v>
      </c>
      <c r="D1679">
        <v>1.3693434464087213</v>
      </c>
      <c r="E1679" s="24"/>
      <c r="F1679" s="25"/>
      <c r="G1679" s="29"/>
    </row>
    <row r="1680" spans="1:7" x14ac:dyDescent="0.25">
      <c r="A1680"/>
      <c r="B1680"/>
      <c r="C1680">
        <v>1.578298323651345</v>
      </c>
      <c r="D1680">
        <v>1.3698381048546047</v>
      </c>
      <c r="E1680" s="24"/>
      <c r="F1680" s="25"/>
      <c r="G1680" s="29"/>
    </row>
    <row r="1681" spans="1:7" x14ac:dyDescent="0.25">
      <c r="A1681"/>
      <c r="B1681"/>
      <c r="C1681">
        <v>1.5808896664955565</v>
      </c>
      <c r="D1681">
        <v>1.3703333055333504</v>
      </c>
      <c r="E1681" s="24"/>
      <c r="F1681" s="25"/>
      <c r="G1681" s="29"/>
    </row>
    <row r="1682" spans="1:7" x14ac:dyDescent="0.25">
      <c r="A1682"/>
      <c r="B1682"/>
      <c r="C1682">
        <v>1.5834843074945293</v>
      </c>
      <c r="D1682">
        <v>1.3708290493661885</v>
      </c>
      <c r="E1682" s="24"/>
      <c r="F1682" s="25"/>
      <c r="G1682" s="29"/>
    </row>
    <row r="1683" spans="1:7" x14ac:dyDescent="0.25">
      <c r="A1683"/>
      <c r="B1683"/>
      <c r="C1683">
        <v>1.5860822537665911</v>
      </c>
      <c r="D1683">
        <v>1.371325337276283</v>
      </c>
      <c r="E1683" s="24"/>
      <c r="F1683" s="25"/>
      <c r="G1683" s="29"/>
    </row>
    <row r="1684" spans="1:7" x14ac:dyDescent="0.25">
      <c r="A1684"/>
      <c r="B1684"/>
      <c r="C1684">
        <v>1.5886835124505811</v>
      </c>
      <c r="D1684">
        <v>1.3718221701887434</v>
      </c>
      <c r="E1684" s="24"/>
      <c r="F1684" s="25"/>
      <c r="G1684" s="29"/>
    </row>
    <row r="1685" spans="1:7" x14ac:dyDescent="0.25">
      <c r="A1685"/>
      <c r="B1685"/>
      <c r="C1685">
        <v>1.5912880907059037</v>
      </c>
      <c r="D1685">
        <v>1.3723195490306215</v>
      </c>
      <c r="E1685" s="24"/>
      <c r="F1685" s="25"/>
      <c r="G1685" s="29"/>
    </row>
    <row r="1686" spans="1:7" x14ac:dyDescent="0.25">
      <c r="A1686"/>
      <c r="B1686"/>
      <c r="C1686">
        <v>1.5938959957125909</v>
      </c>
      <c r="D1686">
        <v>1.3728174747309114</v>
      </c>
      <c r="E1686" s="24"/>
      <c r="F1686" s="25"/>
      <c r="G1686" s="29"/>
    </row>
    <row r="1687" spans="1:7" x14ac:dyDescent="0.25">
      <c r="A1687"/>
      <c r="B1687"/>
      <c r="C1687">
        <v>1.5965072346714424</v>
      </c>
      <c r="D1687">
        <v>1.3733159482205783</v>
      </c>
      <c r="E1687" s="24"/>
      <c r="F1687" s="25"/>
      <c r="G1687" s="29"/>
    </row>
    <row r="1688" spans="1:7" x14ac:dyDescent="0.25">
      <c r="A1688"/>
      <c r="B1688"/>
      <c r="C1688">
        <v>1.5991218148040025</v>
      </c>
      <c r="D1688">
        <v>1.3738149704325258</v>
      </c>
      <c r="E1688" s="24"/>
      <c r="F1688" s="25"/>
      <c r="G1688" s="29"/>
    </row>
    <row r="1689" spans="1:7" x14ac:dyDescent="0.25">
      <c r="A1689"/>
      <c r="B1689"/>
      <c r="C1689">
        <v>1.6017397433527389</v>
      </c>
      <c r="D1689">
        <v>1.3743145423016383</v>
      </c>
      <c r="E1689" s="24"/>
      <c r="F1689" s="25"/>
      <c r="G1689" s="29"/>
    </row>
    <row r="1690" spans="1:7" x14ac:dyDescent="0.25">
      <c r="A1690"/>
      <c r="B1690"/>
      <c r="C1690">
        <v>1.6043610275810156</v>
      </c>
      <c r="D1690">
        <v>1.3748146647647521</v>
      </c>
      <c r="E1690" s="24"/>
      <c r="F1690" s="25"/>
      <c r="G1690" s="29"/>
    </row>
    <row r="1691" spans="1:7" x14ac:dyDescent="0.25">
      <c r="A1691"/>
      <c r="B1691"/>
      <c r="C1691">
        <v>1.6069856747732481</v>
      </c>
      <c r="D1691">
        <v>1.3753153387606833</v>
      </c>
      <c r="E1691" s="24"/>
      <c r="F1691" s="25"/>
      <c r="G1691" s="29"/>
    </row>
    <row r="1692" spans="1:7" x14ac:dyDescent="0.25">
      <c r="A1692"/>
      <c r="B1692"/>
      <c r="C1692">
        <v>1.6096136922349511</v>
      </c>
      <c r="D1692">
        <v>1.3758165652302234</v>
      </c>
      <c r="E1692" s="24"/>
      <c r="F1692" s="25"/>
      <c r="G1692" s="29"/>
    </row>
    <row r="1693" spans="1:7" x14ac:dyDescent="0.25">
      <c r="A1693"/>
      <c r="B1693"/>
      <c r="C1693">
        <v>1.6122450872928065</v>
      </c>
      <c r="D1693">
        <v>1.3763183451161431</v>
      </c>
      <c r="E1693" s="24"/>
      <c r="F1693" s="25"/>
      <c r="G1693" s="29"/>
    </row>
    <row r="1694" spans="1:7" x14ac:dyDescent="0.25">
      <c r="A1694"/>
      <c r="B1694"/>
      <c r="C1694">
        <v>1.6148798672947611</v>
      </c>
      <c r="D1694">
        <v>1.3768206793632007</v>
      </c>
      <c r="E1694" s="24"/>
      <c r="F1694" s="25"/>
      <c r="G1694" s="29"/>
    </row>
    <row r="1695" spans="1:7" x14ac:dyDescent="0.25">
      <c r="A1695"/>
      <c r="B1695"/>
      <c r="C1695">
        <v>1.6175180396100597</v>
      </c>
      <c r="D1695">
        <v>1.3773235689181362</v>
      </c>
      <c r="E1695" s="24"/>
      <c r="F1695" s="25"/>
      <c r="G1695" s="29"/>
    </row>
    <row r="1696" spans="1:7" x14ac:dyDescent="0.25">
      <c r="A1696"/>
      <c r="B1696"/>
      <c r="C1696">
        <v>1.6201596116294059</v>
      </c>
      <c r="D1696">
        <v>1.3778270147296965</v>
      </c>
      <c r="E1696" s="24"/>
      <c r="F1696" s="25"/>
      <c r="G1696" s="29"/>
    </row>
    <row r="1697" spans="1:7" x14ac:dyDescent="0.25">
      <c r="A1697"/>
      <c r="B1697"/>
      <c r="C1697">
        <v>1.6228045907649293</v>
      </c>
      <c r="D1697">
        <v>1.378331017748613</v>
      </c>
      <c r="E1697" s="24"/>
      <c r="F1697" s="25"/>
      <c r="G1697" s="29"/>
    </row>
    <row r="1698" spans="1:7" x14ac:dyDescent="0.25">
      <c r="A1698"/>
      <c r="B1698"/>
      <c r="C1698">
        <v>1.6254529844503671</v>
      </c>
      <c r="D1698">
        <v>1.3788355789276294</v>
      </c>
      <c r="E1698" s="24"/>
      <c r="F1698" s="25"/>
      <c r="G1698" s="29"/>
    </row>
    <row r="1699" spans="1:7" x14ac:dyDescent="0.25">
      <c r="A1699"/>
      <c r="B1699"/>
      <c r="C1699">
        <v>1.6281048001410743</v>
      </c>
      <c r="D1699">
        <v>1.3793406992214952</v>
      </c>
      <c r="E1699" s="24"/>
      <c r="F1699" s="25"/>
      <c r="G1699" s="29"/>
    </row>
    <row r="1700" spans="1:7" x14ac:dyDescent="0.25">
      <c r="A1700"/>
      <c r="B1700"/>
      <c r="C1700">
        <v>1.6307600453141367</v>
      </c>
      <c r="D1700">
        <v>1.3798463795869682</v>
      </c>
      <c r="E1700" s="24"/>
      <c r="F1700" s="25"/>
      <c r="G1700" s="29"/>
    </row>
    <row r="1701" spans="1:7" x14ac:dyDescent="0.25">
      <c r="A1701"/>
      <c r="B1701"/>
      <c r="C1701">
        <v>1.6334187274684246</v>
      </c>
      <c r="D1701">
        <v>1.3803526209828243</v>
      </c>
      <c r="E1701" s="24"/>
      <c r="F1701" s="25"/>
      <c r="G1701" s="29"/>
    </row>
    <row r="1702" spans="1:7" x14ac:dyDescent="0.25">
      <c r="A1702"/>
      <c r="B1702"/>
      <c r="C1702">
        <v>1.6360808541247072</v>
      </c>
      <c r="D1702">
        <v>1.380859424369866</v>
      </c>
      <c r="E1702" s="24"/>
      <c r="F1702" s="25"/>
      <c r="G1702" s="29"/>
    </row>
    <row r="1703" spans="1:7" x14ac:dyDescent="0.25">
      <c r="A1703"/>
      <c r="B1703"/>
      <c r="C1703">
        <v>1.6387464328256995</v>
      </c>
      <c r="D1703">
        <v>1.3813667907109133</v>
      </c>
      <c r="E1703" s="24"/>
      <c r="F1703" s="25"/>
      <c r="G1703" s="29"/>
    </row>
    <row r="1704" spans="1:7" x14ac:dyDescent="0.25">
      <c r="A1704"/>
      <c r="B1704"/>
      <c r="C1704">
        <v>1.6414154711361619</v>
      </c>
      <c r="D1704">
        <v>1.3818747209708215</v>
      </c>
      <c r="E1704" s="24"/>
      <c r="F1704" s="25"/>
      <c r="G1704" s="29"/>
    </row>
    <row r="1705" spans="1:7" x14ac:dyDescent="0.25">
      <c r="A1705"/>
      <c r="B1705"/>
      <c r="C1705">
        <v>1.6440879766429668</v>
      </c>
      <c r="D1705">
        <v>1.3823832161164777</v>
      </c>
      <c r="E1705" s="24"/>
      <c r="F1705" s="25"/>
      <c r="G1705" s="29"/>
    </row>
    <row r="1706" spans="1:7" x14ac:dyDescent="0.25">
      <c r="A1706"/>
      <c r="B1706"/>
      <c r="C1706">
        <v>1.6467639569551884</v>
      </c>
      <c r="D1706">
        <v>1.3828922771168106</v>
      </c>
      <c r="E1706" s="24"/>
      <c r="F1706" s="25"/>
      <c r="G1706" s="29"/>
    </row>
    <row r="1707" spans="1:7" x14ac:dyDescent="0.25">
      <c r="A1707"/>
      <c r="B1707"/>
      <c r="C1707">
        <v>1.6494434197041761</v>
      </c>
      <c r="D1707">
        <v>1.3834019049427881</v>
      </c>
      <c r="E1707" s="24"/>
      <c r="F1707" s="25"/>
      <c r="G1707" s="29"/>
    </row>
    <row r="1708" spans="1:7" x14ac:dyDescent="0.25">
      <c r="A1708"/>
      <c r="B1708"/>
      <c r="C1708">
        <v>1.6521263725436759</v>
      </c>
      <c r="D1708">
        <v>1.3839121005674362</v>
      </c>
      <c r="E1708" s="24"/>
      <c r="F1708" s="25"/>
      <c r="G1708" s="29"/>
    </row>
    <row r="1709" spans="1:7" x14ac:dyDescent="0.25">
      <c r="A1709"/>
      <c r="B1709"/>
      <c r="C1709">
        <v>1.6548128231498316</v>
      </c>
      <c r="D1709">
        <v>1.3844228649658252</v>
      </c>
      <c r="E1709" s="24"/>
      <c r="F1709" s="25"/>
      <c r="G1709" s="29"/>
    </row>
    <row r="1710" spans="1:7" x14ac:dyDescent="0.25">
      <c r="A1710"/>
      <c r="B1710"/>
      <c r="C1710">
        <v>1.6575027792213328</v>
      </c>
      <c r="D1710">
        <v>1.3849341991150803</v>
      </c>
      <c r="E1710" s="24"/>
      <c r="F1710" s="25"/>
      <c r="G1710" s="29"/>
    </row>
    <row r="1711" spans="1:7" x14ac:dyDescent="0.25">
      <c r="A1711"/>
      <c r="B1711"/>
      <c r="C1711">
        <v>1.6601962484794939</v>
      </c>
      <c r="D1711">
        <v>1.3854461039944008</v>
      </c>
      <c r="E1711" s="24"/>
      <c r="F1711" s="25"/>
      <c r="G1711" s="29"/>
    </row>
    <row r="1712" spans="1:7" x14ac:dyDescent="0.25">
      <c r="A1712"/>
      <c r="B1712"/>
      <c r="C1712">
        <v>1.662893238668302</v>
      </c>
      <c r="D1712">
        <v>1.3859585805850421</v>
      </c>
      <c r="E1712" s="24"/>
      <c r="F1712" s="25"/>
      <c r="G1712" s="29"/>
    </row>
    <row r="1713" spans="1:7" x14ac:dyDescent="0.25">
      <c r="A1713"/>
      <c r="B1713"/>
      <c r="C1713">
        <v>1.665593757554545</v>
      </c>
      <c r="D1713">
        <v>1.3864716298703383</v>
      </c>
      <c r="E1713" s="24"/>
      <c r="F1713" s="25"/>
      <c r="G1713" s="29"/>
    </row>
    <row r="1714" spans="1:7" x14ac:dyDescent="0.25">
      <c r="A1714"/>
      <c r="B1714"/>
      <c r="C1714">
        <v>1.6682978129278265</v>
      </c>
      <c r="D1714">
        <v>1.3869852528356907</v>
      </c>
      <c r="E1714" s="24"/>
      <c r="F1714" s="25"/>
      <c r="G1714" s="29"/>
    </row>
    <row r="1715" spans="1:7" x14ac:dyDescent="0.25">
      <c r="A1715"/>
      <c r="B1715"/>
      <c r="C1715">
        <v>1.6710054126007514</v>
      </c>
      <c r="D1715">
        <v>1.3874994504685929</v>
      </c>
      <c r="E1715" s="24"/>
      <c r="F1715" s="25"/>
      <c r="G1715" s="29"/>
    </row>
    <row r="1716" spans="1:7" x14ac:dyDescent="0.25">
      <c r="A1716"/>
      <c r="B1716"/>
      <c r="C1716">
        <v>1.6737165644089065</v>
      </c>
      <c r="D1716">
        <v>1.3880142237586128</v>
      </c>
      <c r="E1716" s="24"/>
      <c r="F1716" s="25"/>
      <c r="G1716" s="29"/>
    </row>
    <row r="1717" spans="1:7" x14ac:dyDescent="0.25">
      <c r="A1717"/>
      <c r="B1717"/>
      <c r="C1717">
        <v>1.6764312762110207</v>
      </c>
      <c r="D1717">
        <v>1.3885295736974157</v>
      </c>
      <c r="E1717" s="24"/>
      <c r="F1717" s="25"/>
      <c r="G1717" s="29"/>
    </row>
    <row r="1718" spans="1:7" x14ac:dyDescent="0.25">
      <c r="A1718"/>
      <c r="B1718"/>
      <c r="C1718">
        <v>1.679149555889015</v>
      </c>
      <c r="D1718">
        <v>1.3890455012787586</v>
      </c>
      <c r="E1718" s="24"/>
      <c r="F1718" s="25"/>
      <c r="G1718" s="29"/>
    </row>
    <row r="1719" spans="1:7" x14ac:dyDescent="0.25">
      <c r="A1719"/>
      <c r="B1719"/>
      <c r="C1719">
        <v>1.6818714113480837</v>
      </c>
      <c r="D1719">
        <v>1.3895620074984958</v>
      </c>
      <c r="E1719" s="24"/>
      <c r="F1719" s="25"/>
      <c r="G1719" s="29"/>
    </row>
    <row r="1720" spans="1:7" x14ac:dyDescent="0.25">
      <c r="A1720"/>
      <c r="B1720"/>
      <c r="C1720">
        <v>1.6845968505168072</v>
      </c>
      <c r="D1720">
        <v>1.3900790933545888</v>
      </c>
      <c r="E1720" s="24"/>
      <c r="F1720" s="25"/>
      <c r="G1720" s="29"/>
    </row>
    <row r="1721" spans="1:7" x14ac:dyDescent="0.25">
      <c r="A1721"/>
      <c r="B1721"/>
      <c r="C1721">
        <v>1.687325881347213</v>
      </c>
      <c r="D1721">
        <v>1.3905967598471058</v>
      </c>
      <c r="E1721" s="24"/>
      <c r="F1721" s="25"/>
      <c r="G1721" s="29"/>
    </row>
    <row r="1722" spans="1:7" x14ac:dyDescent="0.25">
      <c r="A1722"/>
      <c r="B1722"/>
      <c r="C1722">
        <v>1.6900585118148905</v>
      </c>
      <c r="D1722">
        <v>1.3911150079782324</v>
      </c>
      <c r="E1722" s="24"/>
      <c r="F1722" s="25"/>
      <c r="G1722" s="29"/>
    </row>
    <row r="1723" spans="1:7" x14ac:dyDescent="0.25">
      <c r="A1723"/>
      <c r="B1723"/>
      <c r="C1723">
        <v>1.6927947499190308</v>
      </c>
      <c r="D1723">
        <v>1.391633838752264</v>
      </c>
      <c r="E1723" s="24"/>
      <c r="F1723" s="25"/>
      <c r="G1723" s="29"/>
    </row>
    <row r="1724" spans="1:7" x14ac:dyDescent="0.25">
      <c r="A1724"/>
      <c r="B1724"/>
      <c r="C1724">
        <v>1.6955346036825736</v>
      </c>
      <c r="D1724">
        <v>1.3921532531756267</v>
      </c>
      <c r="E1724" s="24"/>
      <c r="F1724" s="25"/>
      <c r="G1724" s="29"/>
    </row>
    <row r="1725" spans="1:7" x14ac:dyDescent="0.25">
      <c r="A1725"/>
      <c r="B1725"/>
      <c r="C1725">
        <v>1.6982780811522369</v>
      </c>
      <c r="D1725">
        <v>1.3926732522568666</v>
      </c>
      <c r="E1725" s="24"/>
      <c r="F1725" s="25"/>
      <c r="G1725" s="29"/>
    </row>
    <row r="1726" spans="1:7" x14ac:dyDescent="0.25">
      <c r="A1726"/>
      <c r="B1726"/>
      <c r="C1726">
        <v>1.7010251903986704</v>
      </c>
      <c r="D1726">
        <v>1.393193837006671</v>
      </c>
      <c r="E1726" s="24"/>
      <c r="F1726" s="25"/>
      <c r="G1726" s="29"/>
    </row>
    <row r="1727" spans="1:7" x14ac:dyDescent="0.25">
      <c r="A1727"/>
      <c r="B1727"/>
      <c r="C1727">
        <v>1.7037759395164673</v>
      </c>
      <c r="D1727">
        <v>1.3937150084378542</v>
      </c>
      <c r="E1727" s="24"/>
      <c r="F1727" s="25"/>
      <c r="G1727" s="29"/>
    </row>
    <row r="1728" spans="1:7" x14ac:dyDescent="0.25">
      <c r="A1728"/>
      <c r="B1728"/>
      <c r="C1728">
        <v>1.7065303366243332</v>
      </c>
      <c r="D1728">
        <v>1.3942367675653802</v>
      </c>
      <c r="E1728" s="24"/>
      <c r="F1728" s="25"/>
      <c r="G1728" s="29"/>
    </row>
    <row r="1729" spans="1:7" x14ac:dyDescent="0.25">
      <c r="A1729"/>
      <c r="B1729"/>
      <c r="C1729">
        <v>1.709288389865093</v>
      </c>
      <c r="D1729">
        <v>1.3947591154063503</v>
      </c>
      <c r="E1729" s="24"/>
      <c r="F1729" s="25"/>
      <c r="G1729" s="29"/>
    </row>
    <row r="1730" spans="1:7" x14ac:dyDescent="0.25">
      <c r="A1730"/>
      <c r="B1730"/>
      <c r="C1730">
        <v>1.71205010740587</v>
      </c>
      <c r="D1730">
        <v>1.3952820529800263</v>
      </c>
      <c r="E1730" s="24"/>
      <c r="F1730" s="25"/>
      <c r="G1730" s="29"/>
    </row>
    <row r="1731" spans="1:7" x14ac:dyDescent="0.25">
      <c r="A1731"/>
      <c r="B1731"/>
      <c r="C1731">
        <v>1.714815497438094</v>
      </c>
      <c r="D1731">
        <v>1.3958055813078194</v>
      </c>
      <c r="E1731" s="24"/>
      <c r="F1731" s="25"/>
      <c r="G1731" s="29"/>
    </row>
    <row r="1732" spans="1:7" x14ac:dyDescent="0.25">
      <c r="A1732"/>
      <c r="B1732"/>
      <c r="C1732">
        <v>1.7175845681776494</v>
      </c>
      <c r="D1732">
        <v>1.3963297014133029</v>
      </c>
      <c r="E1732" s="24"/>
      <c r="F1732" s="25"/>
      <c r="G1732" s="29"/>
    </row>
    <row r="1733" spans="1:7" x14ac:dyDescent="0.25">
      <c r="A1733"/>
      <c r="B1733"/>
      <c r="C1733">
        <v>1.7203573278649436</v>
      </c>
      <c r="D1733">
        <v>1.3968544143222159</v>
      </c>
      <c r="E1733" s="24"/>
      <c r="F1733" s="25"/>
      <c r="G1733" s="29"/>
    </row>
    <row r="1734" spans="1:7" x14ac:dyDescent="0.25">
      <c r="A1734"/>
      <c r="B1734"/>
      <c r="C1734">
        <v>1.7231337847649897</v>
      </c>
      <c r="D1734">
        <v>1.3973797210624668</v>
      </c>
      <c r="E1734" s="24"/>
      <c r="F1734" s="25"/>
      <c r="G1734" s="29"/>
    </row>
    <row r="1735" spans="1:7" x14ac:dyDescent="0.25">
      <c r="A1735"/>
      <c r="B1735"/>
      <c r="C1735">
        <v>1.7259139471675207</v>
      </c>
      <c r="D1735">
        <v>1.3979056226641364</v>
      </c>
      <c r="E1735" s="24"/>
      <c r="F1735" s="25"/>
      <c r="G1735" s="29"/>
    </row>
    <row r="1736" spans="1:7" x14ac:dyDescent="0.25">
      <c r="A1736"/>
      <c r="B1736"/>
      <c r="C1736">
        <v>1.7286978233870809</v>
      </c>
      <c r="D1736">
        <v>1.3984321201594943</v>
      </c>
      <c r="E1736" s="24"/>
      <c r="F1736" s="25"/>
      <c r="G1736" s="29"/>
    </row>
    <row r="1737" spans="1:7" x14ac:dyDescent="0.25">
      <c r="A1737"/>
      <c r="B1737"/>
      <c r="C1737">
        <v>1.7314854217630666</v>
      </c>
      <c r="D1737">
        <v>1.398959214582979</v>
      </c>
      <c r="E1737" s="24"/>
      <c r="F1737" s="25"/>
      <c r="G1737" s="29"/>
    </row>
    <row r="1738" spans="1:7" x14ac:dyDescent="0.25">
      <c r="A1738"/>
      <c r="B1738"/>
      <c r="C1738">
        <v>1.7342767506599066</v>
      </c>
      <c r="D1738">
        <v>1.3994869069712303</v>
      </c>
      <c r="E1738" s="24"/>
      <c r="F1738" s="25"/>
      <c r="G1738" s="29"/>
    </row>
    <row r="1739" spans="1:7" x14ac:dyDescent="0.25">
      <c r="A1739"/>
      <c r="B1739"/>
      <c r="C1739">
        <v>1.7370718184670904</v>
      </c>
      <c r="D1739">
        <v>1.4000151983630784</v>
      </c>
      <c r="E1739" s="24"/>
      <c r="F1739" s="25"/>
      <c r="G1739" s="29"/>
    </row>
    <row r="1740" spans="1:7" x14ac:dyDescent="0.25">
      <c r="A1740"/>
      <c r="B1740"/>
      <c r="C1740">
        <v>1.7398706335992729</v>
      </c>
      <c r="D1740">
        <v>1.4005440897995483</v>
      </c>
      <c r="E1740" s="24"/>
      <c r="F1740" s="25"/>
      <c r="G1740" s="29"/>
    </row>
    <row r="1741" spans="1:7" x14ac:dyDescent="0.25">
      <c r="A1741"/>
      <c r="B1741"/>
      <c r="C1741">
        <v>1.7426732044964073</v>
      </c>
      <c r="D1741">
        <v>1.4010735823238745</v>
      </c>
      <c r="E1741" s="24"/>
      <c r="F1741" s="25"/>
      <c r="G1741" s="29"/>
    </row>
    <row r="1742" spans="1:7" x14ac:dyDescent="0.25">
      <c r="A1742"/>
      <c r="B1742"/>
      <c r="C1742">
        <v>1.7454795396237781</v>
      </c>
      <c r="D1742">
        <v>1.4016036769814946</v>
      </c>
      <c r="E1742" s="24"/>
      <c r="F1742" s="25"/>
      <c r="G1742" s="29"/>
    </row>
    <row r="1743" spans="1:7" x14ac:dyDescent="0.25">
      <c r="A1743"/>
      <c r="B1743"/>
      <c r="C1743">
        <v>1.7482896474721579</v>
      </c>
      <c r="D1743">
        <v>1.4021343748200636</v>
      </c>
      <c r="E1743" s="24"/>
      <c r="F1743" s="25"/>
      <c r="G1743" s="29"/>
    </row>
    <row r="1744" spans="1:7" x14ac:dyDescent="0.25">
      <c r="A1744"/>
      <c r="B1744"/>
      <c r="C1744">
        <v>1.751103536557852</v>
      </c>
      <c r="D1744">
        <v>1.402665676889451</v>
      </c>
      <c r="E1744" s="24"/>
      <c r="F1744" s="25"/>
      <c r="G1744" s="29"/>
    </row>
    <row r="1745" spans="1:7" x14ac:dyDescent="0.25">
      <c r="A1745"/>
      <c r="B1745"/>
      <c r="C1745">
        <v>1.7539212154228396</v>
      </c>
      <c r="D1745">
        <v>1.4031975842417508</v>
      </c>
      <c r="E1745" s="24"/>
      <c r="F1745" s="25"/>
      <c r="G1745" s="29"/>
    </row>
    <row r="1746" spans="1:7" x14ac:dyDescent="0.25">
      <c r="A1746"/>
      <c r="B1746"/>
      <c r="C1746">
        <v>1.7567426926348166</v>
      </c>
      <c r="D1746">
        <v>1.4037300979312812</v>
      </c>
      <c r="E1746" s="24"/>
      <c r="F1746" s="25"/>
      <c r="G1746" s="29"/>
    </row>
    <row r="1747" spans="1:7" x14ac:dyDescent="0.25">
      <c r="A1747"/>
      <c r="B1747"/>
      <c r="C1747">
        <v>1.7595679767873578</v>
      </c>
      <c r="D1747">
        <v>1.4042632190145981</v>
      </c>
      <c r="E1747" s="24"/>
      <c r="F1747" s="25"/>
      <c r="G1747" s="29"/>
    </row>
    <row r="1748" spans="1:7" x14ac:dyDescent="0.25">
      <c r="A1748"/>
      <c r="B1748"/>
      <c r="C1748">
        <v>1.7623970764999637</v>
      </c>
      <c r="D1748">
        <v>1.4047969485504912</v>
      </c>
      <c r="E1748" s="24"/>
      <c r="F1748" s="25"/>
      <c r="G1748" s="29"/>
    </row>
    <row r="1749" spans="1:7" x14ac:dyDescent="0.25">
      <c r="A1749"/>
      <c r="B1749"/>
      <c r="C1749">
        <v>1.7652300004181745</v>
      </c>
      <c r="D1749">
        <v>1.4053312875999915</v>
      </c>
      <c r="E1749" s="24"/>
      <c r="F1749" s="25"/>
      <c r="G1749" s="29"/>
    </row>
    <row r="1750" spans="1:7" x14ac:dyDescent="0.25">
      <c r="A1750"/>
      <c r="B1750"/>
      <c r="C1750">
        <v>1.7680667572136757</v>
      </c>
      <c r="D1750">
        <v>1.4058662372263804</v>
      </c>
      <c r="E1750" s="24"/>
      <c r="F1750" s="25"/>
      <c r="G1750" s="29"/>
    </row>
    <row r="1751" spans="1:7" x14ac:dyDescent="0.25">
      <c r="A1751"/>
      <c r="B1751"/>
      <c r="C1751">
        <v>1.7709073555843862</v>
      </c>
      <c r="D1751">
        <v>1.4064017984951858</v>
      </c>
      <c r="E1751" s="24"/>
      <c r="F1751" s="25"/>
      <c r="G1751" s="29"/>
    </row>
    <row r="1752" spans="1:7" x14ac:dyDescent="0.25">
      <c r="A1752"/>
      <c r="B1752"/>
      <c r="C1752">
        <v>1.7737518042545757</v>
      </c>
      <c r="D1752">
        <v>1.4069379724741991</v>
      </c>
      <c r="E1752" s="24"/>
      <c r="F1752" s="25"/>
      <c r="G1752" s="29"/>
    </row>
    <row r="1753" spans="1:7" x14ac:dyDescent="0.25">
      <c r="A1753"/>
      <c r="B1753"/>
      <c r="C1753">
        <v>1.7766001119749228</v>
      </c>
      <c r="D1753">
        <v>1.4074747602334654</v>
      </c>
      <c r="E1753" s="24"/>
      <c r="F1753" s="25"/>
      <c r="G1753" s="29"/>
    </row>
    <row r="1754" spans="1:7" x14ac:dyDescent="0.25">
      <c r="A1754"/>
      <c r="B1754"/>
      <c r="C1754">
        <v>1.7794522875226697</v>
      </c>
      <c r="D1754">
        <v>1.4080121628453022</v>
      </c>
      <c r="E1754" s="24"/>
      <c r="F1754" s="25"/>
      <c r="G1754" s="29"/>
    </row>
    <row r="1755" spans="1:7" x14ac:dyDescent="0.25">
      <c r="A1755"/>
      <c r="B1755"/>
      <c r="C1755">
        <v>1.7823083397016846</v>
      </c>
      <c r="D1755">
        <v>1.4085501813842933</v>
      </c>
      <c r="E1755" s="24"/>
      <c r="F1755" s="25"/>
      <c r="G1755" s="29"/>
    </row>
    <row r="1756" spans="1:7" x14ac:dyDescent="0.25">
      <c r="A1756"/>
      <c r="B1756"/>
      <c r="C1756">
        <v>1.7851682773425877</v>
      </c>
      <c r="D1756">
        <v>1.4090888169273068</v>
      </c>
      <c r="E1756" s="24"/>
      <c r="F1756" s="25"/>
      <c r="G1756" s="29"/>
    </row>
    <row r="1757" spans="1:7" x14ac:dyDescent="0.25">
      <c r="A1757"/>
      <c r="B1757"/>
      <c r="C1757">
        <v>1.7880321093028266</v>
      </c>
      <c r="D1757">
        <v>1.4096280705534843</v>
      </c>
      <c r="E1757" s="24"/>
      <c r="F1757" s="25"/>
      <c r="G1757" s="29"/>
    </row>
    <row r="1758" spans="1:7" x14ac:dyDescent="0.25">
      <c r="A1758"/>
      <c r="B1758"/>
      <c r="C1758">
        <v>1.7908998444667885</v>
      </c>
      <c r="D1758">
        <v>1.4101679433442524</v>
      </c>
      <c r="E1758" s="24"/>
      <c r="F1758" s="25"/>
      <c r="G1758" s="29"/>
    </row>
    <row r="1759" spans="1:7" x14ac:dyDescent="0.25">
      <c r="A1759"/>
      <c r="B1759"/>
      <c r="C1759">
        <v>1.7937714917459107</v>
      </c>
      <c r="D1759">
        <v>1.4107084363833324</v>
      </c>
      <c r="E1759" s="24"/>
      <c r="F1759" s="25"/>
      <c r="G1759" s="29"/>
    </row>
    <row r="1760" spans="1:7" x14ac:dyDescent="0.25">
      <c r="A1760"/>
      <c r="B1760"/>
      <c r="C1760">
        <v>1.7966470600787878</v>
      </c>
      <c r="D1760">
        <v>1.4112495507567413</v>
      </c>
      <c r="E1760" s="24"/>
      <c r="F1760" s="25"/>
      <c r="G1760" s="29"/>
    </row>
    <row r="1761" spans="1:7" x14ac:dyDescent="0.25">
      <c r="A1761"/>
      <c r="B1761"/>
      <c r="C1761">
        <v>1.7995265584312661</v>
      </c>
      <c r="D1761">
        <v>1.411791287552798</v>
      </c>
      <c r="E1761" s="24"/>
      <c r="F1761" s="25"/>
      <c r="G1761" s="29"/>
    </row>
    <row r="1762" spans="1:7" x14ac:dyDescent="0.25">
      <c r="A1762"/>
      <c r="B1762"/>
      <c r="C1762">
        <v>1.8024099957965369</v>
      </c>
      <c r="D1762">
        <v>1.4123336478621238</v>
      </c>
      <c r="E1762" s="24"/>
      <c r="F1762" s="25"/>
      <c r="G1762" s="29"/>
    </row>
    <row r="1763" spans="1:7" x14ac:dyDescent="0.25">
      <c r="A1763"/>
      <c r="B1763"/>
      <c r="C1763">
        <v>1.8052973811952502</v>
      </c>
      <c r="D1763">
        <v>1.4128766327776485</v>
      </c>
      <c r="E1763" s="24"/>
      <c r="F1763" s="25"/>
      <c r="G1763" s="29"/>
    </row>
    <row r="1764" spans="1:7" x14ac:dyDescent="0.25">
      <c r="A1764"/>
      <c r="B1764"/>
      <c r="C1764">
        <v>1.808188723675634</v>
      </c>
      <c r="D1764">
        <v>1.4134202433946244</v>
      </c>
      <c r="E1764" s="24"/>
      <c r="F1764" s="25"/>
      <c r="G1764" s="29"/>
    </row>
    <row r="1765" spans="1:7" x14ac:dyDescent="0.25">
      <c r="A1765"/>
      <c r="B1765"/>
      <c r="C1765">
        <v>1.811084032313568</v>
      </c>
      <c r="D1765">
        <v>1.4139644808106151</v>
      </c>
      <c r="E1765" s="24"/>
      <c r="F1765" s="25"/>
      <c r="G1765" s="29"/>
    </row>
    <row r="1766" spans="1:7" x14ac:dyDescent="0.25">
      <c r="A1766"/>
      <c r="B1766"/>
      <c r="C1766">
        <v>1.8139833162127332</v>
      </c>
      <c r="D1766">
        <v>1.4145093461255192</v>
      </c>
      <c r="E1766" s="24"/>
      <c r="F1766" s="25"/>
      <c r="G1766" s="29"/>
    </row>
    <row r="1767" spans="1:7" x14ac:dyDescent="0.25">
      <c r="A1767"/>
      <c r="B1767"/>
      <c r="C1767">
        <v>1.8168865845046698</v>
      </c>
      <c r="D1767">
        <v>1.4150548404415575</v>
      </c>
      <c r="E1767" s="24"/>
      <c r="F1767" s="25"/>
      <c r="G1767" s="29"/>
    </row>
    <row r="1768" spans="1:7" x14ac:dyDescent="0.25">
      <c r="A1768"/>
      <c r="B1768"/>
      <c r="C1768">
        <v>1.8197938463489289</v>
      </c>
      <c r="D1768">
        <v>1.4156009648632928</v>
      </c>
      <c r="E1768" s="24"/>
      <c r="F1768" s="25"/>
      <c r="G1768" s="29"/>
    </row>
    <row r="1769" spans="1:7" x14ac:dyDescent="0.25">
      <c r="A1769"/>
      <c r="B1769"/>
      <c r="C1769">
        <v>1.8227051109331409</v>
      </c>
      <c r="D1769">
        <v>1.4161477204976216</v>
      </c>
      <c r="E1769" s="24"/>
      <c r="F1769" s="25"/>
      <c r="G1769" s="29"/>
    </row>
    <row r="1770" spans="1:7" x14ac:dyDescent="0.25">
      <c r="A1770"/>
      <c r="B1770"/>
      <c r="C1770">
        <v>1.825620387473144</v>
      </c>
      <c r="D1770">
        <v>1.4166951084537882</v>
      </c>
      <c r="E1770" s="24"/>
      <c r="F1770" s="25"/>
      <c r="G1770" s="29"/>
    </row>
    <row r="1771" spans="1:7" x14ac:dyDescent="0.25">
      <c r="A1771"/>
      <c r="B1771"/>
      <c r="C1771">
        <v>1.8285396852130944</v>
      </c>
      <c r="D1771">
        <v>1.4172431298433867</v>
      </c>
      <c r="E1771" s="24"/>
      <c r="F1771" s="25"/>
      <c r="G1771" s="29"/>
    </row>
    <row r="1772" spans="1:7" x14ac:dyDescent="0.25">
      <c r="A1772"/>
      <c r="B1772"/>
      <c r="C1772">
        <v>1.8314630134255736</v>
      </c>
      <c r="D1772">
        <v>1.4177917857803699</v>
      </c>
      <c r="E1772" s="24"/>
      <c r="F1772" s="25"/>
      <c r="G1772" s="29"/>
    </row>
    <row r="1773" spans="1:7" x14ac:dyDescent="0.25">
      <c r="A1773"/>
      <c r="B1773"/>
      <c r="C1773">
        <v>1.834390381411678</v>
      </c>
      <c r="D1773">
        <v>1.4183410773810419</v>
      </c>
      <c r="E1773" s="24"/>
      <c r="F1773" s="25"/>
      <c r="G1773" s="29"/>
    </row>
    <row r="1774" spans="1:7" x14ac:dyDescent="0.25">
      <c r="A1774"/>
      <c r="B1774"/>
      <c r="C1774">
        <v>1.8373217985011647</v>
      </c>
      <c r="D1774">
        <v>1.4188910057640818</v>
      </c>
      <c r="E1774" s="24"/>
      <c r="F1774" s="25"/>
      <c r="G1774" s="29"/>
    </row>
    <row r="1775" spans="1:7" x14ac:dyDescent="0.25">
      <c r="A1775"/>
      <c r="B1775"/>
      <c r="C1775">
        <v>1.8402572740525283</v>
      </c>
      <c r="D1775">
        <v>1.4194415720505309</v>
      </c>
      <c r="E1775" s="24"/>
      <c r="F1775" s="25"/>
      <c r="G1775" s="29"/>
    </row>
    <row r="1776" spans="1:7" x14ac:dyDescent="0.25">
      <c r="A1776"/>
      <c r="B1776"/>
      <c r="C1776">
        <v>1.8431968174531288</v>
      </c>
      <c r="D1776">
        <v>1.4199927773638077</v>
      </c>
      <c r="E1776" s="24"/>
      <c r="F1776" s="25"/>
      <c r="G1776" s="29"/>
    </row>
    <row r="1777" spans="1:7" x14ac:dyDescent="0.25">
      <c r="A1777"/>
      <c r="B1777"/>
      <c r="C1777">
        <v>1.8461404381193041</v>
      </c>
      <c r="D1777">
        <v>1.4205446228297129</v>
      </c>
      <c r="E1777" s="24"/>
      <c r="F1777" s="25"/>
      <c r="G1777" s="29"/>
    </row>
    <row r="1778" spans="1:7" x14ac:dyDescent="0.25">
      <c r="A1778"/>
      <c r="B1778"/>
      <c r="C1778">
        <v>1.8490881454964749</v>
      </c>
      <c r="D1778">
        <v>1.4210971095764313</v>
      </c>
      <c r="E1778" s="24"/>
      <c r="F1778" s="25"/>
      <c r="G1778" s="29"/>
    </row>
    <row r="1779" spans="1:7" x14ac:dyDescent="0.25">
      <c r="A1779"/>
      <c r="B1779"/>
      <c r="C1779">
        <v>1.8520399490592574</v>
      </c>
      <c r="D1779">
        <v>1.4216502387345342</v>
      </c>
      <c r="E1779" s="24"/>
      <c r="F1779" s="25"/>
      <c r="G1779" s="29"/>
    </row>
    <row r="1780" spans="1:7" x14ac:dyDescent="0.25">
      <c r="A1780"/>
      <c r="B1780"/>
      <c r="C1780">
        <v>1.8549958583115749</v>
      </c>
      <c r="D1780">
        <v>1.4222040114369898</v>
      </c>
      <c r="E1780" s="24"/>
      <c r="F1780" s="25"/>
      <c r="G1780" s="29"/>
    </row>
    <row r="1781" spans="1:7" x14ac:dyDescent="0.25">
      <c r="A1781"/>
      <c r="B1781"/>
      <c r="C1781">
        <v>1.8579558827867819</v>
      </c>
      <c r="D1781">
        <v>1.4227584288191681</v>
      </c>
      <c r="E1781" s="24"/>
      <c r="F1781" s="25"/>
      <c r="G1781" s="29"/>
    </row>
    <row r="1782" spans="1:7" x14ac:dyDescent="0.25">
      <c r="A1782"/>
      <c r="B1782"/>
      <c r="C1782">
        <v>1.860920032047773</v>
      </c>
      <c r="D1782">
        <v>1.4233134920188411</v>
      </c>
      <c r="E1782" s="24"/>
      <c r="F1782" s="25"/>
      <c r="G1782" s="29"/>
    </row>
    <row r="1783" spans="1:7" x14ac:dyDescent="0.25">
      <c r="A1783"/>
      <c r="B1783"/>
      <c r="C1783">
        <v>1.8638883156870882</v>
      </c>
      <c r="D1783">
        <v>1.4238692021761925</v>
      </c>
      <c r="E1783" s="24"/>
      <c r="F1783" s="25"/>
      <c r="G1783" s="29"/>
    </row>
    <row r="1784" spans="1:7" x14ac:dyDescent="0.25">
      <c r="A1784"/>
      <c r="B1784"/>
      <c r="C1784">
        <v>1.866860743327025</v>
      </c>
      <c r="D1784">
        <v>1.4244255604338176</v>
      </c>
      <c r="E1784" s="24"/>
      <c r="F1784" s="25"/>
      <c r="G1784" s="29"/>
    </row>
    <row r="1785" spans="1:7" x14ac:dyDescent="0.25">
      <c r="A1785"/>
      <c r="B1785"/>
      <c r="C1785">
        <v>1.8698373246197966</v>
      </c>
      <c r="D1785">
        <v>1.4249825679367381</v>
      </c>
      <c r="E1785" s="24"/>
      <c r="F1785" s="25"/>
      <c r="G1785" s="29"/>
    </row>
    <row r="1786" spans="1:7" x14ac:dyDescent="0.25">
      <c r="A1786"/>
      <c r="B1786"/>
      <c r="C1786">
        <v>1.8728180692475773</v>
      </c>
      <c r="D1786">
        <v>1.4255402258323926</v>
      </c>
      <c r="E1786" s="24"/>
      <c r="F1786" s="25"/>
      <c r="G1786" s="29"/>
    </row>
    <row r="1787" spans="1:7" x14ac:dyDescent="0.25">
      <c r="A1787"/>
      <c r="B1787"/>
      <c r="C1787">
        <v>1.8758029869226789</v>
      </c>
      <c r="D1787">
        <v>1.4260985352706546</v>
      </c>
      <c r="E1787" s="24"/>
      <c r="F1787" s="25"/>
      <c r="G1787" s="29"/>
    </row>
    <row r="1788" spans="1:7" x14ac:dyDescent="0.25">
      <c r="A1788"/>
      <c r="B1788"/>
      <c r="C1788">
        <v>1.8787920873876467</v>
      </c>
      <c r="D1788">
        <v>1.4266574974038304</v>
      </c>
      <c r="E1788" s="24"/>
      <c r="F1788" s="25"/>
      <c r="G1788" s="29"/>
    </row>
    <row r="1789" spans="1:7" x14ac:dyDescent="0.25">
      <c r="A1789"/>
      <c r="B1789"/>
      <c r="C1789">
        <v>1.8817853804153732</v>
      </c>
      <c r="D1789">
        <v>1.4272171133866713</v>
      </c>
      <c r="E1789" s="24"/>
      <c r="F1789" s="25"/>
      <c r="G1789" s="29"/>
    </row>
    <row r="1790" spans="1:7" x14ac:dyDescent="0.25">
      <c r="A1790"/>
      <c r="B1790"/>
      <c r="C1790">
        <v>1.8847828758092158</v>
      </c>
      <c r="D1790">
        <v>1.4277773843763668</v>
      </c>
      <c r="E1790" s="24"/>
      <c r="F1790" s="25"/>
      <c r="G1790" s="29"/>
    </row>
    <row r="1791" spans="1:7" x14ac:dyDescent="0.25">
      <c r="A1791"/>
      <c r="B1791"/>
      <c r="C1791">
        <v>1.8877845834031137</v>
      </c>
      <c r="D1791">
        <v>1.428338311532557</v>
      </c>
      <c r="E1791" s="24"/>
      <c r="F1791" s="25"/>
      <c r="G1791" s="29"/>
    </row>
    <row r="1792" spans="1:7" x14ac:dyDescent="0.25">
      <c r="A1792"/>
      <c r="B1792"/>
      <c r="C1792">
        <v>1.8907905130617313</v>
      </c>
      <c r="D1792">
        <v>1.4288998960173414</v>
      </c>
      <c r="E1792" s="24"/>
      <c r="F1792" s="25"/>
      <c r="G1792" s="29"/>
    </row>
    <row r="1793" spans="1:7" x14ac:dyDescent="0.25">
      <c r="A1793"/>
      <c r="B1793"/>
      <c r="C1793">
        <v>1.8938006746805538</v>
      </c>
      <c r="D1793">
        <v>1.4294621389952766</v>
      </c>
      <c r="E1793" s="24"/>
      <c r="F1793" s="25"/>
      <c r="G1793" s="29"/>
    </row>
    <row r="1794" spans="1:7" x14ac:dyDescent="0.25">
      <c r="A1794"/>
      <c r="B1794"/>
      <c r="C1794">
        <v>1.8968150781860103</v>
      </c>
      <c r="D1794">
        <v>1.4300250416333868</v>
      </c>
      <c r="E1794" s="24"/>
      <c r="F1794" s="25"/>
      <c r="G1794" s="29"/>
    </row>
    <row r="1795" spans="1:7" x14ac:dyDescent="0.25">
      <c r="A1795"/>
      <c r="B1795"/>
      <c r="C1795">
        <v>1.8998337335355897</v>
      </c>
      <c r="D1795">
        <v>1.4305886051011614</v>
      </c>
      <c r="E1795" s="24"/>
      <c r="F1795" s="25"/>
      <c r="G1795" s="29"/>
    </row>
    <row r="1796" spans="1:7" x14ac:dyDescent="0.25">
      <c r="A1796"/>
      <c r="B1796"/>
      <c r="C1796">
        <v>1.9028566507179807</v>
      </c>
      <c r="D1796">
        <v>1.4311528305705667</v>
      </c>
      <c r="E1796" s="24"/>
      <c r="F1796" s="25"/>
      <c r="G1796" s="29"/>
    </row>
    <row r="1797" spans="1:7" x14ac:dyDescent="0.25">
      <c r="A1797"/>
      <c r="B1797"/>
      <c r="C1797">
        <v>1.9058838397531888</v>
      </c>
      <c r="D1797">
        <v>1.4317177192160515</v>
      </c>
      <c r="E1797" s="24"/>
      <c r="F1797" s="25"/>
      <c r="G1797" s="29"/>
    </row>
    <row r="1798" spans="1:7" x14ac:dyDescent="0.25">
      <c r="A1798"/>
      <c r="B1798"/>
      <c r="C1798">
        <v>1.9089153106926593</v>
      </c>
      <c r="D1798">
        <v>1.4322832722145538</v>
      </c>
      <c r="E1798" s="24"/>
      <c r="F1798" s="25"/>
      <c r="G1798" s="29"/>
    </row>
    <row r="1799" spans="1:7" x14ac:dyDescent="0.25">
      <c r="A1799"/>
      <c r="B1799"/>
      <c r="C1799">
        <v>1.9119510736193719</v>
      </c>
      <c r="D1799">
        <v>1.4328494907454887</v>
      </c>
      <c r="E1799" s="24"/>
      <c r="F1799" s="25"/>
      <c r="G1799" s="29"/>
    </row>
    <row r="1800" spans="1:7" x14ac:dyDescent="0.25">
      <c r="A1800"/>
      <c r="B1800"/>
      <c r="C1800">
        <v>1.9149911386480092</v>
      </c>
      <c r="D1800">
        <v>1.4334163759907774</v>
      </c>
      <c r="E1800" s="24"/>
      <c r="F1800" s="25"/>
      <c r="G1800" s="29"/>
    </row>
    <row r="1801" spans="1:7" x14ac:dyDescent="0.25">
      <c r="A1801"/>
      <c r="B1801"/>
      <c r="C1801">
        <v>1.9180355159250624</v>
      </c>
      <c r="D1801">
        <v>1.4339839291348402</v>
      </c>
      <c r="E1801" s="24"/>
      <c r="F1801" s="25"/>
      <c r="G1801" s="29"/>
    </row>
    <row r="1802" spans="1:7" x14ac:dyDescent="0.25">
      <c r="A1802"/>
      <c r="B1802"/>
      <c r="C1802">
        <v>1.9210842156289507</v>
      </c>
      <c r="D1802">
        <v>1.4345521513646025</v>
      </c>
      <c r="E1802" s="24"/>
      <c r="F1802" s="25"/>
      <c r="G1802" s="29"/>
    </row>
    <row r="1803" spans="1:7" x14ac:dyDescent="0.25">
      <c r="A1803"/>
      <c r="B1803"/>
      <c r="C1803">
        <v>1.9241372479701448</v>
      </c>
      <c r="D1803">
        <v>1.4351210438694968</v>
      </c>
      <c r="E1803" s="24"/>
      <c r="F1803" s="25"/>
      <c r="G1803" s="29"/>
    </row>
    <row r="1804" spans="1:7" x14ac:dyDescent="0.25">
      <c r="A1804"/>
      <c r="B1804"/>
      <c r="C1804">
        <v>1.9271946231912946</v>
      </c>
      <c r="D1804">
        <v>1.4356906078414704</v>
      </c>
      <c r="E1804" s="24"/>
      <c r="F1804" s="25"/>
      <c r="G1804" s="29"/>
    </row>
    <row r="1805" spans="1:7" x14ac:dyDescent="0.25">
      <c r="A1805"/>
      <c r="B1805"/>
      <c r="C1805">
        <v>1.9302563515673978</v>
      </c>
      <c r="D1805">
        <v>1.4362608444750014</v>
      </c>
      <c r="E1805" s="24"/>
      <c r="F1805" s="25"/>
      <c r="G1805" s="29"/>
    </row>
    <row r="1806" spans="1:7" x14ac:dyDescent="0.25">
      <c r="A1806"/>
      <c r="B1806"/>
      <c r="C1806">
        <v>1.9333224434058347</v>
      </c>
      <c r="D1806">
        <v>1.436831754967077</v>
      </c>
      <c r="E1806" s="24"/>
      <c r="F1806" s="25"/>
      <c r="G1806" s="29"/>
    </row>
    <row r="1807" spans="1:7" x14ac:dyDescent="0.25">
      <c r="A1807"/>
      <c r="B1807"/>
      <c r="C1807">
        <v>1.9363929090466039</v>
      </c>
      <c r="D1807">
        <v>1.4374033405172324</v>
      </c>
      <c r="E1807" s="24"/>
      <c r="F1807" s="25"/>
      <c r="G1807" s="29"/>
    </row>
    <row r="1808" spans="1:7" x14ac:dyDescent="0.25">
      <c r="A1808"/>
      <c r="B1808"/>
      <c r="C1808">
        <v>1.9394677588623606</v>
      </c>
      <c r="D1808">
        <v>1.4379756023275223</v>
      </c>
      <c r="E1808" s="24"/>
      <c r="F1808" s="25"/>
      <c r="G1808" s="29"/>
    </row>
    <row r="1809" spans="1:7" x14ac:dyDescent="0.25">
      <c r="A1809"/>
      <c r="B1809"/>
      <c r="C1809">
        <v>1.942547003258619</v>
      </c>
      <c r="D1809">
        <v>1.4385485416025574</v>
      </c>
      <c r="E1809" s="24"/>
      <c r="F1809" s="25"/>
      <c r="G1809" s="29"/>
    </row>
    <row r="1810" spans="1:7" x14ac:dyDescent="0.25">
      <c r="A1810"/>
      <c r="B1810"/>
      <c r="C1810">
        <v>1.9456306526738179</v>
      </c>
      <c r="D1810">
        <v>1.439122159549481</v>
      </c>
      <c r="E1810" s="24"/>
      <c r="F1810" s="25"/>
      <c r="G1810" s="29"/>
    </row>
    <row r="1811" spans="1:7" x14ac:dyDescent="0.25">
      <c r="A1811"/>
      <c r="B1811"/>
      <c r="C1811">
        <v>1.9487187175795013</v>
      </c>
      <c r="D1811">
        <v>1.439696457377996</v>
      </c>
      <c r="E1811" s="24"/>
      <c r="F1811" s="25"/>
      <c r="G1811" s="29"/>
    </row>
    <row r="1812" spans="1:7" x14ac:dyDescent="0.25">
      <c r="A1812"/>
      <c r="B1812"/>
      <c r="C1812">
        <v>1.951811208480436</v>
      </c>
      <c r="D1812">
        <v>1.4402714363003608</v>
      </c>
      <c r="E1812" s="24"/>
      <c r="F1812" s="25"/>
      <c r="G1812" s="29"/>
    </row>
    <row r="1813" spans="1:7" x14ac:dyDescent="0.25">
      <c r="A1813"/>
      <c r="B1813"/>
      <c r="C1813">
        <v>1.9549081359146987</v>
      </c>
      <c r="D1813">
        <v>1.4408470975313867</v>
      </c>
      <c r="E1813" s="24"/>
      <c r="F1813" s="25"/>
      <c r="G1813" s="29"/>
    </row>
    <row r="1814" spans="1:7" x14ac:dyDescent="0.25">
      <c r="A1814"/>
      <c r="B1814"/>
      <c r="C1814">
        <v>1.9580095104539028</v>
      </c>
      <c r="D1814">
        <v>1.441423442288464</v>
      </c>
      <c r="E1814" s="24"/>
      <c r="F1814" s="25"/>
      <c r="G1814" s="29"/>
    </row>
    <row r="1815" spans="1:7" x14ac:dyDescent="0.25">
      <c r="A1815"/>
      <c r="B1815"/>
      <c r="C1815">
        <v>1.9611153427032271</v>
      </c>
      <c r="D1815">
        <v>1.4420004717915405</v>
      </c>
      <c r="E1815" s="24"/>
      <c r="F1815" s="25"/>
      <c r="G1815" s="29"/>
    </row>
    <row r="1816" spans="1:7" x14ac:dyDescent="0.25">
      <c r="A1816"/>
      <c r="B1816"/>
      <c r="C1816">
        <v>1.9642256433016185</v>
      </c>
      <c r="D1816">
        <v>1.4425781872631471</v>
      </c>
      <c r="E1816" s="24"/>
      <c r="F1816" s="25"/>
      <c r="G1816" s="29"/>
    </row>
    <row r="1817" spans="1:7" x14ac:dyDescent="0.25">
      <c r="A1817"/>
      <c r="B1817"/>
      <c r="C1817">
        <v>1.9673404229219065</v>
      </c>
      <c r="D1817">
        <v>1.443156589928396</v>
      </c>
      <c r="E1817" s="24"/>
      <c r="F1817" s="25"/>
      <c r="G1817" s="29"/>
    </row>
    <row r="1818" spans="1:7" x14ac:dyDescent="0.25">
      <c r="A1818"/>
      <c r="B1818"/>
      <c r="C1818">
        <v>1.9704596922709428</v>
      </c>
      <c r="D1818">
        <v>1.4437356810149868</v>
      </c>
      <c r="E1818" s="24"/>
      <c r="F1818" s="25"/>
      <c r="G1818" s="29"/>
    </row>
    <row r="1819" spans="1:7" x14ac:dyDescent="0.25">
      <c r="A1819"/>
      <c r="B1819"/>
      <c r="C1819">
        <v>1.9735834620897221</v>
      </c>
      <c r="D1819">
        <v>1.444315461753207</v>
      </c>
      <c r="E1819" s="24"/>
      <c r="F1819" s="25"/>
      <c r="G1819" s="29"/>
    </row>
    <row r="1820" spans="1:7" x14ac:dyDescent="0.25">
      <c r="A1820"/>
      <c r="B1820"/>
      <c r="C1820">
        <v>1.9767117431535268</v>
      </c>
      <c r="D1820">
        <v>1.4448959333759412</v>
      </c>
      <c r="E1820" s="24"/>
      <c r="F1820" s="25"/>
      <c r="G1820" s="29"/>
    </row>
    <row r="1821" spans="1:7" x14ac:dyDescent="0.25">
      <c r="A1821"/>
      <c r="B1821"/>
      <c r="C1821">
        <v>1.9798445462720682</v>
      </c>
      <c r="D1821">
        <v>1.4454770971186759</v>
      </c>
      <c r="E1821" s="24"/>
      <c r="F1821" s="25"/>
      <c r="G1821" s="29"/>
    </row>
    <row r="1822" spans="1:7" x14ac:dyDescent="0.25">
      <c r="A1822"/>
      <c r="B1822"/>
      <c r="C1822">
        <v>1.982981882289639</v>
      </c>
      <c r="D1822">
        <v>1.4460589542195086</v>
      </c>
      <c r="E1822" s="24"/>
      <c r="F1822" s="25"/>
      <c r="G1822" s="29"/>
    </row>
    <row r="1823" spans="1:7" x14ac:dyDescent="0.25">
      <c r="A1823"/>
      <c r="B1823"/>
      <c r="C1823">
        <v>1.9861237620851919</v>
      </c>
      <c r="D1823">
        <v>1.4466415059191353</v>
      </c>
      <c r="E1823" s="24"/>
      <c r="F1823" s="25"/>
      <c r="G1823" s="29"/>
    </row>
    <row r="1824" spans="1:7" x14ac:dyDescent="0.25">
      <c r="A1824"/>
      <c r="B1824"/>
      <c r="C1824">
        <v>1.989270196572555</v>
      </c>
      <c r="D1824">
        <v>1.4472247534608829</v>
      </c>
      <c r="E1824" s="24"/>
      <c r="F1824" s="25"/>
      <c r="G1824" s="29"/>
    </row>
    <row r="1825" spans="1:7" x14ac:dyDescent="0.25">
      <c r="A1825"/>
      <c r="B1825"/>
      <c r="C1825">
        <v>1.9924211967005347</v>
      </c>
      <c r="D1825">
        <v>1.4478086980906937</v>
      </c>
      <c r="E1825" s="24"/>
      <c r="F1825" s="25"/>
      <c r="G1825" s="29"/>
    </row>
    <row r="1826" spans="1:7" x14ac:dyDescent="0.25">
      <c r="A1826"/>
      <c r="B1826"/>
      <c r="C1826">
        <v>1.9955767734530374</v>
      </c>
      <c r="D1826">
        <v>1.4483933410571348</v>
      </c>
      <c r="E1826" s="24"/>
      <c r="F1826" s="25"/>
      <c r="G1826" s="29"/>
    </row>
    <row r="1827" spans="1:7" x14ac:dyDescent="0.25">
      <c r="A1827"/>
      <c r="B1827"/>
      <c r="C1827">
        <v>1.998736937849261</v>
      </c>
      <c r="D1827">
        <v>1.4489786836114098</v>
      </c>
      <c r="E1827" s="24"/>
      <c r="F1827" s="25"/>
      <c r="G1827" s="29"/>
    </row>
    <row r="1828" spans="1:7" x14ac:dyDescent="0.25">
      <c r="A1828"/>
      <c r="B1828"/>
      <c r="C1828">
        <v>2.0019017009437743</v>
      </c>
      <c r="D1828">
        <v>1.4495647270073553</v>
      </c>
      <c r="E1828" s="24"/>
      <c r="F1828" s="25"/>
      <c r="G1828" s="29"/>
    </row>
    <row r="1829" spans="1:7" x14ac:dyDescent="0.25">
      <c r="A1829"/>
      <c r="B1829"/>
      <c r="C1829">
        <v>2.0050710738267115</v>
      </c>
      <c r="D1829">
        <v>1.4501514725014488</v>
      </c>
      <c r="E1829" s="24"/>
      <c r="F1829" s="25"/>
      <c r="G1829" s="29"/>
    </row>
    <row r="1830" spans="1:7" x14ac:dyDescent="0.25">
      <c r="A1830"/>
      <c r="B1830"/>
      <c r="C1830">
        <v>2.0082450676238843</v>
      </c>
      <c r="D1830">
        <v>1.450738921352817</v>
      </c>
      <c r="E1830" s="24"/>
      <c r="F1830" s="25"/>
      <c r="G1830" s="29"/>
    </row>
    <row r="1831" spans="1:7" x14ac:dyDescent="0.25">
      <c r="A1831"/>
      <c r="B1831"/>
      <c r="C1831">
        <v>2.0114236934969574</v>
      </c>
      <c r="D1831">
        <v>1.4513270748232414</v>
      </c>
      <c r="E1831" s="24"/>
      <c r="F1831" s="25"/>
      <c r="G1831" s="29"/>
    </row>
    <row r="1832" spans="1:7" x14ac:dyDescent="0.25">
      <c r="A1832"/>
      <c r="B1832"/>
      <c r="C1832">
        <v>2.0146069626435361</v>
      </c>
      <c r="D1832">
        <v>1.4519159341771506</v>
      </c>
      <c r="E1832" s="24"/>
      <c r="F1832" s="25"/>
      <c r="G1832" s="29"/>
    </row>
    <row r="1833" spans="1:7" x14ac:dyDescent="0.25">
      <c r="A1833"/>
      <c r="B1833"/>
      <c r="C1833">
        <v>2.0177948862973825</v>
      </c>
      <c r="D1833">
        <v>1.452505500681645</v>
      </c>
      <c r="E1833" s="24"/>
      <c r="F1833" s="25"/>
      <c r="G1833" s="29"/>
    </row>
    <row r="1834" spans="1:7" x14ac:dyDescent="0.25">
      <c r="A1834"/>
      <c r="B1834"/>
      <c r="C1834">
        <v>2.0209874757285062</v>
      </c>
      <c r="D1834">
        <v>1.4530957756064868</v>
      </c>
      <c r="E1834" s="24"/>
      <c r="F1834" s="25"/>
      <c r="G1834" s="29"/>
    </row>
    <row r="1835" spans="1:7" x14ac:dyDescent="0.25">
      <c r="A1835"/>
      <c r="B1835"/>
      <c r="C1835">
        <v>2.0241847422433361</v>
      </c>
      <c r="D1835">
        <v>1.4536867602241117</v>
      </c>
      <c r="E1835" s="24"/>
      <c r="F1835" s="25"/>
      <c r="G1835" s="29"/>
    </row>
    <row r="1836" spans="1:7" x14ac:dyDescent="0.25">
      <c r="A1836"/>
      <c r="B1836"/>
      <c r="C1836">
        <v>2.0273866971848542</v>
      </c>
      <c r="D1836">
        <v>1.4542784558096289</v>
      </c>
      <c r="E1836" s="24"/>
      <c r="F1836" s="25"/>
      <c r="G1836" s="29"/>
    </row>
    <row r="1837" spans="1:7" x14ac:dyDescent="0.25">
      <c r="A1837"/>
      <c r="B1837"/>
      <c r="C1837">
        <v>2.0305933519327737</v>
      </c>
      <c r="D1837">
        <v>1.4548708636408365</v>
      </c>
      <c r="E1837" s="24"/>
      <c r="F1837" s="25"/>
      <c r="G1837" s="29"/>
    </row>
    <row r="1838" spans="1:7" x14ac:dyDescent="0.25">
      <c r="A1838"/>
      <c r="B1838"/>
      <c r="C1838">
        <v>2.0338047179036298</v>
      </c>
      <c r="D1838">
        <v>1.4554639849982103</v>
      </c>
      <c r="E1838" s="24"/>
      <c r="F1838" s="25"/>
      <c r="G1838" s="29"/>
    </row>
    <row r="1839" spans="1:7" x14ac:dyDescent="0.25">
      <c r="A1839"/>
      <c r="B1839"/>
      <c r="C1839">
        <v>2.03702080655099</v>
      </c>
      <c r="D1839">
        <v>1.4560578211649262</v>
      </c>
      <c r="E1839" s="24"/>
      <c r="F1839" s="25"/>
      <c r="G1839" s="29"/>
    </row>
    <row r="1840" spans="1:7" x14ac:dyDescent="0.25">
      <c r="A1840"/>
      <c r="B1840"/>
      <c r="C1840">
        <v>2.0402416293655876</v>
      </c>
      <c r="D1840">
        <v>1.4566523734268537</v>
      </c>
      <c r="E1840" s="24"/>
      <c r="F1840" s="25"/>
      <c r="G1840" s="29"/>
    </row>
    <row r="1841" spans="1:7" x14ac:dyDescent="0.25">
      <c r="A1841"/>
      <c r="B1841"/>
      <c r="C1841">
        <v>2.043467197875438</v>
      </c>
      <c r="D1841">
        <v>1.4572476430725645</v>
      </c>
      <c r="E1841" s="24"/>
      <c r="F1841" s="25"/>
      <c r="G1841" s="29"/>
    </row>
    <row r="1842" spans="1:7" x14ac:dyDescent="0.25">
      <c r="A1842"/>
      <c r="B1842"/>
      <c r="C1842">
        <v>2.0466975236460261</v>
      </c>
      <c r="D1842">
        <v>1.4578436313933352</v>
      </c>
      <c r="E1842" s="24"/>
      <c r="F1842" s="25"/>
      <c r="G1842" s="29"/>
    </row>
    <row r="1843" spans="1:7" x14ac:dyDescent="0.25">
      <c r="A1843"/>
      <c r="B1843"/>
      <c r="C1843">
        <v>2.0499326182804447</v>
      </c>
      <c r="D1843">
        <v>1.4584403396831547</v>
      </c>
      <c r="E1843" s="24"/>
      <c r="F1843" s="25"/>
      <c r="G1843" s="29"/>
    </row>
    <row r="1844" spans="1:7" x14ac:dyDescent="0.25">
      <c r="A1844"/>
      <c r="B1844"/>
      <c r="C1844">
        <v>2.0531724934195643</v>
      </c>
      <c r="D1844">
        <v>1.459037769238732</v>
      </c>
      <c r="E1844" s="24"/>
      <c r="F1844" s="25"/>
      <c r="G1844" s="29"/>
    </row>
    <row r="1845" spans="1:7" x14ac:dyDescent="0.25">
      <c r="A1845"/>
      <c r="B1845"/>
      <c r="C1845">
        <v>2.0564171607421575</v>
      </c>
      <c r="D1845">
        <v>1.4596359213594954</v>
      </c>
      <c r="E1845" s="24"/>
      <c r="F1845" s="25"/>
      <c r="G1845" s="29"/>
    </row>
    <row r="1846" spans="1:7" x14ac:dyDescent="0.25">
      <c r="A1846"/>
      <c r="B1846"/>
      <c r="C1846">
        <v>2.059666631965082</v>
      </c>
      <c r="D1846">
        <v>1.4602347973475998</v>
      </c>
      <c r="E1846" s="24"/>
      <c r="F1846" s="25"/>
      <c r="G1846" s="29"/>
    </row>
    <row r="1847" spans="1:7" x14ac:dyDescent="0.25">
      <c r="A1847"/>
      <c r="B1847"/>
      <c r="C1847">
        <v>2.0629209188434166</v>
      </c>
      <c r="D1847">
        <v>1.4608343985079328</v>
      </c>
      <c r="E1847" s="24"/>
      <c r="F1847" s="25"/>
      <c r="G1847" s="29"/>
    </row>
    <row r="1848" spans="1:7" x14ac:dyDescent="0.25">
      <c r="A1848"/>
      <c r="B1848"/>
      <c r="C1848">
        <v>2.0661800331706104</v>
      </c>
      <c r="D1848">
        <v>1.4614347261481142</v>
      </c>
      <c r="E1848" s="24"/>
      <c r="F1848" s="25"/>
      <c r="G1848" s="29"/>
    </row>
    <row r="1849" spans="1:7" x14ac:dyDescent="0.25">
      <c r="A1849"/>
      <c r="B1849"/>
      <c r="C1849">
        <v>2.0694439867786989</v>
      </c>
      <c r="D1849">
        <v>1.4620357815785179</v>
      </c>
      <c r="E1849" s="24"/>
      <c r="F1849" s="25"/>
      <c r="G1849" s="29"/>
    </row>
    <row r="1850" spans="1:7" x14ac:dyDescent="0.25">
      <c r="A1850"/>
      <c r="B1850"/>
      <c r="C1850">
        <v>2.0727127915383479</v>
      </c>
      <c r="D1850">
        <v>1.4626375661122448</v>
      </c>
      <c r="E1850" s="24"/>
      <c r="F1850" s="25"/>
      <c r="G1850" s="29"/>
    </row>
    <row r="1851" spans="1:7" x14ac:dyDescent="0.25">
      <c r="A1851"/>
      <c r="B1851"/>
      <c r="C1851">
        <v>2.0759864593591457</v>
      </c>
      <c r="D1851">
        <v>1.4632400810651669</v>
      </c>
      <c r="E1851" s="24"/>
      <c r="F1851" s="25"/>
      <c r="G1851" s="29"/>
    </row>
    <row r="1852" spans="1:7" x14ac:dyDescent="0.25">
      <c r="A1852"/>
      <c r="B1852"/>
      <c r="C1852">
        <v>2.0792650021896639</v>
      </c>
      <c r="D1852">
        <v>1.4638433277559011</v>
      </c>
      <c r="E1852" s="24"/>
      <c r="F1852" s="25"/>
      <c r="G1852" s="29"/>
    </row>
    <row r="1853" spans="1:7" x14ac:dyDescent="0.25">
      <c r="A1853"/>
      <c r="B1853"/>
      <c r="C1853">
        <v>2.0825484320176444</v>
      </c>
      <c r="D1853">
        <v>1.4644473075058277</v>
      </c>
      <c r="E1853" s="24"/>
      <c r="F1853" s="25"/>
      <c r="G1853" s="29"/>
    </row>
    <row r="1854" spans="1:7" x14ac:dyDescent="0.25">
      <c r="A1854"/>
      <c r="B1854"/>
      <c r="C1854">
        <v>2.085836760870178</v>
      </c>
      <c r="D1854">
        <v>1.4650520216390934</v>
      </c>
      <c r="E1854" s="24"/>
      <c r="F1854" s="25"/>
      <c r="G1854" s="29"/>
    </row>
    <row r="1855" spans="1:7" x14ac:dyDescent="0.25">
      <c r="A1855"/>
      <c r="B1855"/>
      <c r="C1855">
        <v>2.0891300008138542</v>
      </c>
      <c r="D1855">
        <v>1.4656574714826189</v>
      </c>
      <c r="E1855" s="24"/>
      <c r="F1855" s="25"/>
      <c r="G1855" s="29"/>
    </row>
    <row r="1856" spans="1:7" x14ac:dyDescent="0.25">
      <c r="A1856"/>
      <c r="B1856"/>
      <c r="C1856">
        <v>2.0924281639549154</v>
      </c>
      <c r="D1856">
        <v>1.4662636583660966</v>
      </c>
      <c r="E1856" s="24"/>
      <c r="F1856" s="25"/>
      <c r="G1856" s="29"/>
    </row>
    <row r="1857" spans="1:7" x14ac:dyDescent="0.25">
      <c r="A1857"/>
      <c r="B1857"/>
      <c r="C1857">
        <v>2.0957312624394353</v>
      </c>
      <c r="D1857">
        <v>1.4668705836220037</v>
      </c>
      <c r="E1857" s="24"/>
      <c r="F1857" s="25"/>
      <c r="G1857" s="29"/>
    </row>
    <row r="1858" spans="1:7" x14ac:dyDescent="0.25">
      <c r="A1858"/>
      <c r="B1858"/>
      <c r="C1858">
        <v>2.0990393084534613</v>
      </c>
      <c r="D1858">
        <v>1.4674782485855988</v>
      </c>
      <c r="E1858" s="24"/>
      <c r="F1858" s="25"/>
      <c r="G1858" s="29"/>
    </row>
    <row r="1859" spans="1:7" x14ac:dyDescent="0.25">
      <c r="A1859"/>
      <c r="B1859"/>
      <c r="C1859">
        <v>2.1023523142232108</v>
      </c>
      <c r="D1859">
        <v>1.4680866545949365</v>
      </c>
      <c r="E1859" s="24"/>
      <c r="F1859" s="25"/>
      <c r="G1859" s="29"/>
    </row>
    <row r="1860" spans="1:7" x14ac:dyDescent="0.25">
      <c r="A1860"/>
      <c r="B1860"/>
      <c r="C1860">
        <v>2.1056702920152084</v>
      </c>
      <c r="D1860">
        <v>1.4686958029908643</v>
      </c>
      <c r="E1860" s="24"/>
      <c r="F1860" s="25"/>
      <c r="G1860" s="29"/>
    </row>
    <row r="1861" spans="1:7" x14ac:dyDescent="0.25">
      <c r="A1861"/>
      <c r="B1861"/>
      <c r="C1861">
        <v>2.1089932541364624</v>
      </c>
      <c r="D1861">
        <v>1.4693056951170294</v>
      </c>
      <c r="E1861" s="24"/>
      <c r="F1861" s="25"/>
      <c r="G1861" s="29"/>
    </row>
    <row r="1862" spans="1:7" x14ac:dyDescent="0.25">
      <c r="A1862"/>
      <c r="B1862"/>
      <c r="C1862">
        <v>2.112321212934626</v>
      </c>
      <c r="D1862">
        <v>1.4699163323198838</v>
      </c>
      <c r="E1862" s="24"/>
      <c r="F1862" s="25"/>
      <c r="G1862" s="29"/>
    </row>
    <row r="1863" spans="1:7" x14ac:dyDescent="0.25">
      <c r="A1863"/>
      <c r="B1863"/>
      <c r="C1863">
        <v>2.115654180798181</v>
      </c>
      <c r="D1863">
        <v>1.4705277159486905</v>
      </c>
      <c r="E1863" s="24"/>
      <c r="F1863" s="25"/>
      <c r="G1863" s="29"/>
    </row>
    <row r="1864" spans="1:7" x14ac:dyDescent="0.25">
      <c r="A1864"/>
      <c r="B1864"/>
      <c r="C1864">
        <v>2.1189921701566008</v>
      </c>
      <c r="D1864">
        <v>1.4711398473555308</v>
      </c>
      <c r="E1864" s="24"/>
      <c r="F1864" s="25"/>
      <c r="G1864" s="29"/>
    </row>
    <row r="1865" spans="1:7" x14ac:dyDescent="0.25">
      <c r="A1865"/>
      <c r="B1865"/>
      <c r="C1865">
        <v>2.1223351934805081</v>
      </c>
      <c r="D1865">
        <v>1.4717527278953013</v>
      </c>
      <c r="E1865" s="24"/>
      <c r="F1865" s="25"/>
      <c r="G1865" s="29"/>
    </row>
    <row r="1866" spans="1:7" x14ac:dyDescent="0.25">
      <c r="A1866"/>
      <c r="B1866"/>
      <c r="C1866">
        <v>2.1256832632818425</v>
      </c>
      <c r="D1866">
        <v>1.4723663589257232</v>
      </c>
      <c r="E1866" s="24"/>
      <c r="F1866" s="25"/>
      <c r="G1866" s="29"/>
    </row>
    <row r="1867" spans="1:7" x14ac:dyDescent="0.25">
      <c r="A1867"/>
      <c r="B1867"/>
      <c r="C1867">
        <v>2.1290363921140667</v>
      </c>
      <c r="D1867">
        <v>1.4729807418073504</v>
      </c>
      <c r="E1867" s="24"/>
      <c r="F1867" s="25"/>
      <c r="G1867" s="29"/>
    </row>
    <row r="1868" spans="1:7" x14ac:dyDescent="0.25">
      <c r="A1868"/>
      <c r="B1868"/>
      <c r="C1868">
        <v>2.1323945925722945</v>
      </c>
      <c r="D1868">
        <v>1.4735958779035678</v>
      </c>
      <c r="E1868" s="24"/>
      <c r="F1868" s="25"/>
      <c r="G1868" s="29"/>
    </row>
    <row r="1869" spans="1:7" x14ac:dyDescent="0.25">
      <c r="A1869"/>
      <c r="B1869"/>
      <c r="C1869">
        <v>2.1357578772935071</v>
      </c>
      <c r="D1869">
        <v>1.4742117685806031</v>
      </c>
      <c r="E1869" s="24"/>
      <c r="F1869" s="25"/>
      <c r="G1869" s="29"/>
    </row>
    <row r="1870" spans="1:7" x14ac:dyDescent="0.25">
      <c r="A1870"/>
      <c r="B1870"/>
      <c r="C1870">
        <v>2.1391262589566589</v>
      </c>
      <c r="D1870">
        <v>1.4748284152075177</v>
      </c>
      <c r="E1870" s="24"/>
      <c r="F1870" s="25"/>
      <c r="G1870" s="29"/>
    </row>
    <row r="1871" spans="1:7" x14ac:dyDescent="0.25">
      <c r="A1871"/>
      <c r="B1871"/>
      <c r="C1871">
        <v>2.1424997502829548</v>
      </c>
      <c r="D1871">
        <v>1.4754458191562372</v>
      </c>
      <c r="E1871" s="24"/>
      <c r="F1871" s="25"/>
      <c r="G1871" s="29"/>
    </row>
    <row r="1872" spans="1:7" x14ac:dyDescent="0.25">
      <c r="A1872"/>
      <c r="B1872"/>
      <c r="C1872">
        <v>2.1458783640359345</v>
      </c>
      <c r="D1872">
        <v>1.4760639818015289</v>
      </c>
      <c r="E1872" s="24"/>
      <c r="F1872" s="25"/>
      <c r="G1872" s="29"/>
    </row>
    <row r="1873" spans="1:7" x14ac:dyDescent="0.25">
      <c r="A1873"/>
      <c r="B1873"/>
      <c r="C1873">
        <v>2.1492621130216842</v>
      </c>
      <c r="D1873">
        <v>1.4766829045210201</v>
      </c>
      <c r="E1873" s="24"/>
      <c r="F1873" s="25"/>
      <c r="G1873" s="29"/>
    </row>
    <row r="1874" spans="1:7" x14ac:dyDescent="0.25">
      <c r="A1874"/>
      <c r="B1874"/>
      <c r="C1874">
        <v>2.152651010089019</v>
      </c>
      <c r="D1874">
        <v>1.4773025886952027</v>
      </c>
      <c r="E1874" s="24"/>
      <c r="F1874" s="25"/>
      <c r="G1874" s="29"/>
    </row>
    <row r="1875" spans="1:7" x14ac:dyDescent="0.25">
      <c r="A1875"/>
      <c r="B1875"/>
      <c r="C1875">
        <v>2.1560450681296586</v>
      </c>
      <c r="D1875">
        <v>1.4779230357074351</v>
      </c>
      <c r="E1875" s="24"/>
      <c r="F1875" s="25"/>
      <c r="G1875" s="29"/>
    </row>
    <row r="1876" spans="1:7" x14ac:dyDescent="0.25">
      <c r="A1876"/>
      <c r="B1876"/>
      <c r="C1876">
        <v>2.1594443000783912</v>
      </c>
      <c r="D1876">
        <v>1.4785442469439478</v>
      </c>
      <c r="E1876" s="24"/>
      <c r="F1876" s="25"/>
      <c r="G1876" s="29"/>
    </row>
    <row r="1877" spans="1:7" x14ac:dyDescent="0.25">
      <c r="A1877"/>
      <c r="B1877"/>
      <c r="C1877">
        <v>2.1628487189132821</v>
      </c>
      <c r="D1877">
        <v>1.4791662237938483</v>
      </c>
      <c r="E1877" s="24"/>
      <c r="F1877" s="25"/>
      <c r="G1877" s="29"/>
    </row>
    <row r="1878" spans="1:7" x14ac:dyDescent="0.25">
      <c r="A1878"/>
      <c r="B1878"/>
      <c r="C1878">
        <v>2.1662583376558113</v>
      </c>
      <c r="D1878">
        <v>1.4797889676491223</v>
      </c>
      <c r="E1878" s="24"/>
      <c r="F1878" s="25"/>
      <c r="G1878" s="29"/>
    </row>
    <row r="1879" spans="1:7" x14ac:dyDescent="0.25">
      <c r="A1879"/>
      <c r="B1879"/>
      <c r="C1879">
        <v>2.1696731693711064</v>
      </c>
      <c r="D1879">
        <v>1.4804124799046467</v>
      </c>
      <c r="E1879" s="24"/>
      <c r="F1879" s="25"/>
      <c r="G1879" s="29"/>
    </row>
    <row r="1880" spans="1:7" x14ac:dyDescent="0.25">
      <c r="A1880"/>
      <c r="B1880"/>
      <c r="C1880">
        <v>2.1730932271681058</v>
      </c>
      <c r="D1880">
        <v>1.4810367619581881</v>
      </c>
      <c r="E1880" s="24"/>
      <c r="F1880" s="25"/>
      <c r="G1880" s="29"/>
    </row>
    <row r="1881" spans="1:7" x14ac:dyDescent="0.25">
      <c r="A1881"/>
      <c r="B1881"/>
      <c r="C1881">
        <v>2.1765185241997065</v>
      </c>
      <c r="D1881">
        <v>1.4816618152104042</v>
      </c>
      <c r="E1881" s="24"/>
      <c r="F1881" s="25"/>
      <c r="G1881" s="29"/>
    </row>
    <row r="1882" spans="1:7" x14ac:dyDescent="0.25">
      <c r="A1882"/>
      <c r="B1882"/>
      <c r="C1882">
        <v>2.1799490736630149</v>
      </c>
      <c r="D1882">
        <v>1.4822876410648593</v>
      </c>
      <c r="E1882" s="24"/>
      <c r="F1882" s="25"/>
      <c r="G1882" s="29"/>
    </row>
    <row r="1883" spans="1:7" x14ac:dyDescent="0.25">
      <c r="A1883"/>
      <c r="B1883"/>
      <c r="C1883">
        <v>2.1833848887994689</v>
      </c>
      <c r="D1883">
        <v>1.4829142409280147</v>
      </c>
      <c r="E1883" s="24"/>
      <c r="F1883" s="25"/>
      <c r="G1883" s="29"/>
    </row>
    <row r="1884" spans="1:7" x14ac:dyDescent="0.25">
      <c r="A1884"/>
      <c r="B1884"/>
      <c r="C1884">
        <v>2.18682598289507</v>
      </c>
      <c r="D1884">
        <v>1.483541616209247</v>
      </c>
      <c r="E1884" s="24"/>
      <c r="F1884" s="25"/>
      <c r="G1884" s="29"/>
    </row>
    <row r="1885" spans="1:7" x14ac:dyDescent="0.25">
      <c r="A1885"/>
      <c r="B1885"/>
      <c r="C1885">
        <v>2.190272369280549</v>
      </c>
      <c r="D1885">
        <v>1.4841697683208437</v>
      </c>
      <c r="E1885" s="24"/>
      <c r="F1885" s="25"/>
      <c r="G1885" s="29"/>
    </row>
    <row r="1886" spans="1:7" x14ac:dyDescent="0.25">
      <c r="A1886"/>
      <c r="B1886"/>
      <c r="C1886">
        <v>2.1937240613315585</v>
      </c>
      <c r="D1886">
        <v>1.48479869867801</v>
      </c>
      <c r="E1886" s="24"/>
      <c r="F1886" s="25"/>
      <c r="G1886" s="29"/>
    </row>
    <row r="1887" spans="1:7" x14ac:dyDescent="0.25">
      <c r="A1887"/>
      <c r="B1887"/>
      <c r="C1887">
        <v>2.1971810724688599</v>
      </c>
      <c r="D1887">
        <v>1.4854284086988749</v>
      </c>
      <c r="E1887" s="24"/>
      <c r="F1887" s="25"/>
      <c r="G1887" s="29"/>
    </row>
    <row r="1888" spans="1:7" x14ac:dyDescent="0.25">
      <c r="A1888"/>
      <c r="B1888"/>
      <c r="C1888">
        <v>2.2006434161585302</v>
      </c>
      <c r="D1888">
        <v>1.486058899804497</v>
      </c>
      <c r="E1888" s="24"/>
      <c r="F1888" s="25"/>
      <c r="G1888" s="29"/>
    </row>
    <row r="1889" spans="1:7" x14ac:dyDescent="0.25">
      <c r="A1889"/>
      <c r="B1889"/>
      <c r="C1889">
        <v>2.2041111059121192</v>
      </c>
      <c r="D1889">
        <v>1.4866901734188613</v>
      </c>
      <c r="E1889" s="24"/>
      <c r="F1889" s="25"/>
      <c r="G1889" s="29"/>
    </row>
    <row r="1890" spans="1:7" x14ac:dyDescent="0.25">
      <c r="A1890"/>
      <c r="B1890"/>
      <c r="C1890">
        <v>2.2075841552868747</v>
      </c>
      <c r="D1890">
        <v>1.4873222309688916</v>
      </c>
      <c r="E1890" s="24"/>
      <c r="F1890" s="25"/>
      <c r="G1890" s="29"/>
    </row>
    <row r="1891" spans="1:7" x14ac:dyDescent="0.25">
      <c r="A1891"/>
      <c r="B1891"/>
      <c r="C1891">
        <v>2.2110625778859396</v>
      </c>
      <c r="D1891">
        <v>1.4879550738844578</v>
      </c>
      <c r="E1891" s="24"/>
      <c r="F1891" s="25"/>
      <c r="G1891" s="29"/>
    </row>
    <row r="1892" spans="1:7" x14ac:dyDescent="0.25">
      <c r="A1892"/>
      <c r="B1892"/>
      <c r="C1892">
        <v>2.2145463873584927</v>
      </c>
      <c r="D1892">
        <v>1.4885887035983654</v>
      </c>
      <c r="E1892" s="24"/>
      <c r="F1892" s="25"/>
      <c r="G1892" s="29"/>
    </row>
    <row r="1893" spans="1:7" x14ac:dyDescent="0.25">
      <c r="A1893"/>
      <c r="B1893"/>
      <c r="C1893">
        <v>2.2180355974000086</v>
      </c>
      <c r="D1893">
        <v>1.4892231215463754</v>
      </c>
      <c r="E1893" s="24"/>
      <c r="F1893" s="25"/>
      <c r="G1893" s="29"/>
    </row>
    <row r="1894" spans="1:7" x14ac:dyDescent="0.25">
      <c r="A1894"/>
      <c r="B1894"/>
      <c r="C1894">
        <v>2.2215302217524364</v>
      </c>
      <c r="D1894">
        <v>1.4898583291672063</v>
      </c>
      <c r="E1894" s="24"/>
      <c r="F1894" s="25"/>
      <c r="G1894" s="29"/>
    </row>
    <row r="1895" spans="1:7" x14ac:dyDescent="0.25">
      <c r="A1895"/>
      <c r="B1895"/>
      <c r="C1895">
        <v>2.2250302742043369</v>
      </c>
      <c r="D1895">
        <v>1.4904943279025211</v>
      </c>
      <c r="E1895" s="24"/>
      <c r="F1895" s="25"/>
      <c r="G1895" s="29"/>
    </row>
    <row r="1896" spans="1:7" x14ac:dyDescent="0.25">
      <c r="A1896"/>
      <c r="B1896"/>
      <c r="C1896">
        <v>2.2285357685911933</v>
      </c>
      <c r="D1896">
        <v>1.4911311191969634</v>
      </c>
      <c r="E1896" s="24"/>
      <c r="F1896" s="25"/>
      <c r="G1896" s="29"/>
    </row>
    <row r="1897" spans="1:7" x14ac:dyDescent="0.25">
      <c r="A1897"/>
      <c r="B1897"/>
      <c r="C1897">
        <v>2.2320467187955062</v>
      </c>
      <c r="D1897">
        <v>1.4917687044981305</v>
      </c>
      <c r="E1897" s="24"/>
      <c r="F1897" s="25"/>
      <c r="G1897" s="29"/>
    </row>
    <row r="1898" spans="1:7" x14ac:dyDescent="0.25">
      <c r="A1898"/>
      <c r="B1898"/>
      <c r="C1898">
        <v>2.2355631387470627</v>
      </c>
      <c r="D1898">
        <v>1.4924070852566014</v>
      </c>
      <c r="E1898" s="24"/>
      <c r="F1898" s="25"/>
      <c r="G1898" s="29"/>
    </row>
    <row r="1899" spans="1:7" x14ac:dyDescent="0.25">
      <c r="A1899"/>
      <c r="B1899"/>
      <c r="C1899">
        <v>2.2390850424230768</v>
      </c>
      <c r="D1899">
        <v>1.4930462629259187</v>
      </c>
      <c r="E1899" s="24"/>
      <c r="F1899" s="25"/>
      <c r="G1899" s="29"/>
    </row>
    <row r="1900" spans="1:7" x14ac:dyDescent="0.25">
      <c r="A1900"/>
      <c r="B1900"/>
      <c r="C1900">
        <v>2.2426124438484614</v>
      </c>
      <c r="D1900">
        <v>1.4936862389626171</v>
      </c>
      <c r="E1900" s="24"/>
      <c r="F1900" s="25"/>
      <c r="G1900" s="29"/>
    </row>
    <row r="1901" spans="1:7" x14ac:dyDescent="0.25">
      <c r="A1901"/>
      <c r="B1901"/>
      <c r="C1901">
        <v>2.2461453570959895</v>
      </c>
      <c r="D1901">
        <v>1.4943270148262131</v>
      </c>
      <c r="E1901" s="24"/>
      <c r="F1901" s="25"/>
      <c r="G1901" s="29"/>
    </row>
    <row r="1902" spans="1:7" x14ac:dyDescent="0.25">
      <c r="A1902"/>
      <c r="B1902"/>
      <c r="C1902">
        <v>2.2496837962864689</v>
      </c>
      <c r="D1902">
        <v>1.4949685919792006</v>
      </c>
      <c r="E1902" s="24"/>
      <c r="F1902" s="25"/>
      <c r="G1902" s="29"/>
    </row>
    <row r="1903" spans="1:7" x14ac:dyDescent="0.25">
      <c r="A1903"/>
      <c r="B1903"/>
      <c r="C1903">
        <v>2.2532277755890435</v>
      </c>
      <c r="D1903">
        <v>1.4956109718870843</v>
      </c>
      <c r="E1903" s="24"/>
      <c r="F1903" s="25"/>
      <c r="G1903" s="29"/>
    </row>
    <row r="1904" spans="1:7" x14ac:dyDescent="0.25">
      <c r="A1904"/>
      <c r="B1904"/>
      <c r="C1904">
        <v>2.2567773092212873</v>
      </c>
      <c r="D1904">
        <v>1.4962541560183515</v>
      </c>
      <c r="E1904" s="24"/>
      <c r="F1904" s="25"/>
      <c r="G1904" s="29"/>
    </row>
    <row r="1905" spans="1:7" x14ac:dyDescent="0.25">
      <c r="A1905"/>
      <c r="B1905"/>
      <c r="C1905">
        <v>2.2603324114494967</v>
      </c>
      <c r="D1905">
        <v>1.4968981458444994</v>
      </c>
      <c r="E1905" s="24"/>
      <c r="F1905" s="25"/>
      <c r="G1905" s="29"/>
    </row>
    <row r="1906" spans="1:7" x14ac:dyDescent="0.25">
      <c r="A1906"/>
      <c r="B1906"/>
      <c r="C1906">
        <v>2.2638930965888582</v>
      </c>
      <c r="D1906">
        <v>1.4975429428400266</v>
      </c>
      <c r="E1906" s="24"/>
      <c r="F1906" s="25"/>
      <c r="G1906" s="29"/>
    </row>
    <row r="1907" spans="1:7" x14ac:dyDescent="0.25">
      <c r="A1907"/>
      <c r="B1907"/>
      <c r="C1907">
        <v>2.267459379003653</v>
      </c>
      <c r="D1907">
        <v>1.49818854848244</v>
      </c>
      <c r="E1907" s="24"/>
      <c r="F1907" s="25"/>
      <c r="G1907" s="29"/>
    </row>
    <row r="1908" spans="1:7" x14ac:dyDescent="0.25">
      <c r="A1908"/>
      <c r="B1908"/>
      <c r="C1908">
        <v>2.2710312731075071</v>
      </c>
      <c r="D1908">
        <v>1.4988349642522647</v>
      </c>
      <c r="E1908" s="24"/>
      <c r="F1908" s="25"/>
      <c r="G1908" s="29"/>
    </row>
    <row r="1909" spans="1:7" x14ac:dyDescent="0.25">
      <c r="A1909"/>
      <c r="B1909"/>
      <c r="C1909">
        <v>2.2746087933635657</v>
      </c>
      <c r="D1909">
        <v>1.4994821916330421</v>
      </c>
      <c r="E1909" s="24"/>
      <c r="F1909" s="25"/>
      <c r="G1909" s="29"/>
    </row>
    <row r="1910" spans="1:7" x14ac:dyDescent="0.25">
      <c r="A1910"/>
      <c r="B1910"/>
      <c r="C1910">
        <v>2.2781919542847069</v>
      </c>
      <c r="D1910">
        <v>1.5001302321113312</v>
      </c>
      <c r="E1910" s="24"/>
      <c r="F1910" s="25"/>
      <c r="G1910" s="29"/>
    </row>
    <row r="1911" spans="1:7" x14ac:dyDescent="0.25">
      <c r="A1911"/>
      <c r="B1911"/>
      <c r="C1911">
        <v>2.2817807704337767</v>
      </c>
      <c r="D1911">
        <v>1.5007790871767202</v>
      </c>
      <c r="E1911" s="24"/>
      <c r="F1911" s="25"/>
      <c r="G1911" s="29"/>
    </row>
    <row r="1912" spans="1:7" x14ac:dyDescent="0.25">
      <c r="A1912"/>
      <c r="B1912"/>
      <c r="C1912">
        <v>2.2853752564238086</v>
      </c>
      <c r="D1912">
        <v>1.5014287583218302</v>
      </c>
      <c r="E1912" s="24"/>
      <c r="F1912" s="25"/>
      <c r="G1912" s="29"/>
    </row>
    <row r="1913" spans="1:7" x14ac:dyDescent="0.25">
      <c r="A1913"/>
      <c r="B1913"/>
      <c r="C1913">
        <v>2.2889754269182152</v>
      </c>
      <c r="D1913">
        <v>1.5020792470423134</v>
      </c>
      <c r="E1913" s="24"/>
      <c r="F1913" s="25"/>
      <c r="G1913" s="29"/>
    </row>
    <row r="1914" spans="1:7" x14ac:dyDescent="0.25">
      <c r="A1914"/>
      <c r="B1914"/>
      <c r="C1914">
        <v>2.2925812966310151</v>
      </c>
      <c r="D1914">
        <v>1.5027305548368604</v>
      </c>
      <c r="E1914" s="24"/>
      <c r="F1914" s="25"/>
      <c r="G1914" s="29"/>
    </row>
    <row r="1915" spans="1:7" x14ac:dyDescent="0.25">
      <c r="A1915"/>
      <c r="B1915"/>
      <c r="C1915">
        <v>2.2961928803270322</v>
      </c>
      <c r="D1915">
        <v>1.5033826832071973</v>
      </c>
      <c r="E1915" s="24"/>
      <c r="F1915" s="25"/>
      <c r="G1915" s="29"/>
    </row>
    <row r="1916" spans="1:7" x14ac:dyDescent="0.25">
      <c r="A1916"/>
      <c r="B1916"/>
      <c r="C1916">
        <v>2.2998101928221697</v>
      </c>
      <c r="D1916">
        <v>1.504035633658104</v>
      </c>
      <c r="E1916" s="24"/>
      <c r="F1916" s="25"/>
      <c r="G1916" s="29"/>
    </row>
    <row r="1917" spans="1:7" x14ac:dyDescent="0.25">
      <c r="A1917"/>
      <c r="B1917"/>
      <c r="C1917">
        <v>2.3034332489835814</v>
      </c>
      <c r="D1917">
        <v>1.5046894076974107</v>
      </c>
      <c r="E1917" s="24"/>
      <c r="F1917" s="25"/>
      <c r="G1917" s="29"/>
    </row>
    <row r="1918" spans="1:7" x14ac:dyDescent="0.25">
      <c r="A1918"/>
      <c r="B1918"/>
      <c r="C1918">
        <v>2.3070620637299166</v>
      </c>
      <c r="D1918">
        <v>1.5053440068359951</v>
      </c>
      <c r="E1918" s="24"/>
      <c r="F1918" s="25"/>
      <c r="G1918" s="29"/>
    </row>
    <row r="1919" spans="1:7" x14ac:dyDescent="0.25">
      <c r="A1919"/>
      <c r="B1919"/>
      <c r="C1919">
        <v>2.3106966520315257</v>
      </c>
      <c r="D1919">
        <v>1.5059994325877961</v>
      </c>
      <c r="E1919" s="24"/>
      <c r="F1919" s="25"/>
      <c r="G1919" s="29"/>
    </row>
    <row r="1920" spans="1:7" x14ac:dyDescent="0.25">
      <c r="A1920"/>
      <c r="B1920"/>
      <c r="C1920">
        <v>2.3143370289106926</v>
      </c>
      <c r="D1920">
        <v>1.5066556864698095</v>
      </c>
      <c r="E1920" s="24"/>
      <c r="F1920" s="25"/>
      <c r="G1920" s="29"/>
    </row>
    <row r="1921" spans="1:7" x14ac:dyDescent="0.25">
      <c r="A1921"/>
      <c r="B1921"/>
      <c r="C1921">
        <v>2.3179832094418753</v>
      </c>
      <c r="D1921">
        <v>1.507312770002103</v>
      </c>
      <c r="E1921" s="24"/>
      <c r="F1921" s="25"/>
      <c r="G1921" s="29"/>
    </row>
    <row r="1922" spans="1:7" x14ac:dyDescent="0.25">
      <c r="A1922"/>
      <c r="B1922"/>
      <c r="C1922">
        <v>2.3216352087519114</v>
      </c>
      <c r="D1922">
        <v>1.5079706847078067</v>
      </c>
      <c r="E1922" s="24"/>
      <c r="F1922" s="25"/>
      <c r="G1922" s="29"/>
    </row>
    <row r="1923" spans="1:7" x14ac:dyDescent="0.25">
      <c r="A1923"/>
      <c r="B1923"/>
      <c r="C1923">
        <v>2.3252930420202489</v>
      </c>
      <c r="D1923">
        <v>1.5086294321131244</v>
      </c>
      <c r="E1923" s="24"/>
      <c r="F1923" s="25"/>
      <c r="G1923" s="29"/>
    </row>
    <row r="1924" spans="1:7" x14ac:dyDescent="0.25">
      <c r="A1924"/>
      <c r="B1924"/>
      <c r="C1924">
        <v>2.3289567244791956</v>
      </c>
      <c r="D1924">
        <v>1.509289013747338</v>
      </c>
      <c r="E1924" s="24"/>
      <c r="F1924" s="25"/>
      <c r="G1924" s="29"/>
    </row>
    <row r="1925" spans="1:7" x14ac:dyDescent="0.25">
      <c r="A1925"/>
      <c r="B1925"/>
      <c r="C1925">
        <v>2.3326262714141111</v>
      </c>
      <c r="D1925">
        <v>1.5099494311428066</v>
      </c>
      <c r="E1925" s="24"/>
      <c r="F1925" s="25"/>
      <c r="G1925" s="29"/>
    </row>
    <row r="1926" spans="1:7" x14ac:dyDescent="0.25">
      <c r="A1926"/>
      <c r="B1926"/>
      <c r="C1926">
        <v>2.3363016981636902</v>
      </c>
      <c r="D1926">
        <v>1.5106106858349753</v>
      </c>
      <c r="E1926" s="24"/>
      <c r="F1926" s="25"/>
      <c r="G1926" s="29"/>
    </row>
    <row r="1927" spans="1:7" x14ac:dyDescent="0.25">
      <c r="A1927"/>
      <c r="B1927"/>
      <c r="C1927">
        <v>2.3399830201201333</v>
      </c>
      <c r="D1927">
        <v>1.5112727793623719</v>
      </c>
      <c r="E1927" s="24"/>
      <c r="F1927" s="25"/>
      <c r="G1927" s="29"/>
    </row>
    <row r="1928" spans="1:7" x14ac:dyDescent="0.25">
      <c r="A1928"/>
      <c r="B1928"/>
      <c r="C1928">
        <v>2.3436702527294324</v>
      </c>
      <c r="D1928">
        <v>1.5119357132666171</v>
      </c>
      <c r="E1928" s="24"/>
      <c r="F1928" s="25"/>
      <c r="G1928" s="29"/>
    </row>
    <row r="1929" spans="1:7" x14ac:dyDescent="0.25">
      <c r="A1929"/>
      <c r="B1929"/>
      <c r="C1929">
        <v>2.3473634114915889</v>
      </c>
      <c r="D1929">
        <v>1.5125994890924275</v>
      </c>
      <c r="E1929" s="24"/>
      <c r="F1929" s="25"/>
      <c r="G1929" s="29"/>
    </row>
    <row r="1930" spans="1:7" x14ac:dyDescent="0.25">
      <c r="A1930"/>
      <c r="B1930"/>
      <c r="C1930">
        <v>2.3510625119608282</v>
      </c>
      <c r="D1930">
        <v>1.5132641083876104</v>
      </c>
      <c r="E1930" s="24"/>
      <c r="F1930" s="25"/>
      <c r="G1930" s="29"/>
    </row>
    <row r="1931" spans="1:7" x14ac:dyDescent="0.25">
      <c r="A1931"/>
      <c r="B1931"/>
      <c r="C1931">
        <v>2.354767569745877</v>
      </c>
      <c r="D1931">
        <v>1.5139295727030802</v>
      </c>
      <c r="E1931" s="24"/>
      <c r="F1931" s="25"/>
      <c r="G1931" s="29"/>
    </row>
    <row r="1932" spans="1:7" x14ac:dyDescent="0.25">
      <c r="A1932"/>
      <c r="B1932"/>
      <c r="C1932">
        <v>2.3584786005101774</v>
      </c>
      <c r="D1932">
        <v>1.5145958835928552</v>
      </c>
      <c r="E1932" s="24"/>
      <c r="F1932" s="25"/>
      <c r="G1932" s="29"/>
    </row>
    <row r="1933" spans="1:7" x14ac:dyDescent="0.25">
      <c r="A1933"/>
      <c r="B1933"/>
      <c r="C1933">
        <v>2.3621956199721295</v>
      </c>
      <c r="D1933">
        <v>1.5152630426140583</v>
      </c>
      <c r="E1933" s="24"/>
      <c r="F1933" s="25"/>
      <c r="G1933" s="29"/>
    </row>
    <row r="1934" spans="1:7" x14ac:dyDescent="0.25">
      <c r="A1934"/>
      <c r="B1934"/>
      <c r="C1934">
        <v>2.3659186439053208</v>
      </c>
      <c r="D1934">
        <v>1.5159310513269237</v>
      </c>
      <c r="E1934" s="24"/>
      <c r="F1934" s="25"/>
      <c r="G1934" s="29"/>
    </row>
    <row r="1935" spans="1:7" x14ac:dyDescent="0.25">
      <c r="A1935"/>
      <c r="B1935"/>
      <c r="C1935">
        <v>2.3696476881387936</v>
      </c>
      <c r="D1935">
        <v>1.5165999112947985</v>
      </c>
      <c r="E1935" s="24"/>
      <c r="F1935" s="25"/>
      <c r="G1935" s="29"/>
    </row>
    <row r="1936" spans="1:7" x14ac:dyDescent="0.25">
      <c r="A1936"/>
      <c r="B1936"/>
      <c r="C1936">
        <v>2.3733827685572937</v>
      </c>
      <c r="D1936">
        <v>1.5172696240841566</v>
      </c>
      <c r="E1936" s="24"/>
      <c r="F1936" s="25"/>
      <c r="G1936" s="29"/>
    </row>
    <row r="1937" spans="1:7" x14ac:dyDescent="0.25">
      <c r="A1937"/>
      <c r="B1937"/>
      <c r="C1937">
        <v>2.3771239011014771</v>
      </c>
      <c r="D1937">
        <v>1.5179401912645802</v>
      </c>
      <c r="E1937" s="24"/>
      <c r="F1937" s="25"/>
      <c r="G1937" s="29"/>
    </row>
    <row r="1938" spans="1:7" x14ac:dyDescent="0.25">
      <c r="A1938"/>
      <c r="B1938"/>
      <c r="C1938">
        <v>2.3808711017681725</v>
      </c>
      <c r="D1938">
        <v>1.5186116144087798</v>
      </c>
      <c r="E1938" s="24"/>
      <c r="F1938" s="25"/>
      <c r="G1938" s="29"/>
    </row>
    <row r="1939" spans="1:7" x14ac:dyDescent="0.25">
      <c r="A1939"/>
      <c r="B1939"/>
      <c r="C1939">
        <v>2.3846243866106569</v>
      </c>
      <c r="D1939">
        <v>1.519283895092596</v>
      </c>
      <c r="E1939" s="24"/>
      <c r="F1939" s="25"/>
      <c r="G1939" s="29"/>
    </row>
    <row r="1940" spans="1:7" x14ac:dyDescent="0.25">
      <c r="A1940"/>
      <c r="B1940"/>
      <c r="C1940">
        <v>2.3883837717388641</v>
      </c>
      <c r="D1940">
        <v>1.5199570348949947</v>
      </c>
      <c r="E1940" s="24"/>
      <c r="F1940" s="25"/>
      <c r="G1940" s="29"/>
    </row>
    <row r="1941" spans="1:7" x14ac:dyDescent="0.25">
      <c r="A1941"/>
      <c r="B1941"/>
      <c r="C1941">
        <v>2.3921492733196699</v>
      </c>
      <c r="D1941">
        <v>1.5206310353980796</v>
      </c>
      <c r="E1941" s="24"/>
      <c r="F1941" s="25"/>
      <c r="G1941" s="29"/>
    </row>
    <row r="1942" spans="1:7" x14ac:dyDescent="0.25">
      <c r="A1942"/>
      <c r="B1942"/>
      <c r="C1942">
        <v>2.3959209075771168</v>
      </c>
      <c r="D1942">
        <v>1.5213058981870886</v>
      </c>
      <c r="E1942" s="24"/>
      <c r="F1942" s="25"/>
      <c r="G1942" s="29"/>
    </row>
    <row r="1943" spans="1:7" x14ac:dyDescent="0.25">
      <c r="A1943"/>
      <c r="B1943"/>
      <c r="C1943">
        <v>2.3996986907926869</v>
      </c>
      <c r="D1943">
        <v>1.521981624850399</v>
      </c>
      <c r="E1943" s="24"/>
      <c r="F1943" s="25"/>
      <c r="G1943" s="29"/>
    </row>
    <row r="1944" spans="1:7" x14ac:dyDescent="0.25">
      <c r="A1944"/>
      <c r="B1944"/>
      <c r="C1944">
        <v>2.4034826393055342</v>
      </c>
      <c r="D1944">
        <v>1.5226582169795293</v>
      </c>
      <c r="E1944" s="24"/>
      <c r="F1944" s="25"/>
      <c r="G1944" s="29"/>
    </row>
    <row r="1945" spans="1:7" x14ac:dyDescent="0.25">
      <c r="A1945"/>
      <c r="B1945"/>
      <c r="C1945">
        <v>2.4072727695127583</v>
      </c>
      <c r="D1945">
        <v>1.5233356761691434</v>
      </c>
      <c r="E1945" s="24"/>
      <c r="F1945" s="25"/>
      <c r="G1945" s="29"/>
    </row>
    <row r="1946" spans="1:7" x14ac:dyDescent="0.25">
      <c r="A1946"/>
      <c r="B1946"/>
      <c r="C1946">
        <v>2.4110690978696612</v>
      </c>
      <c r="D1946">
        <v>1.5240140040170549</v>
      </c>
      <c r="E1946" s="24"/>
      <c r="F1946" s="25"/>
      <c r="G1946" s="29"/>
    </row>
    <row r="1947" spans="1:7" x14ac:dyDescent="0.25">
      <c r="A1947"/>
      <c r="B1947"/>
      <c r="C1947">
        <v>2.4148716408899888</v>
      </c>
      <c r="D1947">
        <v>1.5246932021242243</v>
      </c>
      <c r="E1947" s="24"/>
      <c r="F1947" s="25"/>
      <c r="G1947" s="29"/>
    </row>
    <row r="1948" spans="1:7" x14ac:dyDescent="0.25">
      <c r="A1948"/>
      <c r="B1948"/>
      <c r="C1948">
        <v>2.4186804151462242</v>
      </c>
      <c r="D1948">
        <v>1.5253732720947717</v>
      </c>
      <c r="E1948" s="24"/>
      <c r="F1948" s="25"/>
      <c r="G1948" s="29"/>
    </row>
    <row r="1949" spans="1:7" x14ac:dyDescent="0.25">
      <c r="A1949"/>
      <c r="B1949"/>
      <c r="C1949">
        <v>2.4224954372698058</v>
      </c>
      <c r="D1949">
        <v>1.5260542155359673</v>
      </c>
      <c r="E1949" s="24"/>
      <c r="F1949" s="25"/>
      <c r="G1949" s="29"/>
    </row>
    <row r="1950" spans="1:7" x14ac:dyDescent="0.25">
      <c r="A1950"/>
      <c r="B1950"/>
      <c r="C1950">
        <v>2.4263167239514107</v>
      </c>
      <c r="D1950">
        <v>1.5267360340582408</v>
      </c>
      <c r="E1950" s="24"/>
      <c r="F1950" s="25"/>
      <c r="G1950" s="29"/>
    </row>
    <row r="1951" spans="1:7" x14ac:dyDescent="0.25">
      <c r="A1951"/>
      <c r="B1951"/>
      <c r="C1951">
        <v>2.4301442919412501</v>
      </c>
      <c r="D1951">
        <v>1.5274187292751922</v>
      </c>
      <c r="E1951" s="24"/>
      <c r="F1951" s="25"/>
      <c r="G1951" s="29"/>
    </row>
    <row r="1952" spans="1:7" x14ac:dyDescent="0.25">
      <c r="A1952"/>
      <c r="B1952"/>
      <c r="C1952">
        <v>2.4339781580492739</v>
      </c>
      <c r="D1952">
        <v>1.5281023028035732</v>
      </c>
      <c r="E1952" s="24"/>
      <c r="F1952" s="25"/>
      <c r="G1952" s="29"/>
    </row>
    <row r="1953" spans="1:7" x14ac:dyDescent="0.25">
      <c r="A1953"/>
      <c r="B1953"/>
      <c r="C1953">
        <v>2.4378183391454584</v>
      </c>
      <c r="D1953">
        <v>1.5287867562633062</v>
      </c>
      <c r="E1953" s="24"/>
      <c r="F1953" s="25"/>
      <c r="G1953" s="29"/>
    </row>
    <row r="1954" spans="1:7" x14ac:dyDescent="0.25">
      <c r="A1954"/>
      <c r="B1954"/>
      <c r="C1954">
        <v>2.4416648521601303</v>
      </c>
      <c r="D1954">
        <v>1.5294720912774908</v>
      </c>
      <c r="E1954" s="24"/>
      <c r="F1954" s="25"/>
      <c r="G1954" s="29"/>
    </row>
    <row r="1955" spans="1:7" x14ac:dyDescent="0.25">
      <c r="A1955"/>
      <c r="B1955"/>
      <c r="C1955">
        <v>2.4455177140841355</v>
      </c>
      <c r="D1955">
        <v>1.5301583094723834</v>
      </c>
      <c r="E1955" s="24"/>
      <c r="F1955" s="25"/>
      <c r="G1955" s="29"/>
    </row>
    <row r="1956" spans="1:7" x14ac:dyDescent="0.25">
      <c r="A1956"/>
      <c r="B1956"/>
      <c r="C1956">
        <v>2.4493769419692155</v>
      </c>
      <c r="D1956">
        <v>1.5308454124774331</v>
      </c>
      <c r="E1956" s="24"/>
      <c r="F1956" s="25"/>
      <c r="G1956" s="29"/>
    </row>
    <row r="1957" spans="1:7" x14ac:dyDescent="0.25">
      <c r="A1957"/>
      <c r="B1957"/>
      <c r="C1957">
        <v>2.4532425529281863</v>
      </c>
      <c r="D1957">
        <v>1.5315334019252465</v>
      </c>
      <c r="E1957" s="24"/>
      <c r="F1957" s="25"/>
      <c r="G1957" s="29"/>
    </row>
    <row r="1958" spans="1:7" x14ac:dyDescent="0.25">
      <c r="A1958"/>
      <c r="B1958"/>
      <c r="C1958">
        <v>2.457114564135277</v>
      </c>
      <c r="D1958">
        <v>1.53222227945162</v>
      </c>
      <c r="E1958" s="24"/>
      <c r="F1958" s="25"/>
      <c r="G1958" s="29"/>
    </row>
    <row r="1959" spans="1:7" x14ac:dyDescent="0.25">
      <c r="A1959"/>
      <c r="B1959"/>
      <c r="C1959">
        <v>2.4609929928263847</v>
      </c>
      <c r="D1959">
        <v>1.5329120466955277</v>
      </c>
      <c r="E1959" s="24"/>
      <c r="F1959" s="25"/>
      <c r="G1959" s="29"/>
    </row>
    <row r="1960" spans="1:7" x14ac:dyDescent="0.25">
      <c r="A1960"/>
      <c r="B1960"/>
      <c r="C1960">
        <v>2.4648778562993394</v>
      </c>
      <c r="D1960">
        <v>1.5336027052991275</v>
      </c>
      <c r="E1960" s="24"/>
      <c r="F1960" s="25"/>
      <c r="G1960" s="29"/>
    </row>
    <row r="1961" spans="1:7" x14ac:dyDescent="0.25">
      <c r="A1961"/>
      <c r="B1961"/>
      <c r="C1961">
        <v>2.4687691719141984</v>
      </c>
      <c r="D1961">
        <v>1.53429425690776</v>
      </c>
      <c r="E1961" s="24"/>
      <c r="F1961" s="25"/>
      <c r="G1961" s="29"/>
    </row>
    <row r="1962" spans="1:7" x14ac:dyDescent="0.25">
      <c r="A1962"/>
      <c r="B1962"/>
      <c r="C1962">
        <v>2.4726669570935274</v>
      </c>
      <c r="D1962">
        <v>1.5349867031699576</v>
      </c>
      <c r="E1962" s="24"/>
      <c r="F1962" s="25"/>
      <c r="G1962" s="29"/>
    </row>
    <row r="1963" spans="1:7" x14ac:dyDescent="0.25">
      <c r="A1963"/>
      <c r="B1963"/>
      <c r="C1963">
        <v>2.4765712293226807</v>
      </c>
      <c r="D1963">
        <v>1.53568004573744</v>
      </c>
      <c r="E1963" s="24"/>
      <c r="F1963" s="25"/>
      <c r="G1963" s="29"/>
    </row>
    <row r="1964" spans="1:7" x14ac:dyDescent="0.25">
      <c r="A1964"/>
      <c r="B1964"/>
      <c r="C1964">
        <v>2.4804820061500603</v>
      </c>
      <c r="D1964">
        <v>1.536374286265116</v>
      </c>
      <c r="E1964" s="24"/>
      <c r="F1964" s="25"/>
      <c r="G1964" s="29"/>
    </row>
    <row r="1965" spans="1:7" x14ac:dyDescent="0.25">
      <c r="A1965"/>
      <c r="B1965"/>
      <c r="C1965">
        <v>2.4843993051874351</v>
      </c>
      <c r="D1965">
        <v>1.537069426411088</v>
      </c>
      <c r="E1965" s="24"/>
      <c r="F1965" s="25"/>
      <c r="G1965" s="29"/>
    </row>
    <row r="1966" spans="1:7" x14ac:dyDescent="0.25">
      <c r="A1966"/>
      <c r="B1966"/>
      <c r="C1966">
        <v>2.4883231441102032</v>
      </c>
      <c r="D1966">
        <v>1.5377654678366559</v>
      </c>
      <c r="E1966" s="24"/>
      <c r="F1966" s="25"/>
      <c r="G1966" s="29"/>
    </row>
    <row r="1967" spans="1:7" x14ac:dyDescent="0.25">
      <c r="A1967"/>
      <c r="B1967"/>
      <c r="C1967">
        <v>2.4922535406577007</v>
      </c>
      <c r="D1967">
        <v>1.5384624122063153</v>
      </c>
      <c r="E1967" s="24"/>
      <c r="F1967" s="25"/>
      <c r="G1967" s="29"/>
    </row>
    <row r="1968" spans="1:7" x14ac:dyDescent="0.25">
      <c r="A1968"/>
      <c r="B1968"/>
      <c r="C1968">
        <v>2.4961905126334623</v>
      </c>
      <c r="D1968">
        <v>1.5391602611877577</v>
      </c>
      <c r="E1968" s="24"/>
      <c r="F1968" s="25"/>
      <c r="G1968" s="29"/>
    </row>
    <row r="1969" spans="1:7" x14ac:dyDescent="0.25">
      <c r="A1969"/>
      <c r="B1969"/>
      <c r="C1969">
        <v>2.5001340779055363</v>
      </c>
      <c r="D1969">
        <v>1.5398590164518779</v>
      </c>
      <c r="E1969" s="24"/>
      <c r="F1969" s="25"/>
      <c r="G1969" s="29"/>
    </row>
    <row r="1970" spans="1:7" x14ac:dyDescent="0.25">
      <c r="A1970"/>
      <c r="B1970"/>
      <c r="C1970">
        <v>2.5040842544067763</v>
      </c>
      <c r="D1970">
        <v>1.540558679672771</v>
      </c>
      <c r="E1970" s="24"/>
      <c r="F1970" s="25"/>
      <c r="G1970" s="29"/>
    </row>
    <row r="1971" spans="1:7" x14ac:dyDescent="0.25">
      <c r="A1971"/>
      <c r="B1971"/>
      <c r="C1971">
        <v>2.5080410601351204</v>
      </c>
      <c r="D1971">
        <v>1.5412592525277367</v>
      </c>
      <c r="E1971" s="24"/>
      <c r="F1971" s="25"/>
      <c r="G1971" s="29"/>
    </row>
    <row r="1972" spans="1:7" x14ac:dyDescent="0.25">
      <c r="A1972"/>
      <c r="B1972"/>
      <c r="C1972">
        <v>2.5120045131539008</v>
      </c>
      <c r="D1972">
        <v>1.5419607366972798</v>
      </c>
      <c r="E1972" s="24"/>
      <c r="F1972" s="25"/>
      <c r="G1972" s="29"/>
    </row>
    <row r="1973" spans="1:7" x14ac:dyDescent="0.25">
      <c r="A1973"/>
      <c r="B1973"/>
      <c r="C1973">
        <v>2.5159746315921208</v>
      </c>
      <c r="D1973">
        <v>1.5426631338651076</v>
      </c>
      <c r="E1973" s="24"/>
      <c r="F1973" s="25"/>
      <c r="G1973" s="29"/>
    </row>
    <row r="1974" spans="1:7" x14ac:dyDescent="0.25">
      <c r="A1974"/>
      <c r="B1974"/>
      <c r="C1974">
        <v>2.5199514336447768</v>
      </c>
      <c r="D1974">
        <v>1.5433664457181389</v>
      </c>
      <c r="E1974" s="24"/>
      <c r="F1974" s="25"/>
      <c r="G1974" s="29"/>
    </row>
    <row r="1975" spans="1:7" x14ac:dyDescent="0.25">
      <c r="A1975"/>
      <c r="B1975"/>
      <c r="C1975">
        <v>2.5239349375731406</v>
      </c>
      <c r="D1975">
        <v>1.5440706739464958</v>
      </c>
      <c r="E1975" s="24"/>
      <c r="F1975" s="25"/>
      <c r="G1975" s="29"/>
    </row>
    <row r="1976" spans="1:7" x14ac:dyDescent="0.25">
      <c r="A1976"/>
      <c r="B1976"/>
      <c r="C1976">
        <v>2.5279251617051015</v>
      </c>
      <c r="D1976">
        <v>1.5447758202435233</v>
      </c>
      <c r="E1976" s="24"/>
      <c r="F1976" s="25"/>
      <c r="G1976" s="29"/>
    </row>
    <row r="1977" spans="1:7" x14ac:dyDescent="0.25">
      <c r="A1977"/>
      <c r="B1977"/>
      <c r="C1977">
        <v>2.5319221244354013</v>
      </c>
      <c r="D1977">
        <v>1.5454818863057633</v>
      </c>
      <c r="E1977" s="24"/>
      <c r="F1977" s="25"/>
      <c r="G1977" s="29"/>
    </row>
    <row r="1978" spans="1:7" x14ac:dyDescent="0.25">
      <c r="A1978"/>
      <c r="B1978"/>
      <c r="C1978">
        <v>2.535925844225984</v>
      </c>
      <c r="D1978">
        <v>1.5461888738329737</v>
      </c>
      <c r="E1978" s="24"/>
      <c r="F1978" s="25"/>
      <c r="G1978" s="29"/>
    </row>
    <row r="1979" spans="1:7" x14ac:dyDescent="0.25">
      <c r="A1979"/>
      <c r="B1979"/>
      <c r="C1979">
        <v>2.539936339606327</v>
      </c>
      <c r="D1979">
        <v>1.5468967845281349</v>
      </c>
      <c r="E1979" s="24"/>
      <c r="F1979" s="25"/>
      <c r="G1979" s="29"/>
    </row>
    <row r="1980" spans="1:7" x14ac:dyDescent="0.25">
      <c r="A1980"/>
      <c r="B1980"/>
      <c r="C1980">
        <v>2.5439536291736751</v>
      </c>
      <c r="D1980">
        <v>1.5476056200974295</v>
      </c>
      <c r="E1980" s="24"/>
      <c r="F1980" s="25"/>
      <c r="G1980" s="29"/>
    </row>
    <row r="1981" spans="1:7" x14ac:dyDescent="0.25">
      <c r="A1981"/>
      <c r="B1981"/>
      <c r="C1981">
        <v>2.5479777315934324</v>
      </c>
      <c r="D1981">
        <v>1.548315382250262</v>
      </c>
      <c r="E1981" s="24"/>
      <c r="F1981" s="25"/>
      <c r="G1981" s="29"/>
    </row>
    <row r="1982" spans="1:7" x14ac:dyDescent="0.25">
      <c r="A1982"/>
      <c r="B1982"/>
      <c r="C1982">
        <v>2.5520086655994065</v>
      </c>
      <c r="D1982">
        <v>1.5490260726992504</v>
      </c>
      <c r="E1982" s="24"/>
      <c r="F1982" s="25"/>
      <c r="G1982" s="29"/>
    </row>
    <row r="1983" spans="1:7" x14ac:dyDescent="0.25">
      <c r="A1983"/>
      <c r="B1983"/>
      <c r="C1983">
        <v>2.5560464499941844</v>
      </c>
      <c r="D1983">
        <v>1.5497376931602329</v>
      </c>
      <c r="E1983" s="24"/>
      <c r="F1983" s="25"/>
      <c r="G1983" s="29"/>
    </row>
    <row r="1984" spans="1:7" x14ac:dyDescent="0.25">
      <c r="A1984"/>
      <c r="B1984"/>
      <c r="C1984">
        <v>2.5600911036493796</v>
      </c>
      <c r="D1984">
        <v>1.5504502453522577</v>
      </c>
      <c r="E1984" s="24"/>
      <c r="F1984" s="25"/>
      <c r="G1984" s="29"/>
    </row>
    <row r="1985" spans="1:7" x14ac:dyDescent="0.25">
      <c r="A1985"/>
      <c r="B1985"/>
      <c r="C1985">
        <v>2.5641426455060277</v>
      </c>
      <c r="D1985">
        <v>1.551163730997603</v>
      </c>
      <c r="E1985" s="24"/>
      <c r="F1985" s="25"/>
      <c r="G1985" s="29"/>
    </row>
    <row r="1986" spans="1:7" x14ac:dyDescent="0.25">
      <c r="A1986"/>
      <c r="B1986"/>
      <c r="C1986">
        <v>2.5682010945748379</v>
      </c>
      <c r="D1986">
        <v>1.5518781518217559</v>
      </c>
      <c r="E1986" s="24"/>
      <c r="F1986" s="25"/>
      <c r="G1986" s="29"/>
    </row>
    <row r="1987" spans="1:7" x14ac:dyDescent="0.25">
      <c r="A1987"/>
      <c r="B1987"/>
      <c r="C1987">
        <v>2.5722664699365367</v>
      </c>
      <c r="D1987">
        <v>1.5525935095534216</v>
      </c>
      <c r="E1987" s="24"/>
      <c r="F1987" s="25"/>
      <c r="G1987" s="29"/>
    </row>
    <row r="1988" spans="1:7" x14ac:dyDescent="0.25">
      <c r="A1988"/>
      <c r="B1988"/>
      <c r="C1988">
        <v>2.5763387907422306</v>
      </c>
      <c r="D1988">
        <v>1.5533098059245356</v>
      </c>
      <c r="E1988" s="24"/>
      <c r="F1988" s="25"/>
      <c r="G1988" s="29"/>
    </row>
    <row r="1989" spans="1:7" x14ac:dyDescent="0.25">
      <c r="A1989"/>
      <c r="B1989"/>
      <c r="C1989">
        <v>2.5804180762136486</v>
      </c>
      <c r="D1989">
        <v>1.5540270426702418</v>
      </c>
      <c r="E1989" s="24"/>
      <c r="F1989" s="25"/>
      <c r="G1989" s="29"/>
    </row>
    <row r="1990" spans="1:7" x14ac:dyDescent="0.25">
      <c r="A1990"/>
      <c r="B1990"/>
      <c r="C1990">
        <v>2.5845043456435324</v>
      </c>
      <c r="D1990">
        <v>1.554745221528907</v>
      </c>
      <c r="E1990" s="24"/>
      <c r="F1990" s="25"/>
      <c r="G1990" s="29"/>
    </row>
    <row r="1991" spans="1:7" x14ac:dyDescent="0.25">
      <c r="A1991"/>
      <c r="B1991"/>
      <c r="C1991">
        <v>2.5885976183959585</v>
      </c>
      <c r="D1991">
        <v>1.5554643442421217</v>
      </c>
      <c r="E1991" s="24"/>
      <c r="F1991" s="25"/>
      <c r="G1991" s="29"/>
    </row>
    <row r="1992" spans="1:7" x14ac:dyDescent="0.25">
      <c r="A1992"/>
      <c r="B1992"/>
      <c r="C1992">
        <v>2.5926979139066466</v>
      </c>
      <c r="D1992">
        <v>1.5561844125546935</v>
      </c>
      <c r="E1992" s="24"/>
      <c r="F1992" s="25"/>
      <c r="G1992" s="29"/>
    </row>
    <row r="1993" spans="1:7" x14ac:dyDescent="0.25">
      <c r="A1993"/>
      <c r="B1993"/>
      <c r="C1993">
        <v>2.5968052516832927</v>
      </c>
      <c r="D1993">
        <v>1.5569054282146488</v>
      </c>
      <c r="E1993" s="24"/>
      <c r="F1993" s="25"/>
      <c r="G1993" s="29"/>
    </row>
    <row r="1994" spans="1:7" x14ac:dyDescent="0.25">
      <c r="A1994"/>
      <c r="B1994"/>
      <c r="C1994">
        <v>2.6009196513059232</v>
      </c>
      <c r="D1994">
        <v>1.5576273929732372</v>
      </c>
      <c r="E1994" s="24"/>
      <c r="F1994" s="25"/>
      <c r="G1994" s="29"/>
    </row>
    <row r="1995" spans="1:7" x14ac:dyDescent="0.25">
      <c r="A1995"/>
      <c r="B1995"/>
      <c r="C1995">
        <v>2.6050411324272043</v>
      </c>
      <c r="D1995">
        <v>1.5583503085849231</v>
      </c>
      <c r="E1995" s="24"/>
      <c r="F1995" s="25"/>
      <c r="G1995" s="29"/>
    </row>
    <row r="1996" spans="1:7" x14ac:dyDescent="0.25">
      <c r="A1996"/>
      <c r="B1996"/>
      <c r="C1996">
        <v>2.609169714772813</v>
      </c>
      <c r="D1996">
        <v>1.5590741768073995</v>
      </c>
      <c r="E1996" s="24"/>
      <c r="F1996" s="25"/>
      <c r="G1996" s="29"/>
    </row>
    <row r="1997" spans="1:7" x14ac:dyDescent="0.25">
      <c r="A1997"/>
      <c r="B1997"/>
      <c r="C1997">
        <v>2.6133054181417439</v>
      </c>
      <c r="D1997">
        <v>1.5597989994015697</v>
      </c>
      <c r="E1997" s="24"/>
      <c r="F1997" s="25"/>
      <c r="G1997" s="29"/>
    </row>
    <row r="1998" spans="1:7" x14ac:dyDescent="0.25">
      <c r="A1998"/>
      <c r="B1998"/>
      <c r="C1998">
        <v>2.6174482624066577</v>
      </c>
      <c r="D1998">
        <v>1.5605247781315579</v>
      </c>
      <c r="E1998" s="24"/>
      <c r="F1998" s="25"/>
      <c r="G1998" s="29"/>
    </row>
    <row r="1999" spans="1:7" x14ac:dyDescent="0.25">
      <c r="A1999"/>
      <c r="B1999"/>
      <c r="C1999">
        <v>2.621598267514238</v>
      </c>
      <c r="D1999">
        <v>1.5612515147647084</v>
      </c>
      <c r="E1999" s="24"/>
      <c r="F1999" s="25"/>
      <c r="G1999" s="29"/>
    </row>
    <row r="2000" spans="1:7" x14ac:dyDescent="0.25">
      <c r="A2000"/>
      <c r="B2000"/>
      <c r="C2000">
        <v>2.6257554534855077</v>
      </c>
      <c r="D2000">
        <v>1.5619792110715767</v>
      </c>
      <c r="E2000" s="24"/>
      <c r="F2000" s="25"/>
      <c r="G2000" s="29"/>
    </row>
    <row r="2001" spans="1:7" x14ac:dyDescent="0.25">
      <c r="A2001"/>
      <c r="B2001"/>
      <c r="C2001">
        <v>2.6299198404162256</v>
      </c>
      <c r="D2001">
        <v>1.5627078688259444</v>
      </c>
      <c r="E2001" s="24"/>
      <c r="F2001" s="25"/>
      <c r="G2001" s="29"/>
    </row>
    <row r="2002" spans="1:7" x14ac:dyDescent="0.25">
      <c r="A2002"/>
      <c r="B2002"/>
      <c r="C2002">
        <v>2.6340914484771956</v>
      </c>
      <c r="D2002">
        <v>1.5634374898048053</v>
      </c>
      <c r="E2002" s="24"/>
      <c r="F2002" s="25"/>
      <c r="G2002" s="29"/>
    </row>
    <row r="2003" spans="1:7" x14ac:dyDescent="0.25">
      <c r="A2003"/>
      <c r="B2003"/>
      <c r="C2003">
        <v>2.6382702979146071</v>
      </c>
      <c r="D2003">
        <v>1.5641680757883631</v>
      </c>
      <c r="E2003" s="24"/>
      <c r="F2003" s="25"/>
      <c r="G2003" s="29"/>
    </row>
    <row r="2004" spans="1:7" x14ac:dyDescent="0.25">
      <c r="A2004"/>
      <c r="B2004"/>
      <c r="C2004">
        <v>2.642456409050431</v>
      </c>
      <c r="D2004">
        <v>1.5648996285600427</v>
      </c>
      <c r="E2004" s="24"/>
      <c r="F2004" s="25"/>
      <c r="G2004" s="29"/>
    </row>
    <row r="2005" spans="1:7" x14ac:dyDescent="0.25">
      <c r="A2005"/>
      <c r="B2005"/>
      <c r="C2005">
        <v>2.6466498022827381</v>
      </c>
      <c r="D2005">
        <v>1.5656321499064785</v>
      </c>
      <c r="E2005" s="24"/>
      <c r="F2005" s="25"/>
      <c r="G2005" s="29"/>
    </row>
    <row r="2006" spans="1:7" x14ac:dyDescent="0.25">
      <c r="A2006"/>
      <c r="B2006"/>
      <c r="C2006">
        <v>2.650850498086057</v>
      </c>
      <c r="D2006">
        <v>1.5663656416175116</v>
      </c>
      <c r="E2006" s="24"/>
      <c r="F2006" s="25"/>
      <c r="G2006" s="29"/>
    </row>
    <row r="2007" spans="1:7" x14ac:dyDescent="0.25">
      <c r="A2007"/>
      <c r="B2007"/>
      <c r="C2007">
        <v>2.6550585170117804</v>
      </c>
      <c r="D2007">
        <v>1.5671001054862046</v>
      </c>
      <c r="E2007" s="24"/>
      <c r="F2007" s="25"/>
      <c r="G2007" s="29"/>
    </row>
    <row r="2008" spans="1:7" x14ac:dyDescent="0.25">
      <c r="A2008"/>
      <c r="B2008"/>
      <c r="C2008">
        <v>2.6592738796884499</v>
      </c>
      <c r="D2008">
        <v>1.5678355433088196</v>
      </c>
      <c r="E2008" s="24"/>
      <c r="F2008" s="25"/>
      <c r="G2008" s="29"/>
    </row>
    <row r="2009" spans="1:7" x14ac:dyDescent="0.25">
      <c r="A2009"/>
      <c r="B2009"/>
      <c r="C2009">
        <v>2.6634966068221759</v>
      </c>
      <c r="D2009">
        <v>1.5685719568848278</v>
      </c>
      <c r="E2009" s="24"/>
      <c r="F2009" s="25"/>
      <c r="G2009" s="29"/>
    </row>
    <row r="2010" spans="1:7" x14ac:dyDescent="0.25">
      <c r="A2010"/>
      <c r="B2010"/>
      <c r="C2010">
        <v>2.6677267191969936</v>
      </c>
      <c r="D2010">
        <v>1.5693093480169111</v>
      </c>
      <c r="E2010" s="24"/>
      <c r="F2010" s="25"/>
      <c r="G2010" s="29"/>
    </row>
    <row r="2011" spans="1:7" x14ac:dyDescent="0.25">
      <c r="A2011"/>
      <c r="B2011"/>
      <c r="C2011">
        <v>2.6719642376752102</v>
      </c>
      <c r="D2011">
        <v>1.5700477185109523</v>
      </c>
      <c r="E2011" s="24"/>
      <c r="F2011" s="25"/>
      <c r="G2011" s="29"/>
    </row>
    <row r="2012" spans="1:7" x14ac:dyDescent="0.25">
      <c r="A2012"/>
      <c r="B2012"/>
      <c r="C2012">
        <v>2.6762091831977752</v>
      </c>
      <c r="D2012">
        <v>1.5707870701760316</v>
      </c>
      <c r="E2012" s="24"/>
      <c r="F2012" s="25"/>
      <c r="G2012" s="29"/>
    </row>
    <row r="2013" spans="1:7" x14ac:dyDescent="0.25">
      <c r="A2013"/>
      <c r="B2013"/>
      <c r="C2013">
        <v>2.6804615767846869</v>
      </c>
      <c r="D2013">
        <v>1.5715274048244396</v>
      </c>
      <c r="E2013" s="24"/>
      <c r="F2013" s="25"/>
      <c r="G2013" s="29"/>
    </row>
    <row r="2014" spans="1:7" x14ac:dyDescent="0.25">
      <c r="A2014"/>
      <c r="B2014"/>
      <c r="C2014">
        <v>2.6847214395353145</v>
      </c>
      <c r="D2014">
        <v>1.572268724271658</v>
      </c>
      <c r="E2014" s="24"/>
      <c r="F2014" s="25"/>
      <c r="G2014" s="29"/>
    </row>
    <row r="2015" spans="1:7" x14ac:dyDescent="0.25">
      <c r="A2015"/>
      <c r="B2015"/>
      <c r="C2015">
        <v>2.6889887926287956</v>
      </c>
      <c r="D2015">
        <v>1.5730110303363618</v>
      </c>
      <c r="E2015" s="24"/>
      <c r="F2015" s="25"/>
      <c r="G2015" s="29"/>
    </row>
    <row r="2016" spans="1:7" x14ac:dyDescent="0.25">
      <c r="A2016"/>
      <c r="B2016"/>
      <c r="C2016">
        <v>2.6932636573244508</v>
      </c>
      <c r="D2016">
        <v>1.5737543248404318</v>
      </c>
      <c r="E2016" s="24"/>
      <c r="F2016" s="25"/>
      <c r="G2016" s="29"/>
    </row>
    <row r="2017" spans="1:7" x14ac:dyDescent="0.25">
      <c r="A2017"/>
      <c r="B2017"/>
      <c r="C2017">
        <v>2.6975460549620891</v>
      </c>
      <c r="D2017">
        <v>1.5744986096089291</v>
      </c>
      <c r="E2017" s="24"/>
      <c r="F2017" s="25"/>
      <c r="G2017" s="29"/>
    </row>
    <row r="2018" spans="1:7" x14ac:dyDescent="0.25">
      <c r="A2018"/>
      <c r="B2018"/>
      <c r="C2018">
        <v>2.7018360069624565</v>
      </c>
      <c r="D2018">
        <v>1.5752438864701097</v>
      </c>
      <c r="E2018" s="24"/>
      <c r="F2018" s="25"/>
      <c r="G2018" s="29"/>
    </row>
    <row r="2019" spans="1:7" x14ac:dyDescent="0.25">
      <c r="A2019"/>
      <c r="B2019"/>
      <c r="C2019">
        <v>2.7061335348275666</v>
      </c>
      <c r="D2019">
        <v>1.5759901572554116</v>
      </c>
      <c r="E2019" s="24"/>
      <c r="F2019" s="25"/>
      <c r="G2019" s="29"/>
    </row>
    <row r="2020" spans="1:7" x14ac:dyDescent="0.25">
      <c r="A2020"/>
      <c r="B2020"/>
      <c r="C2020">
        <v>2.7104386601411408</v>
      </c>
      <c r="D2020">
        <v>1.576737423799462</v>
      </c>
      <c r="E2020" s="24"/>
      <c r="F2020" s="25"/>
      <c r="G2020" s="29"/>
    </row>
    <row r="2021" spans="1:7" x14ac:dyDescent="0.25">
      <c r="A2021"/>
      <c r="B2021"/>
      <c r="C2021">
        <v>2.7147514045689434</v>
      </c>
      <c r="D2021">
        <v>1.5774856879400654</v>
      </c>
      <c r="E2021" s="24"/>
      <c r="F2021" s="25"/>
      <c r="G2021" s="29"/>
    </row>
    <row r="2022" spans="1:7" x14ac:dyDescent="0.25">
      <c r="A2022"/>
      <c r="B2022"/>
      <c r="C2022">
        <v>2.7190717898592265</v>
      </c>
      <c r="D2022">
        <v>1.5782349515182095</v>
      </c>
      <c r="E2022" s="24"/>
      <c r="F2022" s="25"/>
      <c r="G2022" s="29"/>
    </row>
    <row r="2023" spans="1:7" x14ac:dyDescent="0.25">
      <c r="A2023"/>
      <c r="B2023"/>
      <c r="C2023">
        <v>2.723399837843048</v>
      </c>
      <c r="D2023">
        <v>1.5789852163780467</v>
      </c>
      <c r="E2023" s="24"/>
      <c r="F2023" s="25"/>
      <c r="G2023" s="29"/>
    </row>
    <row r="2024" spans="1:7" x14ac:dyDescent="0.25">
      <c r="A2024"/>
      <c r="B2024"/>
      <c r="C2024">
        <v>2.727735570434751</v>
      </c>
      <c r="D2024">
        <v>1.5797364843669106</v>
      </c>
      <c r="E2024" s="24"/>
      <c r="F2024" s="25"/>
      <c r="G2024" s="29"/>
    </row>
    <row r="2025" spans="1:7" x14ac:dyDescent="0.25">
      <c r="A2025"/>
      <c r="B2025"/>
      <c r="C2025">
        <v>2.7320790096323142</v>
      </c>
      <c r="D2025">
        <v>1.5804887573353026</v>
      </c>
      <c r="E2025" s="24"/>
      <c r="F2025" s="25"/>
      <c r="G2025" s="29"/>
    </row>
    <row r="2026" spans="1:7" x14ac:dyDescent="0.25">
      <c r="A2026"/>
      <c r="B2026"/>
      <c r="C2026">
        <v>2.7364301775177307</v>
      </c>
      <c r="D2026">
        <v>1.5812420371368821</v>
      </c>
      <c r="E2026" s="24"/>
      <c r="F2026" s="25"/>
      <c r="G2026" s="29"/>
    </row>
    <row r="2027" spans="1:7" x14ac:dyDescent="0.25">
      <c r="A2027"/>
      <c r="B2027"/>
      <c r="C2027">
        <v>2.7407890962574797</v>
      </c>
      <c r="D2027">
        <v>1.5819963256284788</v>
      </c>
      <c r="E2027" s="24"/>
      <c r="F2027" s="25"/>
      <c r="G2027" s="29"/>
    </row>
    <row r="2028" spans="1:7" x14ac:dyDescent="0.25">
      <c r="A2028"/>
      <c r="B2028"/>
      <c r="C2028">
        <v>2.7451557881028501</v>
      </c>
      <c r="D2028">
        <v>1.5827516246700744</v>
      </c>
      <c r="E2028" s="24"/>
      <c r="F2028" s="25"/>
      <c r="G2028" s="29"/>
    </row>
    <row r="2029" spans="1:7" x14ac:dyDescent="0.25">
      <c r="A2029"/>
      <c r="B2029"/>
      <c r="C2029">
        <v>2.7495302753904074</v>
      </c>
      <c r="D2029">
        <v>1.583507936124805</v>
      </c>
      <c r="E2029" s="24"/>
      <c r="F2029" s="25"/>
      <c r="G2029" s="29"/>
    </row>
    <row r="2030" spans="1:7" x14ac:dyDescent="0.25">
      <c r="A2030"/>
      <c r="B2030"/>
      <c r="C2030">
        <v>2.7539125805423748</v>
      </c>
      <c r="D2030">
        <v>1.5842652618589614</v>
      </c>
      <c r="E2030" s="24"/>
      <c r="F2030" s="25"/>
      <c r="G2030" s="29"/>
    </row>
    <row r="2031" spans="1:7" x14ac:dyDescent="0.25">
      <c r="A2031"/>
      <c r="B2031"/>
      <c r="C2031">
        <v>2.7583027260670594</v>
      </c>
      <c r="D2031">
        <v>1.5850236037419794</v>
      </c>
      <c r="E2031" s="24"/>
      <c r="F2031" s="25"/>
      <c r="G2031" s="29"/>
    </row>
    <row r="2032" spans="1:7" x14ac:dyDescent="0.25">
      <c r="A2032"/>
      <c r="B2032"/>
      <c r="C2032">
        <v>2.7627007345592283</v>
      </c>
      <c r="D2032">
        <v>1.585782963646428</v>
      </c>
      <c r="E2032" s="24"/>
      <c r="F2032" s="25"/>
      <c r="G2032" s="29"/>
    </row>
    <row r="2033" spans="1:7" x14ac:dyDescent="0.25">
      <c r="A2033"/>
      <c r="B2033"/>
      <c r="C2033">
        <v>2.7671066287005797</v>
      </c>
      <c r="D2033">
        <v>1.5865433434480274</v>
      </c>
      <c r="E2033" s="24"/>
      <c r="F2033" s="25"/>
      <c r="G2033" s="29"/>
    </row>
    <row r="2034" spans="1:7" x14ac:dyDescent="0.25">
      <c r="A2034"/>
      <c r="B2034"/>
      <c r="C2034">
        <v>2.7715204312601163</v>
      </c>
      <c r="D2034">
        <v>1.587304745025619</v>
      </c>
      <c r="E2034" s="24"/>
      <c r="F2034" s="25"/>
      <c r="G2034" s="29"/>
    </row>
    <row r="2035" spans="1:7" x14ac:dyDescent="0.25">
      <c r="A2035"/>
      <c r="B2035"/>
      <c r="C2035">
        <v>2.7759421650945884</v>
      </c>
      <c r="D2035">
        <v>1.5880671702611784</v>
      </c>
      <c r="E2035" s="24"/>
      <c r="F2035" s="25"/>
      <c r="G2035" s="29"/>
    </row>
    <row r="2036" spans="1:7" x14ac:dyDescent="0.25">
      <c r="A2036"/>
      <c r="B2036"/>
      <c r="C2036">
        <v>2.7803718531489219</v>
      </c>
      <c r="D2036">
        <v>1.5888306210398062</v>
      </c>
      <c r="E2036" s="24"/>
      <c r="F2036" s="25"/>
      <c r="G2036" s="29"/>
    </row>
    <row r="2037" spans="1:7" x14ac:dyDescent="0.25">
      <c r="A2037"/>
      <c r="B2037"/>
      <c r="C2037">
        <v>2.7848095184566128</v>
      </c>
      <c r="D2037">
        <v>1.5895950992497179</v>
      </c>
      <c r="E2037" s="24"/>
      <c r="F2037" s="25"/>
      <c r="G2037" s="29"/>
    </row>
    <row r="2038" spans="1:7" x14ac:dyDescent="0.25">
      <c r="A2038"/>
      <c r="B2038"/>
      <c r="C2038">
        <v>2.7892551841401882</v>
      </c>
      <c r="D2038">
        <v>1.5903606067822422</v>
      </c>
      <c r="E2038" s="24"/>
      <c r="F2038" s="25"/>
      <c r="G2038" s="29"/>
    </row>
    <row r="2039" spans="1:7" x14ac:dyDescent="0.25">
      <c r="A2039"/>
      <c r="B2039"/>
      <c r="C2039">
        <v>2.7937088734116209</v>
      </c>
      <c r="D2039">
        <v>1.5911271455318201</v>
      </c>
      <c r="E2039" s="24"/>
      <c r="F2039" s="25"/>
      <c r="G2039" s="29"/>
    </row>
    <row r="2040" spans="1:7" x14ac:dyDescent="0.25">
      <c r="A2040"/>
      <c r="B2040"/>
      <c r="C2040">
        <v>2.7981706095727752</v>
      </c>
      <c r="D2040">
        <v>1.591894717395995</v>
      </c>
      <c r="E2040" s="24"/>
      <c r="F2040" s="25"/>
      <c r="G2040" s="29"/>
    </row>
    <row r="2041" spans="1:7" x14ac:dyDescent="0.25">
      <c r="A2041"/>
      <c r="B2041"/>
      <c r="C2041">
        <v>2.8026404160158087</v>
      </c>
      <c r="D2041">
        <v>1.5926633242754025</v>
      </c>
      <c r="E2041" s="24"/>
      <c r="F2041" s="25"/>
      <c r="G2041" s="29"/>
    </row>
    <row r="2042" spans="1:7" x14ac:dyDescent="0.25">
      <c r="A2042"/>
      <c r="B2042"/>
      <c r="C2042">
        <v>2.8071183162236633</v>
      </c>
      <c r="D2042">
        <v>1.5934329680737787</v>
      </c>
      <c r="E2042" s="24"/>
      <c r="F2042" s="25"/>
      <c r="G2042" s="29"/>
    </row>
    <row r="2043" spans="1:7" x14ac:dyDescent="0.25">
      <c r="A2043"/>
      <c r="B2043"/>
      <c r="C2043">
        <v>2.8116043337704717</v>
      </c>
      <c r="D2043">
        <v>1.594203650697944</v>
      </c>
      <c r="E2043" s="24"/>
      <c r="F2043" s="25"/>
      <c r="G2043" s="29"/>
    </row>
    <row r="2044" spans="1:7" x14ac:dyDescent="0.25">
      <c r="A2044"/>
      <c r="B2044"/>
      <c r="C2044">
        <v>2.8160984923219807</v>
      </c>
      <c r="D2044">
        <v>1.5949753740577899</v>
      </c>
      <c r="E2044" s="24"/>
      <c r="F2044" s="25"/>
      <c r="G2044" s="29"/>
    </row>
    <row r="2045" spans="1:7" x14ac:dyDescent="0.25">
      <c r="A2045"/>
      <c r="B2045"/>
      <c r="C2045">
        <v>2.8206008156360438</v>
      </c>
      <c r="D2045">
        <v>1.595748140066293</v>
      </c>
      <c r="E2045" s="24"/>
      <c r="F2045" s="25"/>
      <c r="G2045" s="29"/>
    </row>
    <row r="2046" spans="1:7" x14ac:dyDescent="0.25">
      <c r="A2046"/>
      <c r="B2046"/>
      <c r="C2046">
        <v>2.8251113275630422</v>
      </c>
      <c r="D2046">
        <v>1.5965219506394916</v>
      </c>
      <c r="E2046" s="24"/>
      <c r="F2046" s="25"/>
      <c r="G2046" s="29"/>
    </row>
    <row r="2047" spans="1:7" x14ac:dyDescent="0.25">
      <c r="A2047"/>
      <c r="B2047"/>
      <c r="C2047">
        <v>2.8296300520463475</v>
      </c>
      <c r="D2047">
        <v>1.5972968076964902</v>
      </c>
      <c r="E2047" s="24"/>
      <c r="F2047" s="25"/>
      <c r="G2047" s="29"/>
    </row>
    <row r="2048" spans="1:7" x14ac:dyDescent="0.25">
      <c r="A2048"/>
      <c r="B2048"/>
      <c r="C2048">
        <v>2.8341570131227725</v>
      </c>
      <c r="D2048">
        <v>1.5980727131594463</v>
      </c>
      <c r="E2048" s="24"/>
      <c r="F2048" s="25"/>
      <c r="G2048" s="29"/>
    </row>
    <row r="2049" spans="1:7" x14ac:dyDescent="0.25">
      <c r="A2049"/>
      <c r="B2049"/>
      <c r="C2049">
        <v>2.8386922349229913</v>
      </c>
      <c r="D2049">
        <v>1.5988496689535596</v>
      </c>
      <c r="E2049" s="24"/>
      <c r="F2049" s="25"/>
      <c r="G2049" s="29"/>
    </row>
    <row r="2050" spans="1:7" x14ac:dyDescent="0.25">
      <c r="A2050"/>
      <c r="B2050"/>
      <c r="C2050">
        <v>2.843235741672081</v>
      </c>
      <c r="D2050">
        <v>1.5996276770070832</v>
      </c>
      <c r="E2050" s="24"/>
      <c r="F2050" s="25"/>
      <c r="G2050" s="29"/>
    </row>
    <row r="2051" spans="1:7" x14ac:dyDescent="0.25">
      <c r="A2051"/>
      <c r="B2051"/>
      <c r="C2051">
        <v>2.847787557689891</v>
      </c>
      <c r="D2051">
        <v>1.6004067392512911</v>
      </c>
      <c r="E2051" s="24"/>
      <c r="F2051" s="25"/>
      <c r="G2051" s="29"/>
    </row>
    <row r="2052" spans="1:7" x14ac:dyDescent="0.25">
      <c r="A2052"/>
      <c r="B2052"/>
      <c r="C2052">
        <v>2.8523477073915648</v>
      </c>
      <c r="D2052">
        <v>1.6011868576204917</v>
      </c>
      <c r="E2052" s="24"/>
      <c r="F2052" s="25"/>
      <c r="G2052" s="29"/>
    </row>
    <row r="2053" spans="1:7" x14ac:dyDescent="0.25">
      <c r="A2053"/>
      <c r="B2053"/>
      <c r="C2053">
        <v>2.8569162152879946</v>
      </c>
      <c r="D2053">
        <v>1.6019680340520122</v>
      </c>
      <c r="E2053" s="24"/>
      <c r="F2053" s="25"/>
      <c r="G2053" s="29"/>
    </row>
    <row r="2054" spans="1:7" x14ac:dyDescent="0.25">
      <c r="A2054"/>
      <c r="B2054"/>
      <c r="C2054">
        <v>2.8614931059863036</v>
      </c>
      <c r="D2054">
        <v>1.6027502704861942</v>
      </c>
      <c r="E2054" s="24"/>
      <c r="F2054" s="25"/>
      <c r="G2054" s="29"/>
    </row>
    <row r="2055" spans="1:7" x14ac:dyDescent="0.25">
      <c r="A2055"/>
      <c r="B2055"/>
      <c r="C2055">
        <v>2.8660784041902696</v>
      </c>
      <c r="D2055">
        <v>1.6035335688663757</v>
      </c>
      <c r="E2055" s="24"/>
      <c r="F2055" s="25"/>
      <c r="G2055" s="29"/>
    </row>
    <row r="2056" spans="1:7" x14ac:dyDescent="0.25">
      <c r="A2056"/>
      <c r="B2056"/>
      <c r="C2056">
        <v>2.8706721347008424</v>
      </c>
      <c r="D2056">
        <v>1.6043179311388931</v>
      </c>
      <c r="E2056" s="24"/>
      <c r="F2056" s="25"/>
      <c r="G2056" s="29"/>
    </row>
    <row r="2057" spans="1:7" x14ac:dyDescent="0.25">
      <c r="A2057"/>
      <c r="B2057"/>
      <c r="C2057">
        <v>2.8752743224166375</v>
      </c>
      <c r="D2057">
        <v>1.6051033592530757</v>
      </c>
      <c r="E2057" s="24"/>
      <c r="F2057" s="25"/>
      <c r="G2057" s="29"/>
    </row>
    <row r="2058" spans="1:7" x14ac:dyDescent="0.25">
      <c r="A2058"/>
      <c r="B2058"/>
      <c r="C2058">
        <v>2.8798849923343655</v>
      </c>
      <c r="D2058">
        <v>1.6058898551612268</v>
      </c>
      <c r="E2058" s="24"/>
      <c r="F2058" s="25"/>
      <c r="G2058" s="29"/>
    </row>
    <row r="2059" spans="1:7" x14ac:dyDescent="0.25">
      <c r="A2059"/>
      <c r="B2059"/>
      <c r="C2059">
        <v>2.8845041695493796</v>
      </c>
      <c r="D2059">
        <v>1.6066774208186285</v>
      </c>
      <c r="E2059" s="24"/>
      <c r="F2059" s="25"/>
      <c r="G2059" s="29"/>
    </row>
    <row r="2060" spans="1:7" x14ac:dyDescent="0.25">
      <c r="A2060"/>
      <c r="B2060"/>
      <c r="C2060">
        <v>2.8891318792560607</v>
      </c>
      <c r="D2060">
        <v>1.6074660581835094</v>
      </c>
      <c r="E2060" s="24"/>
      <c r="F2060" s="25"/>
      <c r="G2060" s="29"/>
    </row>
    <row r="2061" spans="1:7" x14ac:dyDescent="0.25">
      <c r="A2061"/>
      <c r="B2061"/>
      <c r="C2061">
        <v>2.8937681467484611</v>
      </c>
      <c r="D2061">
        <v>1.6082557692170751</v>
      </c>
      <c r="E2061" s="24"/>
      <c r="F2061" s="25"/>
      <c r="G2061" s="29"/>
    </row>
    <row r="2062" spans="1:7" x14ac:dyDescent="0.25">
      <c r="A2062"/>
      <c r="B2062"/>
      <c r="C2062">
        <v>2.8984129974206265</v>
      </c>
      <c r="D2062">
        <v>1.6090465558834504</v>
      </c>
      <c r="E2062" s="24"/>
      <c r="F2062" s="25"/>
      <c r="G2062" s="29"/>
    </row>
    <row r="2063" spans="1:7" x14ac:dyDescent="0.25">
      <c r="A2063"/>
      <c r="B2063"/>
      <c r="C2063">
        <v>2.9030664567672275</v>
      </c>
      <c r="D2063">
        <v>1.6098384201497145</v>
      </c>
      <c r="E2063" s="24"/>
      <c r="F2063" s="25"/>
      <c r="G2063" s="29"/>
    </row>
    <row r="2064" spans="1:7" x14ac:dyDescent="0.25">
      <c r="A2064"/>
      <c r="B2064"/>
      <c r="C2064">
        <v>2.9077285503839683</v>
      </c>
      <c r="D2064">
        <v>1.6106313639858587</v>
      </c>
      <c r="E2064" s="24"/>
      <c r="F2064" s="25"/>
      <c r="G2064" s="29"/>
    </row>
    <row r="2065" spans="1:7" x14ac:dyDescent="0.25">
      <c r="A2065"/>
      <c r="B2065"/>
      <c r="C2065">
        <v>2.9123993039681562</v>
      </c>
      <c r="D2065">
        <v>1.611425389364801</v>
      </c>
      <c r="E2065" s="24"/>
      <c r="F2065" s="25"/>
      <c r="G2065" s="29"/>
    </row>
    <row r="2066" spans="1:7" x14ac:dyDescent="0.25">
      <c r="A2066"/>
      <c r="B2066"/>
      <c r="C2066">
        <v>2.9170787433191423</v>
      </c>
      <c r="D2066">
        <v>1.6122204982623556</v>
      </c>
      <c r="E2066" s="24"/>
      <c r="F2066" s="25"/>
      <c r="G2066" s="29"/>
    </row>
    <row r="2067" spans="1:7" x14ac:dyDescent="0.25">
      <c r="A2067"/>
      <c r="B2067"/>
      <c r="C2067">
        <v>2.9217668943388908</v>
      </c>
      <c r="D2067">
        <v>1.6130166926572436</v>
      </c>
      <c r="E2067" s="24"/>
      <c r="F2067" s="25"/>
      <c r="G2067" s="29"/>
    </row>
    <row r="2068" spans="1:7" x14ac:dyDescent="0.25">
      <c r="A2068"/>
      <c r="B2068"/>
      <c r="C2068">
        <v>2.9264637830324416</v>
      </c>
      <c r="D2068">
        <v>1.613813974531062</v>
      </c>
      <c r="E2068" s="24"/>
      <c r="F2068" s="25"/>
      <c r="G2068" s="29"/>
    </row>
    <row r="2069" spans="1:7" x14ac:dyDescent="0.25">
      <c r="A2069"/>
      <c r="B2069"/>
      <c r="C2069">
        <v>2.9311694355084246</v>
      </c>
      <c r="D2069">
        <v>1.6146123458682866</v>
      </c>
      <c r="E2069" s="24"/>
      <c r="F2069" s="25"/>
      <c r="G2069" s="29"/>
    </row>
    <row r="2070" spans="1:7" x14ac:dyDescent="0.25">
      <c r="A2070"/>
      <c r="B2070"/>
      <c r="C2070">
        <v>2.9358838779796317</v>
      </c>
      <c r="D2070">
        <v>1.6154118086562579</v>
      </c>
      <c r="E2070" s="24"/>
      <c r="F2070" s="25"/>
      <c r="G2070" s="29"/>
    </row>
    <row r="2071" spans="1:7" x14ac:dyDescent="0.25">
      <c r="A2071"/>
      <c r="B2071"/>
      <c r="C2071">
        <v>2.940607136763453</v>
      </c>
      <c r="D2071">
        <v>1.6162123648851685</v>
      </c>
      <c r="E2071" s="24"/>
      <c r="F2071" s="25"/>
      <c r="G2071" s="29"/>
    </row>
    <row r="2072" spans="1:7" x14ac:dyDescent="0.25">
      <c r="A2072"/>
      <c r="B2072"/>
      <c r="C2072">
        <v>2.9453392382824735</v>
      </c>
      <c r="D2072">
        <v>1.617014016548054</v>
      </c>
      <c r="E2072" s="24"/>
      <c r="F2072" s="25"/>
      <c r="G2072" s="29"/>
    </row>
    <row r="2073" spans="1:7" x14ac:dyDescent="0.25">
      <c r="A2073"/>
      <c r="B2073"/>
      <c r="C2073">
        <v>2.9500802090649607</v>
      </c>
      <c r="D2073">
        <v>1.6178167656407829</v>
      </c>
      <c r="E2073" s="24"/>
      <c r="F2073" s="25"/>
      <c r="G2073" s="29"/>
    </row>
    <row r="2074" spans="1:7" x14ac:dyDescent="0.25">
      <c r="A2074"/>
      <c r="B2074"/>
      <c r="C2074">
        <v>2.9548300757454085</v>
      </c>
      <c r="D2074">
        <v>1.6186206141620409</v>
      </c>
      <c r="E2074" s="24"/>
      <c r="F2074" s="25"/>
      <c r="G2074" s="29"/>
    </row>
    <row r="2075" spans="1:7" x14ac:dyDescent="0.25">
      <c r="A2075"/>
      <c r="B2075"/>
      <c r="C2075">
        <v>2.9595888650650481</v>
      </c>
      <c r="D2075">
        <v>1.6194255641133228</v>
      </c>
      <c r="E2075" s="24"/>
      <c r="F2075" s="25"/>
      <c r="G2075" s="29"/>
    </row>
    <row r="2076" spans="1:7" x14ac:dyDescent="0.25">
      <c r="A2076"/>
      <c r="B2076"/>
      <c r="C2076">
        <v>2.9643566038724023</v>
      </c>
      <c r="D2076">
        <v>1.6202316174989153</v>
      </c>
      <c r="E2076" s="24"/>
      <c r="F2076" s="25"/>
      <c r="G2076" s="29"/>
    </row>
    <row r="2077" spans="1:7" x14ac:dyDescent="0.25">
      <c r="A2077"/>
      <c r="B2077"/>
      <c r="C2077">
        <v>2.9691333191238245</v>
      </c>
      <c r="D2077">
        <v>1.621038776325892</v>
      </c>
      <c r="E2077" s="24"/>
      <c r="F2077" s="25"/>
      <c r="G2077" s="29"/>
    </row>
    <row r="2078" spans="1:7" x14ac:dyDescent="0.25">
      <c r="A2078"/>
      <c r="B2078"/>
      <c r="C2078">
        <v>2.9739190378840314</v>
      </c>
      <c r="D2078">
        <v>1.6218470426040965</v>
      </c>
      <c r="E2078" s="24"/>
      <c r="F2078" s="25"/>
      <c r="G2078" s="29"/>
    </row>
    <row r="2079" spans="1:7" x14ac:dyDescent="0.25">
      <c r="A2079"/>
      <c r="B2079"/>
      <c r="C2079">
        <v>2.9787137873266518</v>
      </c>
      <c r="D2079">
        <v>1.6226564183461296</v>
      </c>
      <c r="E2079" s="24"/>
      <c r="F2079" s="25"/>
      <c r="G2079" s="29"/>
    </row>
    <row r="2080" spans="1:7" x14ac:dyDescent="0.25">
      <c r="A2080"/>
      <c r="B2080"/>
      <c r="C2080">
        <v>2.9835175947347761</v>
      </c>
      <c r="D2080">
        <v>1.6234669055673345</v>
      </c>
      <c r="E2080" s="24"/>
      <c r="F2080" s="25"/>
      <c r="G2080" s="29"/>
    </row>
    <row r="2081" spans="1:7" x14ac:dyDescent="0.25">
      <c r="A2081"/>
      <c r="B2081"/>
      <c r="C2081">
        <v>2.9883304875015249</v>
      </c>
      <c r="D2081">
        <v>1.6242785062857956</v>
      </c>
      <c r="E2081" s="24"/>
      <c r="F2081" s="25"/>
      <c r="G2081" s="29"/>
    </row>
    <row r="2082" spans="1:7" x14ac:dyDescent="0.25">
      <c r="A2082"/>
      <c r="B2082"/>
      <c r="C2082">
        <v>2.9931524931305624</v>
      </c>
      <c r="D2082">
        <v>1.625091222522306</v>
      </c>
      <c r="E2082" s="24"/>
      <c r="F2082" s="25"/>
      <c r="G2082" s="29"/>
    </row>
    <row r="2083" spans="1:7" x14ac:dyDescent="0.25">
      <c r="A2083"/>
      <c r="B2083"/>
      <c r="C2083">
        <v>2.9979836392366659</v>
      </c>
      <c r="D2083">
        <v>1.6259050563003627</v>
      </c>
      <c r="E2083" s="24"/>
      <c r="F2083" s="25"/>
      <c r="G2083" s="29"/>
    </row>
    <row r="2084" spans="1:7" x14ac:dyDescent="0.25">
      <c r="A2084"/>
      <c r="B2084"/>
      <c r="C2084">
        <v>3.0028239535463461</v>
      </c>
      <c r="D2084">
        <v>1.6267200096461614</v>
      </c>
      <c r="E2084" s="24"/>
      <c r="F2084" s="25"/>
      <c r="G2084" s="29"/>
    </row>
    <row r="2085" spans="1:7" x14ac:dyDescent="0.25">
      <c r="A2085"/>
      <c r="B2085"/>
      <c r="C2085">
        <v>3.0076734638983353</v>
      </c>
      <c r="D2085">
        <v>1.6275360845885691</v>
      </c>
      <c r="E2085" s="24"/>
      <c r="F2085" s="25"/>
      <c r="G2085" s="29"/>
    </row>
    <row r="2086" spans="1:7" x14ac:dyDescent="0.25">
      <c r="A2086"/>
      <c r="B2086"/>
      <c r="C2086">
        <v>3.0125321982442053</v>
      </c>
      <c r="D2086">
        <v>1.628353283159119</v>
      </c>
      <c r="E2086" s="24"/>
      <c r="F2086" s="25"/>
      <c r="G2086" s="29"/>
    </row>
    <row r="2087" spans="1:7" x14ac:dyDescent="0.25">
      <c r="A2087"/>
      <c r="B2087"/>
      <c r="C2087">
        <v>3.0174001846488903</v>
      </c>
      <c r="D2087">
        <v>1.6291716073919817</v>
      </c>
      <c r="E2087" s="24"/>
      <c r="F2087" s="25"/>
      <c r="G2087" s="29"/>
    </row>
    <row r="2088" spans="1:7" x14ac:dyDescent="0.25">
      <c r="A2088"/>
      <c r="B2088"/>
      <c r="C2088">
        <v>3.0222774512913357</v>
      </c>
      <c r="D2088">
        <v>1.6299910593239724</v>
      </c>
      <c r="E2088" s="24"/>
      <c r="F2088" s="25"/>
      <c r="G2088" s="29"/>
    </row>
    <row r="2089" spans="1:7" x14ac:dyDescent="0.25">
      <c r="A2089"/>
      <c r="B2089"/>
      <c r="C2089">
        <v>3.0271640264650053</v>
      </c>
      <c r="D2089">
        <v>1.6308116409945155</v>
      </c>
      <c r="E2089" s="24"/>
      <c r="F2089" s="25"/>
      <c r="G2089" s="29"/>
    </row>
    <row r="2090" spans="1:7" x14ac:dyDescent="0.25">
      <c r="A2090"/>
      <c r="B2090"/>
      <c r="C2090">
        <v>3.0320599385785005</v>
      </c>
      <c r="D2090">
        <v>1.6316333544456372</v>
      </c>
      <c r="E2090" s="24"/>
      <c r="F2090" s="25"/>
      <c r="G2090" s="29"/>
    </row>
    <row r="2091" spans="1:7" x14ac:dyDescent="0.25">
      <c r="A2091"/>
      <c r="B2091"/>
      <c r="C2091">
        <v>3.0369652161561556</v>
      </c>
      <c r="D2091">
        <v>1.6324562017219544</v>
      </c>
      <c r="E2091" s="24"/>
      <c r="F2091" s="25"/>
      <c r="G2091" s="29"/>
    </row>
    <row r="2092" spans="1:7" x14ac:dyDescent="0.25">
      <c r="A2092"/>
      <c r="B2092"/>
      <c r="C2092">
        <v>3.0418798878385944</v>
      </c>
      <c r="D2092">
        <v>1.6332801848706473</v>
      </c>
      <c r="E2092" s="24"/>
      <c r="F2092" s="25"/>
      <c r="G2092" s="29"/>
    </row>
    <row r="2093" spans="1:7" x14ac:dyDescent="0.25">
      <c r="A2093"/>
      <c r="B2093"/>
      <c r="C2093">
        <v>3.0468039823833504</v>
      </c>
      <c r="D2093">
        <v>1.6341053059414559</v>
      </c>
      <c r="E2093" s="24"/>
      <c r="F2093" s="25"/>
      <c r="G2093" s="29"/>
    </row>
    <row r="2094" spans="1:7" x14ac:dyDescent="0.25">
      <c r="A2094"/>
      <c r="B2094"/>
      <c r="C2094">
        <v>3.0517375286654529</v>
      </c>
      <c r="D2094">
        <v>1.6349315669866509</v>
      </c>
      <c r="E2094" s="24"/>
      <c r="F2094" s="25"/>
      <c r="G2094" s="29"/>
    </row>
    <row r="2095" spans="1:7" x14ac:dyDescent="0.25">
      <c r="A2095"/>
      <c r="B2095"/>
      <c r="C2095">
        <v>3.0566805556780299</v>
      </c>
      <c r="D2095">
        <v>1.6357589700610278</v>
      </c>
      <c r="E2095" s="24"/>
      <c r="F2095" s="25"/>
      <c r="G2095" s="29"/>
    </row>
    <row r="2096" spans="1:7" x14ac:dyDescent="0.25">
      <c r="A2096"/>
      <c r="B2096"/>
      <c r="C2096">
        <v>3.0616330925329045</v>
      </c>
      <c r="D2096">
        <v>1.6365875172218769</v>
      </c>
      <c r="E2096" s="24"/>
      <c r="F2096" s="25"/>
      <c r="G2096" s="29"/>
    </row>
    <row r="2097" spans="1:7" x14ac:dyDescent="0.25">
      <c r="A2097"/>
      <c r="B2097"/>
      <c r="C2097">
        <v>3.0665951684612347</v>
      </c>
      <c r="D2097">
        <v>1.6374172105289868</v>
      </c>
      <c r="E2097" s="24"/>
      <c r="F2097" s="25"/>
      <c r="G2097" s="29"/>
    </row>
    <row r="2098" spans="1:7" x14ac:dyDescent="0.25">
      <c r="A2098"/>
      <c r="B2098"/>
      <c r="C2098">
        <v>3.0715668128140683</v>
      </c>
      <c r="D2098">
        <v>1.638248052044599</v>
      </c>
      <c r="E2098" s="24"/>
      <c r="F2098" s="25"/>
      <c r="G2098" s="29"/>
    </row>
    <row r="2099" spans="1:7" x14ac:dyDescent="0.25">
      <c r="A2099"/>
      <c r="B2099"/>
      <c r="C2099">
        <v>3.0765480550630242</v>
      </c>
      <c r="D2099">
        <v>1.6390800438334152</v>
      </c>
      <c r="E2099" s="24"/>
      <c r="F2099" s="25"/>
      <c r="G2099" s="29"/>
    </row>
    <row r="2100" spans="1:7" x14ac:dyDescent="0.25">
      <c r="A2100"/>
      <c r="B2100"/>
      <c r="C2100">
        <v>3.081538924800844</v>
      </c>
      <c r="D2100">
        <v>1.6399131879625581</v>
      </c>
      <c r="E2100" s="24"/>
      <c r="F2100" s="25"/>
      <c r="G2100" s="29"/>
    </row>
    <row r="2101" spans="1:7" x14ac:dyDescent="0.25">
      <c r="A2101"/>
      <c r="B2101"/>
      <c r="C2101">
        <v>3.0865394517420812</v>
      </c>
      <c r="D2101">
        <v>1.6407474865015712</v>
      </c>
      <c r="E2101" s="24"/>
      <c r="F2101" s="25"/>
      <c r="G2101" s="29"/>
    </row>
    <row r="2102" spans="1:7" x14ac:dyDescent="0.25">
      <c r="A2102"/>
      <c r="B2102"/>
      <c r="C2102">
        <v>3.0915496657236972</v>
      </c>
      <c r="D2102">
        <v>1.6415829415223884</v>
      </c>
      <c r="E2102" s="24"/>
      <c r="F2102" s="25"/>
      <c r="G2102" s="29"/>
    </row>
    <row r="2103" spans="1:7" x14ac:dyDescent="0.25">
      <c r="A2103"/>
      <c r="B2103"/>
      <c r="C2103">
        <v>3.0965695967056632</v>
      </c>
      <c r="D2103">
        <v>1.6424195550993157</v>
      </c>
      <c r="E2103" s="24"/>
      <c r="F2103" s="25"/>
      <c r="G2103" s="29"/>
    </row>
    <row r="2104" spans="1:7" x14ac:dyDescent="0.25">
      <c r="A2104"/>
      <c r="B2104"/>
      <c r="C2104">
        <v>3.1015992747716492</v>
      </c>
      <c r="D2104">
        <v>1.6432573293090136</v>
      </c>
      <c r="E2104" s="24"/>
      <c r="F2104" s="25"/>
      <c r="G2104" s="29"/>
    </row>
    <row r="2105" spans="1:7" x14ac:dyDescent="0.25">
      <c r="A2105"/>
      <c r="B2105"/>
      <c r="C2105">
        <v>3.1066387301296361</v>
      </c>
      <c r="D2105">
        <v>1.6440962662304783</v>
      </c>
      <c r="E2105" s="24"/>
      <c r="F2105" s="25"/>
      <c r="G2105" s="29"/>
    </row>
    <row r="2106" spans="1:7" x14ac:dyDescent="0.25">
      <c r="A2106"/>
      <c r="B2106"/>
      <c r="C2106">
        <v>3.1116879931125547</v>
      </c>
      <c r="D2106">
        <v>1.6449363679450195</v>
      </c>
      <c r="E2106" s="24"/>
      <c r="F2106" s="25"/>
      <c r="G2106" s="29"/>
    </row>
    <row r="2107" spans="1:7" x14ac:dyDescent="0.25">
      <c r="A2107"/>
      <c r="B2107"/>
      <c r="C2107">
        <v>3.1167470941789439</v>
      </c>
      <c r="D2107">
        <v>1.6457776365362424</v>
      </c>
      <c r="E2107" s="24"/>
      <c r="F2107" s="25"/>
      <c r="G2107" s="29"/>
    </row>
    <row r="2108" spans="1:7" x14ac:dyDescent="0.25">
      <c r="A2108"/>
      <c r="B2108"/>
      <c r="C2108">
        <v>3.1218160639135788</v>
      </c>
      <c r="D2108">
        <v>1.6466200740900174</v>
      </c>
      <c r="E2108" s="24"/>
      <c r="F2108" s="25"/>
      <c r="G2108" s="29"/>
    </row>
    <row r="2109" spans="1:7" x14ac:dyDescent="0.25">
      <c r="A2109"/>
      <c r="B2109"/>
      <c r="C2109">
        <v>3.1268949330281681</v>
      </c>
      <c r="D2109">
        <v>1.6474636826944751</v>
      </c>
      <c r="E2109" s="24"/>
      <c r="F2109" s="25"/>
      <c r="G2109" s="29"/>
    </row>
    <row r="2110" spans="1:7" x14ac:dyDescent="0.25">
      <c r="A2110"/>
      <c r="B2110"/>
      <c r="C2110">
        <v>3.1319837323619724</v>
      </c>
      <c r="D2110">
        <v>1.6483084644399708</v>
      </c>
      <c r="E2110" s="24"/>
      <c r="F2110" s="25"/>
      <c r="G2110" s="29"/>
    </row>
    <row r="2111" spans="1:7" x14ac:dyDescent="0.25">
      <c r="A2111"/>
      <c r="B2111"/>
      <c r="C2111">
        <v>3.1370824928824876</v>
      </c>
      <c r="D2111">
        <v>1.6491544214190696</v>
      </c>
      <c r="E2111" s="24"/>
      <c r="F2111" s="25"/>
      <c r="G2111" s="29"/>
    </row>
    <row r="2112" spans="1:7" x14ac:dyDescent="0.25">
      <c r="A2112"/>
      <c r="B2112"/>
      <c r="C2112">
        <v>3.1421912456860976</v>
      </c>
      <c r="D2112">
        <v>1.6500015557265175</v>
      </c>
      <c r="E2112" s="24"/>
      <c r="F2112" s="25"/>
      <c r="G2112" s="29"/>
    </row>
    <row r="2113" spans="1:7" x14ac:dyDescent="0.25">
      <c r="A2113"/>
      <c r="B2113"/>
      <c r="C2113">
        <v>3.1473100219987806</v>
      </c>
      <c r="D2113">
        <v>1.6508498694592342</v>
      </c>
      <c r="E2113" s="24"/>
      <c r="F2113" s="25"/>
      <c r="G2113" s="29"/>
    </row>
    <row r="2114" spans="1:7" x14ac:dyDescent="0.25">
      <c r="A2114"/>
      <c r="B2114"/>
      <c r="C2114">
        <v>3.1524388531767134</v>
      </c>
      <c r="D2114">
        <v>1.651699364716263</v>
      </c>
      <c r="E2114" s="24"/>
      <c r="F2114" s="25"/>
      <c r="G2114" s="29"/>
    </row>
    <row r="2115" spans="1:7" x14ac:dyDescent="0.25">
      <c r="A2115"/>
      <c r="B2115"/>
      <c r="C2115">
        <v>3.1575777707070474</v>
      </c>
      <c r="D2115">
        <v>1.6525500435987788</v>
      </c>
      <c r="E2115" s="24"/>
      <c r="F2115" s="25"/>
      <c r="G2115" s="29"/>
    </row>
    <row r="2116" spans="1:7" x14ac:dyDescent="0.25">
      <c r="A2116"/>
      <c r="B2116"/>
      <c r="C2116">
        <v>3.1627268062085045</v>
      </c>
      <c r="D2116">
        <v>1.6534019082100397</v>
      </c>
      <c r="E2116" s="24"/>
      <c r="F2116" s="25"/>
      <c r="G2116" s="29"/>
    </row>
    <row r="2117" spans="1:7" x14ac:dyDescent="0.25">
      <c r="A2117"/>
      <c r="B2117"/>
      <c r="C2117">
        <v>3.1678859914321214</v>
      </c>
      <c r="D2117">
        <v>1.6542549606553762</v>
      </c>
      <c r="E2117" s="24"/>
      <c r="F2117" s="25"/>
      <c r="G2117" s="29"/>
    </row>
    <row r="2118" spans="1:7" x14ac:dyDescent="0.25">
      <c r="A2118"/>
      <c r="B2118"/>
      <c r="C2118">
        <v>3.1730553582619114</v>
      </c>
      <c r="D2118">
        <v>1.6551092030421624</v>
      </c>
      <c r="E2118" s="24"/>
      <c r="F2118" s="25"/>
      <c r="G2118" s="29"/>
    </row>
    <row r="2119" spans="1:7" x14ac:dyDescent="0.25">
      <c r="A2119"/>
      <c r="B2119"/>
      <c r="C2119">
        <v>3.1782349387155913</v>
      </c>
      <c r="D2119">
        <v>1.6559646374797916</v>
      </c>
      <c r="E2119" s="24"/>
      <c r="F2119" s="25"/>
      <c r="G2119" s="29"/>
    </row>
    <row r="2120" spans="1:7" x14ac:dyDescent="0.25">
      <c r="A2120"/>
      <c r="B2120"/>
      <c r="C2120">
        <v>3.1834247649452569</v>
      </c>
      <c r="D2120">
        <v>1.6568212660796544</v>
      </c>
      <c r="E2120" s="24"/>
      <c r="F2120" s="25"/>
      <c r="G2120" s="29"/>
    </row>
    <row r="2121" spans="1:7" x14ac:dyDescent="0.25">
      <c r="A2121"/>
      <c r="B2121"/>
      <c r="C2121">
        <v>3.1886248692380859</v>
      </c>
      <c r="D2121">
        <v>1.6576790909551025</v>
      </c>
      <c r="E2121" s="24"/>
      <c r="F2121" s="25"/>
      <c r="G2121" s="29"/>
    </row>
    <row r="2122" spans="1:7" x14ac:dyDescent="0.25">
      <c r="A2122"/>
      <c r="B2122"/>
      <c r="C2122">
        <v>3.1938352840170809</v>
      </c>
      <c r="D2122">
        <v>1.658538114221437</v>
      </c>
      <c r="E2122" s="24"/>
      <c r="F2122" s="25"/>
      <c r="G2122" s="29"/>
    </row>
    <row r="2123" spans="1:7" x14ac:dyDescent="0.25">
      <c r="A2123"/>
      <c r="B2123"/>
      <c r="C2123">
        <v>3.1990560418417422</v>
      </c>
      <c r="D2123">
        <v>1.6593983379958759</v>
      </c>
      <c r="E2123" s="24"/>
      <c r="F2123" s="25"/>
      <c r="G2123" s="29"/>
    </row>
    <row r="2124" spans="1:7" x14ac:dyDescent="0.25">
      <c r="A2124"/>
      <c r="B2124"/>
      <c r="C2124">
        <v>3.2042871754088127</v>
      </c>
      <c r="D2124">
        <v>1.6602597643975174</v>
      </c>
      <c r="E2124" s="24"/>
      <c r="F2124" s="25"/>
      <c r="G2124" s="29"/>
    </row>
    <row r="2125" spans="1:7" x14ac:dyDescent="0.25">
      <c r="A2125"/>
      <c r="B2125"/>
      <c r="C2125">
        <v>3.2095287175530069</v>
      </c>
      <c r="D2125">
        <v>1.6611223955473324</v>
      </c>
      <c r="E2125" s="24"/>
      <c r="F2125" s="25"/>
      <c r="G2125" s="29"/>
    </row>
    <row r="2126" spans="1:7" x14ac:dyDescent="0.25">
      <c r="A2126"/>
      <c r="B2126"/>
      <c r="C2126">
        <v>3.2147807012477276</v>
      </c>
      <c r="D2126">
        <v>1.661986233568123</v>
      </c>
      <c r="E2126" s="24"/>
      <c r="F2126" s="25"/>
      <c r="G2126" s="29"/>
    </row>
    <row r="2127" spans="1:7" x14ac:dyDescent="0.25">
      <c r="A2127"/>
      <c r="B2127"/>
      <c r="C2127">
        <v>3.2200431596057841</v>
      </c>
      <c r="D2127">
        <v>1.6628512805844953</v>
      </c>
      <c r="E2127" s="24"/>
      <c r="F2127" s="25"/>
      <c r="G2127" s="29"/>
    </row>
    <row r="2128" spans="1:7" x14ac:dyDescent="0.25">
      <c r="A2128"/>
      <c r="B2128"/>
      <c r="C2128">
        <v>3.2253161258801613</v>
      </c>
      <c r="D2128">
        <v>1.6637175387228362</v>
      </c>
      <c r="E2128" s="24"/>
      <c r="F2128" s="25"/>
      <c r="G2128" s="29"/>
    </row>
    <row r="2129" spans="1:7" x14ac:dyDescent="0.25">
      <c r="A2129"/>
      <c r="B2129"/>
      <c r="C2129">
        <v>3.2305996334647449</v>
      </c>
      <c r="D2129">
        <v>1.6645850101112827</v>
      </c>
      <c r="E2129" s="24"/>
      <c r="F2129" s="25"/>
      <c r="G2129" s="29"/>
    </row>
    <row r="2130" spans="1:7" x14ac:dyDescent="0.25">
      <c r="A2130"/>
      <c r="B2130"/>
      <c r="C2130">
        <v>3.2358937158950618</v>
      </c>
      <c r="D2130">
        <v>1.6654536968796907</v>
      </c>
      <c r="E2130" s="24"/>
      <c r="F2130" s="25"/>
      <c r="G2130" s="29"/>
    </row>
    <row r="2131" spans="1:7" x14ac:dyDescent="0.25">
      <c r="A2131"/>
      <c r="B2131"/>
      <c r="C2131">
        <v>3.2411984068490551</v>
      </c>
      <c r="D2131">
        <v>1.6663236011596065</v>
      </c>
      <c r="E2131" s="24"/>
      <c r="F2131" s="25"/>
      <c r="G2131" s="29"/>
    </row>
    <row r="2132" spans="1:7" x14ac:dyDescent="0.25">
      <c r="A2132"/>
      <c r="B2132"/>
      <c r="C2132">
        <v>3.2465137401478104</v>
      </c>
      <c r="D2132">
        <v>1.6671947250842361</v>
      </c>
      <c r="E2132" s="24"/>
      <c r="F2132" s="25"/>
      <c r="G2132" s="29"/>
    </row>
    <row r="2133" spans="1:7" x14ac:dyDescent="0.25">
      <c r="A2133"/>
      <c r="B2133"/>
      <c r="C2133">
        <v>3.2518397497563414</v>
      </c>
      <c r="D2133">
        <v>1.6680670707884169</v>
      </c>
      <c r="E2133" s="24"/>
      <c r="F2133" s="25"/>
      <c r="G2133" s="29"/>
    </row>
    <row r="2134" spans="1:7" x14ac:dyDescent="0.25">
      <c r="A2134"/>
      <c r="B2134"/>
      <c r="C2134">
        <v>3.2571764697843562</v>
      </c>
      <c r="D2134">
        <v>1.668940640408586</v>
      </c>
      <c r="E2134" s="24"/>
      <c r="F2134" s="25"/>
      <c r="G2134" s="29"/>
    </row>
    <row r="2135" spans="1:7" x14ac:dyDescent="0.25">
      <c r="A2135"/>
      <c r="B2135"/>
      <c r="C2135">
        <v>3.2625239344870227</v>
      </c>
      <c r="D2135">
        <v>1.6698154360827477</v>
      </c>
      <c r="E2135" s="24"/>
      <c r="F2135" s="25"/>
      <c r="G2135" s="29"/>
    </row>
    <row r="2136" spans="1:7" x14ac:dyDescent="0.25">
      <c r="A2136"/>
      <c r="B2136"/>
      <c r="C2136">
        <v>3.2678821782656939</v>
      </c>
      <c r="D2136">
        <v>1.6706914599504334</v>
      </c>
      <c r="E2136" s="24"/>
      <c r="F2136" s="25"/>
      <c r="G2136" s="29"/>
    </row>
    <row r="2137" spans="1:7" x14ac:dyDescent="0.25">
      <c r="A2137"/>
      <c r="B2137"/>
      <c r="C2137">
        <v>3.2732512356688046</v>
      </c>
      <c r="D2137">
        <v>1.67156871415269</v>
      </c>
      <c r="E2137" s="24"/>
      <c r="F2137" s="25"/>
      <c r="G2137" s="29"/>
    </row>
    <row r="2138" spans="1:7" x14ac:dyDescent="0.25">
      <c r="A2138"/>
      <c r="B2138"/>
      <c r="C2138">
        <v>3.2786311413925562</v>
      </c>
      <c r="D2138">
        <v>1.6724472008320272</v>
      </c>
      <c r="E2138" s="24"/>
      <c r="F2138" s="25"/>
      <c r="G2138" s="29"/>
    </row>
    <row r="2139" spans="1:7" x14ac:dyDescent="0.25">
      <c r="A2139"/>
      <c r="B2139"/>
      <c r="C2139">
        <v>3.2840219302817406</v>
      </c>
      <c r="D2139">
        <v>1.673326922132391</v>
      </c>
      <c r="E2139" s="24"/>
      <c r="F2139" s="25"/>
      <c r="G2139" s="29"/>
    </row>
    <row r="2140" spans="1:7" x14ac:dyDescent="0.25">
      <c r="A2140"/>
      <c r="B2140"/>
      <c r="C2140">
        <v>3.289423637330561</v>
      </c>
      <c r="D2140">
        <v>1.674207880199138</v>
      </c>
      <c r="E2140" s="24"/>
      <c r="F2140" s="25"/>
      <c r="G2140" s="29"/>
    </row>
    <row r="2141" spans="1:7" x14ac:dyDescent="0.25">
      <c r="A2141"/>
      <c r="B2141"/>
      <c r="C2141">
        <v>3.2948362976833732</v>
      </c>
      <c r="D2141">
        <v>1.6750900771789816</v>
      </c>
      <c r="E2141" s="24"/>
      <c r="F2141" s="25"/>
      <c r="G2141" s="29"/>
    </row>
    <row r="2142" spans="1:7" x14ac:dyDescent="0.25">
      <c r="A2142"/>
      <c r="B2142"/>
      <c r="C2142">
        <v>3.300259946635574</v>
      </c>
      <c r="D2142">
        <v>1.6759735152199793</v>
      </c>
      <c r="E2142" s="24"/>
      <c r="F2142" s="25"/>
      <c r="G2142" s="29"/>
    </row>
    <row r="2143" spans="1:7" x14ac:dyDescent="0.25">
      <c r="A2143"/>
      <c r="B2143"/>
      <c r="C2143">
        <v>3.3056946196343384</v>
      </c>
      <c r="D2143">
        <v>1.676858196471483</v>
      </c>
      <c r="E2143" s="24"/>
      <c r="F2143" s="25"/>
      <c r="G2143" s="29"/>
    </row>
    <row r="2144" spans="1:7" x14ac:dyDescent="0.25">
      <c r="A2144"/>
      <c r="B2144"/>
      <c r="C2144">
        <v>3.3111403522794527</v>
      </c>
      <c r="D2144">
        <v>1.6777441230841015</v>
      </c>
      <c r="E2144" s="24"/>
      <c r="F2144" s="25"/>
      <c r="G2144" s="29"/>
    </row>
    <row r="2145" spans="1:7" x14ac:dyDescent="0.25">
      <c r="A2145"/>
      <c r="B2145"/>
      <c r="C2145">
        <v>3.3165971803242043</v>
      </c>
      <c r="D2145">
        <v>1.6786312972096826</v>
      </c>
      <c r="E2145" s="24"/>
      <c r="F2145" s="25"/>
      <c r="G2145" s="29"/>
    </row>
    <row r="2146" spans="1:7" x14ac:dyDescent="0.25">
      <c r="A2146"/>
      <c r="B2146"/>
      <c r="C2146">
        <v>3.3220651396761092</v>
      </c>
      <c r="D2146">
        <v>1.6795197210012565</v>
      </c>
      <c r="E2146" s="24"/>
      <c r="F2146" s="25"/>
      <c r="G2146" s="29"/>
    </row>
    <row r="2147" spans="1:7" x14ac:dyDescent="0.25">
      <c r="A2147"/>
      <c r="B2147"/>
      <c r="C2147">
        <v>3.327544266397811</v>
      </c>
      <c r="D2147">
        <v>1.6804093966130038</v>
      </c>
      <c r="E2147" s="24"/>
      <c r="F2147" s="25"/>
      <c r="G2147" s="29"/>
    </row>
    <row r="2148" spans="1:7" x14ac:dyDescent="0.25">
      <c r="A2148"/>
      <c r="B2148"/>
      <c r="C2148">
        <v>3.3330345967078978</v>
      </c>
      <c r="D2148">
        <v>1.6813003262002235</v>
      </c>
      <c r="E2148" s="24"/>
      <c r="F2148" s="25"/>
      <c r="G2148" s="29"/>
    </row>
    <row r="2149" spans="1:7" x14ac:dyDescent="0.25">
      <c r="A2149"/>
      <c r="B2149"/>
      <c r="C2149">
        <v>3.3385361669817435</v>
      </c>
      <c r="D2149">
        <v>1.68219251191929</v>
      </c>
      <c r="E2149" s="24"/>
      <c r="F2149" s="25"/>
      <c r="G2149" s="29"/>
    </row>
    <row r="2150" spans="1:7" x14ac:dyDescent="0.25">
      <c r="A2150"/>
      <c r="B2150"/>
      <c r="C2150">
        <v>3.3440490137523646</v>
      </c>
      <c r="D2150">
        <v>1.6830859559276123</v>
      </c>
      <c r="E2150" s="24"/>
      <c r="F2150" s="25"/>
      <c r="G2150" s="29"/>
    </row>
    <row r="2151" spans="1:7" x14ac:dyDescent="0.25">
      <c r="A2151"/>
      <c r="B2151"/>
      <c r="C2151">
        <v>3.3495731737112799</v>
      </c>
      <c r="D2151">
        <v>1.6839806603836001</v>
      </c>
      <c r="E2151" s="24"/>
      <c r="F2151" s="25"/>
      <c r="G2151" s="29"/>
    </row>
    <row r="2152" spans="1:7" x14ac:dyDescent="0.25">
      <c r="A2152"/>
      <c r="B2152"/>
      <c r="C2152">
        <v>3.3551086837093531</v>
      </c>
      <c r="D2152">
        <v>1.6848766274466187</v>
      </c>
      <c r="E2152" s="24"/>
      <c r="F2152" s="25"/>
      <c r="G2152" s="29"/>
    </row>
    <row r="2153" spans="1:7" x14ac:dyDescent="0.25">
      <c r="A2153"/>
      <c r="B2153"/>
      <c r="C2153">
        <v>3.3606555807576792</v>
      </c>
      <c r="D2153">
        <v>1.6857738592769511</v>
      </c>
      <c r="E2153" s="24"/>
      <c r="F2153" s="25"/>
      <c r="G2153" s="29"/>
    </row>
    <row r="2154" spans="1:7" x14ac:dyDescent="0.25">
      <c r="A2154"/>
      <c r="B2154"/>
      <c r="C2154">
        <v>3.3662139020284356</v>
      </c>
      <c r="D2154">
        <v>1.6866723580357561</v>
      </c>
      <c r="E2154" s="24"/>
      <c r="F2154" s="25"/>
      <c r="G2154" s="29"/>
    </row>
    <row r="2155" spans="1:7" x14ac:dyDescent="0.25">
      <c r="A2155"/>
      <c r="B2155"/>
      <c r="C2155">
        <v>3.3717836848557847</v>
      </c>
      <c r="D2155">
        <v>1.6875721258850283</v>
      </c>
      <c r="E2155" s="24"/>
      <c r="F2155" s="25"/>
      <c r="G2155" s="29"/>
    </row>
    <row r="2156" spans="1:7" x14ac:dyDescent="0.25">
      <c r="A2156"/>
      <c r="B2156"/>
      <c r="C2156">
        <v>3.3773649667367232</v>
      </c>
      <c r="D2156">
        <v>1.6884731649875506</v>
      </c>
      <c r="E2156" s="24"/>
      <c r="F2156" s="25"/>
      <c r="G2156" s="29"/>
    </row>
    <row r="2157" spans="1:7" x14ac:dyDescent="0.25">
      <c r="A2157"/>
      <c r="B2157"/>
      <c r="C2157">
        <v>3.382957785332001</v>
      </c>
      <c r="D2157">
        <v>1.689375477506857</v>
      </c>
      <c r="E2157" s="24"/>
      <c r="F2157" s="25"/>
      <c r="G2157" s="29"/>
    </row>
    <row r="2158" spans="1:7" x14ac:dyDescent="0.25">
      <c r="A2158"/>
      <c r="B2158"/>
      <c r="C2158">
        <v>3.3885621784670259</v>
      </c>
      <c r="D2158">
        <v>1.6902790656071895</v>
      </c>
      <c r="E2158" s="24"/>
      <c r="F2158" s="25"/>
      <c r="G2158" s="29"/>
    </row>
    <row r="2159" spans="1:7" x14ac:dyDescent="0.25">
      <c r="A2159"/>
      <c r="B2159"/>
      <c r="C2159">
        <v>3.3941781841327026</v>
      </c>
      <c r="D2159">
        <v>1.6911839314534443</v>
      </c>
      <c r="E2159" s="24"/>
      <c r="F2159" s="25"/>
      <c r="G2159" s="29"/>
    </row>
    <row r="2160" spans="1:7" x14ac:dyDescent="0.25">
      <c r="A2160"/>
      <c r="B2160"/>
      <c r="C2160">
        <v>3.3998058404864131</v>
      </c>
      <c r="D2160">
        <v>1.692090077211142</v>
      </c>
      <c r="E2160" s="24"/>
      <c r="F2160" s="25"/>
      <c r="G2160" s="29"/>
    </row>
    <row r="2161" spans="1:7" x14ac:dyDescent="0.25">
      <c r="A2161"/>
      <c r="B2161"/>
      <c r="C2161">
        <v>3.4054451858528889</v>
      </c>
      <c r="D2161">
        <v>1.6929975050463721</v>
      </c>
      <c r="E2161" s="24"/>
      <c r="F2161" s="25"/>
      <c r="G2161" s="29"/>
    </row>
    <row r="2162" spans="1:7" x14ac:dyDescent="0.25">
      <c r="A2162"/>
      <c r="B2162"/>
      <c r="C2162">
        <v>3.4110962587251192</v>
      </c>
      <c r="D2162">
        <v>1.6939062171257451</v>
      </c>
      <c r="E2162" s="24"/>
      <c r="F2162" s="25"/>
      <c r="G2162" s="29"/>
    </row>
    <row r="2163" spans="1:7" x14ac:dyDescent="0.25">
      <c r="A2163"/>
      <c r="B2163"/>
      <c r="C2163">
        <v>3.4167590977653246</v>
      </c>
      <c r="D2163">
        <v>1.6948162156163586</v>
      </c>
      <c r="E2163" s="24"/>
      <c r="F2163" s="25"/>
      <c r="G2163" s="29"/>
    </row>
    <row r="2164" spans="1:7" x14ac:dyDescent="0.25">
      <c r="A2164"/>
      <c r="B2164"/>
      <c r="C2164">
        <v>3.4224337418058388</v>
      </c>
      <c r="D2164">
        <v>1.6957275026857366</v>
      </c>
      <c r="E2164" s="24"/>
      <c r="F2164" s="25"/>
      <c r="G2164" s="29"/>
    </row>
    <row r="2165" spans="1:7" x14ac:dyDescent="0.25">
      <c r="A2165"/>
      <c r="B2165"/>
      <c r="C2165">
        <v>3.4281202298500615</v>
      </c>
      <c r="D2165">
        <v>1.6966400805017878</v>
      </c>
      <c r="E2165" s="24"/>
      <c r="F2165" s="25"/>
      <c r="G2165" s="29"/>
    </row>
    <row r="2166" spans="1:7" x14ac:dyDescent="0.25">
      <c r="A2166"/>
      <c r="B2166"/>
      <c r="C2166">
        <v>3.4338186010734013</v>
      </c>
      <c r="D2166">
        <v>1.6975539512327555</v>
      </c>
      <c r="E2166" s="24"/>
      <c r="F2166" s="25"/>
      <c r="G2166" s="29"/>
    </row>
    <row r="2167" spans="1:7" x14ac:dyDescent="0.25">
      <c r="A2167"/>
      <c r="B2167"/>
      <c r="C2167">
        <v>3.4395288948242442</v>
      </c>
      <c r="D2167">
        <v>1.6984691170471724</v>
      </c>
      <c r="E2167" s="24"/>
      <c r="F2167" s="25"/>
      <c r="G2167" s="29"/>
    </row>
    <row r="2168" spans="1:7" x14ac:dyDescent="0.25">
      <c r="A2168"/>
      <c r="B2168"/>
      <c r="C2168">
        <v>3.4452511506248751</v>
      </c>
      <c r="D2168">
        <v>1.6993855801138067</v>
      </c>
      <c r="E2168" s="24"/>
      <c r="F2168" s="25"/>
      <c r="G2168" s="29"/>
    </row>
    <row r="2169" spans="1:7" x14ac:dyDescent="0.25">
      <c r="A2169"/>
      <c r="B2169"/>
      <c r="C2169">
        <v>3.450985408172472</v>
      </c>
      <c r="D2169">
        <v>1.700303342601613</v>
      </c>
      <c r="E2169" s="24"/>
      <c r="F2169" s="25"/>
      <c r="G2169" s="29"/>
    </row>
    <row r="2170" spans="1:7" x14ac:dyDescent="0.25">
      <c r="A2170"/>
      <c r="B2170"/>
      <c r="C2170">
        <v>3.4567317073400394</v>
      </c>
      <c r="D2170">
        <v>1.7012224066796779</v>
      </c>
      <c r="E2170" s="24"/>
      <c r="F2170" s="25"/>
      <c r="G2170" s="29"/>
    </row>
    <row r="2171" spans="1:7" x14ac:dyDescent="0.25">
      <c r="A2171"/>
      <c r="B2171"/>
      <c r="C2171">
        <v>3.4624900881774225</v>
      </c>
      <c r="D2171">
        <v>1.7021427745171769</v>
      </c>
      <c r="E2171" s="24"/>
      <c r="F2171" s="25"/>
      <c r="G2171" s="29"/>
    </row>
    <row r="2172" spans="1:7" x14ac:dyDescent="0.25">
      <c r="A2172"/>
      <c r="B2172"/>
      <c r="C2172">
        <v>3.4682605909122568</v>
      </c>
      <c r="D2172">
        <v>1.7030644482833115</v>
      </c>
      <c r="E2172" s="24"/>
      <c r="F2172" s="25"/>
      <c r="G2172" s="29"/>
    </row>
    <row r="2173" spans="1:7" x14ac:dyDescent="0.25">
      <c r="A2173"/>
      <c r="B2173"/>
      <c r="C2173">
        <v>3.47404325595096</v>
      </c>
      <c r="D2173">
        <v>1.7039874301472608</v>
      </c>
      <c r="E2173" s="24"/>
      <c r="F2173" s="25"/>
      <c r="G2173" s="29"/>
    </row>
    <row r="2174" spans="1:7" x14ac:dyDescent="0.25">
      <c r="A2174"/>
      <c r="B2174"/>
      <c r="C2174">
        <v>3.4798381238797642</v>
      </c>
      <c r="D2174">
        <v>1.7049117222781329</v>
      </c>
      <c r="E2174" s="24"/>
      <c r="F2174" s="25"/>
      <c r="G2174" s="29"/>
    </row>
    <row r="2175" spans="1:7" x14ac:dyDescent="0.25">
      <c r="A2175"/>
      <c r="B2175"/>
      <c r="C2175">
        <v>3.4856452354656486</v>
      </c>
      <c r="D2175">
        <v>1.705837326844895</v>
      </c>
      <c r="E2175" s="24"/>
      <c r="F2175" s="25"/>
      <c r="G2175" s="29"/>
    </row>
    <row r="2176" spans="1:7" x14ac:dyDescent="0.25">
      <c r="A2176"/>
      <c r="B2176"/>
      <c r="C2176">
        <v>3.4914646316574269</v>
      </c>
      <c r="D2176">
        <v>1.7067642460163415</v>
      </c>
      <c r="E2176" s="24"/>
      <c r="F2176" s="25"/>
      <c r="G2176" s="29"/>
    </row>
    <row r="2177" spans="1:7" x14ac:dyDescent="0.25">
      <c r="A2177"/>
      <c r="B2177"/>
      <c r="C2177">
        <v>3.4972963535866781</v>
      </c>
      <c r="D2177">
        <v>1.7076924819610109</v>
      </c>
      <c r="E2177" s="24"/>
      <c r="F2177" s="25"/>
      <c r="G2177" s="29"/>
    </row>
    <row r="2178" spans="1:7" x14ac:dyDescent="0.25">
      <c r="A2178"/>
      <c r="B2178"/>
      <c r="C2178">
        <v>3.5031404425688328</v>
      </c>
      <c r="D2178">
        <v>1.7086220368471483</v>
      </c>
      <c r="E2178" s="24"/>
      <c r="F2178" s="25"/>
      <c r="G2178" s="29"/>
    </row>
    <row r="2179" spans="1:7" x14ac:dyDescent="0.25">
      <c r="A2179"/>
      <c r="B2179"/>
      <c r="C2179">
        <v>3.5089969401041778</v>
      </c>
      <c r="D2179">
        <v>1.7095529128426419</v>
      </c>
      <c r="E2179" s="24"/>
      <c r="F2179" s="25"/>
      <c r="G2179" s="29"/>
    </row>
    <row r="2180" spans="1:7" x14ac:dyDescent="0.25">
      <c r="A2180"/>
      <c r="B2180"/>
      <c r="C2180">
        <v>3.5148658878788948</v>
      </c>
      <c r="D2180">
        <v>1.7104851121149667</v>
      </c>
      <c r="E2180" s="24"/>
      <c r="F2180" s="25"/>
      <c r="G2180" s="29"/>
    </row>
    <row r="2181" spans="1:7" x14ac:dyDescent="0.25">
      <c r="A2181"/>
      <c r="B2181"/>
      <c r="C2181">
        <v>3.5207473277660832</v>
      </c>
      <c r="D2181">
        <v>1.7114186368311142</v>
      </c>
      <c r="E2181" s="24"/>
      <c r="F2181" s="25"/>
      <c r="G2181" s="29"/>
    </row>
    <row r="2182" spans="1:7" x14ac:dyDescent="0.25">
      <c r="A2182"/>
      <c r="B2182"/>
      <c r="C2182">
        <v>3.5266413018268552</v>
      </c>
      <c r="D2182">
        <v>1.7123534891575558</v>
      </c>
      <c r="E2182" s="24"/>
      <c r="F2182" s="25"/>
      <c r="G2182" s="29"/>
    </row>
    <row r="2183" spans="1:7" x14ac:dyDescent="0.25">
      <c r="A2183"/>
      <c r="B2183"/>
      <c r="C2183">
        <v>3.5325478523113234</v>
      </c>
      <c r="D2183">
        <v>1.7132896712601524</v>
      </c>
      <c r="E2183" s="24"/>
      <c r="F2183" s="25"/>
      <c r="G2183" s="29"/>
    </row>
    <row r="2184" spans="1:7" x14ac:dyDescent="0.25">
      <c r="A2184"/>
      <c r="B2184"/>
      <c r="C2184">
        <v>3.5384670216597369</v>
      </c>
      <c r="D2184">
        <v>1.7142271853041184</v>
      </c>
      <c r="E2184" s="24"/>
      <c r="F2184" s="25"/>
      <c r="G2184" s="29"/>
    </row>
    <row r="2185" spans="1:7" x14ac:dyDescent="0.25">
      <c r="A2185"/>
      <c r="B2185"/>
      <c r="C2185">
        <v>3.5443988525034911</v>
      </c>
      <c r="D2185">
        <v>1.7151660334539454</v>
      </c>
      <c r="E2185" s="24"/>
      <c r="F2185" s="25"/>
      <c r="G2185" s="29"/>
    </row>
    <row r="2186" spans="1:7" x14ac:dyDescent="0.25">
      <c r="A2186"/>
      <c r="B2186"/>
      <c r="C2186">
        <v>3.5503433876662562</v>
      </c>
      <c r="D2186">
        <v>1.7161062178733417</v>
      </c>
      <c r="E2186" s="24"/>
      <c r="F2186" s="25"/>
      <c r="G2186" s="29"/>
    </row>
    <row r="2187" spans="1:7" x14ac:dyDescent="0.25">
      <c r="A2187"/>
      <c r="B2187"/>
      <c r="C2187">
        <v>3.5563006701650144</v>
      </c>
      <c r="D2187">
        <v>1.7170477407251734</v>
      </c>
      <c r="E2187" s="24"/>
      <c r="F2187" s="25"/>
      <c r="G2187" s="29"/>
    </row>
    <row r="2188" spans="1:7" x14ac:dyDescent="0.25">
      <c r="A2188"/>
      <c r="B2188"/>
      <c r="C2188">
        <v>3.5622707432111946</v>
      </c>
      <c r="D2188">
        <v>1.7179906041713904</v>
      </c>
      <c r="E2188" s="24"/>
      <c r="F2188" s="25"/>
      <c r="G2188" s="29"/>
    </row>
    <row r="2189" spans="1:7" x14ac:dyDescent="0.25">
      <c r="A2189"/>
      <c r="B2189"/>
      <c r="C2189">
        <v>3.5682536502117497</v>
      </c>
      <c r="D2189">
        <v>1.7189348103729707</v>
      </c>
      <c r="E2189" s="24"/>
      <c r="F2189" s="25"/>
      <c r="G2189" s="29"/>
    </row>
    <row r="2190" spans="1:7" x14ac:dyDescent="0.25">
      <c r="A2190"/>
      <c r="B2190"/>
      <c r="C2190">
        <v>3.5742494347702447</v>
      </c>
      <c r="D2190">
        <v>1.7198803614898446</v>
      </c>
      <c r="E2190" s="24"/>
      <c r="F2190" s="25"/>
      <c r="G2190" s="29"/>
    </row>
    <row r="2191" spans="1:7" x14ac:dyDescent="0.25">
      <c r="A2191"/>
      <c r="B2191"/>
      <c r="C2191">
        <v>3.5802581406880316</v>
      </c>
      <c r="D2191">
        <v>1.7208272596808381</v>
      </c>
      <c r="E2191" s="24"/>
      <c r="F2191" s="25"/>
      <c r="G2191" s="29"/>
    </row>
    <row r="2192" spans="1:7" x14ac:dyDescent="0.25">
      <c r="A2192"/>
      <c r="B2192"/>
      <c r="C2192">
        <v>3.5862798119653068</v>
      </c>
      <c r="D2192">
        <v>1.7217755071035898</v>
      </c>
      <c r="E2192" s="24"/>
      <c r="F2192" s="25"/>
      <c r="G2192" s="29"/>
    </row>
    <row r="2193" spans="1:7" x14ac:dyDescent="0.25">
      <c r="A2193"/>
      <c r="B2193"/>
      <c r="C2193">
        <v>3.5923144928022683</v>
      </c>
      <c r="D2193">
        <v>1.7227251059144968</v>
      </c>
      <c r="E2193" s="24"/>
      <c r="F2193" s="25"/>
      <c r="G2193" s="29"/>
    </row>
    <row r="2194" spans="1:7" x14ac:dyDescent="0.25">
      <c r="A2194"/>
      <c r="B2194"/>
      <c r="C2194">
        <v>3.5983622276002665</v>
      </c>
      <c r="D2194">
        <v>1.7236760582686355</v>
      </c>
      <c r="E2194" s="24"/>
      <c r="F2194" s="25"/>
      <c r="G2194" s="29"/>
    </row>
    <row r="2195" spans="1:7" x14ac:dyDescent="0.25">
      <c r="A2195"/>
      <c r="B2195"/>
      <c r="C2195">
        <v>3.6044230609629322</v>
      </c>
      <c r="D2195">
        <v>1.7246283663196948</v>
      </c>
      <c r="E2195" s="24"/>
      <c r="F2195" s="25"/>
      <c r="G2195" s="29"/>
    </row>
    <row r="2196" spans="1:7" x14ac:dyDescent="0.25">
      <c r="A2196"/>
      <c r="B2196"/>
      <c r="C2196">
        <v>3.6104970376973196</v>
      </c>
      <c r="D2196">
        <v>1.7255820322198983</v>
      </c>
      <c r="E2196" s="24"/>
      <c r="F2196" s="25"/>
      <c r="G2196" s="29"/>
    </row>
    <row r="2197" spans="1:7" x14ac:dyDescent="0.25">
      <c r="A2197"/>
      <c r="B2197"/>
      <c r="C2197">
        <v>3.6165842028151092</v>
      </c>
      <c r="D2197">
        <v>1.7265370581199426</v>
      </c>
      <c r="E2197" s="24"/>
      <c r="F2197" s="25"/>
      <c r="G2197" s="29"/>
    </row>
    <row r="2198" spans="1:7" x14ac:dyDescent="0.25">
      <c r="A2198"/>
      <c r="B2198"/>
      <c r="C2198">
        <v>3.6226846015337371</v>
      </c>
      <c r="D2198">
        <v>1.7274934461689138</v>
      </c>
      <c r="E2198" s="24"/>
      <c r="F2198" s="25"/>
      <c r="G2198" s="29"/>
    </row>
    <row r="2199" spans="1:7" x14ac:dyDescent="0.25">
      <c r="A2199"/>
      <c r="B2199"/>
      <c r="C2199">
        <v>3.6287982792775648</v>
      </c>
      <c r="D2199">
        <v>1.7284511985142117</v>
      </c>
      <c r="E2199" s="24"/>
      <c r="F2199" s="25"/>
      <c r="G2199" s="29"/>
    </row>
    <row r="2200" spans="1:7" x14ac:dyDescent="0.25">
      <c r="A2200"/>
      <c r="B2200"/>
      <c r="C2200">
        <v>3.6349252816791116</v>
      </c>
      <c r="D2200">
        <v>1.7294103173014823</v>
      </c>
      <c r="E2200" s="24"/>
      <c r="F2200" s="25"/>
      <c r="G2200" s="29"/>
    </row>
    <row r="2201" spans="1:7" x14ac:dyDescent="0.25">
      <c r="A2201"/>
      <c r="B2201"/>
      <c r="C2201">
        <v>3.6410656545802129</v>
      </c>
      <c r="D2201">
        <v>1.7303708046745374</v>
      </c>
      <c r="E2201" s="24"/>
      <c r="F2201" s="25"/>
      <c r="G2201" s="29"/>
    </row>
    <row r="2202" spans="1:7" x14ac:dyDescent="0.25">
      <c r="A2202"/>
      <c r="B2202"/>
      <c r="C2202">
        <v>3.6472194440332237</v>
      </c>
      <c r="D2202">
        <v>1.7313326627752765</v>
      </c>
      <c r="E2202" s="24"/>
      <c r="F2202" s="25"/>
      <c r="G2202" s="29"/>
    </row>
    <row r="2203" spans="1:7" x14ac:dyDescent="0.25">
      <c r="A2203"/>
      <c r="B2203"/>
      <c r="C2203">
        <v>3.6533866963022379</v>
      </c>
      <c r="D2203">
        <v>1.7322958937436044</v>
      </c>
      <c r="E2203" s="24"/>
      <c r="F2203" s="25"/>
      <c r="G2203" s="29"/>
    </row>
    <row r="2204" spans="1:7" x14ac:dyDescent="0.25">
      <c r="A2204"/>
      <c r="B2204"/>
      <c r="C2204">
        <v>3.6595674578643105</v>
      </c>
      <c r="D2204">
        <v>1.7332604997173602</v>
      </c>
      <c r="E2204" s="24"/>
      <c r="F2204" s="25"/>
      <c r="G2204" s="29"/>
    </row>
    <row r="2205" spans="1:7" x14ac:dyDescent="0.25">
      <c r="A2205"/>
      <c r="B2205"/>
      <c r="C2205">
        <v>3.6657617754106702</v>
      </c>
      <c r="D2205">
        <v>1.7342264828322291</v>
      </c>
      <c r="E2205" s="24"/>
      <c r="F2205" s="25"/>
      <c r="G2205" s="29"/>
    </row>
    <row r="2206" spans="1:7" x14ac:dyDescent="0.25">
      <c r="A2206"/>
      <c r="B2206"/>
      <c r="C2206">
        <v>3.671969695847952</v>
      </c>
      <c r="D2206">
        <v>1.7351938452216626</v>
      </c>
      <c r="E2206" s="24"/>
      <c r="F2206" s="25"/>
      <c r="G2206" s="29"/>
    </row>
    <row r="2207" spans="1:7" x14ac:dyDescent="0.25">
      <c r="A2207"/>
      <c r="B2207"/>
      <c r="C2207">
        <v>3.67819126629947</v>
      </c>
      <c r="D2207">
        <v>1.7361625890168024</v>
      </c>
      <c r="E2207" s="24"/>
      <c r="F2207" s="25"/>
      <c r="G2207" s="29"/>
    </row>
    <row r="2208" spans="1:7" x14ac:dyDescent="0.25">
      <c r="A2208"/>
      <c r="B2208"/>
      <c r="C2208">
        <v>3.6844265341064246</v>
      </c>
      <c r="D2208">
        <v>1.7371327163463781</v>
      </c>
      <c r="E2208" s="24"/>
      <c r="F2208" s="25"/>
      <c r="G2208" s="29"/>
    </row>
    <row r="2209" spans="1:7" x14ac:dyDescent="0.25">
      <c r="A2209"/>
      <c r="B2209"/>
      <c r="C2209">
        <v>3.6906755468292229</v>
      </c>
      <c r="D2209">
        <v>1.7381042293366498</v>
      </c>
      <c r="E2209" s="24"/>
      <c r="F2209" s="25"/>
      <c r="G2209" s="29"/>
    </row>
    <row r="2210" spans="1:7" x14ac:dyDescent="0.25">
      <c r="A2210"/>
      <c r="B2210"/>
      <c r="C2210">
        <v>3.6969383522486972</v>
      </c>
      <c r="D2210">
        <v>1.7390771301113013</v>
      </c>
      <c r="E2210" s="24"/>
      <c r="F2210" s="25"/>
      <c r="G2210" s="29"/>
    </row>
    <row r="2211" spans="1:7" x14ac:dyDescent="0.25">
      <c r="A2211"/>
      <c r="B2211"/>
      <c r="C2211">
        <v>3.7032149983673905</v>
      </c>
      <c r="D2211">
        <v>1.7400514207913551</v>
      </c>
      <c r="E2211" s="24"/>
      <c r="F2211" s="25"/>
      <c r="G2211" s="29"/>
    </row>
    <row r="2212" spans="1:7" x14ac:dyDescent="0.25">
      <c r="A2212"/>
      <c r="B2212"/>
      <c r="C2212">
        <v>3.7095055334108622</v>
      </c>
      <c r="D2212">
        <v>1.7410271034950919</v>
      </c>
      <c r="E2212" s="24"/>
      <c r="F2212" s="25"/>
      <c r="G2212" s="29"/>
    </row>
    <row r="2213" spans="1:7" x14ac:dyDescent="0.25">
      <c r="A2213"/>
      <c r="B2213"/>
      <c r="C2213">
        <v>3.7158100058289874</v>
      </c>
      <c r="D2213">
        <v>1.742004180337956</v>
      </c>
      <c r="E2213" s="24"/>
      <c r="F2213" s="25"/>
      <c r="G2213" s="29"/>
    </row>
    <row r="2214" spans="1:7" x14ac:dyDescent="0.25">
      <c r="A2214"/>
      <c r="B2214"/>
      <c r="C2214">
        <v>3.7221284642972394</v>
      </c>
      <c r="D2214">
        <v>1.7429826534324677</v>
      </c>
      <c r="E2214" s="24"/>
      <c r="F2214" s="25"/>
      <c r="G2214" s="29"/>
    </row>
    <row r="2215" spans="1:7" x14ac:dyDescent="0.25">
      <c r="A2215"/>
      <c r="B2215"/>
      <c r="C2215">
        <v>3.7284609577180339</v>
      </c>
      <c r="D2215">
        <v>1.743962524888133</v>
      </c>
      <c r="E2215" s="24"/>
      <c r="F2215" s="25"/>
      <c r="G2215" s="29"/>
    </row>
    <row r="2216" spans="1:7" x14ac:dyDescent="0.25">
      <c r="A2216"/>
      <c r="B2216"/>
      <c r="C2216">
        <v>3.7348075352220107</v>
      </c>
      <c r="D2216">
        <v>1.7449437968113415</v>
      </c>
      <c r="E2216" s="24"/>
      <c r="F2216" s="25"/>
      <c r="G2216" s="29"/>
    </row>
    <row r="2217" spans="1:7" x14ac:dyDescent="0.25">
      <c r="A2217"/>
      <c r="B2217"/>
      <c r="C2217">
        <v>3.7411682461694156</v>
      </c>
      <c r="D2217">
        <v>1.7459264713052849</v>
      </c>
      <c r="E2217" s="24"/>
      <c r="F2217" s="25"/>
      <c r="G2217" s="29"/>
    </row>
    <row r="2218" spans="1:7" x14ac:dyDescent="0.25">
      <c r="A2218"/>
      <c r="B2218"/>
      <c r="C2218">
        <v>3.7475431401514117</v>
      </c>
      <c r="D2218">
        <v>1.7469105504698537</v>
      </c>
      <c r="E2218" s="24"/>
      <c r="F2218" s="25"/>
      <c r="G2218" s="29"/>
    </row>
    <row r="2219" spans="1:7" x14ac:dyDescent="0.25">
      <c r="A2219"/>
      <c r="B2219"/>
      <c r="C2219">
        <v>3.7539322669914386</v>
      </c>
      <c r="D2219">
        <v>1.7478960364015457</v>
      </c>
      <c r="E2219" s="24"/>
      <c r="F2219" s="25"/>
      <c r="G2219" s="29"/>
    </row>
    <row r="2220" spans="1:7" x14ac:dyDescent="0.25">
      <c r="A2220"/>
      <c r="B2220"/>
      <c r="C2220">
        <v>3.7603356767465757</v>
      </c>
      <c r="D2220">
        <v>1.74888293119336</v>
      </c>
      <c r="E2220" s="24"/>
      <c r="F2220" s="25"/>
      <c r="G2220" s="29"/>
    </row>
    <row r="2221" spans="1:7" x14ac:dyDescent="0.25">
      <c r="A2221"/>
      <c r="B2221"/>
      <c r="C2221">
        <v>3.7667534197089143</v>
      </c>
      <c r="D2221">
        <v>1.7498712369347134</v>
      </c>
      <c r="E2221" s="24"/>
      <c r="F2221" s="25"/>
      <c r="G2221" s="29"/>
    </row>
    <row r="2222" spans="1:7" x14ac:dyDescent="0.25">
      <c r="A2222"/>
      <c r="B2222"/>
      <c r="C2222">
        <v>3.7731855464069399</v>
      </c>
      <c r="D2222">
        <v>1.7508609557113231</v>
      </c>
      <c r="E2222" s="24"/>
      <c r="F2222" s="25"/>
      <c r="G2222" s="29"/>
    </row>
    <row r="2223" spans="1:7" x14ac:dyDescent="0.25">
      <c r="A2223"/>
      <c r="B2223"/>
      <c r="C2223">
        <v>3.7796321076069126</v>
      </c>
      <c r="D2223">
        <v>1.75185208960512</v>
      </c>
      <c r="E2223" s="24"/>
      <c r="F2223" s="25"/>
      <c r="G2223" s="29"/>
    </row>
    <row r="2224" spans="1:7" x14ac:dyDescent="0.25">
      <c r="A2224"/>
      <c r="B2224"/>
      <c r="C2224">
        <v>3.7860931543142735</v>
      </c>
      <c r="D2224">
        <v>1.7528446406941354</v>
      </c>
      <c r="E2224" s="24"/>
      <c r="F2224" s="25"/>
      <c r="G2224" s="29"/>
    </row>
    <row r="2225" spans="1:7" x14ac:dyDescent="0.25">
      <c r="A2225"/>
      <c r="B2225"/>
      <c r="C2225">
        <v>3.7925687377750674</v>
      </c>
      <c r="D2225">
        <v>1.7538386110524029</v>
      </c>
      <c r="E2225" s="24"/>
      <c r="F2225" s="25"/>
      <c r="G2225" s="29"/>
    </row>
    <row r="2226" spans="1:7" x14ac:dyDescent="0.25">
      <c r="A2226"/>
      <c r="B2226"/>
      <c r="C2226">
        <v>3.7990589094773433</v>
      </c>
      <c r="D2226">
        <v>1.7548340027498539</v>
      </c>
      <c r="E2226" s="24"/>
      <c r="F2226" s="25"/>
      <c r="G2226" s="29"/>
    </row>
    <row r="2227" spans="1:7" x14ac:dyDescent="0.25">
      <c r="A2227"/>
      <c r="B2227"/>
      <c r="C2227">
        <v>3.8055637211525952</v>
      </c>
      <c r="D2227">
        <v>1.7558308178522053</v>
      </c>
      <c r="E2227" s="24"/>
      <c r="F2227" s="25"/>
      <c r="G2227" s="29"/>
    </row>
    <row r="2228" spans="1:7" x14ac:dyDescent="0.25">
      <c r="A2228"/>
      <c r="B2228"/>
      <c r="C2228">
        <v>3.8120832247772012</v>
      </c>
      <c r="D2228">
        <v>1.7568290584208563</v>
      </c>
      <c r="E2228" s="24"/>
      <c r="F2228" s="25"/>
      <c r="G2228" s="29"/>
    </row>
    <row r="2229" spans="1:7" x14ac:dyDescent="0.25">
      <c r="A2229"/>
      <c r="B2229"/>
      <c r="C2229">
        <v>3.8186174725738682</v>
      </c>
      <c r="D2229">
        <v>1.7578287265127819</v>
      </c>
      <c r="E2229" s="24"/>
      <c r="F2229" s="25"/>
      <c r="G2229" s="29"/>
    </row>
    <row r="2230" spans="1:7" x14ac:dyDescent="0.25">
      <c r="A2230"/>
      <c r="B2230"/>
      <c r="C2230">
        <v>3.8251665170131068</v>
      </c>
      <c r="D2230">
        <v>1.7588298241804126</v>
      </c>
      <c r="E2230" s="24"/>
      <c r="F2230" s="25"/>
      <c r="G2230" s="29"/>
    </row>
    <row r="2231" spans="1:7" x14ac:dyDescent="0.25">
      <c r="A2231"/>
      <c r="B2231"/>
      <c r="C2231">
        <v>3.8317304108146923</v>
      </c>
      <c r="D2231">
        <v>1.7598323534715337</v>
      </c>
      <c r="E2231" s="24"/>
      <c r="F2231" s="25"/>
      <c r="G2231" s="29"/>
    </row>
    <row r="2232" spans="1:7" x14ac:dyDescent="0.25">
      <c r="A2232"/>
      <c r="B2232"/>
      <c r="C2232">
        <v>3.8383092069491398</v>
      </c>
      <c r="D2232">
        <v>1.7608363164291654</v>
      </c>
      <c r="E2232" s="24"/>
      <c r="F2232" s="25"/>
      <c r="G2232" s="29"/>
    </row>
    <row r="2233" spans="1:7" x14ac:dyDescent="0.25">
      <c r="A2233"/>
      <c r="B2233"/>
      <c r="C2233">
        <v>3.8449029586392252</v>
      </c>
      <c r="D2233">
        <v>1.7618417150914496</v>
      </c>
      <c r="E2233" s="24"/>
      <c r="F2233" s="25"/>
      <c r="G2233" s="29"/>
    </row>
    <row r="2234" spans="1:7" x14ac:dyDescent="0.25">
      <c r="A2234"/>
      <c r="B2234"/>
      <c r="C2234">
        <v>3.8515117193614437</v>
      </c>
      <c r="D2234">
        <v>1.7628485514915313</v>
      </c>
      <c r="E2234" s="24"/>
      <c r="F2234" s="25"/>
      <c r="G2234" s="29"/>
    </row>
    <row r="2235" spans="1:7" x14ac:dyDescent="0.25">
      <c r="A2235"/>
      <c r="B2235"/>
      <c r="C2235">
        <v>3.8581355428475641</v>
      </c>
      <c r="D2235">
        <v>1.7638568276574433</v>
      </c>
      <c r="E2235" s="24"/>
      <c r="F2235" s="25"/>
      <c r="G2235" s="29"/>
    </row>
    <row r="2236" spans="1:7" x14ac:dyDescent="0.25">
      <c r="A2236"/>
      <c r="B2236"/>
      <c r="C2236">
        <v>3.8647744830861468</v>
      </c>
      <c r="D2236">
        <v>1.7648665456119927</v>
      </c>
      <c r="E2236" s="24"/>
      <c r="F2236" s="25"/>
      <c r="G2236" s="29"/>
    </row>
    <row r="2237" spans="1:7" x14ac:dyDescent="0.25">
      <c r="A2237"/>
      <c r="B2237"/>
      <c r="C2237">
        <v>3.8714285943240414</v>
      </c>
      <c r="D2237">
        <v>1.7658777073726251</v>
      </c>
      <c r="E2237" s="24"/>
      <c r="F2237" s="25"/>
      <c r="G2237" s="29"/>
    </row>
    <row r="2238" spans="1:7" x14ac:dyDescent="0.25">
      <c r="A2238"/>
      <c r="B2238"/>
      <c r="C2238">
        <v>3.8780979310680053</v>
      </c>
      <c r="D2238">
        <v>1.7668903149513195</v>
      </c>
      <c r="E2238" s="24"/>
      <c r="F2238" s="25"/>
      <c r="G2238" s="29"/>
    </row>
    <row r="2239" spans="1:7" x14ac:dyDescent="0.25">
      <c r="A2239"/>
      <c r="B2239"/>
      <c r="C2239">
        <v>3.8847825480861786</v>
      </c>
      <c r="D2239">
        <v>1.7679043703544508</v>
      </c>
      <c r="E2239" s="24"/>
      <c r="F2239" s="25"/>
      <c r="G2239" s="29"/>
    </row>
    <row r="2240" spans="1:7" x14ac:dyDescent="0.25">
      <c r="A2240"/>
      <c r="B2240"/>
      <c r="C2240">
        <v>3.8914825004097269</v>
      </c>
      <c r="D2240">
        <v>1.7689198755826778</v>
      </c>
      <c r="E2240" s="24"/>
      <c r="F2240" s="25"/>
      <c r="G2240" s="29"/>
    </row>
    <row r="2241" spans="1:7" x14ac:dyDescent="0.25">
      <c r="A2241"/>
      <c r="B2241"/>
      <c r="C2241">
        <v>3.8981978433343683</v>
      </c>
      <c r="D2241">
        <v>1.7699368326308016</v>
      </c>
      <c r="E2241" s="24"/>
      <c r="F2241" s="25"/>
      <c r="G2241" s="29"/>
    </row>
    <row r="2242" spans="1:7" x14ac:dyDescent="0.25">
      <c r="A2242"/>
      <c r="B2242"/>
      <c r="C2242">
        <v>3.9049286324219921</v>
      </c>
      <c r="D2242">
        <v>1.770955243487647</v>
      </c>
      <c r="E2242" s="24"/>
      <c r="F2242" s="25"/>
      <c r="G2242" s="29"/>
    </row>
    <row r="2243" spans="1:7" x14ac:dyDescent="0.25">
      <c r="A2243"/>
      <c r="B2243"/>
      <c r="C2243">
        <v>3.9116749235022663</v>
      </c>
      <c r="D2243">
        <v>1.7719751101359371</v>
      </c>
      <c r="E2243" s="24"/>
      <c r="F2243" s="25"/>
      <c r="G2243" s="29"/>
    </row>
    <row r="2244" spans="1:7" x14ac:dyDescent="0.25">
      <c r="A2244"/>
      <c r="B2244"/>
      <c r="C2244">
        <v>3.9184367726742293</v>
      </c>
      <c r="D2244">
        <v>1.772996434552143</v>
      </c>
      <c r="E2244" s="24"/>
      <c r="F2244" s="25"/>
      <c r="G2244" s="29"/>
    </row>
    <row r="2245" spans="1:7" x14ac:dyDescent="0.25">
      <c r="A2245"/>
      <c r="B2245"/>
      <c r="C2245">
        <v>3.9252142363079177</v>
      </c>
      <c r="D2245">
        <v>1.7740192187063686</v>
      </c>
      <c r="E2245" s="24"/>
      <c r="F2245" s="25"/>
      <c r="G2245" s="29"/>
    </row>
    <row r="2246" spans="1:7" x14ac:dyDescent="0.25">
      <c r="A2246"/>
      <c r="B2246"/>
      <c r="C2246">
        <v>3.932007371046069</v>
      </c>
      <c r="D2246">
        <v>1.7750434645622148</v>
      </c>
      <c r="E2246" s="24"/>
      <c r="F2246" s="25"/>
      <c r="G2246" s="29"/>
    </row>
    <row r="2247" spans="1:7" x14ac:dyDescent="0.25">
      <c r="A2247"/>
      <c r="B2247"/>
      <c r="C2247">
        <v>3.9388162338056647</v>
      </c>
      <c r="D2247">
        <v>1.776069174076629</v>
      </c>
      <c r="E2247" s="24"/>
      <c r="F2247" s="25"/>
      <c r="G2247" s="29"/>
    </row>
    <row r="2248" spans="1:7" x14ac:dyDescent="0.25">
      <c r="A2248"/>
      <c r="B2248"/>
      <c r="C2248">
        <v>3.9456408817796791</v>
      </c>
      <c r="D2248">
        <v>1.7770963491997789</v>
      </c>
      <c r="E2248" s="24"/>
      <c r="F2248" s="25"/>
      <c r="G2248" s="29"/>
    </row>
    <row r="2249" spans="1:7" x14ac:dyDescent="0.25">
      <c r="A2249"/>
      <c r="B2249"/>
      <c r="C2249">
        <v>3.9524813724387102</v>
      </c>
      <c r="D2249">
        <v>1.7781249918749107</v>
      </c>
      <c r="E2249" s="24"/>
      <c r="F2249" s="25"/>
      <c r="G2249" s="29"/>
    </row>
    <row r="2250" spans="1:7" x14ac:dyDescent="0.25">
      <c r="A2250"/>
      <c r="B2250"/>
      <c r="C2250">
        <v>3.9593377635326772</v>
      </c>
      <c r="D2250">
        <v>1.7791551040382019</v>
      </c>
      <c r="E2250" s="24"/>
      <c r="F2250" s="25"/>
      <c r="G2250" s="29"/>
    </row>
    <row r="2251" spans="1:7" x14ac:dyDescent="0.25">
      <c r="A2251"/>
      <c r="B2251"/>
      <c r="C2251">
        <v>3.9662101130925378</v>
      </c>
      <c r="D2251">
        <v>1.7801866876186265</v>
      </c>
      <c r="E2251" s="24"/>
      <c r="F2251" s="25"/>
      <c r="G2251" s="29"/>
    </row>
    <row r="2252" spans="1:7" x14ac:dyDescent="0.25">
      <c r="A2252"/>
      <c r="B2252"/>
      <c r="C2252">
        <v>3.9730984794319659</v>
      </c>
      <c r="D2252">
        <v>1.7812197445377966</v>
      </c>
      <c r="E2252" s="24"/>
      <c r="F2252" s="25"/>
      <c r="G2252" s="29"/>
    </row>
    <row r="2253" spans="1:7" x14ac:dyDescent="0.25">
      <c r="A2253"/>
      <c r="B2253"/>
      <c r="C2253">
        <v>3.9800029211491084</v>
      </c>
      <c r="D2253">
        <v>1.7822542767098362</v>
      </c>
      <c r="E2253" s="24"/>
      <c r="F2253" s="25"/>
      <c r="G2253" s="29"/>
    </row>
    <row r="2254" spans="1:7" x14ac:dyDescent="0.25">
      <c r="A2254"/>
      <c r="B2254"/>
      <c r="C2254">
        <v>3.9869234971282883</v>
      </c>
      <c r="D2254">
        <v>1.7832902860412074</v>
      </c>
      <c r="E2254" s="24"/>
      <c r="F2254" s="25"/>
      <c r="G2254" s="29"/>
    </row>
    <row r="2255" spans="1:7" x14ac:dyDescent="0.25">
      <c r="A2255"/>
      <c r="B2255"/>
      <c r="C2255">
        <v>3.9938602665417826</v>
      </c>
      <c r="D2255">
        <v>1.7843277744305759</v>
      </c>
      <c r="E2255" s="24"/>
      <c r="F2255" s="25"/>
      <c r="G2255" s="29"/>
    </row>
    <row r="2256" spans="1:7" x14ac:dyDescent="0.25">
      <c r="A2256"/>
      <c r="B2256"/>
      <c r="C2256">
        <v>4.0008132888515835</v>
      </c>
      <c r="D2256">
        <v>1.7853667437686569</v>
      </c>
      <c r="E2256" s="24"/>
      <c r="F2256" s="25"/>
      <c r="G2256" s="29"/>
    </row>
    <row r="2257" spans="1:7" x14ac:dyDescent="0.25">
      <c r="A2257"/>
      <c r="B2257"/>
      <c r="C2257">
        <v>4.0077826238111385</v>
      </c>
      <c r="D2257">
        <v>1.7864071959380521</v>
      </c>
      <c r="E2257" s="24"/>
      <c r="F2257" s="25"/>
      <c r="G2257" s="29"/>
    </row>
    <row r="2258" spans="1:7" x14ac:dyDescent="0.25">
      <c r="A2258"/>
      <c r="B2258"/>
      <c r="C2258">
        <v>4.0147683314672031</v>
      </c>
      <c r="D2258">
        <v>1.7874491328131092</v>
      </c>
      <c r="E2258" s="24"/>
      <c r="F2258" s="25"/>
      <c r="G2258" s="29"/>
    </row>
    <row r="2259" spans="1:7" x14ac:dyDescent="0.25">
      <c r="A2259"/>
      <c r="B2259"/>
      <c r="C2259">
        <v>4.0217704721615721</v>
      </c>
      <c r="D2259">
        <v>1.7884925562597411</v>
      </c>
      <c r="E2259" s="24"/>
      <c r="F2259" s="25"/>
      <c r="G2259" s="29"/>
    </row>
    <row r="2260" spans="1:7" x14ac:dyDescent="0.25">
      <c r="A2260"/>
      <c r="B2260"/>
      <c r="C2260">
        <v>4.0287891065329262</v>
      </c>
      <c r="D2260">
        <v>1.7895374681352827</v>
      </c>
      <c r="E2260" s="24"/>
      <c r="F2260" s="25"/>
      <c r="G2260" s="29"/>
    </row>
    <row r="2261" spans="1:7" x14ac:dyDescent="0.25">
      <c r="A2261"/>
      <c r="B2261"/>
      <c r="C2261">
        <v>4.0358242955186876</v>
      </c>
      <c r="D2261">
        <v>1.7905838702883281</v>
      </c>
      <c r="E2261" s="24"/>
      <c r="F2261" s="25"/>
      <c r="G2261" s="29"/>
    </row>
    <row r="2262" spans="1:7" x14ac:dyDescent="0.25">
      <c r="A2262"/>
      <c r="B2262"/>
      <c r="C2262">
        <v>4.0428761003567928</v>
      </c>
      <c r="D2262">
        <v>1.7916317645585513</v>
      </c>
      <c r="E2262" s="24"/>
      <c r="F2262" s="25"/>
      <c r="G2262" s="29"/>
    </row>
    <row r="2263" spans="1:7" x14ac:dyDescent="0.25">
      <c r="A2263"/>
      <c r="B2263"/>
      <c r="C2263">
        <v>4.0499445825876332</v>
      </c>
      <c r="D2263">
        <v>1.7926811527765611</v>
      </c>
      <c r="E2263" s="24"/>
      <c r="F2263" s="25"/>
      <c r="G2263" s="29"/>
    </row>
    <row r="2264" spans="1:7" x14ac:dyDescent="0.25">
      <c r="A2264"/>
      <c r="B2264"/>
      <c r="C2264">
        <v>4.0570298040558361</v>
      </c>
      <c r="D2264">
        <v>1.7937320367637131</v>
      </c>
      <c r="E2264" s="24"/>
      <c r="F2264" s="25"/>
      <c r="G2264" s="29"/>
    </row>
    <row r="2265" spans="1:7" x14ac:dyDescent="0.25">
      <c r="A2265"/>
      <c r="B2265"/>
      <c r="C2265">
        <v>4.0641318269122264</v>
      </c>
      <c r="D2265">
        <v>1.7947844183319532</v>
      </c>
      <c r="E2265" s="24"/>
      <c r="F2265" s="25"/>
      <c r="G2265" s="29"/>
    </row>
    <row r="2266" spans="1:7" x14ac:dyDescent="0.25">
      <c r="A2266"/>
      <c r="B2266"/>
      <c r="C2266">
        <v>4.0712507136156679</v>
      </c>
      <c r="D2266">
        <v>1.7958382992836339</v>
      </c>
      <c r="E2266" s="24"/>
      <c r="F2266" s="25"/>
      <c r="G2266" s="29"/>
    </row>
    <row r="2267" spans="1:7" x14ac:dyDescent="0.25">
      <c r="A2267"/>
      <c r="B2267"/>
      <c r="C2267">
        <v>4.0783865269350033</v>
      </c>
      <c r="D2267">
        <v>1.7968936814113528</v>
      </c>
      <c r="E2267" s="24"/>
      <c r="F2267" s="25"/>
      <c r="G2267" s="29"/>
    </row>
    <row r="2268" spans="1:7" x14ac:dyDescent="0.25">
      <c r="A2268"/>
      <c r="B2268"/>
      <c r="C2268">
        <v>4.0855393299509677</v>
      </c>
      <c r="D2268">
        <v>1.7979505664977591</v>
      </c>
      <c r="E2268" s="24"/>
      <c r="F2268" s="25"/>
      <c r="G2268" s="29"/>
    </row>
    <row r="2269" spans="1:7" x14ac:dyDescent="0.25">
      <c r="A2269"/>
      <c r="B2269"/>
      <c r="C2269">
        <v>4.0927091860581379</v>
      </c>
      <c r="D2269">
        <v>1.799008956315389</v>
      </c>
      <c r="E2269" s="24"/>
      <c r="F2269" s="25"/>
      <c r="G2269" s="29"/>
    </row>
    <row r="2270" spans="1:7" x14ac:dyDescent="0.25">
      <c r="A2270"/>
      <c r="B2270"/>
      <c r="C2270">
        <v>4.0998961589668825</v>
      </c>
      <c r="D2270">
        <v>1.8000688526264788</v>
      </c>
      <c r="E2270" s="24"/>
      <c r="F2270" s="25"/>
      <c r="G2270" s="29"/>
    </row>
    <row r="2271" spans="1:7" x14ac:dyDescent="0.25">
      <c r="A2271"/>
      <c r="B2271"/>
      <c r="C2271">
        <v>4.1071003127053061</v>
      </c>
      <c r="D2271">
        <v>1.8011302571827759</v>
      </c>
      <c r="E2271" s="24"/>
      <c r="F2271" s="25"/>
      <c r="G2271" s="29"/>
    </row>
    <row r="2272" spans="1:7" x14ac:dyDescent="0.25">
      <c r="A2272"/>
      <c r="B2272"/>
      <c r="C2272">
        <v>4.1143217116212787</v>
      </c>
      <c r="D2272">
        <v>1.8021931717253592</v>
      </c>
      <c r="E2272" s="24"/>
      <c r="F2272" s="25"/>
      <c r="G2272" s="29"/>
    </row>
    <row r="2273" spans="1:7" x14ac:dyDescent="0.25">
      <c r="A2273"/>
      <c r="B2273"/>
      <c r="C2273">
        <v>4.1215604203843972</v>
      </c>
      <c r="D2273">
        <v>1.8032575979844516</v>
      </c>
      <c r="E2273" s="24"/>
      <c r="F2273" s="25"/>
      <c r="G2273" s="29"/>
    </row>
    <row r="2274" spans="1:7" x14ac:dyDescent="0.25">
      <c r="A2274"/>
      <c r="B2274"/>
      <c r="C2274">
        <v>4.1288165039880234</v>
      </c>
      <c r="D2274">
        <v>1.8043235376792328</v>
      </c>
      <c r="E2274" s="24"/>
      <c r="F2274" s="25"/>
      <c r="G2274" s="29"/>
    </row>
    <row r="2275" spans="1:7" x14ac:dyDescent="0.25">
      <c r="A2275"/>
      <c r="B2275"/>
      <c r="C2275">
        <v>4.136090027751294</v>
      </c>
      <c r="D2275">
        <v>1.8053909925176279</v>
      </c>
      <c r="E2275" s="24"/>
      <c r="F2275" s="25"/>
      <c r="G2275" s="29"/>
    </row>
    <row r="2276" spans="1:7" x14ac:dyDescent="0.25">
      <c r="A2276"/>
      <c r="B2276"/>
      <c r="C2276">
        <v>4.1433810573211769</v>
      </c>
      <c r="D2276">
        <v>1.8064599641961347</v>
      </c>
      <c r="E2276" s="24"/>
      <c r="F2276" s="25"/>
      <c r="G2276" s="29"/>
    </row>
    <row r="2277" spans="1:7" x14ac:dyDescent="0.25">
      <c r="A2277"/>
      <c r="B2277"/>
      <c r="C2277">
        <v>4.1506896586745086</v>
      </c>
      <c r="D2277">
        <v>1.8075304543996134</v>
      </c>
      <c r="E2277" s="24"/>
      <c r="F2277" s="25"/>
      <c r="G2277" s="29"/>
    </row>
    <row r="2278" spans="1:7" x14ac:dyDescent="0.25">
      <c r="A2278"/>
      <c r="B2278"/>
      <c r="C2278">
        <v>4.1580158981201087</v>
      </c>
      <c r="D2278">
        <v>1.8086024648010932</v>
      </c>
      <c r="E2278" s="24"/>
      <c r="F2278" s="25"/>
      <c r="G2278" s="29"/>
    </row>
    <row r="2279" spans="1:7" x14ac:dyDescent="0.25">
      <c r="A2279"/>
      <c r="B2279"/>
      <c r="C2279">
        <v>4.1653598423008429</v>
      </c>
      <c r="D2279">
        <v>1.8096759970615641</v>
      </c>
      <c r="E2279" s="24"/>
      <c r="F2279" s="25"/>
      <c r="G2279" s="29"/>
    </row>
    <row r="2280" spans="1:7" x14ac:dyDescent="0.25">
      <c r="A2280"/>
      <c r="B2280"/>
      <c r="C2280">
        <v>4.1727215581957156</v>
      </c>
      <c r="D2280">
        <v>1.8107510528297703</v>
      </c>
      <c r="E2280" s="24"/>
      <c r="F2280" s="25"/>
      <c r="G2280" s="29"/>
    </row>
    <row r="2281" spans="1:7" x14ac:dyDescent="0.25">
      <c r="A2281"/>
      <c r="B2281"/>
      <c r="C2281">
        <v>4.1801011131220074</v>
      </c>
      <c r="D2281">
        <v>1.8118276337420087</v>
      </c>
      <c r="E2281" s="24"/>
      <c r="F2281" s="25"/>
      <c r="G2281" s="29"/>
    </row>
    <row r="2282" spans="1:7" x14ac:dyDescent="0.25">
      <c r="A2282"/>
      <c r="B2282"/>
      <c r="C2282">
        <v>4.1874985747374609</v>
      </c>
      <c r="D2282">
        <v>1.8129057414219227</v>
      </c>
      <c r="E2282" s="24"/>
      <c r="F2282" s="25"/>
      <c r="G2282" s="29"/>
    </row>
    <row r="2283" spans="1:7" x14ac:dyDescent="0.25">
      <c r="A2283"/>
      <c r="B2283"/>
      <c r="C2283">
        <v>4.19491401104235</v>
      </c>
      <c r="D2283">
        <v>1.8139853774802726</v>
      </c>
      <c r="E2283" s="24"/>
      <c r="F2283" s="25"/>
      <c r="G2283" s="29"/>
    </row>
    <row r="2284" spans="1:7" x14ac:dyDescent="0.25">
      <c r="A2284"/>
      <c r="B2284"/>
      <c r="C2284">
        <v>4.202347490381694</v>
      </c>
      <c r="D2284">
        <v>1.8150665435147364</v>
      </c>
      <c r="E2284" s="24"/>
      <c r="F2284" s="25"/>
      <c r="G2284" s="29"/>
    </row>
    <row r="2285" spans="1:7" x14ac:dyDescent="0.25">
      <c r="A2285"/>
      <c r="B2285"/>
      <c r="C2285">
        <v>4.2097990814474544</v>
      </c>
      <c r="D2285">
        <v>1.8161492411096833</v>
      </c>
      <c r="E2285" s="24"/>
      <c r="F2285" s="25"/>
      <c r="G2285" s="29"/>
    </row>
    <row r="2286" spans="1:7" x14ac:dyDescent="0.25">
      <c r="A2286"/>
      <c r="B2286"/>
      <c r="C2286">
        <v>4.2172688532807152</v>
      </c>
      <c r="D2286">
        <v>1.8172334718359553</v>
      </c>
      <c r="E2286" s="24"/>
      <c r="F2286" s="25"/>
      <c r="G2286" s="29"/>
    </row>
    <row r="2287" spans="1:7" x14ac:dyDescent="0.25">
      <c r="A2287"/>
      <c r="B2287"/>
      <c r="C2287">
        <v>4.2247568752739264</v>
      </c>
      <c r="D2287">
        <v>1.8183192372506474</v>
      </c>
      <c r="E2287" s="24"/>
      <c r="F2287" s="25"/>
      <c r="G2287" s="29"/>
    </row>
    <row r="2288" spans="1:7" x14ac:dyDescent="0.25">
      <c r="A2288"/>
      <c r="B2288"/>
      <c r="C2288">
        <v>4.232263217173136</v>
      </c>
      <c r="D2288">
        <v>1.8194065388968748</v>
      </c>
      <c r="E2288" s="24"/>
      <c r="F2288" s="25"/>
      <c r="G2288" s="29"/>
    </row>
    <row r="2289" spans="1:7" x14ac:dyDescent="0.25">
      <c r="A2289"/>
      <c r="B2289"/>
      <c r="C2289">
        <v>4.2397879490802257</v>
      </c>
      <c r="D2289">
        <v>1.8204953783035487</v>
      </c>
      <c r="E2289" s="24"/>
      <c r="F2289" s="25"/>
      <c r="G2289" s="29"/>
    </row>
    <row r="2290" spans="1:7" x14ac:dyDescent="0.25">
      <c r="A2290"/>
      <c r="B2290"/>
      <c r="C2290">
        <v>4.2473311414551986</v>
      </c>
      <c r="D2290">
        <v>1.8215857569851399</v>
      </c>
      <c r="E2290" s="24"/>
      <c r="F2290" s="25"/>
      <c r="G2290" s="29"/>
    </row>
    <row r="2291" spans="1:7" x14ac:dyDescent="0.25">
      <c r="A2291"/>
      <c r="B2291"/>
      <c r="C2291">
        <v>4.2548928651184754</v>
      </c>
      <c r="D2291">
        <v>1.8226776764414454</v>
      </c>
      <c r="E2291" s="24"/>
      <c r="F2291" s="25"/>
      <c r="G2291" s="29"/>
    </row>
    <row r="2292" spans="1:7" x14ac:dyDescent="0.25">
      <c r="A2292"/>
      <c r="B2292"/>
      <c r="C2292">
        <v>4.2624731912531884</v>
      </c>
      <c r="D2292">
        <v>1.8237711381573565</v>
      </c>
      <c r="E2292" s="24"/>
      <c r="F2292" s="25"/>
      <c r="G2292" s="29"/>
    </row>
    <row r="2293" spans="1:7" x14ac:dyDescent="0.25">
      <c r="A2293"/>
      <c r="B2293"/>
      <c r="C2293">
        <v>4.2700721914075164</v>
      </c>
      <c r="D2293">
        <v>1.824866143602611</v>
      </c>
      <c r="E2293" s="24"/>
      <c r="F2293" s="25"/>
      <c r="G2293" s="29"/>
    </row>
    <row r="2294" spans="1:7" x14ac:dyDescent="0.25">
      <c r="A2294"/>
      <c r="B2294"/>
      <c r="C2294">
        <v>4.277689937497037</v>
      </c>
      <c r="D2294">
        <v>1.8259626942315554</v>
      </c>
      <c r="E2294" s="24"/>
      <c r="F2294" s="25"/>
      <c r="G2294" s="29"/>
    </row>
    <row r="2295" spans="1:7" x14ac:dyDescent="0.25">
      <c r="A2295"/>
      <c r="B2295"/>
      <c r="C2295">
        <v>4.2853265018070532</v>
      </c>
      <c r="D2295">
        <v>1.8270607914828918</v>
      </c>
      <c r="E2295" s="24"/>
      <c r="F2295" s="25"/>
      <c r="G2295" s="29"/>
    </row>
    <row r="2296" spans="1:7" x14ac:dyDescent="0.25">
      <c r="A2296"/>
      <c r="B2296"/>
      <c r="C2296">
        <v>4.2929819569949945</v>
      </c>
      <c r="D2296">
        <v>1.8281604367794311</v>
      </c>
      <c r="E2296" s="24"/>
      <c r="F2296" s="25"/>
      <c r="G2296" s="29"/>
    </row>
    <row r="2297" spans="1:7" x14ac:dyDescent="0.25">
      <c r="A2297"/>
      <c r="B2297"/>
      <c r="C2297">
        <v>4.3006563760928298</v>
      </c>
      <c r="D2297">
        <v>1.8292616315278452</v>
      </c>
      <c r="E2297" s="24"/>
      <c r="F2297" s="25"/>
      <c r="G2297" s="29"/>
    </row>
    <row r="2298" spans="1:7" x14ac:dyDescent="0.25">
      <c r="A2298"/>
      <c r="B2298"/>
      <c r="C2298">
        <v>4.3083498325094549</v>
      </c>
      <c r="D2298">
        <v>1.8303643771184024</v>
      </c>
      <c r="E2298" s="24"/>
      <c r="F2298" s="25"/>
      <c r="G2298" s="29"/>
    </row>
    <row r="2299" spans="1:7" x14ac:dyDescent="0.25">
      <c r="A2299"/>
      <c r="B2299"/>
      <c r="C2299">
        <v>4.3160624000331627</v>
      </c>
      <c r="D2299">
        <v>1.8314686749247189</v>
      </c>
      <c r="E2299" s="24"/>
      <c r="F2299" s="25"/>
      <c r="G2299" s="29"/>
    </row>
    <row r="2300" spans="1:7" x14ac:dyDescent="0.25">
      <c r="A2300"/>
      <c r="B2300"/>
      <c r="C2300">
        <v>4.3237941528340453</v>
      </c>
      <c r="D2300">
        <v>1.8325745263034834</v>
      </c>
      <c r="E2300" s="24"/>
      <c r="F2300" s="25"/>
      <c r="G2300" s="29"/>
    </row>
    <row r="2301" spans="1:7" x14ac:dyDescent="0.25">
      <c r="A2301"/>
      <c r="B2301"/>
      <c r="C2301">
        <v>4.3315451654665047</v>
      </c>
      <c r="D2301">
        <v>1.8336819325942049</v>
      </c>
      <c r="E2301" s="24"/>
      <c r="F2301" s="25"/>
      <c r="G2301" s="29"/>
    </row>
    <row r="2302" spans="1:7" x14ac:dyDescent="0.25">
      <c r="A2302"/>
      <c r="B2302"/>
      <c r="C2302">
        <v>4.3393155128717664</v>
      </c>
      <c r="D2302">
        <v>1.8347908951189356</v>
      </c>
      <c r="E2302" s="24"/>
      <c r="F2302" s="25"/>
      <c r="G2302" s="29"/>
    </row>
    <row r="2303" spans="1:7" x14ac:dyDescent="0.25">
      <c r="A2303"/>
      <c r="B2303"/>
      <c r="C2303">
        <v>4.3471052703803243</v>
      </c>
      <c r="D2303">
        <v>1.8359014151820023</v>
      </c>
      <c r="E2303" s="24"/>
      <c r="F2303" s="25"/>
      <c r="G2303" s="29"/>
    </row>
    <row r="2304" spans="1:7" x14ac:dyDescent="0.25">
      <c r="A2304"/>
      <c r="B2304"/>
      <c r="C2304">
        <v>4.3549145137145215</v>
      </c>
      <c r="D2304">
        <v>1.8370134940697291</v>
      </c>
      <c r="E2304" s="24"/>
      <c r="F2304" s="25"/>
      <c r="G2304" s="29"/>
    </row>
    <row r="2305" spans="1:7" x14ac:dyDescent="0.25">
      <c r="A2305"/>
      <c r="B2305"/>
      <c r="C2305">
        <v>4.3627433189911091</v>
      </c>
      <c r="D2305">
        <v>1.8381271330501623</v>
      </c>
      <c r="E2305" s="24"/>
      <c r="F2305" s="25"/>
      <c r="G2305" s="29"/>
    </row>
    <row r="2306" spans="1:7" x14ac:dyDescent="0.25">
      <c r="A2306"/>
      <c r="B2306"/>
      <c r="C2306">
        <v>4.370591762723766</v>
      </c>
      <c r="D2306">
        <v>1.8392423333727805</v>
      </c>
      <c r="E2306" s="24"/>
      <c r="F2306" s="25"/>
      <c r="G2306" s="29"/>
    </row>
    <row r="2307" spans="1:7" x14ac:dyDescent="0.25">
      <c r="A2307"/>
      <c r="B2307"/>
      <c r="C2307">
        <v>4.3784599218257467</v>
      </c>
      <c r="D2307">
        <v>1.840359096268221</v>
      </c>
      <c r="E2307" s="24"/>
      <c r="F2307" s="25"/>
      <c r="G2307" s="29"/>
    </row>
    <row r="2308" spans="1:7" x14ac:dyDescent="0.25">
      <c r="A2308"/>
      <c r="B2308"/>
      <c r="C2308">
        <v>4.3863478736124462</v>
      </c>
      <c r="D2308">
        <v>1.8414774229479742</v>
      </c>
      <c r="E2308" s="24"/>
      <c r="F2308" s="25"/>
      <c r="G2308" s="29"/>
    </row>
    <row r="2309" spans="1:7" x14ac:dyDescent="0.25">
      <c r="A2309"/>
      <c r="B2309"/>
      <c r="C2309">
        <v>4.394255695804075</v>
      </c>
      <c r="D2309">
        <v>1.8425973146041095</v>
      </c>
      <c r="E2309" s="24"/>
      <c r="F2309" s="25"/>
      <c r="G2309" s="29"/>
    </row>
    <row r="2310" spans="1:7" x14ac:dyDescent="0.25">
      <c r="A2310"/>
      <c r="B2310"/>
      <c r="C2310">
        <v>4.4021834665282835</v>
      </c>
      <c r="D2310">
        <v>1.8437187724089656</v>
      </c>
      <c r="E2310" s="24"/>
      <c r="F2310" s="25"/>
      <c r="G2310" s="29"/>
    </row>
    <row r="2311" spans="1:7" x14ac:dyDescent="0.25">
      <c r="A2311"/>
      <c r="B2311"/>
      <c r="C2311">
        <v>4.4101312643228328</v>
      </c>
      <c r="D2311">
        <v>1.8448417975148543</v>
      </c>
      <c r="E2311" s="24"/>
      <c r="F2311" s="25"/>
      <c r="G2311" s="29"/>
    </row>
    <row r="2312" spans="1:7" x14ac:dyDescent="0.25">
      <c r="A2312"/>
      <c r="B2312"/>
      <c r="C2312">
        <v>4.4180991681382995</v>
      </c>
      <c r="D2312">
        <v>1.8459663910537525</v>
      </c>
      <c r="E2312" s="24"/>
      <c r="F2312" s="25"/>
      <c r="G2312" s="29"/>
    </row>
    <row r="2313" spans="1:7" x14ac:dyDescent="0.25">
      <c r="A2313"/>
      <c r="B2313"/>
      <c r="C2313">
        <v>4.4260872573408117</v>
      </c>
      <c r="D2313">
        <v>1.8470925541370078</v>
      </c>
      <c r="E2313" s="24"/>
      <c r="F2313" s="25"/>
      <c r="G2313" s="29"/>
    </row>
    <row r="2314" spans="1:7" x14ac:dyDescent="0.25">
      <c r="A2314"/>
      <c r="B2314"/>
      <c r="C2314">
        <v>4.4340956117147359</v>
      </c>
      <c r="D2314">
        <v>1.8482202878550085</v>
      </c>
      <c r="E2314" s="24"/>
      <c r="F2314" s="25"/>
      <c r="G2314" s="29"/>
    </row>
    <row r="2315" spans="1:7" x14ac:dyDescent="0.25">
      <c r="A2315"/>
      <c r="B2315"/>
      <c r="C2315">
        <v>4.4421243114654887</v>
      </c>
      <c r="D2315">
        <v>1.8493495932768838</v>
      </c>
      <c r="E2315" s="24"/>
      <c r="F2315" s="25"/>
      <c r="G2315" s="29"/>
    </row>
    <row r="2316" spans="1:7" x14ac:dyDescent="0.25">
      <c r="A2316"/>
      <c r="B2316"/>
      <c r="C2316">
        <v>4.450173437222289</v>
      </c>
      <c r="D2316">
        <v>1.8504804714501801</v>
      </c>
      <c r="E2316" s="24"/>
      <c r="F2316" s="25"/>
      <c r="G2316" s="29"/>
    </row>
    <row r="2317" spans="1:7" x14ac:dyDescent="0.25">
      <c r="A2317"/>
      <c r="B2317"/>
      <c r="C2317">
        <v>4.4582430700409486</v>
      </c>
      <c r="D2317">
        <v>1.8516129234005276</v>
      </c>
      <c r="E2317" s="24"/>
      <c r="F2317" s="25"/>
      <c r="G2317" s="29"/>
    </row>
    <row r="2318" spans="1:7" x14ac:dyDescent="0.25">
      <c r="A2318"/>
      <c r="B2318"/>
      <c r="C2318">
        <v>4.466333291406742</v>
      </c>
      <c r="D2318">
        <v>1.8527469501313321</v>
      </c>
      <c r="E2318" s="24"/>
      <c r="F2318" s="25"/>
      <c r="G2318" s="29"/>
    </row>
    <row r="2319" spans="1:7" x14ac:dyDescent="0.25">
      <c r="A2319"/>
      <c r="B2319"/>
      <c r="C2319">
        <v>4.4744441832372113</v>
      </c>
      <c r="D2319">
        <v>1.8538825526234268</v>
      </c>
      <c r="E2319" s="24"/>
      <c r="F2319" s="25"/>
      <c r="G2319" s="29"/>
    </row>
    <row r="2320" spans="1:7" x14ac:dyDescent="0.25">
      <c r="A2320"/>
      <c r="B2320"/>
      <c r="C2320">
        <v>4.4825758278850545</v>
      </c>
      <c r="D2320">
        <v>1.8550197318347483</v>
      </c>
      <c r="E2320" s="24"/>
      <c r="F2320" s="25"/>
      <c r="G2320" s="29"/>
    </row>
    <row r="2321" spans="1:7" x14ac:dyDescent="0.25">
      <c r="A2321"/>
      <c r="B2321"/>
      <c r="C2321">
        <v>4.4907283081410325</v>
      </c>
      <c r="D2321">
        <v>1.8561584886999938</v>
      </c>
      <c r="E2321" s="24"/>
      <c r="F2321" s="25"/>
      <c r="G2321" s="29"/>
    </row>
    <row r="2322" spans="1:7" x14ac:dyDescent="0.25">
      <c r="A2322"/>
      <c r="B2322"/>
      <c r="C2322">
        <v>4.4989017072368434</v>
      </c>
      <c r="D2322">
        <v>1.8572988241302706</v>
      </c>
      <c r="E2322" s="24"/>
      <c r="F2322" s="25"/>
      <c r="G2322" s="29"/>
    </row>
    <row r="2323" spans="1:7" x14ac:dyDescent="0.25">
      <c r="A2323"/>
      <c r="B2323"/>
      <c r="C2323">
        <v>4.5070961088481205</v>
      </c>
      <c r="D2323">
        <v>1.8584407390127626</v>
      </c>
      <c r="E2323" s="24"/>
      <c r="F2323" s="25"/>
      <c r="G2323" s="29"/>
    </row>
    <row r="2324" spans="1:7" x14ac:dyDescent="0.25">
      <c r="A2324"/>
      <c r="B2324"/>
      <c r="C2324">
        <v>4.5153115970973294</v>
      </c>
      <c r="D2324">
        <v>1.8595842342103588</v>
      </c>
      <c r="E2324" s="24"/>
      <c r="F2324" s="25"/>
      <c r="G2324" s="29"/>
    </row>
    <row r="2325" spans="1:7" x14ac:dyDescent="0.25">
      <c r="A2325"/>
      <c r="B2325"/>
      <c r="C2325">
        <v>4.5235482565568272</v>
      </c>
      <c r="D2325">
        <v>1.8607293105613205</v>
      </c>
      <c r="E2325" s="24"/>
      <c r="F2325" s="25"/>
      <c r="G2325" s="29"/>
    </row>
    <row r="2326" spans="1:7" x14ac:dyDescent="0.25">
      <c r="A2326"/>
      <c r="B2326"/>
      <c r="C2326">
        <v>4.5318061722518017</v>
      </c>
      <c r="D2326">
        <v>1.8618759688788955</v>
      </c>
      <c r="E2326" s="24"/>
      <c r="F2326" s="25"/>
      <c r="G2326" s="29"/>
    </row>
    <row r="2327" spans="1:7" x14ac:dyDescent="0.25">
      <c r="A2327"/>
      <c r="B2327"/>
      <c r="C2327">
        <v>4.5400854296633586</v>
      </c>
      <c r="D2327">
        <v>1.8630242099509728</v>
      </c>
      <c r="E2327" s="24"/>
      <c r="F2327" s="25"/>
      <c r="G2327" s="29"/>
    </row>
    <row r="2328" spans="1:7" x14ac:dyDescent="0.25">
      <c r="A2328"/>
      <c r="B2328"/>
      <c r="C2328">
        <v>4.5483861147315734</v>
      </c>
      <c r="D2328">
        <v>1.8641740345397007</v>
      </c>
      <c r="E2328" s="24"/>
      <c r="F2328" s="25"/>
      <c r="G2328" s="29"/>
    </row>
    <row r="2329" spans="1:7" x14ac:dyDescent="0.25">
      <c r="A2329"/>
      <c r="B2329"/>
      <c r="C2329">
        <v>4.5567083138585414</v>
      </c>
      <c r="D2329">
        <v>1.8653254433811146</v>
      </c>
      <c r="E2329" s="24"/>
      <c r="F2329" s="25"/>
      <c r="G2329" s="29"/>
    </row>
    <row r="2330" spans="1:7" x14ac:dyDescent="0.25">
      <c r="A2330"/>
      <c r="B2330"/>
      <c r="C2330">
        <v>4.5650521139115323</v>
      </c>
      <c r="D2330">
        <v>1.866478437184762</v>
      </c>
      <c r="E2330" s="24"/>
      <c r="F2330" s="25"/>
      <c r="G2330" s="29"/>
    </row>
    <row r="2331" spans="1:7" x14ac:dyDescent="0.25">
      <c r="A2331"/>
      <c r="B2331"/>
      <c r="C2331">
        <v>4.5734176022260931</v>
      </c>
      <c r="D2331">
        <v>1.867633016633313</v>
      </c>
      <c r="E2331" s="24"/>
      <c r="F2331" s="25"/>
      <c r="G2331" s="29"/>
    </row>
    <row r="2332" spans="1:7" x14ac:dyDescent="0.25">
      <c r="A2332"/>
      <c r="B2332"/>
      <c r="C2332">
        <v>4.5818048666092333</v>
      </c>
      <c r="D2332">
        <v>1.8687891823821767</v>
      </c>
      <c r="E2332" s="24"/>
      <c r="F2332" s="25"/>
      <c r="G2332" s="29"/>
    </row>
    <row r="2333" spans="1:7" x14ac:dyDescent="0.25">
      <c r="A2333"/>
      <c r="B2333"/>
      <c r="C2333">
        <v>4.5902139953425785</v>
      </c>
      <c r="D2333">
        <v>1.8699469350591009</v>
      </c>
      <c r="E2333" s="24"/>
      <c r="F2333" s="25"/>
      <c r="G2333" s="29"/>
    </row>
    <row r="2334" spans="1:7" x14ac:dyDescent="0.25">
      <c r="A2334"/>
      <c r="B2334"/>
      <c r="C2334">
        <v>4.5986450771856067</v>
      </c>
      <c r="D2334">
        <v>1.8711062752637793</v>
      </c>
      <c r="E2334" s="24"/>
      <c r="F2334" s="25"/>
      <c r="G2334" s="29"/>
    </row>
    <row r="2335" spans="1:7" x14ac:dyDescent="0.25">
      <c r="A2335"/>
      <c r="B2335"/>
      <c r="C2335">
        <v>4.6070982013788955</v>
      </c>
      <c r="D2335">
        <v>1.872267203567449</v>
      </c>
      <c r="E2335" s="24"/>
      <c r="F2335" s="25"/>
      <c r="G2335" s="29"/>
    </row>
    <row r="2336" spans="1:7" x14ac:dyDescent="0.25">
      <c r="A2336"/>
      <c r="B2336"/>
      <c r="C2336">
        <v>4.6155734576473355</v>
      </c>
      <c r="D2336">
        <v>1.8734297205124733</v>
      </c>
      <c r="E2336" s="24"/>
      <c r="F2336" s="25"/>
      <c r="G2336" s="29"/>
    </row>
    <row r="2337" spans="1:7" x14ac:dyDescent="0.25">
      <c r="A2337"/>
      <c r="B2337"/>
      <c r="C2337">
        <v>4.6240709362034806</v>
      </c>
      <c r="D2337">
        <v>1.8745938266119395</v>
      </c>
      <c r="E2337" s="24"/>
      <c r="F2337" s="25"/>
      <c r="G2337" s="29"/>
    </row>
    <row r="2338" spans="1:7" x14ac:dyDescent="0.25">
      <c r="A2338"/>
      <c r="B2338"/>
      <c r="C2338">
        <v>4.6325907277508298</v>
      </c>
      <c r="D2338">
        <v>1.8757595223492294</v>
      </c>
      <c r="E2338" s="24"/>
      <c r="F2338" s="25"/>
      <c r="G2338" s="29"/>
    </row>
    <row r="2339" spans="1:7" x14ac:dyDescent="0.25">
      <c r="A2339"/>
      <c r="B2339"/>
      <c r="C2339">
        <v>4.6411329234871808</v>
      </c>
      <c r="D2339">
        <v>1.8769268081776054</v>
      </c>
      <c r="E2339" s="24"/>
      <c r="F2339" s="25"/>
      <c r="G2339" s="29"/>
    </row>
    <row r="2340" spans="1:7" x14ac:dyDescent="0.25">
      <c r="A2340"/>
      <c r="B2340"/>
      <c r="C2340">
        <v>4.6496976151079927</v>
      </c>
      <c r="D2340">
        <v>1.8780956845197743</v>
      </c>
      <c r="E2340" s="24"/>
      <c r="F2340" s="25"/>
      <c r="G2340" s="29"/>
    </row>
    <row r="2341" spans="1:7" x14ac:dyDescent="0.25">
      <c r="A2341"/>
      <c r="B2341"/>
      <c r="C2341">
        <v>4.6582848948098219</v>
      </c>
      <c r="D2341">
        <v>1.8792661517674545</v>
      </c>
      <c r="E2341" s="24"/>
      <c r="F2341" s="25"/>
      <c r="G2341" s="29"/>
    </row>
    <row r="2342" spans="1:7" x14ac:dyDescent="0.25">
      <c r="A2342"/>
      <c r="B2342"/>
      <c r="C2342">
        <v>4.6668948552936937</v>
      </c>
      <c r="D2342">
        <v>1.8804382102809385</v>
      </c>
      <c r="E2342" s="24"/>
      <c r="F2342" s="25"/>
      <c r="G2342" s="29"/>
    </row>
    <row r="2343" spans="1:7" x14ac:dyDescent="0.25">
      <c r="A2343"/>
      <c r="B2343"/>
      <c r="C2343">
        <v>4.6755275897685964</v>
      </c>
      <c r="D2343">
        <v>1.8816118603886423</v>
      </c>
      <c r="E2343" s="24"/>
      <c r="F2343" s="25"/>
      <c r="G2343" s="29"/>
    </row>
    <row r="2344" spans="1:7" x14ac:dyDescent="0.25">
      <c r="A2344"/>
      <c r="B2344"/>
      <c r="C2344">
        <v>4.6841831919549559</v>
      </c>
      <c r="D2344">
        <v>1.8827871023866585</v>
      </c>
      <c r="E2344" s="24"/>
      <c r="F2344" s="25"/>
      <c r="G2344" s="29"/>
    </row>
    <row r="2345" spans="1:7" x14ac:dyDescent="0.25">
      <c r="A2345"/>
      <c r="B2345"/>
      <c r="C2345">
        <v>4.6928617560881358</v>
      </c>
      <c r="D2345">
        <v>1.883963936538297</v>
      </c>
      <c r="E2345" s="24"/>
      <c r="F2345" s="25"/>
      <c r="G2345" s="29"/>
    </row>
    <row r="2346" spans="1:7" x14ac:dyDescent="0.25">
      <c r="A2346"/>
      <c r="B2346"/>
      <c r="C2346">
        <v>4.7015633769220129</v>
      </c>
      <c r="D2346">
        <v>1.8851423630736288</v>
      </c>
      <c r="E2346" s="24"/>
      <c r="F2346" s="25"/>
      <c r="G2346" s="29"/>
    </row>
    <row r="2347" spans="1:7" x14ac:dyDescent="0.25">
      <c r="A2347"/>
      <c r="B2347"/>
      <c r="C2347">
        <v>4.710288149732504</v>
      </c>
      <c r="D2347">
        <v>1.8863223821890063</v>
      </c>
      <c r="E2347" s="24"/>
      <c r="F2347" s="25"/>
      <c r="G2347" s="29"/>
    </row>
    <row r="2348" spans="1:7" x14ac:dyDescent="0.25">
      <c r="A2348"/>
      <c r="B2348"/>
      <c r="C2348">
        <v>4.7190361703212051</v>
      </c>
      <c r="D2348">
        <v>1.8875039940465999</v>
      </c>
      <c r="E2348" s="24"/>
      <c r="F2348" s="25"/>
      <c r="G2348" s="29"/>
    </row>
    <row r="2349" spans="1:7" x14ac:dyDescent="0.25">
      <c r="A2349"/>
      <c r="B2349"/>
      <c r="C2349">
        <v>4.7278075350189912</v>
      </c>
      <c r="D2349">
        <v>1.8886871987739133</v>
      </c>
      <c r="E2349" s="24"/>
      <c r="F2349" s="25"/>
      <c r="G2349" s="29"/>
    </row>
    <row r="2350" spans="1:7" x14ac:dyDescent="0.25">
      <c r="A2350"/>
      <c r="B2350"/>
      <c r="C2350">
        <v>4.7366023406896858</v>
      </c>
      <c r="D2350">
        <v>1.8898719964632942</v>
      </c>
      <c r="E2350" s="24"/>
      <c r="F2350" s="25"/>
      <c r="G2350" s="29"/>
    </row>
    <row r="2351" spans="1:7" x14ac:dyDescent="0.25">
      <c r="A2351"/>
      <c r="B2351"/>
      <c r="C2351">
        <v>4.7454206847337774</v>
      </c>
      <c r="D2351">
        <v>1.8910583871714537</v>
      </c>
      <c r="E2351" s="24"/>
      <c r="F2351" s="25"/>
      <c r="G2351" s="29"/>
    </row>
    <row r="2352" spans="1:7" x14ac:dyDescent="0.25">
      <c r="A2352"/>
      <c r="B2352"/>
      <c r="C2352">
        <v>4.7542626650920976</v>
      </c>
      <c r="D2352">
        <v>1.892246370918953</v>
      </c>
      <c r="E2352" s="24"/>
      <c r="F2352" s="25"/>
      <c r="G2352" s="29"/>
    </row>
    <row r="2353" spans="1:7" x14ac:dyDescent="0.25">
      <c r="A2353"/>
      <c r="B2353"/>
      <c r="C2353">
        <v>4.7631283802496016</v>
      </c>
      <c r="D2353">
        <v>1.8934359476897087</v>
      </c>
      <c r="E2353" s="24"/>
      <c r="F2353" s="25"/>
      <c r="G2353" s="29"/>
    </row>
    <row r="2354" spans="1:7" x14ac:dyDescent="0.25">
      <c r="A2354"/>
      <c r="B2354"/>
      <c r="C2354">
        <v>4.772017929239162</v>
      </c>
      <c r="D2354">
        <v>1.8946271174304863</v>
      </c>
      <c r="E2354" s="24"/>
      <c r="F2354" s="25"/>
      <c r="G2354" s="29"/>
    </row>
    <row r="2355" spans="1:7" x14ac:dyDescent="0.25">
      <c r="A2355"/>
      <c r="B2355"/>
      <c r="C2355">
        <v>4.780931411645347</v>
      </c>
      <c r="D2355">
        <v>1.8958198800503627</v>
      </c>
      <c r="E2355" s="24"/>
      <c r="F2355" s="25"/>
      <c r="G2355" s="29"/>
    </row>
    <row r="2356" spans="1:7" x14ac:dyDescent="0.25">
      <c r="A2356"/>
      <c r="B2356"/>
      <c r="C2356">
        <v>4.7898689276082962</v>
      </c>
      <c r="D2356">
        <v>1.8970142354202253</v>
      </c>
      <c r="E2356" s="24"/>
      <c r="F2356" s="25"/>
      <c r="G2356" s="29"/>
    </row>
    <row r="2357" spans="1:7" x14ac:dyDescent="0.25">
      <c r="A2357"/>
      <c r="B2357"/>
      <c r="C2357">
        <v>4.7988305778275917</v>
      </c>
      <c r="D2357">
        <v>1.8982101833722305</v>
      </c>
      <c r="E2357" s="24"/>
      <c r="F2357" s="25"/>
      <c r="G2357" s="29"/>
    </row>
    <row r="2358" spans="1:7" x14ac:dyDescent="0.25">
      <c r="A2358"/>
      <c r="B2358"/>
      <c r="C2358">
        <v>4.8078164635661871</v>
      </c>
      <c r="D2358">
        <v>1.8994077236992724</v>
      </c>
      <c r="E2358" s="24"/>
      <c r="F2358" s="25"/>
      <c r="G2358" s="29"/>
    </row>
    <row r="2359" spans="1:7" x14ac:dyDescent="0.25">
      <c r="A2359"/>
      <c r="B2359"/>
      <c r="C2359">
        <v>4.8168266866543092</v>
      </c>
      <c r="D2359">
        <v>1.9006068561544243</v>
      </c>
      <c r="E2359" s="24"/>
      <c r="F2359" s="25"/>
      <c r="G2359" s="29"/>
    </row>
    <row r="2360" spans="1:7" x14ac:dyDescent="0.25">
      <c r="A2360"/>
      <c r="B2360"/>
      <c r="C2360">
        <v>4.8258613494934792</v>
      </c>
      <c r="D2360">
        <v>1.9018075804504084</v>
      </c>
      <c r="E2360" s="24"/>
      <c r="F2360" s="25"/>
      <c r="G2360" s="29"/>
    </row>
    <row r="2361" spans="1:7" x14ac:dyDescent="0.25">
      <c r="A2361"/>
      <c r="B2361"/>
      <c r="C2361">
        <v>4.8349103213326261</v>
      </c>
      <c r="D2361">
        <v>1.9030078930947891</v>
      </c>
      <c r="E2361" s="24"/>
      <c r="F2361" s="25"/>
      <c r="G2361" s="29"/>
    </row>
    <row r="2362" spans="1:7" x14ac:dyDescent="0.25">
      <c r="A2362"/>
      <c r="B2362"/>
      <c r="C2362">
        <v>4.8439602419293788</v>
      </c>
      <c r="D2362">
        <v>1.9042068374281547</v>
      </c>
      <c r="E2362" s="24"/>
      <c r="F2362" s="25"/>
      <c r="G2362" s="29"/>
    </row>
    <row r="2363" spans="1:7" x14ac:dyDescent="0.25">
      <c r="A2363"/>
      <c r="B2363"/>
      <c r="C2363">
        <v>4.85301717499304</v>
      </c>
      <c r="D2363">
        <v>1.9054061608577049</v>
      </c>
      <c r="E2363" s="24"/>
      <c r="F2363" s="25"/>
      <c r="G2363" s="29"/>
    </row>
    <row r="2364" spans="1:7" x14ac:dyDescent="0.25">
      <c r="A2364"/>
      <c r="B2364"/>
      <c r="C2364">
        <v>4.8620811503114671</v>
      </c>
      <c r="D2364">
        <v>1.9066058628783491</v>
      </c>
      <c r="E2364" s="24"/>
      <c r="F2364" s="25"/>
      <c r="G2364" s="29"/>
    </row>
    <row r="2365" spans="1:7" x14ac:dyDescent="0.25">
      <c r="A2365"/>
      <c r="B2365"/>
      <c r="C2365">
        <v>4.8711521978414929</v>
      </c>
      <c r="D2365">
        <v>1.9078059429702054</v>
      </c>
      <c r="E2365" s="24"/>
      <c r="F2365" s="25"/>
      <c r="G2365" s="29"/>
    </row>
    <row r="2366" spans="1:7" x14ac:dyDescent="0.25">
      <c r="A2366"/>
      <c r="B2366"/>
      <c r="C2366">
        <v>4.8802303477100653</v>
      </c>
      <c r="D2366">
        <v>1.909006400598396</v>
      </c>
      <c r="E2366" s="24"/>
      <c r="F2366" s="25"/>
      <c r="G2366" s="29"/>
    </row>
    <row r="2367" spans="1:7" x14ac:dyDescent="0.25">
      <c r="A2367"/>
      <c r="B2367"/>
      <c r="C2367">
        <v>4.8893156302155028</v>
      </c>
      <c r="D2367">
        <v>1.9102072352128747</v>
      </c>
      <c r="E2367" s="24"/>
      <c r="F2367" s="25"/>
      <c r="G2367" s="29"/>
    </row>
    <row r="2368" spans="1:7" x14ac:dyDescent="0.25">
      <c r="A2368"/>
      <c r="B2368"/>
      <c r="C2368">
        <v>4.8984080758287192</v>
      </c>
      <c r="D2368">
        <v>1.9114084462482219</v>
      </c>
      <c r="E2368" s="24"/>
      <c r="F2368" s="25"/>
      <c r="G2368" s="29"/>
    </row>
    <row r="2369" spans="1:7" x14ac:dyDescent="0.25">
      <c r="A2369"/>
      <c r="B2369"/>
      <c r="C2369">
        <v>4.9075077151944049</v>
      </c>
      <c r="D2369">
        <v>1.9126100331234479</v>
      </c>
      <c r="E2369" s="24"/>
      <c r="F2369" s="25"/>
      <c r="G2369" s="29"/>
    </row>
    <row r="2370" spans="1:7" x14ac:dyDescent="0.25">
      <c r="A2370"/>
      <c r="B2370"/>
      <c r="C2370">
        <v>4.9166145791323226</v>
      </c>
      <c r="D2370">
        <v>1.9138119952417993</v>
      </c>
      <c r="E2370" s="24"/>
      <c r="F2370" s="25"/>
      <c r="G2370" s="29"/>
    </row>
    <row r="2371" spans="1:7" x14ac:dyDescent="0.25">
      <c r="A2371"/>
      <c r="B2371"/>
      <c r="C2371">
        <v>4.9257286986385367</v>
      </c>
      <c r="D2371">
        <v>1.9150143319905568</v>
      </c>
      <c r="E2371" s="24"/>
      <c r="F2371" s="25"/>
      <c r="G2371" s="29"/>
    </row>
    <row r="2372" spans="1:7" x14ac:dyDescent="0.25">
      <c r="A2372"/>
      <c r="B2372"/>
      <c r="C2372">
        <v>4.934850104886662</v>
      </c>
      <c r="D2372">
        <v>1.9162170427408245</v>
      </c>
      <c r="E2372" s="24"/>
      <c r="F2372" s="25"/>
      <c r="G2372" s="29"/>
    </row>
    <row r="2373" spans="1:7" x14ac:dyDescent="0.25">
      <c r="A2373"/>
      <c r="B2373"/>
      <c r="C2373">
        <v>4.9439788292291604</v>
      </c>
      <c r="D2373">
        <v>1.9174201268473363</v>
      </c>
      <c r="E2373" s="24"/>
      <c r="F2373" s="25"/>
      <c r="G2373" s="29"/>
    </row>
    <row r="2374" spans="1:7" x14ac:dyDescent="0.25">
      <c r="A2374"/>
      <c r="B2374"/>
      <c r="C2374">
        <v>4.9531149031986086</v>
      </c>
      <c r="D2374">
        <v>1.9186235836482326</v>
      </c>
      <c r="E2374" s="24"/>
      <c r="F2374" s="25"/>
      <c r="G2374" s="29"/>
    </row>
    <row r="2375" spans="1:7" x14ac:dyDescent="0.25">
      <c r="A2375"/>
      <c r="B2375"/>
      <c r="C2375">
        <v>4.9622583585090076</v>
      </c>
      <c r="D2375">
        <v>1.91982741246486</v>
      </c>
      <c r="E2375" s="24"/>
      <c r="F2375" s="25"/>
      <c r="G2375" s="29"/>
    </row>
    <row r="2376" spans="1:7" x14ac:dyDescent="0.25">
      <c r="A2376"/>
      <c r="B2376"/>
      <c r="C2376">
        <v>4.9714092270570784</v>
      </c>
      <c r="D2376">
        <v>1.921031612601557</v>
      </c>
      <c r="E2376" s="24"/>
      <c r="F2376" s="25"/>
      <c r="G2376" s="29"/>
    </row>
    <row r="2377" spans="1:7" x14ac:dyDescent="0.25">
      <c r="A2377"/>
      <c r="B2377"/>
      <c r="C2377">
        <v>4.9805675409235706</v>
      </c>
      <c r="D2377">
        <v>1.9222361833454253</v>
      </c>
      <c r="E2377" s="24"/>
      <c r="F2377" s="25"/>
      <c r="G2377" s="29"/>
    </row>
    <row r="2378" spans="1:7" x14ac:dyDescent="0.25">
      <c r="A2378"/>
      <c r="B2378"/>
      <c r="C2378">
        <v>4.9897333323746373</v>
      </c>
      <c r="D2378">
        <v>1.9234411239661262</v>
      </c>
      <c r="E2378" s="24"/>
      <c r="F2378" s="25"/>
      <c r="G2378" s="29"/>
    </row>
    <row r="2379" spans="1:7" x14ac:dyDescent="0.25">
      <c r="A2379"/>
      <c r="B2379"/>
      <c r="C2379">
        <v>4.9989066338631014</v>
      </c>
      <c r="D2379">
        <v>1.9246464337156501</v>
      </c>
      <c r="E2379" s="24"/>
      <c r="F2379" s="25"/>
      <c r="G2379" s="29"/>
    </row>
    <row r="2380" spans="1:7" x14ac:dyDescent="0.25">
      <c r="A2380"/>
      <c r="B2380"/>
      <c r="C2380">
        <v>5.0080874780298794</v>
      </c>
      <c r="D2380">
        <v>1.9258521118280882</v>
      </c>
      <c r="E2380" s="24"/>
      <c r="F2380" s="25"/>
      <c r="G2380" s="29"/>
    </row>
    <row r="2381" spans="1:7" x14ac:dyDescent="0.25">
      <c r="A2381"/>
      <c r="B2381"/>
      <c r="C2381">
        <v>5.0172758977053054</v>
      </c>
      <c r="D2381">
        <v>1.9270581575194168</v>
      </c>
      <c r="E2381" s="24"/>
      <c r="F2381" s="25"/>
      <c r="G2381" s="29"/>
    </row>
    <row r="2382" spans="1:7" x14ac:dyDescent="0.25">
      <c r="A2382"/>
      <c r="B2382"/>
      <c r="C2382">
        <v>5.0264719259105135</v>
      </c>
      <c r="D2382">
        <v>1.9282645699872523</v>
      </c>
      <c r="E2382" s="24"/>
      <c r="F2382" s="25"/>
      <c r="G2382" s="29"/>
    </row>
    <row r="2383" spans="1:7" x14ac:dyDescent="0.25">
      <c r="A2383"/>
      <c r="B2383"/>
      <c r="C2383">
        <v>5.0356755958588426</v>
      </c>
      <c r="D2383">
        <v>1.9294713484106318</v>
      </c>
      <c r="E2383" s="24"/>
      <c r="F2383" s="25"/>
      <c r="G2383" s="29"/>
    </row>
    <row r="2384" spans="1:7" x14ac:dyDescent="0.25">
      <c r="A2384"/>
      <c r="B2384"/>
      <c r="C2384">
        <v>5.0448869409572037</v>
      </c>
      <c r="D2384">
        <v>1.930678491949769</v>
      </c>
      <c r="E2384" s="24"/>
      <c r="F2384" s="25"/>
      <c r="G2384" s="29"/>
    </row>
    <row r="2385" spans="1:7" x14ac:dyDescent="0.25">
      <c r="A2385"/>
      <c r="B2385"/>
      <c r="C2385">
        <v>5.0541059948075349</v>
      </c>
      <c r="D2385">
        <v>1.931885999745808</v>
      </c>
      <c r="E2385" s="24"/>
      <c r="F2385" s="25"/>
      <c r="G2385" s="29"/>
    </row>
    <row r="2386" spans="1:7" x14ac:dyDescent="0.25">
      <c r="A2386"/>
      <c r="B2386"/>
      <c r="C2386">
        <v>5.0633327912081771</v>
      </c>
      <c r="D2386">
        <v>1.9330938709206003</v>
      </c>
      <c r="E2386" s="24"/>
      <c r="F2386" s="25"/>
      <c r="G2386" s="29"/>
    </row>
    <row r="2387" spans="1:7" x14ac:dyDescent="0.25">
      <c r="A2387"/>
      <c r="B2387"/>
      <c r="C2387">
        <v>5.0725673641553772</v>
      </c>
      <c r="D2387">
        <v>1.9343021045764468</v>
      </c>
      <c r="E2387" s="24"/>
      <c r="F2387" s="25"/>
      <c r="G2387" s="29"/>
    </row>
    <row r="2388" spans="1:7" x14ac:dyDescent="0.25">
      <c r="A2388"/>
      <c r="B2388"/>
      <c r="C2388">
        <v>5.0818097478446678</v>
      </c>
      <c r="D2388">
        <v>1.9355106997958489</v>
      </c>
      <c r="E2388" s="24"/>
      <c r="F2388" s="25"/>
      <c r="G2388" s="29"/>
    </row>
    <row r="2389" spans="1:7" x14ac:dyDescent="0.25">
      <c r="A2389"/>
      <c r="B2389"/>
      <c r="C2389">
        <v>5.0910599766723594</v>
      </c>
      <c r="D2389">
        <v>1.936719655641256</v>
      </c>
      <c r="E2389" s="24"/>
      <c r="F2389" s="25"/>
      <c r="G2389" s="29"/>
    </row>
    <row r="2390" spans="1:7" x14ac:dyDescent="0.25">
      <c r="A2390"/>
      <c r="B2390"/>
      <c r="C2390">
        <v>5.1003180852370509</v>
      </c>
      <c r="D2390">
        <v>1.9379289711548251</v>
      </c>
      <c r="E2390" s="24"/>
      <c r="F2390" s="25"/>
      <c r="G2390" s="29"/>
    </row>
    <row r="2391" spans="1:7" x14ac:dyDescent="0.25">
      <c r="A2391"/>
      <c r="B2391"/>
      <c r="C2391">
        <v>5.1095841083410569</v>
      </c>
      <c r="D2391">
        <v>1.9391386453581414</v>
      </c>
      <c r="E2391" s="24"/>
      <c r="F2391" s="25"/>
      <c r="G2391" s="29"/>
    </row>
    <row r="2392" spans="1:7" x14ac:dyDescent="0.25">
      <c r="A2392"/>
      <c r="B2392"/>
      <c r="C2392">
        <v>5.1188580809919344</v>
      </c>
      <c r="D2392">
        <v>1.9403486772519802</v>
      </c>
      <c r="E2392" s="24"/>
      <c r="F2392" s="25"/>
      <c r="G2392" s="29"/>
    </row>
    <row r="2393" spans="1:7" x14ac:dyDescent="0.25">
      <c r="A2393"/>
      <c r="B2393"/>
      <c r="C2393">
        <v>5.1281400384040419</v>
      </c>
      <c r="D2393">
        <v>1.9415590658160213</v>
      </c>
      <c r="E2393" s="24"/>
      <c r="F2393" s="25"/>
      <c r="G2393" s="29"/>
    </row>
    <row r="2394" spans="1:7" x14ac:dyDescent="0.25">
      <c r="A2394"/>
      <c r="B2394"/>
      <c r="C2394">
        <v>5.1374300159999802</v>
      </c>
      <c r="D2394">
        <v>1.9427698100085962</v>
      </c>
      <c r="E2394" s="24"/>
      <c r="F2394" s="25"/>
      <c r="G2394" s="29"/>
    </row>
    <row r="2395" spans="1:7" x14ac:dyDescent="0.25">
      <c r="A2395"/>
      <c r="B2395"/>
      <c r="C2395">
        <v>5.1467280494122152</v>
      </c>
      <c r="D2395">
        <v>1.9439809087664131</v>
      </c>
      <c r="E2395" s="24"/>
      <c r="F2395" s="25"/>
      <c r="G2395" s="29"/>
    </row>
    <row r="2396" spans="1:7" x14ac:dyDescent="0.25">
      <c r="A2396"/>
      <c r="B2396"/>
      <c r="C2396">
        <v>5.1560341744845788</v>
      </c>
      <c r="D2396">
        <v>1.9451923610042792</v>
      </c>
      <c r="E2396" s="24"/>
      <c r="F2396" s="25"/>
      <c r="G2396" s="29"/>
    </row>
    <row r="2397" spans="1:7" x14ac:dyDescent="0.25">
      <c r="A2397"/>
      <c r="B2397"/>
      <c r="C2397">
        <v>5.1653484272738943</v>
      </c>
      <c r="D2397">
        <v>1.9464041656148305</v>
      </c>
      <c r="E2397" s="24"/>
      <c r="F2397" s="25"/>
      <c r="G2397" s="29"/>
    </row>
    <row r="2398" spans="1:7" x14ac:dyDescent="0.25">
      <c r="A2398"/>
      <c r="B2398"/>
      <c r="C2398">
        <v>5.1746708440514873</v>
      </c>
      <c r="D2398">
        <v>1.947616321468238</v>
      </c>
      <c r="E2398" s="24"/>
      <c r="F2398" s="25"/>
      <c r="G2398" s="29"/>
    </row>
    <row r="2399" spans="1:7" x14ac:dyDescent="0.25">
      <c r="A2399"/>
      <c r="B2399"/>
      <c r="C2399">
        <v>5.1840014613048639</v>
      </c>
      <c r="D2399">
        <v>1.9488288274119412</v>
      </c>
      <c r="E2399" s="24"/>
      <c r="F2399" s="25"/>
      <c r="G2399" s="29"/>
    </row>
    <row r="2400" spans="1:7" x14ac:dyDescent="0.25">
      <c r="A2400"/>
      <c r="B2400"/>
      <c r="C2400">
        <v>5.1933403157392464</v>
      </c>
      <c r="D2400">
        <v>1.9500416822703395</v>
      </c>
      <c r="E2400" s="24"/>
      <c r="F2400" s="25"/>
      <c r="G2400" s="29"/>
    </row>
    <row r="2401" spans="1:7" x14ac:dyDescent="0.25">
      <c r="A2401"/>
      <c r="B2401"/>
      <c r="C2401">
        <v>5.2026874442792685</v>
      </c>
      <c r="D2401">
        <v>1.9512548848445173</v>
      </c>
      <c r="E2401" s="24"/>
      <c r="F2401" s="25"/>
      <c r="G2401" s="29"/>
    </row>
    <row r="2402" spans="1:7" x14ac:dyDescent="0.25">
      <c r="A2402"/>
      <c r="B2402"/>
      <c r="C2402">
        <v>5.2127769253595524</v>
      </c>
      <c r="D2402">
        <v>1.9526470219214729</v>
      </c>
      <c r="E2402" s="24"/>
      <c r="F2402" s="25"/>
      <c r="G2402" s="29"/>
    </row>
    <row r="2403" spans="1:7" x14ac:dyDescent="0.25">
      <c r="A2403"/>
      <c r="B2403"/>
      <c r="C2403">
        <v>5.2221580320298608</v>
      </c>
      <c r="D2403">
        <v>1.9538649895732731</v>
      </c>
      <c r="E2403" s="24"/>
      <c r="F2403" s="25"/>
      <c r="G2403" s="29"/>
    </row>
    <row r="2404" spans="1:7" x14ac:dyDescent="0.25">
      <c r="A2404"/>
      <c r="B2404"/>
      <c r="C2404">
        <v>5.231547524912429</v>
      </c>
      <c r="D2404">
        <v>1.9550833012011852</v>
      </c>
      <c r="E2404" s="24"/>
      <c r="F2404" s="25"/>
      <c r="G2404" s="29"/>
    </row>
    <row r="2405" spans="1:7" x14ac:dyDescent="0.25">
      <c r="A2405"/>
      <c r="B2405"/>
      <c r="C2405">
        <v>5.2409454418259633</v>
      </c>
      <c r="D2405">
        <v>1.956301955510007</v>
      </c>
      <c r="E2405" s="24"/>
      <c r="F2405" s="25"/>
      <c r="G2405" s="29"/>
    </row>
    <row r="2406" spans="1:7" x14ac:dyDescent="0.25">
      <c r="A2406"/>
      <c r="B2406"/>
      <c r="C2406">
        <v>5.2503518208169133</v>
      </c>
      <c r="D2406">
        <v>1.9575209511796954</v>
      </c>
      <c r="E2406" s="24"/>
      <c r="F2406" s="25"/>
      <c r="G2406" s="29"/>
    </row>
    <row r="2407" spans="1:7" x14ac:dyDescent="0.25">
      <c r="A2407"/>
      <c r="B2407"/>
      <c r="C2407">
        <v>5.2597667001611423</v>
      </c>
      <c r="D2407">
        <v>1.9587402868650559</v>
      </c>
      <c r="E2407" s="24"/>
      <c r="F2407" s="25"/>
      <c r="G2407" s="29"/>
    </row>
    <row r="2408" spans="1:7" x14ac:dyDescent="0.25">
      <c r="A2408"/>
      <c r="B2408"/>
      <c r="C2408">
        <v>5.2691901183657519</v>
      </c>
      <c r="D2408">
        <v>1.9599599611954208</v>
      </c>
      <c r="E2408" s="24"/>
      <c r="F2408" s="25"/>
      <c r="G2408" s="29"/>
    </row>
    <row r="2409" spans="1:7" x14ac:dyDescent="0.25">
      <c r="A2409"/>
      <c r="B2409"/>
      <c r="C2409">
        <v>5.2786221141707479</v>
      </c>
      <c r="D2409">
        <v>1.9611799727743229</v>
      </c>
      <c r="E2409" s="24"/>
      <c r="F2409" s="25"/>
      <c r="G2409" s="29"/>
    </row>
    <row r="2410" spans="1:7" x14ac:dyDescent="0.25">
      <c r="A2410"/>
      <c r="B2410"/>
      <c r="C2410">
        <v>5.2880627265508231</v>
      </c>
      <c r="D2410">
        <v>1.9624003201791791</v>
      </c>
      <c r="E2410" s="24"/>
      <c r="F2410" s="25"/>
      <c r="G2410" s="29"/>
    </row>
    <row r="2411" spans="1:7" x14ac:dyDescent="0.25">
      <c r="A2411"/>
      <c r="B2411"/>
      <c r="C2411">
        <v>5.2975119947171851</v>
      </c>
      <c r="D2411">
        <v>1.9636210019609459</v>
      </c>
      <c r="E2411" s="24"/>
      <c r="F2411" s="25"/>
      <c r="G2411" s="29"/>
    </row>
    <row r="2412" spans="1:7" x14ac:dyDescent="0.25">
      <c r="A2412"/>
      <c r="B2412"/>
      <c r="C2412">
        <v>5.3069699581192662</v>
      </c>
      <c r="D2412">
        <v>1.9648420166437934</v>
      </c>
      <c r="E2412" s="24"/>
      <c r="F2412" s="25"/>
      <c r="G2412" s="29"/>
    </row>
    <row r="2413" spans="1:7" x14ac:dyDescent="0.25">
      <c r="A2413"/>
      <c r="B2413"/>
      <c r="C2413">
        <v>5.316436656446645</v>
      </c>
      <c r="D2413">
        <v>1.9660633627247621</v>
      </c>
      <c r="E2413" s="24"/>
      <c r="F2413" s="25"/>
      <c r="G2413" s="29"/>
    </row>
    <row r="2414" spans="1:7" x14ac:dyDescent="0.25">
      <c r="A2414"/>
      <c r="B2414"/>
      <c r="C2414">
        <v>5.325912129630745</v>
      </c>
      <c r="D2414">
        <v>1.9672850386734144</v>
      </c>
      <c r="E2414" s="24"/>
      <c r="F2414" s="25"/>
      <c r="G2414" s="29"/>
    </row>
    <row r="2415" spans="1:7" x14ac:dyDescent="0.25">
      <c r="A2415"/>
      <c r="B2415"/>
      <c r="C2415">
        <v>5.3353964178468161</v>
      </c>
      <c r="D2415">
        <v>1.9685070429315039</v>
      </c>
      <c r="E2415" s="24"/>
      <c r="F2415" s="25"/>
      <c r="G2415" s="29"/>
    </row>
    <row r="2416" spans="1:7" x14ac:dyDescent="0.25">
      <c r="A2416"/>
      <c r="B2416"/>
      <c r="C2416">
        <v>5.3448895615156875</v>
      </c>
      <c r="D2416">
        <v>1.9697293739125881</v>
      </c>
      <c r="E2416" s="24"/>
      <c r="F2416" s="25"/>
      <c r="G2416" s="29"/>
    </row>
    <row r="2417" spans="1:7" x14ac:dyDescent="0.25">
      <c r="A2417"/>
      <c r="B2417"/>
      <c r="C2417">
        <v>5.3543916013057125</v>
      </c>
      <c r="D2417">
        <v>1.9709520300017125</v>
      </c>
      <c r="E2417" s="24"/>
      <c r="F2417" s="25"/>
      <c r="G2417" s="29"/>
    </row>
    <row r="2418" spans="1:7" x14ac:dyDescent="0.25">
      <c r="A2418"/>
      <c r="B2418"/>
      <c r="C2418">
        <v>5.3639025781346339</v>
      </c>
      <c r="D2418">
        <v>1.9721750095550101</v>
      </c>
      <c r="E2418" s="24"/>
      <c r="F2418" s="25"/>
      <c r="G2418" s="29"/>
    </row>
    <row r="2419" spans="1:7" x14ac:dyDescent="0.25">
      <c r="A2419"/>
      <c r="B2419"/>
      <c r="C2419">
        <v>5.3734225331715288</v>
      </c>
      <c r="D2419">
        <v>1.9733983108993651</v>
      </c>
      <c r="E2419" s="24"/>
      <c r="F2419" s="25"/>
      <c r="G2419" s="29"/>
    </row>
    <row r="2420" spans="1:7" x14ac:dyDescent="0.25">
      <c r="A2420"/>
      <c r="B2420"/>
      <c r="C2420">
        <v>5.3829515078387082</v>
      </c>
      <c r="D2420">
        <v>1.9746219323320271</v>
      </c>
      <c r="E2420" s="24"/>
      <c r="F2420" s="25"/>
      <c r="G2420" s="29"/>
    </row>
    <row r="2421" spans="1:7" x14ac:dyDescent="0.25">
      <c r="A2421"/>
      <c r="B2421"/>
      <c r="C2421">
        <v>5.3924895438136833</v>
      </c>
      <c r="D2421">
        <v>1.9758458721202283</v>
      </c>
      <c r="E2421" s="24"/>
      <c r="F2421" s="25"/>
      <c r="G2421" s="29"/>
    </row>
    <row r="2422" spans="1:7" x14ac:dyDescent="0.25">
      <c r="A2422"/>
      <c r="B2422"/>
      <c r="C2422">
        <v>5.4020149044181389</v>
      </c>
      <c r="D2422">
        <v>1.9770503209468724</v>
      </c>
      <c r="E2422" s="24"/>
      <c r="F2422" s="25"/>
      <c r="G2422" s="29"/>
    </row>
    <row r="2423" spans="1:7" x14ac:dyDescent="0.25">
      <c r="A2423"/>
      <c r="B2423"/>
      <c r="C2423">
        <v>5.4115406130489205</v>
      </c>
      <c r="D2423">
        <v>1.9782678063536554</v>
      </c>
      <c r="E2423" s="24"/>
      <c r="F2423" s="25"/>
      <c r="G2423" s="29"/>
    </row>
    <row r="2424" spans="1:7" x14ac:dyDescent="0.25">
      <c r="A2424"/>
      <c r="B2424"/>
      <c r="C2424">
        <v>5.421075509571029</v>
      </c>
      <c r="D2424">
        <v>1.9794856047338043</v>
      </c>
      <c r="E2424" s="24"/>
      <c r="F2424" s="25"/>
      <c r="G2424" s="29"/>
    </row>
    <row r="2425" spans="1:7" x14ac:dyDescent="0.25">
      <c r="A2425"/>
      <c r="B2425"/>
      <c r="C2425">
        <v>5.4306196367026027</v>
      </c>
      <c r="D2425">
        <v>1.9807037142306536</v>
      </c>
      <c r="E2425" s="24"/>
      <c r="F2425" s="25"/>
      <c r="G2425" s="29"/>
    </row>
    <row r="2426" spans="1:7" x14ac:dyDescent="0.25">
      <c r="A2426"/>
      <c r="B2426"/>
      <c r="C2426">
        <v>5.4401730374270691</v>
      </c>
      <c r="D2426">
        <v>1.9819221329555814</v>
      </c>
      <c r="E2426" s="24"/>
      <c r="F2426" s="25"/>
      <c r="G2426" s="29"/>
    </row>
    <row r="2427" spans="1:7" x14ac:dyDescent="0.25">
      <c r="A2427"/>
      <c r="B2427"/>
      <c r="C2427">
        <v>5.4497357549950918</v>
      </c>
      <c r="D2427">
        <v>1.9831408589875938</v>
      </c>
      <c r="E2427" s="24"/>
      <c r="F2427" s="25"/>
      <c r="G2427" s="29"/>
    </row>
    <row r="2428" spans="1:7" x14ac:dyDescent="0.25">
      <c r="A2428"/>
      <c r="B2428"/>
      <c r="C2428">
        <v>5.4593078329267346</v>
      </c>
      <c r="D2428">
        <v>1.9843598903729094</v>
      </c>
      <c r="E2428" s="24"/>
      <c r="F2428" s="25"/>
      <c r="G2428" s="29"/>
    </row>
    <row r="2429" spans="1:7" x14ac:dyDescent="0.25">
      <c r="A2429"/>
      <c r="B2429"/>
      <c r="C2429">
        <v>5.4688893150135165</v>
      </c>
      <c r="D2429">
        <v>1.9855792251245499</v>
      </c>
      <c r="E2429" s="24"/>
      <c r="F2429" s="25"/>
      <c r="G2429" s="29"/>
    </row>
    <row r="2430" spans="1:7" x14ac:dyDescent="0.25">
      <c r="A2430"/>
      <c r="B2430"/>
      <c r="C2430">
        <v>5.4784802453205472</v>
      </c>
      <c r="D2430">
        <v>1.9867988612219176</v>
      </c>
      <c r="E2430" s="24"/>
      <c r="F2430" s="25"/>
      <c r="G2430" s="29"/>
    </row>
    <row r="2431" spans="1:7" x14ac:dyDescent="0.25">
      <c r="A2431"/>
      <c r="B2431"/>
      <c r="C2431">
        <v>5.4880806681886618</v>
      </c>
      <c r="D2431">
        <v>1.9880187966103637</v>
      </c>
      <c r="E2431" s="24"/>
      <c r="F2431" s="25"/>
      <c r="G2431" s="29"/>
    </row>
    <row r="2432" spans="1:7" x14ac:dyDescent="0.25">
      <c r="A2432"/>
      <c r="B2432"/>
      <c r="C2432">
        <v>5.4976906282365832</v>
      </c>
      <c r="D2432">
        <v>1.9892390292007573</v>
      </c>
      <c r="E2432" s="24"/>
      <c r="F2432" s="25"/>
      <c r="G2432" s="29"/>
    </row>
    <row r="2433" spans="1:7" x14ac:dyDescent="0.25">
      <c r="A2433"/>
      <c r="B2433"/>
      <c r="C2433">
        <v>5.5073101703630947</v>
      </c>
      <c r="D2433">
        <v>1.990459556869038</v>
      </c>
      <c r="E2433" s="24"/>
      <c r="F2433" s="25"/>
      <c r="G2433" s="29"/>
    </row>
    <row r="2434" spans="1:7" x14ac:dyDescent="0.25">
      <c r="A2434"/>
      <c r="B2434"/>
      <c r="C2434">
        <v>5.5169393397492561</v>
      </c>
      <c r="D2434">
        <v>1.991680377455789</v>
      </c>
      <c r="E2434" s="24"/>
      <c r="F2434" s="25"/>
      <c r="G2434" s="29"/>
    </row>
    <row r="2435" spans="1:7" x14ac:dyDescent="0.25">
      <c r="A2435"/>
      <c r="B2435"/>
      <c r="C2435">
        <v>5.5265781818606143</v>
      </c>
      <c r="D2435">
        <v>1.9929014887657692</v>
      </c>
      <c r="E2435" s="24"/>
      <c r="F2435" s="25"/>
      <c r="G2435" s="29"/>
    </row>
    <row r="2436" spans="1:7" x14ac:dyDescent="0.25">
      <c r="A2436"/>
      <c r="B2436"/>
      <c r="C2436">
        <v>5.536226742449454</v>
      </c>
      <c r="D2436">
        <v>1.9941228885674678</v>
      </c>
      <c r="E2436" s="24"/>
      <c r="F2436" s="25"/>
      <c r="G2436" s="29"/>
    </row>
    <row r="2437" spans="1:7" x14ac:dyDescent="0.25">
      <c r="A2437"/>
      <c r="B2437"/>
      <c r="C2437">
        <v>5.5458850675570508</v>
      </c>
      <c r="D2437">
        <v>1.9953445745926359</v>
      </c>
      <c r="E2437" s="24"/>
      <c r="F2437" s="25"/>
      <c r="G2437" s="29"/>
    </row>
    <row r="2438" spans="1:7" x14ac:dyDescent="0.25">
      <c r="A2438"/>
      <c r="B2438"/>
      <c r="C2438">
        <v>5.5555532035159505</v>
      </c>
      <c r="D2438">
        <v>1.9965665445358152</v>
      </c>
      <c r="E2438" s="24"/>
      <c r="F2438" s="25"/>
      <c r="G2438" s="29"/>
    </row>
    <row r="2439" spans="1:7" x14ac:dyDescent="0.25">
      <c r="A2439"/>
      <c r="B2439"/>
      <c r="C2439">
        <v>5.5652311969523138</v>
      </c>
      <c r="D2439">
        <v>1.9977887960538769</v>
      </c>
      <c r="E2439" s="24"/>
      <c r="F2439" s="25"/>
      <c r="G2439" s="29"/>
    </row>
    <row r="2440" spans="1:7" x14ac:dyDescent="0.25">
      <c r="A2440"/>
      <c r="B2440"/>
      <c r="C2440">
        <v>5.5749190947882106</v>
      </c>
      <c r="D2440">
        <v>1.9990113267655252</v>
      </c>
      <c r="E2440" s="24"/>
      <c r="F2440" s="25"/>
      <c r="G2440" s="29"/>
    </row>
    <row r="2441" spans="1:7" x14ac:dyDescent="0.25">
      <c r="A2441"/>
      <c r="B2441"/>
      <c r="C2441">
        <v>5.5846169442439564</v>
      </c>
      <c r="D2441">
        <v>2.0002341342508183</v>
      </c>
      <c r="E2441" s="24"/>
      <c r="F2441" s="25"/>
      <c r="G2441" s="29"/>
    </row>
    <row r="2442" spans="1:7" x14ac:dyDescent="0.25">
      <c r="A2442"/>
      <c r="B2442"/>
      <c r="C2442">
        <v>5.5943247928405482</v>
      </c>
      <c r="D2442">
        <v>2.0014572160506772</v>
      </c>
      <c r="E2442" s="24"/>
      <c r="F2442" s="25"/>
      <c r="G2442" s="29"/>
    </row>
    <row r="2443" spans="1:7" x14ac:dyDescent="0.25">
      <c r="A2443"/>
      <c r="B2443"/>
      <c r="C2443">
        <v>5.6040426884019885</v>
      </c>
      <c r="D2443">
        <v>2.0026805696663779</v>
      </c>
      <c r="E2443" s="24"/>
      <c r="F2443" s="25"/>
      <c r="G2443" s="29"/>
    </row>
    <row r="2444" spans="1:7" x14ac:dyDescent="0.25">
      <c r="A2444"/>
      <c r="B2444"/>
      <c r="C2444">
        <v>5.6137706790577582</v>
      </c>
      <c r="D2444">
        <v>2.0039041925590517</v>
      </c>
      <c r="E2444" s="24"/>
      <c r="F2444" s="25"/>
      <c r="G2444" s="29"/>
    </row>
    <row r="2445" spans="1:7" x14ac:dyDescent="0.25">
      <c r="A2445"/>
      <c r="B2445"/>
      <c r="C2445">
        <v>5.6235088132452375</v>
      </c>
      <c r="D2445">
        <v>2.0051280821491657</v>
      </c>
      <c r="E2445" s="24"/>
      <c r="F2445" s="25"/>
      <c r="G2445" s="29"/>
    </row>
    <row r="2446" spans="1:7" x14ac:dyDescent="0.25">
      <c r="A2446"/>
      <c r="B2446"/>
      <c r="C2446">
        <v>5.6332571397121711</v>
      </c>
      <c r="D2446">
        <v>2.00635223581601</v>
      </c>
      <c r="E2446" s="24"/>
      <c r="F2446" s="25"/>
      <c r="G2446" s="29"/>
    </row>
    <row r="2447" spans="1:7" x14ac:dyDescent="0.25">
      <c r="A2447"/>
      <c r="B2447"/>
      <c r="C2447">
        <v>5.6430157075191651</v>
      </c>
      <c r="D2447">
        <v>2.0075766508971662</v>
      </c>
      <c r="E2447" s="24"/>
      <c r="F2447" s="25"/>
      <c r="G2447" s="29"/>
    </row>
    <row r="2448" spans="1:7" x14ac:dyDescent="0.25">
      <c r="A2448"/>
      <c r="B2448"/>
      <c r="C2448">
        <v>5.6527845660421825</v>
      </c>
      <c r="D2448">
        <v>2.0088013246879735</v>
      </c>
      <c r="E2448" s="24"/>
      <c r="F2448" s="25"/>
      <c r="G2448" s="29"/>
    </row>
    <row r="2449" spans="1:7" x14ac:dyDescent="0.25">
      <c r="A2449"/>
      <c r="B2449"/>
      <c r="C2449">
        <v>5.6625637649751122</v>
      </c>
      <c r="D2449">
        <v>2.0100262544409886</v>
      </c>
      <c r="E2449" s="24"/>
      <c r="F2449" s="25"/>
      <c r="G2449" s="29"/>
    </row>
    <row r="2450" spans="1:7" x14ac:dyDescent="0.25">
      <c r="A2450"/>
      <c r="B2450"/>
      <c r="C2450">
        <v>5.6723533543323095</v>
      </c>
      <c r="D2450">
        <v>2.0112514373654373</v>
      </c>
      <c r="E2450" s="24"/>
      <c r="F2450" s="25"/>
      <c r="G2450" s="29"/>
    </row>
    <row r="2451" spans="1:7" x14ac:dyDescent="0.25">
      <c r="A2451"/>
      <c r="B2451"/>
      <c r="C2451">
        <v>5.6821533844511869</v>
      </c>
      <c r="D2451">
        <v>2.012476870626664</v>
      </c>
      <c r="E2451" s="24"/>
      <c r="F2451" s="25"/>
      <c r="G2451" s="29"/>
    </row>
    <row r="2452" spans="1:7" x14ac:dyDescent="0.25">
      <c r="A2452"/>
      <c r="B2452"/>
      <c r="C2452">
        <v>5.6919639059948377</v>
      </c>
      <c r="D2452">
        <v>2.0137025513455584</v>
      </c>
      <c r="E2452" s="24"/>
      <c r="F2452" s="25"/>
      <c r="G2452" s="29"/>
    </row>
    <row r="2453" spans="1:7" x14ac:dyDescent="0.25">
      <c r="A2453"/>
      <c r="B2453"/>
      <c r="C2453">
        <v>5.7017849699546472</v>
      </c>
      <c r="D2453">
        <v>2.0149284765979951</v>
      </c>
      <c r="E2453" s="24"/>
      <c r="F2453" s="25"/>
      <c r="G2453" s="29"/>
    </row>
    <row r="2454" spans="1:7" x14ac:dyDescent="0.25">
      <c r="A2454"/>
      <c r="B2454"/>
      <c r="C2454">
        <v>5.7116166276530045</v>
      </c>
      <c r="D2454">
        <v>2.0161546434142523</v>
      </c>
      <c r="E2454" s="24"/>
      <c r="F2454" s="25"/>
      <c r="G2454" s="29"/>
    </row>
    <row r="2455" spans="1:7" x14ac:dyDescent="0.25">
      <c r="A2455"/>
      <c r="B2455"/>
      <c r="C2455">
        <v>5.7214589307459232</v>
      </c>
      <c r="D2455">
        <v>2.0173810487784225</v>
      </c>
      <c r="E2455" s="24"/>
      <c r="F2455" s="25"/>
      <c r="G2455" s="29"/>
    </row>
    <row r="2456" spans="1:7" x14ac:dyDescent="0.25">
      <c r="A2456"/>
      <c r="B2456"/>
      <c r="C2456">
        <v>5.7313119312258358</v>
      </c>
      <c r="D2456">
        <v>2.0186076896278311</v>
      </c>
      <c r="E2456" s="24"/>
      <c r="F2456" s="25"/>
      <c r="G2456" s="29"/>
    </row>
    <row r="2457" spans="1:7" x14ac:dyDescent="0.25">
      <c r="A2457"/>
      <c r="B2457"/>
      <c r="C2457">
        <v>5.7411756814242692</v>
      </c>
      <c r="D2457">
        <v>2.0198345628524157</v>
      </c>
      <c r="E2457" s="24"/>
      <c r="F2457" s="25"/>
      <c r="G2457" s="29"/>
    </row>
    <row r="2458" spans="1:7" x14ac:dyDescent="0.25">
      <c r="A2458"/>
      <c r="B2458"/>
      <c r="C2458">
        <v>5.7510502340146559</v>
      </c>
      <c r="D2458">
        <v>2.0210616652941393</v>
      </c>
      <c r="E2458" s="24"/>
      <c r="F2458" s="25"/>
      <c r="G2458" s="29"/>
    </row>
    <row r="2459" spans="1:7" x14ac:dyDescent="0.25">
      <c r="A2459"/>
      <c r="B2459"/>
      <c r="C2459">
        <v>5.760935642015105</v>
      </c>
      <c r="D2459">
        <v>2.0222889937463533</v>
      </c>
      <c r="E2459" s="24"/>
      <c r="F2459" s="25"/>
      <c r="G2459" s="29"/>
    </row>
    <row r="2460" spans="1:7" x14ac:dyDescent="0.25">
      <c r="A2460"/>
      <c r="B2460"/>
      <c r="C2460">
        <v>5.770831958791236</v>
      </c>
      <c r="D2460">
        <v>2.0235165449531847</v>
      </c>
      <c r="E2460" s="24"/>
      <c r="F2460" s="25"/>
      <c r="G2460" s="29"/>
    </row>
    <row r="2461" spans="1:7" x14ac:dyDescent="0.25">
      <c r="A2461"/>
      <c r="B2461"/>
      <c r="C2461">
        <v>5.7807392380590619</v>
      </c>
      <c r="D2461">
        <v>2.0247443156088991</v>
      </c>
      <c r="E2461" s="24"/>
      <c r="F2461" s="25"/>
      <c r="G2461" s="29"/>
    </row>
    <row r="2462" spans="1:7" x14ac:dyDescent="0.25">
      <c r="A2462"/>
      <c r="B2462"/>
      <c r="C2462">
        <v>5.7906575338877984</v>
      </c>
      <c r="D2462">
        <v>2.025972302357252</v>
      </c>
      <c r="E2462" s="24"/>
      <c r="F2462" s="25"/>
      <c r="G2462" s="29"/>
    </row>
    <row r="2463" spans="1:7" x14ac:dyDescent="0.25">
      <c r="A2463"/>
      <c r="B2463"/>
      <c r="C2463">
        <v>5.8005869007028403</v>
      </c>
      <c r="D2463">
        <v>2.0272005017908472</v>
      </c>
      <c r="E2463" s="24"/>
      <c r="F2463" s="25"/>
      <c r="G2463" s="29"/>
    </row>
    <row r="2464" spans="1:7" x14ac:dyDescent="0.25">
      <c r="A2464"/>
      <c r="B2464"/>
      <c r="C2464">
        <v>5.8105273932886572</v>
      </c>
      <c r="D2464">
        <v>2.0284289104504678</v>
      </c>
      <c r="E2464" s="24"/>
      <c r="F2464" s="25"/>
      <c r="G2464" s="29"/>
    </row>
    <row r="2465" spans="1:7" x14ac:dyDescent="0.25">
      <c r="A2465"/>
      <c r="B2465"/>
      <c r="C2465">
        <v>5.8204790667917941</v>
      </c>
      <c r="D2465">
        <v>2.0296575248244162</v>
      </c>
      <c r="E2465" s="24"/>
      <c r="F2465" s="25"/>
      <c r="G2465" s="29"/>
    </row>
    <row r="2466" spans="1:7" x14ac:dyDescent="0.25">
      <c r="A2466"/>
      <c r="B2466"/>
      <c r="C2466">
        <v>5.8304419767238169</v>
      </c>
      <c r="D2466">
        <v>2.030886341347828</v>
      </c>
      <c r="E2466" s="24"/>
      <c r="F2466" s="25"/>
      <c r="G2466" s="29"/>
    </row>
    <row r="2467" spans="1:7" x14ac:dyDescent="0.25">
      <c r="A2467"/>
      <c r="B2467"/>
      <c r="C2467">
        <v>5.8404161789644089</v>
      </c>
      <c r="D2467">
        <v>2.0321153564019938</v>
      </c>
      <c r="E2467" s="24"/>
      <c r="F2467" s="25"/>
      <c r="G2467" s="29"/>
    </row>
    <row r="2468" spans="1:7" x14ac:dyDescent="0.25">
      <c r="A2468"/>
      <c r="B2468"/>
      <c r="C2468">
        <v>5.85040172976435</v>
      </c>
      <c r="D2468">
        <v>2.0333445663136489</v>
      </c>
      <c r="E2468" s="24"/>
      <c r="F2468" s="25"/>
      <c r="G2468" s="29"/>
    </row>
    <row r="2469" spans="1:7" x14ac:dyDescent="0.25">
      <c r="A2469"/>
      <c r="B2469"/>
      <c r="C2469">
        <v>5.8603986857486419</v>
      </c>
      <c r="D2469">
        <v>2.0345739673542838</v>
      </c>
      <c r="E2469" s="24"/>
      <c r="F2469" s="25"/>
      <c r="G2469" s="29"/>
    </row>
    <row r="2470" spans="1:7" x14ac:dyDescent="0.25">
      <c r="A2470"/>
      <c r="B2470"/>
      <c r="C2470">
        <v>5.8704071039196553</v>
      </c>
      <c r="D2470">
        <v>2.0358035557394207</v>
      </c>
      <c r="E2470" s="24"/>
      <c r="F2470" s="25"/>
      <c r="G2470" s="29"/>
    </row>
    <row r="2471" spans="1:7" x14ac:dyDescent="0.25">
      <c r="A2471"/>
      <c r="B2471"/>
      <c r="C2471">
        <v>5.8804270416602158</v>
      </c>
      <c r="D2471">
        <v>2.0370333276278925</v>
      </c>
      <c r="E2471" s="24"/>
      <c r="F2471" s="25"/>
      <c r="G2471" s="29"/>
    </row>
    <row r="2472" spans="1:7" x14ac:dyDescent="0.25">
      <c r="A2472"/>
      <c r="B2472"/>
      <c r="C2472">
        <v>5.8904585567368155</v>
      </c>
      <c r="D2472">
        <v>2.0382632791210962</v>
      </c>
      <c r="E2472" s="24"/>
      <c r="F2472" s="25"/>
      <c r="G2472" s="29"/>
    </row>
    <row r="2473" spans="1:7" x14ac:dyDescent="0.25">
      <c r="A2473"/>
      <c r="B2473"/>
      <c r="C2473">
        <v>5.900501707302837</v>
      </c>
      <c r="D2473">
        <v>2.0394934062622667</v>
      </c>
      <c r="E2473" s="24"/>
      <c r="F2473" s="25"/>
      <c r="G2473" s="29"/>
    </row>
    <row r="2474" spans="1:7" x14ac:dyDescent="0.25">
      <c r="A2474"/>
      <c r="B2474"/>
      <c r="C2474">
        <v>5.9105565519017826</v>
      </c>
      <c r="D2474">
        <v>2.0407237050357065</v>
      </c>
      <c r="E2474" s="24"/>
      <c r="F2474" s="25"/>
      <c r="G2474" s="29"/>
    </row>
    <row r="2475" spans="1:7" x14ac:dyDescent="0.25">
      <c r="A2475"/>
      <c r="B2475"/>
      <c r="C2475">
        <v>5.9206231494705213</v>
      </c>
      <c r="D2475">
        <v>2.041954171366029</v>
      </c>
      <c r="E2475" s="24"/>
      <c r="F2475" s="25"/>
      <c r="G2475" s="29"/>
    </row>
    <row r="2476" spans="1:7" x14ac:dyDescent="0.25">
      <c r="A2476"/>
      <c r="B2476"/>
      <c r="C2476">
        <v>5.9307015593426797</v>
      </c>
      <c r="D2476">
        <v>2.0431848011173765</v>
      </c>
      <c r="E2476" s="24"/>
      <c r="F2476" s="25"/>
      <c r="G2476" s="29"/>
    </row>
    <row r="2477" spans="1:7" x14ac:dyDescent="0.25">
      <c r="A2477"/>
      <c r="B2477"/>
      <c r="C2477">
        <v>5.9407918412518725</v>
      </c>
      <c r="D2477">
        <v>2.0444155900926431</v>
      </c>
      <c r="E2477" s="24"/>
      <c r="F2477" s="25"/>
      <c r="G2477" s="29"/>
    </row>
    <row r="2478" spans="1:7" x14ac:dyDescent="0.25">
      <c r="A2478"/>
      <c r="B2478"/>
      <c r="C2478">
        <v>5.9508940553352039</v>
      </c>
      <c r="D2478">
        <v>2.045646534032671</v>
      </c>
      <c r="E2478" s="24"/>
      <c r="F2478" s="25"/>
      <c r="G2478" s="29"/>
    </row>
    <row r="2479" spans="1:7" x14ac:dyDescent="0.25">
      <c r="A2479"/>
      <c r="B2479"/>
      <c r="C2479">
        <v>5.961008262136585</v>
      </c>
      <c r="D2479">
        <v>2.0468776286154395</v>
      </c>
      <c r="E2479" s="24"/>
      <c r="F2479" s="25"/>
      <c r="G2479" s="29"/>
    </row>
    <row r="2480" spans="1:7" x14ac:dyDescent="0.25">
      <c r="A2480"/>
      <c r="B2480"/>
      <c r="C2480">
        <v>5.9722474677333448</v>
      </c>
      <c r="D2480">
        <v>2.0483737140266722</v>
      </c>
      <c r="E2480" s="24"/>
      <c r="F2480" s="25"/>
      <c r="G2480" s="29"/>
    </row>
    <row r="2481" spans="1:7" x14ac:dyDescent="0.25">
      <c r="A2481"/>
      <c r="B2481"/>
      <c r="C2481">
        <v>5.9824086438830673</v>
      </c>
      <c r="D2481">
        <v>2.049610373054509</v>
      </c>
      <c r="E2481" s="24"/>
      <c r="F2481" s="25"/>
      <c r="G2481" s="29"/>
    </row>
    <row r="2482" spans="1:7" x14ac:dyDescent="0.25">
      <c r="A2482"/>
      <c r="B2482"/>
      <c r="C2482">
        <v>5.9925819968582719</v>
      </c>
      <c r="D2482">
        <v>2.0508471693736454</v>
      </c>
      <c r="E2482" s="24"/>
      <c r="F2482" s="25"/>
      <c r="G2482" s="29"/>
    </row>
    <row r="2483" spans="1:7" x14ac:dyDescent="0.25">
      <c r="A2483"/>
      <c r="B2483"/>
      <c r="C2483">
        <v>6.0027675888650203</v>
      </c>
      <c r="D2483">
        <v>2.0520840984023154</v>
      </c>
      <c r="E2483" s="24"/>
      <c r="F2483" s="25"/>
      <c r="G2483" s="29"/>
    </row>
    <row r="2484" spans="1:7" x14ac:dyDescent="0.25">
      <c r="A2484"/>
      <c r="B2484"/>
      <c r="C2484">
        <v>6.0129654825338434</v>
      </c>
      <c r="D2484">
        <v>2.053321155491707</v>
      </c>
      <c r="E2484" s="24"/>
      <c r="F2484" s="25"/>
      <c r="G2484" s="29"/>
    </row>
    <row r="2485" spans="1:7" x14ac:dyDescent="0.25">
      <c r="A2485"/>
      <c r="B2485"/>
      <c r="C2485">
        <v>6.0231757409232953</v>
      </c>
      <c r="D2485">
        <v>2.0545583359250541</v>
      </c>
      <c r="E2485" s="24"/>
      <c r="F2485" s="25"/>
      <c r="G2485" s="29"/>
    </row>
    <row r="2486" spans="1:7" x14ac:dyDescent="0.25">
      <c r="A2486"/>
      <c r="B2486"/>
      <c r="C2486">
        <v>6.0333984275236592</v>
      </c>
      <c r="D2486">
        <v>2.0557956349167563</v>
      </c>
      <c r="E2486" s="24"/>
      <c r="F2486" s="25"/>
      <c r="G2486" s="29"/>
    </row>
    <row r="2487" spans="1:7" x14ac:dyDescent="0.25">
      <c r="A2487"/>
      <c r="B2487"/>
      <c r="C2487">
        <v>6.0436336062606157</v>
      </c>
      <c r="D2487">
        <v>2.0570330476114824</v>
      </c>
      <c r="E2487" s="24"/>
      <c r="F2487" s="25"/>
      <c r="G2487" s="29"/>
    </row>
    <row r="2488" spans="1:7" x14ac:dyDescent="0.25">
      <c r="A2488"/>
      <c r="B2488"/>
      <c r="C2488">
        <v>6.0538813414990358</v>
      </c>
      <c r="D2488">
        <v>2.0582705690832568</v>
      </c>
      <c r="E2488" s="24"/>
      <c r="F2488" s="25"/>
      <c r="G2488" s="29"/>
    </row>
    <row r="2489" spans="1:7" x14ac:dyDescent="0.25">
      <c r="A2489"/>
      <c r="B2489"/>
      <c r="C2489">
        <v>6.0641416980466714</v>
      </c>
      <c r="D2489">
        <v>2.0595081943345162</v>
      </c>
      <c r="E2489" s="24"/>
      <c r="F2489" s="25"/>
      <c r="G2489" s="29"/>
    </row>
    <row r="2490" spans="1:7" x14ac:dyDescent="0.25">
      <c r="A2490"/>
      <c r="B2490"/>
      <c r="C2490">
        <v>6.074414741158062</v>
      </c>
      <c r="D2490">
        <v>2.0607459182952028</v>
      </c>
      <c r="E2490" s="24"/>
      <c r="F2490" s="25"/>
      <c r="G2490" s="29"/>
    </row>
    <row r="2491" spans="1:7" x14ac:dyDescent="0.25">
      <c r="A2491"/>
      <c r="B2491"/>
      <c r="C2491">
        <v>6.0847005365383442</v>
      </c>
      <c r="D2491">
        <v>2.061983735821781</v>
      </c>
      <c r="E2491" s="24"/>
      <c r="F2491" s="25"/>
      <c r="G2491" s="29"/>
    </row>
    <row r="2492" spans="1:7" x14ac:dyDescent="0.25">
      <c r="A2492"/>
      <c r="B2492"/>
      <c r="C2492">
        <v>6.0949991503471255</v>
      </c>
      <c r="D2492">
        <v>2.0632216416962823</v>
      </c>
      <c r="E2492" s="24"/>
      <c r="F2492" s="25"/>
      <c r="G2492" s="29"/>
    </row>
    <row r="2493" spans="1:7" x14ac:dyDescent="0.25">
      <c r="A2493"/>
      <c r="B2493"/>
      <c r="C2493">
        <v>6.1053106492024893</v>
      </c>
      <c r="D2493">
        <v>2.0644596306253389</v>
      </c>
      <c r="E2493" s="24"/>
      <c r="F2493" s="25"/>
      <c r="G2493" s="29"/>
    </row>
    <row r="2494" spans="1:7" x14ac:dyDescent="0.25">
      <c r="A2494"/>
      <c r="B2494"/>
      <c r="C2494">
        <v>6.1156220371433569</v>
      </c>
      <c r="D2494">
        <v>2.0656737152198783</v>
      </c>
      <c r="E2494" s="24"/>
      <c r="F2494" s="25"/>
      <c r="G2494" s="29"/>
    </row>
    <row r="2495" spans="1:7" x14ac:dyDescent="0.25">
      <c r="A2495"/>
      <c r="B2495"/>
      <c r="C2495">
        <v>6.1259159727982873</v>
      </c>
      <c r="D2495">
        <v>2.066901970731414</v>
      </c>
      <c r="E2495" s="24"/>
      <c r="F2495" s="25"/>
      <c r="G2495" s="29"/>
    </row>
    <row r="2496" spans="1:7" x14ac:dyDescent="0.25">
      <c r="A2496"/>
      <c r="B2496"/>
      <c r="C2496">
        <v>6.1362229961446015</v>
      </c>
      <c r="D2496">
        <v>2.0681302929549239</v>
      </c>
      <c r="E2496" s="24"/>
      <c r="F2496" s="25"/>
      <c r="G2496" s="29"/>
    </row>
    <row r="2497" spans="1:7" x14ac:dyDescent="0.25">
      <c r="A2497"/>
      <c r="B2497"/>
      <c r="C2497">
        <v>6.1465431756742994</v>
      </c>
      <c r="D2497">
        <v>2.0693586762853289</v>
      </c>
      <c r="E2497" s="24"/>
      <c r="F2497" s="25"/>
      <c r="G2497" s="29"/>
    </row>
    <row r="2498" spans="1:7" x14ac:dyDescent="0.25">
      <c r="A2498"/>
      <c r="B2498"/>
      <c r="C2498">
        <v>6.1568765803581345</v>
      </c>
      <c r="D2498">
        <v>2.0705871150370396</v>
      </c>
      <c r="E2498" s="24"/>
      <c r="F2498" s="25"/>
      <c r="G2498" s="29"/>
    </row>
    <row r="2499" spans="1:7" x14ac:dyDescent="0.25">
      <c r="A2499"/>
      <c r="B2499"/>
      <c r="C2499">
        <v>6.167223279649809</v>
      </c>
      <c r="D2499">
        <v>2.0718156034428801</v>
      </c>
      <c r="E2499" s="24"/>
      <c r="F2499" s="25"/>
      <c r="G2499" s="29"/>
    </row>
    <row r="2500" spans="1:7" x14ac:dyDescent="0.25">
      <c r="A2500"/>
      <c r="B2500"/>
      <c r="C2500">
        <v>6.1775833434901495</v>
      </c>
      <c r="D2500">
        <v>2.0730441356530278</v>
      </c>
      <c r="E2500" s="24"/>
      <c r="F2500" s="25"/>
      <c r="G2500" s="29"/>
    </row>
    <row r="2501" spans="1:7" x14ac:dyDescent="0.25">
      <c r="A2501"/>
      <c r="B2501"/>
      <c r="C2501">
        <v>6.187956842311487</v>
      </c>
      <c r="D2501">
        <v>2.0742727057339034</v>
      </c>
      <c r="E2501" s="24"/>
      <c r="F2501" s="25"/>
      <c r="G2501" s="29"/>
    </row>
    <row r="2502" spans="1:7" x14ac:dyDescent="0.25">
      <c r="A2502"/>
      <c r="B2502"/>
      <c r="C2502">
        <v>6.1983438470418681</v>
      </c>
      <c r="D2502">
        <v>2.0755013076670661</v>
      </c>
      <c r="E2502" s="24"/>
      <c r="F2502" s="25"/>
      <c r="G2502" s="29"/>
    </row>
    <row r="2503" spans="1:7" x14ac:dyDescent="0.25">
      <c r="A2503"/>
      <c r="B2503"/>
      <c r="C2503">
        <v>6.2087444291095331</v>
      </c>
      <c r="D2503">
        <v>2.0767299353480939</v>
      </c>
      <c r="E2503" s="24"/>
      <c r="F2503" s="25"/>
      <c r="G2503" s="29"/>
    </row>
    <row r="2504" spans="1:7" x14ac:dyDescent="0.25">
      <c r="A2504"/>
      <c r="B2504"/>
      <c r="C2504">
        <v>6.2191586604472278</v>
      </c>
      <c r="D2504">
        <v>2.0779585825854374</v>
      </c>
      <c r="E2504" s="24"/>
      <c r="F2504" s="25"/>
      <c r="G2504" s="29"/>
    </row>
    <row r="2505" spans="1:7" x14ac:dyDescent="0.25">
      <c r="A2505"/>
      <c r="B2505"/>
      <c r="C2505">
        <v>6.2295866134967728</v>
      </c>
      <c r="D2505">
        <v>2.0791872430992631</v>
      </c>
      <c r="E2505" s="24"/>
      <c r="F2505" s="25"/>
      <c r="G2505" s="29"/>
    </row>
    <row r="2506" spans="1:7" x14ac:dyDescent="0.25">
      <c r="A2506"/>
      <c r="B2506"/>
      <c r="C2506">
        <v>6.2400283612134784</v>
      </c>
      <c r="D2506">
        <v>2.0804159105202764</v>
      </c>
      <c r="E2506" s="24"/>
      <c r="F2506" s="25"/>
      <c r="G2506" s="29"/>
    </row>
    <row r="2507" spans="1:7" x14ac:dyDescent="0.25">
      <c r="A2507"/>
      <c r="B2507"/>
      <c r="C2507">
        <v>6.2504839770707621</v>
      </c>
      <c r="D2507">
        <v>2.08164457838854</v>
      </c>
      <c r="E2507" s="24"/>
      <c r="F2507" s="25"/>
      <c r="G2507" s="29"/>
    </row>
    <row r="2508" spans="1:7" x14ac:dyDescent="0.25">
      <c r="A2508"/>
      <c r="B2508"/>
      <c r="C2508">
        <v>6.260953535064731</v>
      </c>
      <c r="D2508">
        <v>2.0828732401522614</v>
      </c>
      <c r="E2508" s="24"/>
      <c r="F2508" s="25"/>
      <c r="G2508" s="29"/>
    </row>
    <row r="2509" spans="1:7" x14ac:dyDescent="0.25">
      <c r="A2509"/>
      <c r="B2509"/>
      <c r="C2509">
        <v>6.2714371097188408</v>
      </c>
      <c r="D2509">
        <v>2.0841018891665595</v>
      </c>
      <c r="E2509" s="24"/>
      <c r="F2509" s="25"/>
      <c r="G2509" s="29"/>
    </row>
    <row r="2510" spans="1:7" x14ac:dyDescent="0.25">
      <c r="A2510"/>
      <c r="B2510"/>
      <c r="C2510">
        <v>6.281934776088633</v>
      </c>
      <c r="D2510">
        <v>2.0853305186922495</v>
      </c>
      <c r="E2510" s="24"/>
      <c r="F2510" s="25"/>
      <c r="G2510" s="29"/>
    </row>
    <row r="2511" spans="1:7" x14ac:dyDescent="0.25">
      <c r="A2511"/>
      <c r="B2511"/>
      <c r="C2511">
        <v>6.2924466097664222</v>
      </c>
      <c r="D2511">
        <v>2.0865591218945534</v>
      </c>
      <c r="E2511" s="24"/>
      <c r="F2511" s="25"/>
      <c r="G2511" s="29"/>
    </row>
    <row r="2512" spans="1:7" x14ac:dyDescent="0.25">
      <c r="A2512"/>
      <c r="B2512"/>
      <c r="C2512">
        <v>6.302972686886168</v>
      </c>
      <c r="D2512">
        <v>2.0877876918418394</v>
      </c>
      <c r="E2512" s="24"/>
      <c r="F2512" s="25"/>
      <c r="G2512" s="29"/>
    </row>
    <row r="2513" spans="1:7" x14ac:dyDescent="0.25">
      <c r="A2513"/>
      <c r="B2513"/>
      <c r="C2513">
        <v>6.3135130841283438</v>
      </c>
      <c r="D2513">
        <v>2.0890162215043189</v>
      </c>
      <c r="E2513" s="24"/>
      <c r="F2513" s="25"/>
      <c r="G2513" s="29"/>
    </row>
    <row r="2514" spans="1:7" x14ac:dyDescent="0.25">
      <c r="A2514"/>
      <c r="B2514"/>
      <c r="C2514">
        <v>6.3240678787247511</v>
      </c>
      <c r="D2514">
        <v>2.090244703752739</v>
      </c>
      <c r="E2514" s="24"/>
      <c r="F2514" s="25"/>
      <c r="G2514" s="29"/>
    </row>
    <row r="2515" spans="1:7" x14ac:dyDescent="0.25">
      <c r="A2515"/>
      <c r="B2515"/>
      <c r="C2515">
        <v>6.3346371484636048</v>
      </c>
      <c r="D2515">
        <v>2.0914731313570485</v>
      </c>
      <c r="E2515" s="24"/>
      <c r="F2515" s="25"/>
      <c r="G2515" s="29"/>
    </row>
    <row r="2516" spans="1:7" x14ac:dyDescent="0.25">
      <c r="A2516"/>
      <c r="B2516"/>
      <c r="C2516">
        <v>6.3452209716944772</v>
      </c>
      <c r="D2516">
        <v>2.092701496985037</v>
      </c>
      <c r="E2516" s="24"/>
      <c r="F2516" s="25"/>
      <c r="G2516" s="29"/>
    </row>
    <row r="2517" spans="1:7" x14ac:dyDescent="0.25">
      <c r="A2517"/>
      <c r="B2517"/>
      <c r="C2517">
        <v>6.3558194273333868</v>
      </c>
      <c r="D2517">
        <v>2.0939297932009717</v>
      </c>
      <c r="E2517" s="24"/>
      <c r="F2517" s="25"/>
      <c r="G2517" s="29"/>
    </row>
    <row r="2518" spans="1:7" x14ac:dyDescent="0.25">
      <c r="A2518"/>
      <c r="B2518"/>
      <c r="C2518">
        <v>6.3664325948679465</v>
      </c>
      <c r="D2518">
        <v>2.095158012464204</v>
      </c>
      <c r="E2518" s="24"/>
      <c r="F2518" s="25"/>
      <c r="G2518" s="29"/>
    </row>
    <row r="2519" spans="1:7" x14ac:dyDescent="0.25">
      <c r="A2519"/>
      <c r="B2519"/>
      <c r="C2519">
        <v>6.3770605543625383</v>
      </c>
      <c r="D2519">
        <v>2.0963861471277614</v>
      </c>
      <c r="E2519" s="24"/>
      <c r="F2519" s="25"/>
      <c r="G2519" s="29"/>
    </row>
    <row r="2520" spans="1:7" x14ac:dyDescent="0.25">
      <c r="A2520"/>
      <c r="B2520"/>
      <c r="C2520">
        <v>6.3877033864635351</v>
      </c>
      <c r="D2520">
        <v>2.0976141894369089</v>
      </c>
      <c r="E2520" s="24"/>
      <c r="F2520" s="25"/>
      <c r="G2520" s="29"/>
    </row>
    <row r="2521" spans="1:7" x14ac:dyDescent="0.25">
      <c r="A2521"/>
      <c r="B2521"/>
      <c r="C2521">
        <v>6.398361172404595</v>
      </c>
      <c r="D2521">
        <v>2.0988421315276939</v>
      </c>
      <c r="E2521" s="24"/>
      <c r="F2521" s="25"/>
      <c r="G2521" s="29"/>
    </row>
    <row r="2522" spans="1:7" x14ac:dyDescent="0.25">
      <c r="A2522"/>
      <c r="B2522"/>
      <c r="C2522">
        <v>6.4090339940120753</v>
      </c>
      <c r="D2522">
        <v>2.1000699654254906</v>
      </c>
      <c r="E2522" s="24"/>
      <c r="F2522" s="25"/>
      <c r="G2522" s="29"/>
    </row>
    <row r="2523" spans="1:7" x14ac:dyDescent="0.25">
      <c r="A2523"/>
      <c r="B2523"/>
      <c r="C2523">
        <v>6.4197219337103775</v>
      </c>
      <c r="D2523">
        <v>2.1012976830434842</v>
      </c>
      <c r="E2523" s="24"/>
      <c r="F2523" s="25"/>
      <c r="G2523" s="29"/>
    </row>
    <row r="2524" spans="1:7" x14ac:dyDescent="0.25">
      <c r="A2524"/>
      <c r="B2524"/>
      <c r="C2524">
        <v>6.4304250745274683</v>
      </c>
      <c r="D2524">
        <v>2.1025252761811655</v>
      </c>
      <c r="E2524" s="24"/>
      <c r="F2524" s="25"/>
      <c r="G2524" s="29"/>
    </row>
    <row r="2525" spans="1:7" x14ac:dyDescent="0.25">
      <c r="A2525"/>
      <c r="B2525"/>
      <c r="C2525">
        <v>6.4411435001003756</v>
      </c>
      <c r="D2525">
        <v>2.1037527365227926</v>
      </c>
      <c r="E2525" s="24"/>
      <c r="F2525" s="25"/>
      <c r="G2525" s="29"/>
    </row>
    <row r="2526" spans="1:7" x14ac:dyDescent="0.25">
      <c r="A2526"/>
      <c r="B2526"/>
      <c r="C2526">
        <v>6.4518772946808127</v>
      </c>
      <c r="D2526">
        <v>2.1049800556358251</v>
      </c>
      <c r="E2526" s="24"/>
      <c r="F2526" s="25"/>
      <c r="G2526" s="29"/>
    </row>
    <row r="2527" spans="1:7" x14ac:dyDescent="0.25">
      <c r="A2527"/>
      <c r="B2527"/>
      <c r="C2527">
        <v>6.4626265431408463</v>
      </c>
      <c r="D2527">
        <v>2.1062072249693395</v>
      </c>
      <c r="E2527" s="24"/>
      <c r="F2527" s="25"/>
      <c r="G2527" s="29"/>
    </row>
    <row r="2528" spans="1:7" x14ac:dyDescent="0.25">
      <c r="A2528"/>
      <c r="B2528"/>
      <c r="C2528">
        <v>6.4733913309785738</v>
      </c>
      <c r="D2528">
        <v>2.1074342358524323</v>
      </c>
      <c r="E2528" s="24"/>
      <c r="F2528" s="25"/>
      <c r="G2528" s="29"/>
    </row>
    <row r="2529" spans="1:7" x14ac:dyDescent="0.25">
      <c r="A2529"/>
      <c r="B2529"/>
      <c r="C2529">
        <v>6.4841717443239144</v>
      </c>
      <c r="D2529">
        <v>2.108661079492578</v>
      </c>
      <c r="E2529" s="24"/>
      <c r="F2529" s="25"/>
      <c r="G2529" s="29"/>
    </row>
    <row r="2530" spans="1:7" x14ac:dyDescent="0.25">
      <c r="A2530"/>
      <c r="B2530"/>
      <c r="C2530">
        <v>6.4949678699445137</v>
      </c>
      <c r="D2530">
        <v>2.1098877469739796</v>
      </c>
      <c r="E2530" s="24"/>
      <c r="F2530" s="25"/>
      <c r="G2530" s="29"/>
    </row>
    <row r="2531" spans="1:7" x14ac:dyDescent="0.25">
      <c r="A2531"/>
      <c r="B2531"/>
      <c r="C2531">
        <v>6.5057797952515806</v>
      </c>
      <c r="D2531">
        <v>2.1111142292558958</v>
      </c>
      <c r="E2531" s="24"/>
      <c r="F2531" s="25"/>
      <c r="G2531" s="29"/>
    </row>
    <row r="2532" spans="1:7" x14ac:dyDescent="0.25">
      <c r="A2532"/>
      <c r="B2532"/>
      <c r="C2532">
        <v>6.5166076083059181</v>
      </c>
      <c r="D2532">
        <v>2.1123405171709235</v>
      </c>
      <c r="E2532" s="24"/>
      <c r="F2532" s="25"/>
      <c r="G2532" s="29"/>
    </row>
    <row r="2533" spans="1:7" x14ac:dyDescent="0.25">
      <c r="A2533"/>
      <c r="B2533"/>
      <c r="C2533">
        <v>6.5274513978239295</v>
      </c>
      <c r="D2533">
        <v>2.1135666014232881</v>
      </c>
      <c r="E2533" s="24"/>
      <c r="F2533" s="25"/>
      <c r="G2533" s="29"/>
    </row>
    <row r="2534" spans="1:7" x14ac:dyDescent="0.25">
      <c r="A2534"/>
      <c r="B2534"/>
      <c r="C2534">
        <v>6.5383112531837675</v>
      </c>
      <c r="D2534">
        <v>2.1147924725870721</v>
      </c>
      <c r="E2534" s="24"/>
      <c r="F2534" s="25"/>
      <c r="G2534" s="29"/>
    </row>
    <row r="2535" spans="1:7" x14ac:dyDescent="0.25">
      <c r="A2535"/>
      <c r="B2535"/>
      <c r="C2535">
        <v>6.5491872644314899</v>
      </c>
      <c r="D2535">
        <v>2.1160181211044544</v>
      </c>
      <c r="E2535" s="24"/>
      <c r="F2535" s="25"/>
      <c r="G2535" s="29"/>
    </row>
    <row r="2536" spans="1:7" x14ac:dyDescent="0.25">
      <c r="A2536"/>
      <c r="B2536"/>
      <c r="C2536">
        <v>6.5600795222873138</v>
      </c>
      <c r="D2536">
        <v>2.1172435372838807</v>
      </c>
      <c r="E2536" s="24"/>
      <c r="F2536" s="25"/>
      <c r="G2536" s="29"/>
    </row>
    <row r="2537" spans="1:7" x14ac:dyDescent="0.25">
      <c r="A2537"/>
      <c r="B2537"/>
      <c r="C2537">
        <v>6.5709881181519556</v>
      </c>
      <c r="D2537">
        <v>2.1184687112982576</v>
      </c>
      <c r="E2537" s="24"/>
      <c r="F2537" s="25"/>
      <c r="G2537" s="29"/>
    </row>
    <row r="2538" spans="1:7" x14ac:dyDescent="0.25">
      <c r="A2538"/>
      <c r="B2538"/>
      <c r="C2538">
        <v>6.5819131441129901</v>
      </c>
      <c r="D2538">
        <v>2.1196936331830738</v>
      </c>
      <c r="E2538" s="24"/>
      <c r="F2538" s="25"/>
      <c r="G2538" s="29"/>
    </row>
    <row r="2539" spans="1:7" x14ac:dyDescent="0.25">
      <c r="A2539"/>
      <c r="B2539"/>
      <c r="C2539">
        <v>6.5928546929513558</v>
      </c>
      <c r="D2539">
        <v>2.120918292834522</v>
      </c>
      <c r="E2539" s="24"/>
      <c r="F2539" s="25"/>
      <c r="G2539" s="29"/>
    </row>
    <row r="2540" spans="1:7" x14ac:dyDescent="0.25">
      <c r="A2540"/>
      <c r="B2540"/>
      <c r="C2540">
        <v>6.6038128581478439</v>
      </c>
      <c r="D2540">
        <v>2.1221426800075802</v>
      </c>
      <c r="E2540" s="24"/>
      <c r="F2540" s="25"/>
      <c r="G2540" s="29"/>
    </row>
    <row r="2541" spans="1:7" x14ac:dyDescent="0.25">
      <c r="A2541"/>
      <c r="B2541"/>
      <c r="C2541">
        <v>6.61478773388977</v>
      </c>
      <c r="D2541">
        <v>2.1233667843140696</v>
      </c>
      <c r="E2541" s="24"/>
      <c r="F2541" s="25"/>
      <c r="G2541" s="29"/>
    </row>
    <row r="2542" spans="1:7" x14ac:dyDescent="0.25">
      <c r="A2542"/>
      <c r="B2542"/>
      <c r="C2542">
        <v>6.6257794150775791</v>
      </c>
      <c r="D2542">
        <v>2.1245905952206816</v>
      </c>
      <c r="E2542" s="24"/>
      <c r="F2542" s="25"/>
      <c r="G2542" s="29"/>
    </row>
    <row r="2543" spans="1:7" x14ac:dyDescent="0.25">
      <c r="A2543"/>
      <c r="B2543"/>
      <c r="C2543">
        <v>6.636787997331691</v>
      </c>
      <c r="D2543">
        <v>2.1258141020469781</v>
      </c>
      <c r="E2543" s="24"/>
      <c r="F2543" s="25"/>
      <c r="G2543" s="29"/>
    </row>
    <row r="2544" spans="1:7" x14ac:dyDescent="0.25">
      <c r="A2544"/>
      <c r="B2544"/>
      <c r="C2544">
        <v>6.6478135769993063</v>
      </c>
      <c r="D2544">
        <v>2.1270372939633559</v>
      </c>
      <c r="E2544" s="24"/>
      <c r="F2544" s="25"/>
      <c r="G2544" s="29"/>
    </row>
    <row r="2545" spans="1:7" x14ac:dyDescent="0.25">
      <c r="A2545"/>
      <c r="B2545"/>
      <c r="C2545">
        <v>6.6587423952773044</v>
      </c>
      <c r="D2545">
        <v>2.1282356141761145</v>
      </c>
      <c r="E2545" s="24"/>
      <c r="F2545" s="25"/>
      <c r="G2545" s="29"/>
    </row>
    <row r="2546" spans="1:7" x14ac:dyDescent="0.25">
      <c r="A2546"/>
      <c r="B2546"/>
      <c r="C2546">
        <v>6.6696437598738694</v>
      </c>
      <c r="D2546">
        <v>2.1294239775167427</v>
      </c>
      <c r="E2546" s="24"/>
      <c r="F2546" s="25"/>
      <c r="G2546" s="29"/>
    </row>
    <row r="2547" spans="1:7" x14ac:dyDescent="0.25">
      <c r="A2547"/>
      <c r="B2547"/>
      <c r="C2547">
        <v>6.6805637843928256</v>
      </c>
      <c r="D2547">
        <v>2.1306123244616293</v>
      </c>
      <c r="E2547" s="24"/>
      <c r="F2547" s="25"/>
      <c r="G2547" s="29"/>
    </row>
    <row r="2548" spans="1:7" x14ac:dyDescent="0.25">
      <c r="A2548"/>
      <c r="B2548"/>
      <c r="C2548">
        <v>6.6915027196930854</v>
      </c>
      <c r="D2548">
        <v>2.1318006451568281</v>
      </c>
      <c r="E2548" s="24"/>
      <c r="F2548" s="25"/>
      <c r="G2548" s="29"/>
    </row>
    <row r="2549" spans="1:7" x14ac:dyDescent="0.25">
      <c r="A2549"/>
      <c r="B2549"/>
      <c r="C2549">
        <v>6.7024606246918133</v>
      </c>
      <c r="D2549">
        <v>2.1329889296848052</v>
      </c>
      <c r="E2549" s="24"/>
      <c r="F2549" s="25"/>
      <c r="G2549" s="29"/>
    </row>
    <row r="2550" spans="1:7" x14ac:dyDescent="0.25">
      <c r="A2550"/>
      <c r="B2550"/>
      <c r="C2550">
        <v>6.7134376082022644</v>
      </c>
      <c r="D2550">
        <v>2.1341771679555204</v>
      </c>
      <c r="E2550" s="24"/>
      <c r="F2550" s="25"/>
      <c r="G2550" s="29"/>
    </row>
    <row r="2551" spans="1:7" x14ac:dyDescent="0.25">
      <c r="A2551"/>
      <c r="B2551"/>
      <c r="C2551">
        <v>6.724433779871557</v>
      </c>
      <c r="D2551">
        <v>2.1353653497257361</v>
      </c>
      <c r="E2551" s="24"/>
      <c r="F2551" s="25"/>
      <c r="G2551" s="29"/>
    </row>
    <row r="2552" spans="1:7" x14ac:dyDescent="0.25">
      <c r="A2552"/>
      <c r="B2552"/>
      <c r="C2552">
        <v>6.7354492501886263</v>
      </c>
      <c r="D2552">
        <v>2.1365534645968225</v>
      </c>
      <c r="E2552" s="24"/>
      <c r="F2552" s="25"/>
      <c r="G2552" s="29"/>
    </row>
    <row r="2553" spans="1:7" x14ac:dyDescent="0.25">
      <c r="A2553"/>
      <c r="B2553"/>
      <c r="C2553">
        <v>6.7464841304922878</v>
      </c>
      <c r="D2553">
        <v>2.1377415020125232</v>
      </c>
      <c r="E2553" s="24"/>
      <c r="F2553" s="25"/>
      <c r="G2553" s="29"/>
    </row>
    <row r="2554" spans="1:7" x14ac:dyDescent="0.25">
      <c r="A2554"/>
      <c r="B2554"/>
      <c r="C2554">
        <v>6.7575385329795168</v>
      </c>
      <c r="D2554">
        <v>2.1389294512566912</v>
      </c>
      <c r="E2554" s="24"/>
      <c r="F2554" s="25"/>
      <c r="G2554" s="29"/>
    </row>
    <row r="2555" spans="1:7" x14ac:dyDescent="0.25">
      <c r="A2555"/>
      <c r="B2555"/>
      <c r="C2555">
        <v>6.7686125707136604</v>
      </c>
      <c r="D2555">
        <v>2.140117301450978</v>
      </c>
      <c r="E2555" s="24"/>
      <c r="F2555" s="25"/>
      <c r="G2555" s="29"/>
    </row>
    <row r="2556" spans="1:7" x14ac:dyDescent="0.25">
      <c r="A2556"/>
      <c r="B2556"/>
      <c r="C2556">
        <v>6.7797063576328149</v>
      </c>
      <c r="D2556">
        <v>2.141305041552505</v>
      </c>
      <c r="E2556" s="24"/>
      <c r="F2556" s="25"/>
      <c r="G2556" s="29"/>
    </row>
    <row r="2557" spans="1:7" x14ac:dyDescent="0.25">
      <c r="A2557"/>
      <c r="B2557"/>
      <c r="C2557">
        <v>6.7908200085583399</v>
      </c>
      <c r="D2557">
        <v>2.1424926603514787</v>
      </c>
      <c r="E2557" s="24"/>
      <c r="F2557" s="25"/>
      <c r="G2557" s="29"/>
    </row>
    <row r="2558" spans="1:7" x14ac:dyDescent="0.25">
      <c r="A2558"/>
      <c r="B2558"/>
      <c r="C2558">
        <v>6.8019536392034219</v>
      </c>
      <c r="D2558">
        <v>2.1436801464687858</v>
      </c>
      <c r="E2558" s="24"/>
      <c r="F2558" s="25"/>
      <c r="G2558" s="29"/>
    </row>
    <row r="2559" spans="1:7" x14ac:dyDescent="0.25">
      <c r="A2559"/>
      <c r="B2559"/>
      <c r="C2559">
        <v>6.813107366181729</v>
      </c>
      <c r="D2559">
        <v>2.1448674883535443</v>
      </c>
      <c r="E2559" s="24"/>
      <c r="F2559" s="25"/>
      <c r="G2559" s="29"/>
    </row>
    <row r="2560" spans="1:7" x14ac:dyDescent="0.25">
      <c r="A2560"/>
      <c r="B2560"/>
      <c r="C2560">
        <v>6.8242813070161894</v>
      </c>
      <c r="D2560">
        <v>2.146054674280617</v>
      </c>
      <c r="E2560" s="24"/>
      <c r="F2560" s="25"/>
      <c r="G2560" s="29"/>
    </row>
    <row r="2561" spans="1:7" x14ac:dyDescent="0.25">
      <c r="A2561"/>
      <c r="B2561"/>
      <c r="C2561">
        <v>6.8354755801479286</v>
      </c>
      <c r="D2561">
        <v>2.1472416923480755</v>
      </c>
      <c r="E2561" s="24"/>
      <c r="F2561" s="25"/>
      <c r="G2561" s="29"/>
    </row>
    <row r="2562" spans="1:7" x14ac:dyDescent="0.25">
      <c r="A2562"/>
      <c r="B2562"/>
      <c r="C2562">
        <v>6.8466903049451506</v>
      </c>
      <c r="D2562">
        <v>2.1484285304746553</v>
      </c>
      <c r="E2562" s="24"/>
      <c r="F2562" s="25"/>
      <c r="G2562" s="29"/>
    </row>
    <row r="2563" spans="1:7" x14ac:dyDescent="0.25">
      <c r="A2563"/>
      <c r="B2563"/>
      <c r="C2563">
        <v>6.857925601712342</v>
      </c>
      <c r="D2563">
        <v>2.1496151763971305</v>
      </c>
      <c r="E2563" s="24"/>
      <c r="F2563" s="25"/>
      <c r="G2563" s="29"/>
    </row>
    <row r="2564" spans="1:7" x14ac:dyDescent="0.25">
      <c r="A2564"/>
      <c r="B2564"/>
      <c r="C2564">
        <v>6.869181591699359</v>
      </c>
      <c r="D2564">
        <v>2.1508016176676823</v>
      </c>
      <c r="E2564" s="24"/>
      <c r="F2564" s="25"/>
      <c r="G2564" s="29"/>
    </row>
    <row r="2565" spans="1:7" x14ac:dyDescent="0.25">
      <c r="A2565"/>
      <c r="B2565"/>
      <c r="C2565">
        <v>6.8804583971108197</v>
      </c>
      <c r="D2565">
        <v>2.1519878416512062</v>
      </c>
      <c r="E2565" s="24"/>
      <c r="F2565" s="25"/>
      <c r="G2565" s="29"/>
    </row>
    <row r="2566" spans="1:7" x14ac:dyDescent="0.25">
      <c r="A2566"/>
      <c r="B2566"/>
      <c r="C2566">
        <v>6.8917561411154935</v>
      </c>
      <c r="D2566">
        <v>2.1531738355225811</v>
      </c>
      <c r="E2566" s="24"/>
      <c r="F2566" s="25"/>
      <c r="G2566" s="29"/>
    </row>
    <row r="2567" spans="1:7" x14ac:dyDescent="0.25">
      <c r="A2567"/>
      <c r="B2567"/>
      <c r="C2567">
        <v>6.9030749478557656</v>
      </c>
      <c r="D2567">
        <v>2.1543595862639058</v>
      </c>
      <c r="E2567" s="24"/>
      <c r="F2567" s="25"/>
      <c r="G2567" s="29"/>
    </row>
    <row r="2568" spans="1:7" x14ac:dyDescent="0.25">
      <c r="A2568"/>
      <c r="B2568"/>
      <c r="C2568">
        <v>6.9144149424574035</v>
      </c>
      <c r="D2568">
        <v>2.1555450806616689</v>
      </c>
      <c r="E2568" s="24"/>
      <c r="F2568" s="25"/>
      <c r="G2568" s="29"/>
    </row>
    <row r="2569" spans="1:7" x14ac:dyDescent="0.25">
      <c r="A2569"/>
      <c r="B2569"/>
      <c r="C2569">
        <v>6.9257762510391885</v>
      </c>
      <c r="D2569">
        <v>2.1567303053039053</v>
      </c>
      <c r="E2569" s="24"/>
      <c r="F2569" s="25"/>
      <c r="G2569" s="29"/>
    </row>
    <row r="2570" spans="1:7" x14ac:dyDescent="0.25">
      <c r="A2570"/>
      <c r="B2570"/>
      <c r="C2570">
        <v>6.9371590007228612</v>
      </c>
      <c r="D2570">
        <v>2.1579152465772831</v>
      </c>
      <c r="E2570" s="24"/>
      <c r="F2570" s="25"/>
      <c r="G2570" s="29"/>
    </row>
    <row r="2571" spans="1:7" x14ac:dyDescent="0.25">
      <c r="A2571"/>
      <c r="B2571"/>
      <c r="C2571">
        <v>6.9485633196430907</v>
      </c>
      <c r="D2571">
        <v>2.1590998906641428</v>
      </c>
      <c r="E2571" s="24"/>
      <c r="F2571" s="25"/>
      <c r="G2571" s="29"/>
    </row>
    <row r="2572" spans="1:7" x14ac:dyDescent="0.25">
      <c r="A2572"/>
      <c r="B2572"/>
      <c r="C2572">
        <v>6.9599893369575678</v>
      </c>
      <c r="D2572">
        <v>2.1602842235395263</v>
      </c>
      <c r="E2572" s="24"/>
      <c r="F2572" s="25"/>
      <c r="G2572" s="29"/>
    </row>
    <row r="2573" spans="1:7" x14ac:dyDescent="0.25">
      <c r="A2573"/>
      <c r="B2573"/>
      <c r="C2573">
        <v>6.9714371828572599</v>
      </c>
      <c r="D2573">
        <v>2.1614682309681021</v>
      </c>
      <c r="E2573" s="24"/>
      <c r="F2573" s="25"/>
      <c r="G2573" s="29"/>
    </row>
    <row r="2574" spans="1:7" x14ac:dyDescent="0.25">
      <c r="A2574"/>
      <c r="B2574"/>
      <c r="C2574">
        <v>6.982906988576751</v>
      </c>
      <c r="D2574">
        <v>2.162651898501093</v>
      </c>
      <c r="E2574" s="24"/>
      <c r="F2574" s="25"/>
      <c r="G2574" s="29"/>
    </row>
    <row r="2575" spans="1:7" x14ac:dyDescent="0.25">
      <c r="A2575"/>
      <c r="B2575"/>
      <c r="C2575">
        <v>6.9943988864047348</v>
      </c>
      <c r="D2575">
        <v>2.1638352114731241</v>
      </c>
      <c r="E2575" s="24"/>
      <c r="F2575" s="25"/>
      <c r="G2575" s="29"/>
    </row>
    <row r="2576" spans="1:7" x14ac:dyDescent="0.25">
      <c r="A2576"/>
      <c r="B2576"/>
      <c r="C2576">
        <v>7.0059130096945843</v>
      </c>
      <c r="D2576">
        <v>2.1650181549990299</v>
      </c>
      <c r="E2576" s="24"/>
      <c r="F2576" s="25"/>
      <c r="G2576" s="29"/>
    </row>
    <row r="2577" spans="1:7" x14ac:dyDescent="0.25">
      <c r="A2577"/>
      <c r="B2577"/>
      <c r="C2577">
        <v>7.0174494928751354</v>
      </c>
      <c r="D2577">
        <v>2.1662007139706185</v>
      </c>
      <c r="E2577" s="24"/>
      <c r="F2577" s="25"/>
      <c r="G2577" s="29"/>
    </row>
    <row r="2578" spans="1:7" x14ac:dyDescent="0.25">
      <c r="A2578"/>
      <c r="B2578"/>
      <c r="C2578">
        <v>7.0290084714614949</v>
      </c>
      <c r="D2578">
        <v>2.1673828730533664</v>
      </c>
      <c r="E2578" s="24"/>
      <c r="F2578" s="25"/>
      <c r="G2578" s="29"/>
    </row>
    <row r="2579" spans="1:7" x14ac:dyDescent="0.25">
      <c r="A2579"/>
      <c r="B2579"/>
      <c r="C2579">
        <v>7.0405900820660889</v>
      </c>
      <c r="D2579">
        <v>2.1685646166830761</v>
      </c>
      <c r="E2579" s="24"/>
      <c r="F2579" s="25"/>
      <c r="G2579" s="29"/>
    </row>
    <row r="2580" spans="1:7" x14ac:dyDescent="0.25">
      <c r="A2580"/>
      <c r="B2580"/>
      <c r="C2580">
        <v>7.0521944624097443</v>
      </c>
      <c r="D2580">
        <v>2.1697459290624748</v>
      </c>
      <c r="E2580" s="24"/>
      <c r="F2580" s="25"/>
      <c r="G2580" s="29"/>
    </row>
    <row r="2581" spans="1:7" x14ac:dyDescent="0.25">
      <c r="A2581"/>
      <c r="B2581"/>
      <c r="C2581">
        <v>7.0638217513329682</v>
      </c>
      <c r="D2581">
        <v>2.1709267941577544</v>
      </c>
      <c r="E2581" s="24"/>
      <c r="F2581" s="25"/>
      <c r="G2581" s="29"/>
    </row>
    <row r="2582" spans="1:7" x14ac:dyDescent="0.25">
      <c r="A2582"/>
      <c r="B2582"/>
      <c r="C2582">
        <v>7.0754720888074143</v>
      </c>
      <c r="D2582">
        <v>2.1721071956950677</v>
      </c>
      <c r="E2582" s="24"/>
      <c r="F2582" s="25"/>
      <c r="G2582" s="29"/>
    </row>
    <row r="2583" spans="1:7" x14ac:dyDescent="0.25">
      <c r="A2583"/>
      <c r="B2583"/>
      <c r="C2583">
        <v>7.087145615947291</v>
      </c>
      <c r="D2583">
        <v>2.173287117156947</v>
      </c>
      <c r="E2583" s="24"/>
      <c r="F2583" s="25"/>
      <c r="G2583" s="29"/>
    </row>
    <row r="2584" spans="1:7" x14ac:dyDescent="0.25">
      <c r="A2584"/>
      <c r="B2584"/>
      <c r="C2584">
        <v>7.0988424750211756</v>
      </c>
      <c r="D2584">
        <v>2.1744665417786933</v>
      </c>
      <c r="E2584" s="24"/>
      <c r="F2584" s="25"/>
      <c r="G2584" s="29"/>
    </row>
    <row r="2585" spans="1:7" x14ac:dyDescent="0.25">
      <c r="A2585"/>
      <c r="B2585"/>
      <c r="C2585">
        <v>7.1105628094637492</v>
      </c>
      <c r="D2585">
        <v>2.1756454525446798</v>
      </c>
      <c r="E2585" s="24"/>
      <c r="F2585" s="25"/>
      <c r="G2585" s="29"/>
    </row>
    <row r="2586" spans="1:7" x14ac:dyDescent="0.25">
      <c r="A2586"/>
      <c r="B2586"/>
      <c r="C2586">
        <v>7.1223067638878348</v>
      </c>
      <c r="D2586">
        <v>2.176823832184613</v>
      </c>
      <c r="E2586" s="24"/>
      <c r="F2586" s="25"/>
      <c r="G2586" s="29"/>
    </row>
    <row r="2587" spans="1:7" x14ac:dyDescent="0.25">
      <c r="A2587"/>
      <c r="B2587"/>
      <c r="C2587">
        <v>7.1340744840964723</v>
      </c>
      <c r="D2587">
        <v>2.1780016631697316</v>
      </c>
      <c r="E2587" s="24"/>
      <c r="F2587" s="25"/>
      <c r="G2587" s="29"/>
    </row>
    <row r="2588" spans="1:7" x14ac:dyDescent="0.25">
      <c r="A2588"/>
      <c r="B2588"/>
      <c r="C2588">
        <v>7.145866117095216</v>
      </c>
      <c r="D2588">
        <v>2.1791789277089317</v>
      </c>
      <c r="E2588" s="24"/>
      <c r="F2588" s="25"/>
      <c r="G2588" s="29"/>
    </row>
    <row r="2589" spans="1:7" x14ac:dyDescent="0.25">
      <c r="A2589"/>
      <c r="B2589"/>
      <c r="C2589">
        <v>7.1576818111045455</v>
      </c>
      <c r="D2589">
        <v>2.1803556077448474</v>
      </c>
      <c r="E2589" s="24"/>
      <c r="F2589" s="25"/>
      <c r="G2589" s="29"/>
    </row>
    <row r="2590" spans="1:7" x14ac:dyDescent="0.25">
      <c r="A2590"/>
      <c r="B2590"/>
      <c r="C2590">
        <v>7.1695217155724356</v>
      </c>
      <c r="D2590">
        <v>2.1815316849498423</v>
      </c>
      <c r="E2590" s="24"/>
      <c r="F2590" s="25"/>
      <c r="G2590" s="29"/>
    </row>
    <row r="2591" spans="1:7" x14ac:dyDescent="0.25">
      <c r="A2591"/>
      <c r="B2591"/>
      <c r="C2591">
        <v>7.1813859811871401</v>
      </c>
      <c r="D2591">
        <v>2.1827071407219738</v>
      </c>
      <c r="E2591" s="24"/>
      <c r="F2591" s="25"/>
      <c r="G2591" s="29"/>
    </row>
    <row r="2592" spans="1:7" x14ac:dyDescent="0.25">
      <c r="A2592"/>
      <c r="B2592"/>
      <c r="C2592">
        <v>7.1932747598899738</v>
      </c>
      <c r="D2592">
        <v>2.1838819561808487</v>
      </c>
      <c r="E2592" s="24"/>
      <c r="F2592" s="25"/>
      <c r="G2592" s="29"/>
    </row>
    <row r="2593" spans="1:7" x14ac:dyDescent="0.25">
      <c r="A2593"/>
      <c r="B2593"/>
      <c r="C2593">
        <v>7.2051882048885023</v>
      </c>
      <c r="D2593">
        <v>2.1850561121634331</v>
      </c>
      <c r="E2593" s="24"/>
      <c r="F2593" s="25"/>
      <c r="G2593" s="29"/>
    </row>
    <row r="2594" spans="1:7" x14ac:dyDescent="0.25">
      <c r="A2594"/>
      <c r="B2594"/>
      <c r="C2594">
        <v>7.2171264706696245</v>
      </c>
      <c r="D2594">
        <v>2.1862295892198094</v>
      </c>
      <c r="E2594" s="24"/>
      <c r="F2594" s="25"/>
      <c r="G2594" s="29"/>
    </row>
    <row r="2595" spans="1:7" x14ac:dyDescent="0.25">
      <c r="A2595"/>
      <c r="B2595"/>
      <c r="C2595">
        <v>7.22908971301311</v>
      </c>
      <c r="D2595">
        <v>2.187402367608819</v>
      </c>
      <c r="E2595" s="24"/>
      <c r="F2595" s="25"/>
      <c r="G2595" s="29"/>
    </row>
    <row r="2596" spans="1:7" x14ac:dyDescent="0.25">
      <c r="A2596"/>
      <c r="B2596"/>
      <c r="C2596">
        <v>7.2410780890049899</v>
      </c>
      <c r="D2596">
        <v>2.1885744272936778</v>
      </c>
      <c r="E2596" s="24"/>
      <c r="F2596" s="25"/>
      <c r="G2596" s="29"/>
    </row>
    <row r="2597" spans="1:7" x14ac:dyDescent="0.25">
      <c r="A2597"/>
      <c r="B2597"/>
      <c r="C2597">
        <v>7.2530917570513633</v>
      </c>
      <c r="D2597">
        <v>2.1897457479375051</v>
      </c>
      <c r="E2597" s="24"/>
      <c r="F2597" s="25"/>
      <c r="G2597" s="29"/>
    </row>
    <row r="2598" spans="1:7" x14ac:dyDescent="0.25">
      <c r="A2598"/>
      <c r="B2598"/>
      <c r="C2598">
        <v>7.2651308768923446</v>
      </c>
      <c r="D2598">
        <v>2.1909163088987547</v>
      </c>
      <c r="E2598" s="24"/>
      <c r="F2598" s="25"/>
      <c r="G2598" s="29"/>
    </row>
    <row r="2599" spans="1:7" x14ac:dyDescent="0.25">
      <c r="A2599"/>
      <c r="B2599"/>
      <c r="C2599">
        <v>7.2771956096159727</v>
      </c>
      <c r="D2599">
        <v>2.1920860892266112</v>
      </c>
      <c r="E2599" s="24"/>
      <c r="F2599" s="25"/>
      <c r="G2599" s="29"/>
    </row>
    <row r="2600" spans="1:7" x14ac:dyDescent="0.25">
      <c r="A2600"/>
      <c r="B2600"/>
      <c r="C2600">
        <v>7.2892861176726562</v>
      </c>
      <c r="D2600">
        <v>2.1932550676562794</v>
      </c>
      <c r="E2600" s="24"/>
      <c r="F2600" s="25"/>
      <c r="G2600" s="29"/>
    </row>
    <row r="2601" spans="1:7" x14ac:dyDescent="0.25">
      <c r="A2601"/>
      <c r="B2601"/>
      <c r="C2601">
        <v>7.3014025648894343</v>
      </c>
      <c r="D2601">
        <v>2.1944232226042102</v>
      </c>
      <c r="E2601" s="24"/>
      <c r="F2601" s="25"/>
      <c r="G2601" s="29"/>
    </row>
    <row r="2602" spans="1:7" x14ac:dyDescent="0.25">
      <c r="A2602"/>
      <c r="B2602"/>
      <c r="C2602">
        <v>7.3135451164847058</v>
      </c>
      <c r="D2602">
        <v>2.1955905321632376</v>
      </c>
      <c r="E2602" s="24"/>
      <c r="F2602" s="25"/>
      <c r="G2602" s="29"/>
    </row>
    <row r="2603" spans="1:7" x14ac:dyDescent="0.25">
      <c r="A2603"/>
      <c r="B2603"/>
      <c r="C2603">
        <v>7.3257139390829877</v>
      </c>
      <c r="D2603">
        <v>2.1967569740976489</v>
      </c>
      <c r="E2603" s="24"/>
      <c r="F2603" s="25"/>
      <c r="G2603" s="29"/>
    </row>
    <row r="2604" spans="1:7" x14ac:dyDescent="0.25">
      <c r="A2604"/>
      <c r="B2604"/>
      <c r="C2604">
        <v>7.3379092007298912</v>
      </c>
      <c r="D2604">
        <v>2.1979225258381558</v>
      </c>
      <c r="E2604" s="24"/>
      <c r="F2604" s="25"/>
      <c r="G2604" s="29"/>
    </row>
    <row r="2605" spans="1:7" x14ac:dyDescent="0.25">
      <c r="A2605"/>
      <c r="B2605"/>
      <c r="C2605">
        <v>7.3501310709073131</v>
      </c>
      <c r="D2605">
        <v>2.1990871644767886</v>
      </c>
      <c r="E2605" s="24"/>
      <c r="F2605" s="25"/>
      <c r="G2605" s="29"/>
    </row>
    <row r="2606" spans="1:7" x14ac:dyDescent="0.25">
      <c r="A2606"/>
      <c r="B2606"/>
      <c r="C2606">
        <v>7.3623797205489012</v>
      </c>
      <c r="D2606">
        <v>2.200250866761722</v>
      </c>
      <c r="E2606" s="24"/>
      <c r="F2606" s="25"/>
      <c r="G2606" s="29"/>
    </row>
    <row r="2607" spans="1:7" x14ac:dyDescent="0.25">
      <c r="A2607"/>
      <c r="B2607"/>
      <c r="C2607">
        <v>7.3746553220554372</v>
      </c>
      <c r="D2607">
        <v>2.2014136090919711</v>
      </c>
      <c r="E2607" s="24"/>
      <c r="F2607" s="25"/>
      <c r="G2607" s="29"/>
    </row>
    <row r="2608" spans="1:7" x14ac:dyDescent="0.25">
      <c r="A2608"/>
      <c r="B2608"/>
      <c r="C2608">
        <v>7.3869580493107936</v>
      </c>
      <c r="D2608">
        <v>2.2025753675120479</v>
      </c>
      <c r="E2608" s="24"/>
      <c r="F2608" s="25"/>
      <c r="G2608" s="29"/>
    </row>
    <row r="2609" spans="1:7" x14ac:dyDescent="0.25">
      <c r="A2609"/>
      <c r="B2609"/>
      <c r="C2609">
        <v>7.3992880776978502</v>
      </c>
      <c r="D2609">
        <v>2.2037361177064971</v>
      </c>
      <c r="E2609" s="24"/>
      <c r="F2609" s="25"/>
      <c r="G2609" s="29"/>
    </row>
    <row r="2610" spans="1:7" x14ac:dyDescent="0.25">
      <c r="A2610"/>
      <c r="B2610"/>
      <c r="C2610">
        <v>7.4116455841146607</v>
      </c>
      <c r="D2610">
        <v>2.2048958349943484</v>
      </c>
      <c r="E2610" s="24"/>
      <c r="F2610" s="25"/>
      <c r="G2610" s="29"/>
    </row>
    <row r="2611" spans="1:7" x14ac:dyDescent="0.25">
      <c r="A2611"/>
      <c r="B2611"/>
      <c r="C2611">
        <v>7.4240307469908942</v>
      </c>
      <c r="D2611">
        <v>2.2060544943234746</v>
      </c>
      <c r="E2611" s="24"/>
      <c r="F2611" s="25"/>
      <c r="G2611" s="29"/>
    </row>
    <row r="2612" spans="1:7" x14ac:dyDescent="0.25">
      <c r="A2612"/>
      <c r="B2612"/>
      <c r="C2612">
        <v>7.4364437463043931</v>
      </c>
      <c r="D2612">
        <v>2.2072120702648466</v>
      </c>
      <c r="E2612" s="24"/>
      <c r="F2612" s="25"/>
      <c r="G2612" s="29"/>
    </row>
    <row r="2613" spans="1:7" x14ac:dyDescent="0.25">
      <c r="A2613"/>
      <c r="B2613"/>
      <c r="C2613">
        <v>7.448884763598052</v>
      </c>
      <c r="D2613">
        <v>2.2083685370067165</v>
      </c>
      <c r="E2613" s="24"/>
      <c r="F2613" s="25"/>
      <c r="G2613" s="29"/>
    </row>
    <row r="2614" spans="1:7" x14ac:dyDescent="0.25">
      <c r="A2614"/>
      <c r="B2614"/>
      <c r="C2614">
        <v>7.461353981996842</v>
      </c>
      <c r="D2614">
        <v>2.2095238683486778</v>
      </c>
      <c r="E2614" s="24"/>
      <c r="F2614" s="25"/>
      <c r="G2614" s="29"/>
    </row>
    <row r="2615" spans="1:7" x14ac:dyDescent="0.25">
      <c r="A2615"/>
      <c r="B2615"/>
      <c r="C2615">
        <v>7.4738515862251109</v>
      </c>
      <c r="D2615">
        <v>2.2106780376956121</v>
      </c>
      <c r="E2615" s="24"/>
      <c r="F2615" s="25"/>
      <c r="G2615" s="29"/>
    </row>
    <row r="2616" spans="1:7" x14ac:dyDescent="0.25">
      <c r="A2616"/>
      <c r="B2616"/>
      <c r="C2616">
        <v>7.4863777626240093</v>
      </c>
      <c r="D2616">
        <v>2.2118310180515777</v>
      </c>
      <c r="E2616" s="24"/>
      <c r="F2616" s="25"/>
      <c r="G2616" s="29"/>
    </row>
    <row r="2617" spans="1:7" x14ac:dyDescent="0.25">
      <c r="A2617"/>
      <c r="B2617"/>
      <c r="C2617">
        <v>7.4989326991693117</v>
      </c>
      <c r="D2617">
        <v>2.2129827820135617</v>
      </c>
      <c r="E2617" s="24"/>
      <c r="F2617" s="25"/>
      <c r="G2617" s="29"/>
    </row>
    <row r="2618" spans="1:7" x14ac:dyDescent="0.25">
      <c r="A2618"/>
      <c r="B2618"/>
      <c r="C2618">
        <v>7.5115165854893275</v>
      </c>
      <c r="D2618">
        <v>2.2141333017651195</v>
      </c>
      <c r="E2618" s="24"/>
      <c r="F2618" s="25"/>
      <c r="G2618" s="29"/>
    </row>
    <row r="2619" spans="1:7" x14ac:dyDescent="0.25">
      <c r="A2619"/>
      <c r="B2619"/>
      <c r="C2619">
        <v>7.5241296128830433</v>
      </c>
      <c r="D2619">
        <v>2.2152825490699262</v>
      </c>
      <c r="E2619" s="24"/>
      <c r="F2619" s="25"/>
      <c r="G2619" s="29"/>
    </row>
    <row r="2620" spans="1:7" x14ac:dyDescent="0.25">
      <c r="A2620"/>
      <c r="B2620"/>
      <c r="C2620">
        <v>7.5367719743387509</v>
      </c>
      <c r="D2620">
        <v>2.2164304952652132</v>
      </c>
      <c r="E2620" s="24"/>
      <c r="F2620" s="25"/>
      <c r="G2620" s="29"/>
    </row>
    <row r="2621" spans="1:7" x14ac:dyDescent="0.25">
      <c r="A2621"/>
      <c r="B2621"/>
      <c r="C2621">
        <v>7.5494438645525053</v>
      </c>
      <c r="D2621">
        <v>2.2175771112550779</v>
      </c>
      <c r="E2621" s="24"/>
      <c r="F2621" s="25"/>
      <c r="G2621" s="29"/>
    </row>
    <row r="2622" spans="1:7" x14ac:dyDescent="0.25">
      <c r="A2622"/>
      <c r="B2622"/>
      <c r="C2622">
        <v>7.5621454799472412</v>
      </c>
      <c r="D2622">
        <v>2.2187223675036889</v>
      </c>
      <c r="E2622" s="24"/>
      <c r="F2622" s="25"/>
      <c r="G2622" s="29"/>
    </row>
    <row r="2623" spans="1:7" x14ac:dyDescent="0.25">
      <c r="A2623"/>
      <c r="B2623"/>
      <c r="C2623">
        <v>7.5748770186917964</v>
      </c>
      <c r="D2623">
        <v>2.2198662340283795</v>
      </c>
      <c r="E2623" s="24"/>
      <c r="F2623" s="25"/>
      <c r="G2623" s="29"/>
    </row>
    <row r="2624" spans="1:7" x14ac:dyDescent="0.25">
      <c r="A2624"/>
      <c r="B2624"/>
      <c r="C2624">
        <v>7.5876386807205263</v>
      </c>
      <c r="D2624">
        <v>2.2210086803926083</v>
      </c>
      <c r="E2624" s="24"/>
      <c r="F2624" s="25"/>
      <c r="G2624" s="29"/>
    </row>
    <row r="2625" spans="1:7" x14ac:dyDescent="0.25">
      <c r="A2625"/>
      <c r="B2625"/>
      <c r="C2625">
        <v>7.600430667752879</v>
      </c>
      <c r="D2625">
        <v>2.2221496756988031</v>
      </c>
      <c r="E2625" s="24"/>
      <c r="F2625" s="25"/>
      <c r="G2625" s="29"/>
    </row>
    <row r="2626" spans="1:7" x14ac:dyDescent="0.25">
      <c r="A2626"/>
      <c r="B2626"/>
      <c r="C2626">
        <v>7.6132531833134278</v>
      </c>
      <c r="D2626">
        <v>2.2232891885810937</v>
      </c>
      <c r="E2626" s="24"/>
      <c r="F2626" s="25"/>
      <c r="G2626" s="29"/>
    </row>
    <row r="2627" spans="1:7" x14ac:dyDescent="0.25">
      <c r="A2627"/>
      <c r="B2627"/>
      <c r="C2627">
        <v>7.6261064327520787</v>
      </c>
      <c r="D2627">
        <v>2.2244271871978953</v>
      </c>
      <c r="E2627" s="24"/>
      <c r="F2627" s="25"/>
      <c r="G2627" s="29"/>
    </row>
    <row r="2628" spans="1:7" x14ac:dyDescent="0.25">
      <c r="A2628"/>
      <c r="B2628"/>
      <c r="C2628">
        <v>7.6389906232645659</v>
      </c>
      <c r="D2628">
        <v>2.2255636392243732</v>
      </c>
      <c r="E2628" s="24"/>
      <c r="F2628" s="25"/>
      <c r="G2628" s="29"/>
    </row>
    <row r="2629" spans="1:7" x14ac:dyDescent="0.25">
      <c r="A2629"/>
      <c r="B2629"/>
      <c r="C2629">
        <v>7.6519059639133191</v>
      </c>
      <c r="D2629">
        <v>2.226698511844786</v>
      </c>
      <c r="E2629" s="24"/>
      <c r="F2629" s="25"/>
      <c r="G2629" s="29"/>
    </row>
    <row r="2630" spans="1:7" x14ac:dyDescent="0.25">
      <c r="A2630"/>
      <c r="B2630"/>
      <c r="C2630">
        <v>7.6648526656484046</v>
      </c>
      <c r="D2630">
        <v>2.2278317717446785</v>
      </c>
      <c r="E2630" s="24"/>
      <c r="F2630" s="25"/>
      <c r="G2630" s="29"/>
    </row>
    <row r="2631" spans="1:7" x14ac:dyDescent="0.25">
      <c r="A2631"/>
      <c r="B2631"/>
      <c r="C2631">
        <v>7.6778309413290069</v>
      </c>
      <c r="D2631">
        <v>2.228963385102948</v>
      </c>
      <c r="E2631" s="24"/>
      <c r="F2631" s="25"/>
      <c r="G2631" s="29"/>
    </row>
    <row r="2632" spans="1:7" x14ac:dyDescent="0.25">
      <c r="A2632"/>
      <c r="B2632"/>
      <c r="C2632">
        <v>7.6908410057449901</v>
      </c>
      <c r="D2632">
        <v>2.2300933175837709</v>
      </c>
      <c r="E2632" s="24"/>
      <c r="F2632" s="25"/>
      <c r="G2632" s="29"/>
    </row>
    <row r="2633" spans="1:7" x14ac:dyDescent="0.25">
      <c r="A2633"/>
      <c r="B2633"/>
      <c r="C2633">
        <v>7.7038830756388785</v>
      </c>
      <c r="D2633">
        <v>2.2312215343283817</v>
      </c>
      <c r="E2633" s="24"/>
      <c r="F2633" s="25"/>
      <c r="G2633" s="29"/>
    </row>
    <row r="2634" spans="1:7" x14ac:dyDescent="0.25">
      <c r="A2634"/>
      <c r="B2634"/>
      <c r="C2634">
        <v>7.7169573697280471</v>
      </c>
      <c r="D2634">
        <v>2.2323479999467066</v>
      </c>
      <c r="E2634" s="24"/>
      <c r="F2634" s="25"/>
      <c r="G2634" s="29"/>
    </row>
    <row r="2635" spans="1:7" x14ac:dyDescent="0.25">
      <c r="A2635"/>
      <c r="B2635"/>
      <c r="C2635">
        <v>7.730064108727329</v>
      </c>
      <c r="D2635">
        <v>2.2334726785088685</v>
      </c>
      <c r="E2635" s="24"/>
      <c r="F2635" s="25"/>
      <c r="G2635" s="29"/>
    </row>
    <row r="2636" spans="1:7" x14ac:dyDescent="0.25">
      <c r="A2636"/>
      <c r="B2636"/>
      <c r="C2636">
        <v>7.7432035153718592</v>
      </c>
      <c r="D2636">
        <v>2.2345955335365035</v>
      </c>
      <c r="E2636" s="24"/>
      <c r="F2636" s="25"/>
      <c r="G2636" s="29"/>
    </row>
    <row r="2637" spans="1:7" x14ac:dyDescent="0.25">
      <c r="A2637"/>
      <c r="B2637"/>
      <c r="C2637">
        <v>7.7563758144401804</v>
      </c>
      <c r="D2637">
        <v>2.2357165279939744</v>
      </c>
      <c r="E2637" s="24"/>
      <c r="F2637" s="25"/>
      <c r="G2637" s="29"/>
    </row>
    <row r="2638" spans="1:7" x14ac:dyDescent="0.25">
      <c r="A2638"/>
      <c r="B2638"/>
      <c r="C2638">
        <v>7.7767081933817437</v>
      </c>
      <c r="D2638">
        <v>2.2344803103081734</v>
      </c>
      <c r="E2638" s="24"/>
      <c r="F2638" s="25"/>
      <c r="G2638" s="29"/>
    </row>
    <row r="2639" spans="1:7" x14ac:dyDescent="0.25">
      <c r="A2639"/>
      <c r="B2639"/>
      <c r="C2639">
        <v>7.7986746306131849</v>
      </c>
      <c r="D2639">
        <v>2.2327131544958236</v>
      </c>
      <c r="E2639" s="24"/>
      <c r="F2639" s="25"/>
      <c r="G2639" s="29"/>
    </row>
    <row r="2640" spans="1:7" x14ac:dyDescent="0.25">
      <c r="A2640"/>
      <c r="B2640"/>
      <c r="C2640">
        <v>7.8206746471013382</v>
      </c>
      <c r="D2640">
        <v>2.2309440235721385</v>
      </c>
      <c r="E2640" s="24"/>
      <c r="F2640" s="25"/>
      <c r="G2640" s="29"/>
    </row>
    <row r="2641" spans="1:7" x14ac:dyDescent="0.25">
      <c r="A2641"/>
      <c r="B2641"/>
      <c r="C2641">
        <v>7.8427084760367185</v>
      </c>
      <c r="D2641">
        <v>2.2291728781810045</v>
      </c>
      <c r="E2641" s="24"/>
      <c r="F2641" s="25"/>
      <c r="G2641" s="29"/>
    </row>
    <row r="2642" spans="1:7" x14ac:dyDescent="0.25">
      <c r="A2642"/>
      <c r="B2642"/>
      <c r="C2642">
        <v>7.8647763527740535</v>
      </c>
      <c r="D2642">
        <v>2.2273996783625476</v>
      </c>
      <c r="E2642" s="24"/>
      <c r="F2642" s="25"/>
      <c r="G2642" s="29"/>
    </row>
    <row r="2643" spans="1:7" x14ac:dyDescent="0.25">
      <c r="A2643"/>
      <c r="B2643"/>
      <c r="C2643">
        <v>7.886878514857437</v>
      </c>
      <c r="D2643">
        <v>2.2256243835433147</v>
      </c>
      <c r="E2643" s="24"/>
      <c r="F2643" s="25"/>
      <c r="G2643" s="29"/>
    </row>
    <row r="2644" spans="1:7" x14ac:dyDescent="0.25">
      <c r="A2644"/>
      <c r="B2644"/>
      <c r="C2644">
        <v>7.9090152020457971</v>
      </c>
      <c r="D2644">
        <v>2.2238469525263156</v>
      </c>
      <c r="E2644" s="24"/>
      <c r="F2644" s="25"/>
      <c r="G2644" s="29"/>
    </row>
    <row r="2645" spans="1:7" x14ac:dyDescent="0.25">
      <c r="A2645"/>
      <c r="B2645"/>
      <c r="C2645">
        <v>7.9311866563388698</v>
      </c>
      <c r="D2645">
        <v>2.2220673434808593</v>
      </c>
      <c r="E2645" s="24"/>
      <c r="F2645" s="25"/>
      <c r="G2645" s="29"/>
    </row>
    <row r="2646" spans="1:7" x14ac:dyDescent="0.25">
      <c r="A2646"/>
      <c r="B2646"/>
      <c r="C2646">
        <v>7.9533931220033125</v>
      </c>
      <c r="D2646">
        <v>2.2202855139322142</v>
      </c>
      <c r="E2646" s="24"/>
      <c r="F2646" s="25"/>
      <c r="G2646" s="29"/>
    </row>
    <row r="2647" spans="1:7" x14ac:dyDescent="0.25">
      <c r="A2647"/>
      <c r="B2647"/>
      <c r="C2647">
        <v>7.975634845599413</v>
      </c>
      <c r="D2647">
        <v>2.2185014207510823</v>
      </c>
      <c r="E2647" s="24"/>
      <c r="F2647" s="25"/>
      <c r="G2647" s="29"/>
    </row>
    <row r="2648" spans="1:7" x14ac:dyDescent="0.25">
      <c r="A2648"/>
      <c r="B2648"/>
      <c r="C2648">
        <v>7.9979120760080624</v>
      </c>
      <c r="D2648">
        <v>2.2167150201428845</v>
      </c>
      <c r="E2648" s="24"/>
      <c r="F2648" s="25"/>
      <c r="G2648" s="29"/>
    </row>
    <row r="2649" spans="1:7" x14ac:dyDescent="0.25">
      <c r="A2649"/>
      <c r="B2649"/>
      <c r="C2649">
        <v>8.0202250644580726</v>
      </c>
      <c r="D2649">
        <v>2.2149262676368497</v>
      </c>
      <c r="E2649" s="24"/>
      <c r="F2649" s="25"/>
      <c r="G2649" s="29"/>
    </row>
    <row r="2650" spans="1:7" x14ac:dyDescent="0.25">
      <c r="A2650"/>
      <c r="B2650"/>
      <c r="C2650">
        <v>8.0425740645539374</v>
      </c>
      <c r="D2650">
        <v>2.2131351180749048</v>
      </c>
      <c r="E2650" s="24"/>
      <c r="F2650" s="25"/>
      <c r="G2650" s="29"/>
    </row>
    <row r="2651" spans="1:7" x14ac:dyDescent="0.25">
      <c r="A2651"/>
      <c r="B2651"/>
      <c r="C2651">
        <v>8.0649593323040243</v>
      </c>
      <c r="D2651">
        <v>2.2113415256003517</v>
      </c>
      <c r="E2651" s="24"/>
      <c r="F2651" s="25"/>
      <c r="G2651" s="29"/>
    </row>
    <row r="2652" spans="1:7" x14ac:dyDescent="0.25">
      <c r="A2652"/>
      <c r="B2652"/>
      <c r="C2652">
        <v>8.08738112614909</v>
      </c>
      <c r="D2652">
        <v>2.2095454436463777</v>
      </c>
      <c r="E2652" s="24"/>
      <c r="F2652" s="25"/>
      <c r="G2652" s="29"/>
    </row>
    <row r="2653" spans="1:7" x14ac:dyDescent="0.25">
      <c r="A2653"/>
      <c r="B2653"/>
      <c r="C2653">
        <v>8.1098397069912451</v>
      </c>
      <c r="D2653">
        <v>2.2077468249242931</v>
      </c>
      <c r="E2653" s="24"/>
      <c r="F2653" s="25"/>
      <c r="G2653" s="29"/>
    </row>
    <row r="2654" spans="1:7" x14ac:dyDescent="0.25">
      <c r="A2654"/>
      <c r="B2654"/>
      <c r="C2654">
        <v>8.1323353382233368</v>
      </c>
      <c r="D2654">
        <v>2.2059456214116127</v>
      </c>
      <c r="E2654" s="24"/>
      <c r="F2654" s="25"/>
      <c r="G2654" s="29"/>
    </row>
    <row r="2655" spans="1:7" x14ac:dyDescent="0.25">
      <c r="A2655"/>
      <c r="B2655"/>
      <c r="C2655">
        <v>8.1548682857586989</v>
      </c>
      <c r="D2655">
        <v>2.2041417843398738</v>
      </c>
      <c r="E2655" s="24"/>
      <c r="F2655" s="25"/>
      <c r="G2655" s="29"/>
    </row>
    <row r="2656" spans="1:7" x14ac:dyDescent="0.25">
      <c r="A2656"/>
      <c r="B2656"/>
      <c r="C2656">
        <v>8.1774388180614501</v>
      </c>
      <c r="D2656">
        <v>2.2023352641822669</v>
      </c>
      <c r="E2656" s="24"/>
      <c r="F2656" s="25"/>
      <c r="G2656" s="29"/>
    </row>
    <row r="2657" spans="1:7" x14ac:dyDescent="0.25">
      <c r="A2657"/>
      <c r="B2657"/>
      <c r="C2657">
        <v>8.2000472061770751</v>
      </c>
      <c r="D2657">
        <v>2.2005260106410081</v>
      </c>
      <c r="E2657" s="24"/>
      <c r="F2657" s="25"/>
      <c r="G2657" s="29"/>
    </row>
    <row r="2658" spans="1:7" x14ac:dyDescent="0.25">
      <c r="A2658"/>
      <c r="B2658"/>
      <c r="C2658">
        <v>8.2226937237635784</v>
      </c>
      <c r="D2658">
        <v>2.1987139726344895</v>
      </c>
      <c r="E2658" s="24"/>
      <c r="F2658" s="25"/>
      <c r="G2658" s="29"/>
    </row>
    <row r="2659" spans="1:7" x14ac:dyDescent="0.25">
      <c r="A2659"/>
      <c r="B2659"/>
      <c r="C2659">
        <v>8.2453786471230046</v>
      </c>
      <c r="D2659">
        <v>2.1968990982842</v>
      </c>
      <c r="E2659" s="24"/>
      <c r="F2659" s="25"/>
      <c r="G2659" s="29"/>
    </row>
    <row r="2660" spans="1:7" x14ac:dyDescent="0.25">
      <c r="A2660"/>
      <c r="B2660"/>
      <c r="C2660">
        <v>8.2680543240449147</v>
      </c>
      <c r="D2660">
        <v>2.1950562292344835</v>
      </c>
      <c r="E2660" s="24"/>
      <c r="F2660" s="25"/>
      <c r="G2660" s="29"/>
    </row>
    <row r="2661" spans="1:7" x14ac:dyDescent="0.25">
      <c r="A2661"/>
      <c r="B2661"/>
      <c r="C2661">
        <v>8.2907559495910323</v>
      </c>
      <c r="D2661">
        <v>2.193222687935791</v>
      </c>
      <c r="E2661" s="24"/>
      <c r="F2661" s="25"/>
      <c r="G2661" s="29"/>
    </row>
    <row r="2662" spans="1:7" x14ac:dyDescent="0.25">
      <c r="A2662"/>
      <c r="B2662"/>
      <c r="C2662">
        <v>8.3134968260030142</v>
      </c>
      <c r="D2662">
        <v>2.1913861497418194</v>
      </c>
      <c r="E2662" s="24"/>
      <c r="F2662" s="25"/>
      <c r="G2662" s="29"/>
    </row>
    <row r="2663" spans="1:7" x14ac:dyDescent="0.25">
      <c r="A2663"/>
      <c r="B2663"/>
      <c r="C2663">
        <v>8.3362772404839056</v>
      </c>
      <c r="D2663">
        <v>2.1895465594506311</v>
      </c>
      <c r="E2663" s="24"/>
      <c r="F2663" s="25"/>
      <c r="G2663" s="29"/>
    </row>
    <row r="2664" spans="1:7" x14ac:dyDescent="0.25">
      <c r="A2664"/>
      <c r="B2664"/>
      <c r="C2664">
        <v>8.3590974830456339</v>
      </c>
      <c r="D2664">
        <v>2.1877038609942066</v>
      </c>
      <c r="E2664" s="24"/>
      <c r="F2664" s="25"/>
      <c r="G2664" s="29"/>
    </row>
    <row r="2665" spans="1:7" x14ac:dyDescent="0.25">
      <c r="A2665"/>
      <c r="B2665"/>
      <c r="C2665">
        <v>8.3819578465434041</v>
      </c>
      <c r="D2665">
        <v>2.1858579974238226</v>
      </c>
      <c r="E2665" s="24"/>
      <c r="F2665" s="25"/>
      <c r="G2665" s="29"/>
    </row>
    <row r="2666" spans="1:7" x14ac:dyDescent="0.25">
      <c r="A2666"/>
      <c r="B2666"/>
      <c r="C2666">
        <v>8.4048586267105954</v>
      </c>
      <c r="D2666">
        <v>2.184008910895153</v>
      </c>
      <c r="E2666" s="24"/>
      <c r="F2666" s="25"/>
      <c r="G2666" s="29"/>
    </row>
    <row r="2667" spans="1:7" x14ac:dyDescent="0.25">
      <c r="A2667"/>
      <c r="B2667"/>
      <c r="C2667">
        <v>8.4278001221942596</v>
      </c>
      <c r="D2667">
        <v>2.1821565426530909</v>
      </c>
      <c r="E2667" s="24"/>
      <c r="F2667" s="25"/>
      <c r="G2667" s="29"/>
    </row>
    <row r="2668" spans="1:7" x14ac:dyDescent="0.25">
      <c r="A2668"/>
      <c r="B2668"/>
      <c r="C2668">
        <v>8.4507826345910182</v>
      </c>
      <c r="D2668">
        <v>2.1803008330162932</v>
      </c>
      <c r="E2668" s="24"/>
      <c r="F2668" s="25"/>
      <c r="G2668" s="29"/>
    </row>
    <row r="2669" spans="1:7" x14ac:dyDescent="0.25">
      <c r="A2669"/>
      <c r="B2669"/>
      <c r="C2669">
        <v>8.4738064684836765</v>
      </c>
      <c r="D2669">
        <v>2.1784417213614149</v>
      </c>
      <c r="E2669" s="24"/>
      <c r="F2669" s="25"/>
      <c r="G2669" s="29"/>
    </row>
    <row r="2670" spans="1:7" x14ac:dyDescent="0.25">
      <c r="A2670"/>
      <c r="B2670"/>
      <c r="C2670">
        <v>8.4968719314781662</v>
      </c>
      <c r="D2670">
        <v>2.1765791461070689</v>
      </c>
      <c r="E2670" s="24"/>
      <c r="F2670" s="25"/>
      <c r="G2670" s="29"/>
    </row>
    <row r="2671" spans="1:7" x14ac:dyDescent="0.25">
      <c r="A2671"/>
      <c r="B2671"/>
      <c r="C2671">
        <v>8.5199793342412011</v>
      </c>
      <c r="D2671">
        <v>2.1747130446974463</v>
      </c>
      <c r="E2671" s="24"/>
      <c r="F2671" s="25"/>
      <c r="G2671" s="29"/>
    </row>
    <row r="2672" spans="1:7" x14ac:dyDescent="0.25">
      <c r="A2672"/>
      <c r="B2672"/>
      <c r="C2672">
        <v>8.5431289905384844</v>
      </c>
      <c r="D2672">
        <v>2.1728433535856624</v>
      </c>
      <c r="E2672" s="24"/>
      <c r="F2672" s="25"/>
      <c r="G2672" s="29"/>
    </row>
    <row r="2673" spans="1:7" x14ac:dyDescent="0.25">
      <c r="A2673"/>
      <c r="B2673"/>
      <c r="C2673">
        <v>8.5663212172732912</v>
      </c>
      <c r="D2673">
        <v>2.17097000821677</v>
      </c>
      <c r="E2673" s="24"/>
      <c r="F2673" s="25"/>
      <c r="G2673" s="29"/>
    </row>
    <row r="2674" spans="1:7" x14ac:dyDescent="0.25">
      <c r="A2674"/>
      <c r="B2674"/>
      <c r="C2674">
        <v>8.5895563345259838</v>
      </c>
      <c r="D2674">
        <v>2.1690929430104324</v>
      </c>
      <c r="E2674" s="24"/>
      <c r="F2674" s="25"/>
      <c r="G2674" s="29"/>
    </row>
    <row r="2675" spans="1:7" x14ac:dyDescent="0.25">
      <c r="A2675"/>
      <c r="B2675"/>
      <c r="C2675">
        <v>8.6128346655937822</v>
      </c>
      <c r="D2675">
        <v>2.1672120913432842</v>
      </c>
      <c r="E2675" s="24"/>
      <c r="F2675" s="25"/>
      <c r="G2675" s="29"/>
    </row>
    <row r="2676" spans="1:7" x14ac:dyDescent="0.25">
      <c r="A2676"/>
      <c r="B2676"/>
      <c r="C2676">
        <v>8.6361565370313365</v>
      </c>
      <c r="D2676">
        <v>2.1653273855309587</v>
      </c>
      <c r="E2676" s="24"/>
      <c r="F2676" s="25"/>
      <c r="G2676" s="29"/>
    </row>
    <row r="2677" spans="1:7" x14ac:dyDescent="0.25">
      <c r="A2677"/>
      <c r="B2677"/>
      <c r="C2677">
        <v>8.659522278691874</v>
      </c>
      <c r="D2677">
        <v>2.1634387568097315</v>
      </c>
      <c r="E2677" s="24"/>
      <c r="F2677" s="25"/>
      <c r="G2677" s="29"/>
    </row>
    <row r="2678" spans="1:7" x14ac:dyDescent="0.25">
      <c r="A2678"/>
      <c r="B2678"/>
      <c r="C2678">
        <v>8.682932223768896</v>
      </c>
      <c r="D2678">
        <v>2.1615461353178702</v>
      </c>
      <c r="E2678" s="24"/>
      <c r="F2678" s="25"/>
      <c r="G2678" s="29"/>
    </row>
    <row r="2679" spans="1:7" x14ac:dyDescent="0.25">
      <c r="A2679"/>
      <c r="B2679"/>
      <c r="C2679">
        <v>8.7063867088385933</v>
      </c>
      <c r="D2679">
        <v>2.15964945007656</v>
      </c>
      <c r="E2679" s="24"/>
      <c r="F2679" s="25"/>
      <c r="G2679" s="29"/>
    </row>
    <row r="2680" spans="1:7" x14ac:dyDescent="0.25">
      <c r="A2680"/>
      <c r="B2680"/>
      <c r="C2680">
        <v>8.7298860739029269</v>
      </c>
      <c r="D2680">
        <v>2.157748628970507</v>
      </c>
      <c r="E2680" s="24"/>
      <c r="F2680" s="25"/>
      <c r="G2680" s="29"/>
    </row>
    <row r="2681" spans="1:7" x14ac:dyDescent="0.25">
      <c r="A2681"/>
      <c r="B2681"/>
      <c r="C2681">
        <v>8.7534306624332601</v>
      </c>
      <c r="D2681">
        <v>2.1558435987281421</v>
      </c>
      <c r="E2681" s="24"/>
      <c r="F2681" s="25"/>
      <c r="G2681" s="29"/>
    </row>
    <row r="2682" spans="1:7" x14ac:dyDescent="0.25">
      <c r="A2682"/>
      <c r="B2682"/>
      <c r="C2682">
        <v>8.7770208214147409</v>
      </c>
      <c r="D2682">
        <v>2.1539342849014447</v>
      </c>
      <c r="E2682" s="24"/>
      <c r="F2682" s="25"/>
      <c r="G2682" s="29"/>
    </row>
    <row r="2683" spans="1:7" x14ac:dyDescent="0.25">
      <c r="A2683"/>
      <c r="B2683"/>
      <c r="C2683">
        <v>8.8006569013913811</v>
      </c>
      <c r="D2683">
        <v>2.1520206118453755</v>
      </c>
      <c r="E2683" s="24"/>
      <c r="F2683" s="25"/>
      <c r="G2683" s="29"/>
    </row>
    <row r="2684" spans="1:7" x14ac:dyDescent="0.25">
      <c r="A2684"/>
      <c r="B2684"/>
      <c r="C2684">
        <v>8.824339256511772</v>
      </c>
      <c r="D2684">
        <v>2.1501025026969067</v>
      </c>
      <c r="E2684" s="24"/>
      <c r="F2684" s="25"/>
      <c r="G2684" s="29"/>
    </row>
    <row r="2685" spans="1:7" x14ac:dyDescent="0.25">
      <c r="A2685"/>
      <c r="B2685"/>
      <c r="C2685">
        <v>8.8480682445755434</v>
      </c>
      <c r="D2685">
        <v>2.1481798793536253</v>
      </c>
      <c r="E2685" s="24"/>
      <c r="F2685" s="25"/>
      <c r="G2685" s="29"/>
    </row>
    <row r="2686" spans="1:7" x14ac:dyDescent="0.25">
      <c r="A2686"/>
      <c r="B2686"/>
      <c r="C2686">
        <v>8.8718442270805387</v>
      </c>
      <c r="D2686">
        <v>2.1462526624519556</v>
      </c>
      <c r="E2686" s="24"/>
      <c r="F2686" s="25"/>
      <c r="G2686" s="29"/>
    </row>
    <row r="2687" spans="1:7" x14ac:dyDescent="0.25">
      <c r="A2687"/>
      <c r="B2687"/>
      <c r="C2687">
        <v>8.8956675692706941</v>
      </c>
      <c r="D2687">
        <v>2.1443207713449022</v>
      </c>
      <c r="E2687" s="24"/>
      <c r="F2687" s="25"/>
      <c r="G2687" s="29"/>
    </row>
    <row r="2688" spans="1:7" x14ac:dyDescent="0.25">
      <c r="A2688"/>
      <c r="B2688"/>
      <c r="C2688">
        <v>8.9195386401847419</v>
      </c>
      <c r="D2688">
        <v>2.142384124079399</v>
      </c>
      <c r="E2688" s="24"/>
      <c r="F2688" s="25"/>
      <c r="G2688" s="29"/>
    </row>
    <row r="2689" spans="1:7" x14ac:dyDescent="0.25">
      <c r="A2689"/>
      <c r="B2689"/>
      <c r="C2689">
        <v>8.9434578127055833</v>
      </c>
      <c r="D2689">
        <v>2.1404426373731811</v>
      </c>
      <c r="E2689" s="24"/>
      <c r="F2689" s="25"/>
      <c r="G2689" s="29"/>
    </row>
    <row r="2690" spans="1:7" x14ac:dyDescent="0.25">
      <c r="A2690"/>
      <c r="B2690"/>
      <c r="C2690">
        <v>8.9671757955225111</v>
      </c>
      <c r="D2690">
        <v>2.1383695576415849</v>
      </c>
      <c r="E2690" s="24"/>
      <c r="F2690" s="25"/>
      <c r="G2690" s="29"/>
    </row>
    <row r="2691" spans="1:7" x14ac:dyDescent="0.25">
      <c r="A2691"/>
      <c r="B2691"/>
      <c r="C2691">
        <v>8.9908868259382988</v>
      </c>
      <c r="D2691">
        <v>2.1363552108148687</v>
      </c>
      <c r="E2691" s="24"/>
      <c r="F2691" s="25"/>
      <c r="G2691" s="29"/>
    </row>
    <row r="2692" spans="1:7" x14ac:dyDescent="0.25">
      <c r="A2692"/>
      <c r="B2692"/>
      <c r="C2692">
        <v>9.014647100180408</v>
      </c>
      <c r="D2692">
        <v>2.1343357664873435</v>
      </c>
      <c r="E2692" s="24"/>
      <c r="F2692" s="25"/>
      <c r="G2692" s="29"/>
    </row>
    <row r="2693" spans="1:7" x14ac:dyDescent="0.25">
      <c r="A2693"/>
      <c r="B2693"/>
      <c r="C2693">
        <v>9.0384570070182502</v>
      </c>
      <c r="D2693">
        <v>2.1323111358194553</v>
      </c>
      <c r="E2693" s="24"/>
      <c r="F2693" s="25"/>
      <c r="G2693" s="29"/>
    </row>
    <row r="2694" spans="1:7" x14ac:dyDescent="0.25">
      <c r="A2694"/>
      <c r="B2694"/>
      <c r="C2694">
        <v>9.0623169393243739</v>
      </c>
      <c r="D2694">
        <v>2.1302812285197845</v>
      </c>
      <c r="E2694" s="24"/>
      <c r="F2694" s="25"/>
      <c r="G2694" s="29"/>
    </row>
    <row r="2695" spans="1:7" x14ac:dyDescent="0.25">
      <c r="A2695"/>
      <c r="B2695"/>
      <c r="C2695">
        <v>9.0862272941287525</v>
      </c>
      <c r="D2695">
        <v>2.1282459528190172</v>
      </c>
      <c r="E2695" s="24"/>
      <c r="F2695" s="25"/>
      <c r="G2695" s="29"/>
    </row>
    <row r="2696" spans="1:7" x14ac:dyDescent="0.25">
      <c r="A2696"/>
      <c r="B2696"/>
      <c r="C2696">
        <v>9.1101884726738174</v>
      </c>
      <c r="D2696">
        <v>2.1262052154433992</v>
      </c>
      <c r="E2696" s="24"/>
      <c r="F2696" s="25"/>
      <c r="G2696" s="29"/>
    </row>
    <row r="2697" spans="1:7" x14ac:dyDescent="0.25">
      <c r="A2697"/>
      <c r="B2697"/>
      <c r="C2697">
        <v>9.1342008804706758</v>
      </c>
      <c r="D2697">
        <v>2.1241589215876524</v>
      </c>
      <c r="E2697" s="24"/>
      <c r="F2697" s="25"/>
      <c r="G2697" s="29"/>
    </row>
    <row r="2698" spans="1:7" x14ac:dyDescent="0.25">
      <c r="A2698"/>
      <c r="B2698"/>
      <c r="C2698">
        <v>9.1582649273558694</v>
      </c>
      <c r="D2698">
        <v>2.122106974887346</v>
      </c>
      <c r="E2698" s="24"/>
      <c r="F2698" s="25"/>
      <c r="G2698" s="29"/>
    </row>
    <row r="2699" spans="1:7" x14ac:dyDescent="0.25">
      <c r="A2699"/>
      <c r="B2699"/>
      <c r="C2699">
        <v>9.1823810275491837</v>
      </c>
      <c r="D2699">
        <v>2.1200492773907063</v>
      </c>
      <c r="E2699" s="24"/>
      <c r="F2699" s="25"/>
      <c r="G2699" s="29"/>
    </row>
    <row r="2700" spans="1:7" x14ac:dyDescent="0.25">
      <c r="A2700"/>
      <c r="B2700"/>
      <c r="C2700">
        <v>9.2065495997125613</v>
      </c>
      <c r="D2700">
        <v>2.1179857295298579</v>
      </c>
      <c r="E2700" s="24"/>
      <c r="F2700" s="25"/>
      <c r="G2700" s="29"/>
    </row>
    <row r="2701" spans="1:7" x14ac:dyDescent="0.25">
      <c r="A2701"/>
      <c r="B2701"/>
      <c r="C2701">
        <v>9.2307710670096625</v>
      </c>
      <c r="D2701">
        <v>2.1159162300914742</v>
      </c>
      <c r="E2701" s="24"/>
      <c r="F2701" s="25"/>
      <c r="G2701" s="29"/>
    </row>
    <row r="2702" spans="1:7" x14ac:dyDescent="0.25">
      <c r="A2702"/>
      <c r="B2702"/>
      <c r="C2702">
        <v>9.2550458571665875</v>
      </c>
      <c r="D2702">
        <v>2.1138406761868449</v>
      </c>
      <c r="E2702" s="24"/>
      <c r="F2702" s="25"/>
      <c r="G2702" s="29"/>
    </row>
    <row r="2703" spans="1:7" x14ac:dyDescent="0.25">
      <c r="A2703"/>
      <c r="B2703"/>
      <c r="C2703">
        <v>9.279374402533568</v>
      </c>
      <c r="D2703">
        <v>2.1117589632213045</v>
      </c>
      <c r="E2703" s="24"/>
      <c r="F2703" s="25"/>
      <c r="G2703" s="29"/>
    </row>
    <row r="2704" spans="1:7" x14ac:dyDescent="0.25">
      <c r="A2704"/>
      <c r="B2704"/>
      <c r="C2704">
        <v>9.3037571401475407</v>
      </c>
      <c r="D2704">
        <v>2.1096709848630559</v>
      </c>
      <c r="E2704" s="24"/>
      <c r="F2704" s="25"/>
      <c r="G2704" s="29"/>
    </row>
    <row r="2705" spans="1:7" x14ac:dyDescent="0.25">
      <c r="A2705"/>
      <c r="B2705"/>
      <c r="C2705">
        <v>9.328194511795914</v>
      </c>
      <c r="D2705">
        <v>2.1075766330113606</v>
      </c>
      <c r="E2705" s="24"/>
      <c r="F2705" s="25"/>
      <c r="G2705" s="29"/>
    </row>
    <row r="2706" spans="1:7" x14ac:dyDescent="0.25">
      <c r="A2706"/>
      <c r="B2706"/>
      <c r="C2706">
        <v>9.3526869640812205</v>
      </c>
      <c r="D2706">
        <v>2.1054757977640453</v>
      </c>
      <c r="E2706" s="24"/>
      <c r="F2706" s="25"/>
      <c r="G2706" s="29"/>
    </row>
    <row r="2707" spans="1:7" x14ac:dyDescent="0.25">
      <c r="A2707"/>
      <c r="B2707"/>
      <c r="C2707">
        <v>9.3772349484869117</v>
      </c>
      <c r="D2707">
        <v>2.1033683673843622</v>
      </c>
      <c r="E2707" s="24"/>
      <c r="F2707" s="25"/>
      <c r="G2707" s="29"/>
    </row>
    <row r="2708" spans="1:7" x14ac:dyDescent="0.25">
      <c r="A2708"/>
      <c r="B2708"/>
      <c r="C2708">
        <v>9.4018389214442877</v>
      </c>
      <c r="D2708">
        <v>2.101254228267158</v>
      </c>
      <c r="E2708" s="24"/>
      <c r="F2708" s="25"/>
      <c r="G2708" s="29"/>
    </row>
    <row r="2709" spans="1:7" x14ac:dyDescent="0.25">
      <c r="A2709"/>
      <c r="B2709"/>
      <c r="C2709">
        <v>9.4264993444003835</v>
      </c>
      <c r="D2709">
        <v>2.0991332649043377</v>
      </c>
      <c r="E2709" s="24"/>
      <c r="F2709" s="25"/>
      <c r="G2709" s="29"/>
    </row>
    <row r="2710" spans="1:7" x14ac:dyDescent="0.25">
      <c r="A2710"/>
      <c r="B2710"/>
      <c r="C2710">
        <v>9.4512166838870435</v>
      </c>
      <c r="D2710">
        <v>2.097005359849613</v>
      </c>
      <c r="E2710" s="24"/>
      <c r="F2710" s="25"/>
      <c r="G2710" s="29"/>
    </row>
    <row r="2711" spans="1:7" x14ac:dyDescent="0.25">
      <c r="A2711"/>
      <c r="B2711"/>
      <c r="C2711">
        <v>9.4759847872012113</v>
      </c>
      <c r="D2711">
        <v>2.0948493504365713</v>
      </c>
      <c r="E2711" s="24"/>
      <c r="F2711" s="25"/>
      <c r="G2711" s="29"/>
    </row>
    <row r="2712" spans="1:7" x14ac:dyDescent="0.25">
      <c r="A2712"/>
      <c r="B2712"/>
      <c r="C2712">
        <v>9.5007128960328942</v>
      </c>
      <c r="D2712">
        <v>2.0926860611588149</v>
      </c>
      <c r="E2712" s="24"/>
      <c r="F2712" s="25"/>
      <c r="G2712" s="29"/>
    </row>
    <row r="2713" spans="1:7" x14ac:dyDescent="0.25">
      <c r="A2713"/>
      <c r="B2713"/>
      <c r="C2713">
        <v>9.5254993522080351</v>
      </c>
      <c r="D2713">
        <v>2.0905154658574836</v>
      </c>
      <c r="E2713" s="24"/>
      <c r="F2713" s="25"/>
      <c r="G2713" s="29"/>
    </row>
    <row r="2714" spans="1:7" x14ac:dyDescent="0.25">
      <c r="A2714"/>
      <c r="B2714"/>
      <c r="C2714">
        <v>9.55034464331208</v>
      </c>
      <c r="D2714">
        <v>2.0883374389660454</v>
      </c>
      <c r="E2714" s="24"/>
      <c r="F2714" s="25"/>
      <c r="G2714" s="29"/>
    </row>
    <row r="2715" spans="1:7" x14ac:dyDescent="0.25">
      <c r="A2715"/>
      <c r="B2715"/>
      <c r="C2715">
        <v>9.575249262378323</v>
      </c>
      <c r="D2715">
        <v>2.0861518527921499</v>
      </c>
      <c r="E2715" s="24"/>
      <c r="F2715" s="25"/>
      <c r="G2715" s="29"/>
    </row>
    <row r="2716" spans="1:7" x14ac:dyDescent="0.25">
      <c r="A2716"/>
      <c r="B2716"/>
      <c r="C2716">
        <v>9.6002137079642615</v>
      </c>
      <c r="D2716">
        <v>2.0839585774776941</v>
      </c>
      <c r="E2716" s="24"/>
      <c r="F2716" s="25"/>
      <c r="G2716" s="29"/>
    </row>
    <row r="2717" spans="1:7" x14ac:dyDescent="0.25">
      <c r="A2717"/>
      <c r="B2717"/>
      <c r="C2717">
        <v>9.6252384842292624</v>
      </c>
      <c r="D2717">
        <v>2.0817574809580628</v>
      </c>
      <c r="E2717" s="24"/>
      <c r="F2717" s="25"/>
      <c r="G2717" s="29"/>
    </row>
    <row r="2718" spans="1:7" x14ac:dyDescent="0.25">
      <c r="A2718"/>
      <c r="B2718"/>
      <c r="C2718">
        <v>9.6503241010133305</v>
      </c>
      <c r="D2718">
        <v>2.0795484289204822</v>
      </c>
      <c r="E2718" s="24"/>
      <c r="F2718" s="25"/>
      <c r="G2718" s="29"/>
    </row>
    <row r="2719" spans="1:7" x14ac:dyDescent="0.25">
      <c r="A2719"/>
      <c r="B2719"/>
      <c r="C2719">
        <v>9.675471073917473</v>
      </c>
      <c r="D2719">
        <v>2.0773312847615162</v>
      </c>
      <c r="E2719" s="24"/>
      <c r="F2719" s="25"/>
      <c r="G2719" s="29"/>
    </row>
    <row r="2720" spans="1:7" x14ac:dyDescent="0.25">
      <c r="A2720"/>
      <c r="B2720"/>
      <c r="C2720">
        <v>9.7006799243851543</v>
      </c>
      <c r="D2720">
        <v>2.0751059095436268</v>
      </c>
      <c r="E2720" s="24"/>
      <c r="F2720" s="25"/>
      <c r="G2720" s="29"/>
    </row>
    <row r="2721" spans="1:7" x14ac:dyDescent="0.25">
      <c r="A2721"/>
      <c r="B2721"/>
      <c r="C2721">
        <v>9.7259511797854916</v>
      </c>
      <c r="D2721">
        <v>2.0728721619508215</v>
      </c>
      <c r="E2721" s="24"/>
      <c r="F2721" s="25"/>
      <c r="G2721" s="29"/>
    </row>
    <row r="2722" spans="1:7" x14ac:dyDescent="0.25">
      <c r="A2722"/>
      <c r="B2722"/>
      <c r="C2722">
        <v>9.7512853734974456</v>
      </c>
      <c r="D2722">
        <v>2.0706298982433524</v>
      </c>
      <c r="E2722" s="24"/>
      <c r="F2722" s="25"/>
      <c r="G2722" s="29"/>
    </row>
    <row r="2723" spans="1:7" x14ac:dyDescent="0.25">
      <c r="A2723"/>
      <c r="B2723"/>
      <c r="C2723">
        <v>9.7766830449958189</v>
      </c>
      <c r="D2723">
        <v>2.0683789722114412</v>
      </c>
      <c r="E2723" s="24"/>
      <c r="F2723" s="25"/>
      <c r="G2723" s="29"/>
    </row>
    <row r="2724" spans="1:7" x14ac:dyDescent="0.25">
      <c r="A2724"/>
      <c r="B2724"/>
      <c r="C2724">
        <v>9.8021447399385355</v>
      </c>
      <c r="D2724">
        <v>2.066119235128002</v>
      </c>
      <c r="E2724" s="24"/>
      <c r="F2724" s="25"/>
      <c r="G2724" s="29"/>
    </row>
    <row r="2725" spans="1:7" x14ac:dyDescent="0.25">
      <c r="A2725"/>
      <c r="B2725"/>
      <c r="C2725">
        <v>9.8276710102554912</v>
      </c>
      <c r="D2725">
        <v>2.0638505357003476</v>
      </c>
      <c r="E2725" s="24"/>
      <c r="F2725" s="25"/>
      <c r="G2725" s="29"/>
    </row>
    <row r="2726" spans="1:7" x14ac:dyDescent="0.25">
      <c r="A2726"/>
      <c r="B2726"/>
      <c r="C2726">
        <v>9.853262414238964</v>
      </c>
      <c r="D2726">
        <v>2.0615727200208438</v>
      </c>
      <c r="E2726" s="24"/>
      <c r="F2726" s="25"/>
      <c r="G2726" s="29"/>
    </row>
    <row r="2727" spans="1:7" x14ac:dyDescent="0.25">
      <c r="A2727"/>
      <c r="B2727"/>
      <c r="C2727">
        <v>9.8789195166354631</v>
      </c>
      <c r="D2727">
        <v>2.0592856315165111</v>
      </c>
      <c r="E2727" s="24"/>
      <c r="F2727" s="25"/>
      <c r="G2727" s="29"/>
    </row>
    <row r="2728" spans="1:7" x14ac:dyDescent="0.25">
      <c r="A2728"/>
      <c r="B2728"/>
      <c r="C2728">
        <v>9.9046428887393478</v>
      </c>
      <c r="D2728">
        <v>2.0569891108975131</v>
      </c>
      <c r="E2728" s="24"/>
      <c r="F2728" s="25"/>
      <c r="G2728" s="29"/>
    </row>
    <row r="2729" spans="1:7" x14ac:dyDescent="0.25">
      <c r="A2729"/>
      <c r="B2729"/>
      <c r="C2729">
        <v>9.9304496100007071</v>
      </c>
      <c r="D2729">
        <v>2.0546862884952941</v>
      </c>
      <c r="E2729" s="24"/>
      <c r="F2729" s="25"/>
      <c r="G2729" s="29"/>
    </row>
    <row r="2730" spans="1:7" x14ac:dyDescent="0.25">
      <c r="A2730"/>
      <c r="B2730"/>
      <c r="C2730">
        <v>9.9563169299859258</v>
      </c>
      <c r="D2730">
        <v>2.0523723435932695</v>
      </c>
      <c r="E2730" s="24"/>
      <c r="F2730" s="25"/>
      <c r="G2730" s="29"/>
    </row>
    <row r="2731" spans="1:7" x14ac:dyDescent="0.25">
      <c r="A2731"/>
      <c r="B2731"/>
      <c r="C2731">
        <v>9.9822522738087169</v>
      </c>
      <c r="D2731">
        <v>2.0500484718738097</v>
      </c>
      <c r="E2731" s="24"/>
      <c r="F2731" s="25"/>
      <c r="G2731" s="29"/>
    </row>
    <row r="2732" spans="1:7" x14ac:dyDescent="0.25">
      <c r="A2732"/>
      <c r="B2732"/>
      <c r="C2732">
        <v>10.008256239923279</v>
      </c>
      <c r="D2732">
        <v>2.0477145026416732</v>
      </c>
      <c r="E2732" s="24"/>
      <c r="F2732" s="25"/>
      <c r="G2732" s="29"/>
    </row>
    <row r="2733" spans="1:7" x14ac:dyDescent="0.25">
      <c r="A2733"/>
      <c r="B2733"/>
      <c r="C2733">
        <v>10.034329433824556</v>
      </c>
      <c r="D2733">
        <v>2.0453702622098082</v>
      </c>
      <c r="E2733" s="24"/>
      <c r="F2733" s="25"/>
      <c r="G2733" s="29"/>
    </row>
    <row r="2734" spans="1:7" x14ac:dyDescent="0.25">
      <c r="A2734"/>
      <c r="B2734"/>
      <c r="C2734">
        <v>10.060472468151978</v>
      </c>
      <c r="D2734">
        <v>2.0430155738406723</v>
      </c>
      <c r="E2734" s="24"/>
      <c r="F2734" s="25"/>
      <c r="G2734" s="29"/>
    </row>
    <row r="2735" spans="1:7" x14ac:dyDescent="0.25">
      <c r="A2735"/>
      <c r="B2735"/>
      <c r="C2735">
        <v>10.08668596279521</v>
      </c>
      <c r="D2735">
        <v>2.0406502576862509</v>
      </c>
      <c r="E2735" s="24"/>
      <c r="F2735" s="25"/>
      <c r="G2735" s="29"/>
    </row>
    <row r="2736" spans="1:7" x14ac:dyDescent="0.25">
      <c r="A2736"/>
      <c r="B2736"/>
      <c r="C2736">
        <v>10.112970545001719</v>
      </c>
      <c r="D2736">
        <v>2.038274130726752</v>
      </c>
      <c r="E2736" s="24"/>
      <c r="F2736" s="25"/>
      <c r="G2736" s="29"/>
    </row>
    <row r="2737" spans="1:7" x14ac:dyDescent="0.25">
      <c r="A2737"/>
      <c r="B2737"/>
      <c r="C2737">
        <v>10.139326849486228</v>
      </c>
      <c r="D2737">
        <v>2.0358870067079176</v>
      </c>
      <c r="E2737" s="24"/>
      <c r="F2737" s="25"/>
      <c r="G2737" s="29"/>
    </row>
    <row r="2738" spans="1:7" x14ac:dyDescent="0.25">
      <c r="A2738"/>
      <c r="B2738"/>
      <c r="C2738">
        <v>10.16527940006684</v>
      </c>
      <c r="D2738">
        <v>2.0333367201027182</v>
      </c>
      <c r="E2738" s="24"/>
      <c r="F2738" s="25"/>
      <c r="G2738" s="29"/>
    </row>
    <row r="2739" spans="1:7" x14ac:dyDescent="0.25">
      <c r="A2739"/>
      <c r="B2739"/>
      <c r="C2739">
        <v>10.191211432218466</v>
      </c>
      <c r="D2739">
        <v>2.0308141162018831</v>
      </c>
      <c r="E2739" s="24"/>
      <c r="F2739" s="25"/>
      <c r="G2739" s="29"/>
    </row>
    <row r="2740" spans="1:7" x14ac:dyDescent="0.25">
      <c r="A2740"/>
      <c r="B2740"/>
      <c r="C2740">
        <v>10.217217136720633</v>
      </c>
      <c r="D2740">
        <v>2.028279936424203</v>
      </c>
      <c r="E2740" s="24"/>
      <c r="F2740" s="25"/>
      <c r="G2740" s="29"/>
    </row>
    <row r="2741" spans="1:7" x14ac:dyDescent="0.25">
      <c r="A2741"/>
      <c r="B2741"/>
      <c r="C2741">
        <v>10.243297179291933</v>
      </c>
      <c r="D2741">
        <v>2.025733980922253</v>
      </c>
      <c r="E2741" s="24"/>
      <c r="F2741" s="25"/>
      <c r="G2741" s="29"/>
    </row>
    <row r="2742" spans="1:7" x14ac:dyDescent="0.25">
      <c r="A2742"/>
      <c r="B2742"/>
      <c r="C2742">
        <v>10.269452233696013</v>
      </c>
      <c r="D2742">
        <v>2.0231760462790414</v>
      </c>
      <c r="E2742" s="24"/>
      <c r="F2742" s="25"/>
      <c r="G2742" s="29"/>
    </row>
    <row r="2743" spans="1:7" x14ac:dyDescent="0.25">
      <c r="A2743"/>
      <c r="B2743"/>
      <c r="C2743">
        <v>10.295682981863409</v>
      </c>
      <c r="D2743">
        <v>2.020605925436362</v>
      </c>
      <c r="E2743" s="24"/>
      <c r="F2743" s="25"/>
      <c r="G2743" s="29"/>
    </row>
    <row r="2744" spans="1:7" x14ac:dyDescent="0.25">
      <c r="A2744"/>
      <c r="B2744"/>
      <c r="C2744">
        <v>10.321990114015616</v>
      </c>
      <c r="D2744">
        <v>2.0180234076215435</v>
      </c>
      <c r="E2744" s="24"/>
      <c r="F2744" s="25"/>
      <c r="G2744" s="29"/>
    </row>
    <row r="2745" spans="1:7" x14ac:dyDescent="0.25">
      <c r="A2745"/>
      <c r="B2745"/>
      <c r="C2745">
        <v>10.348374328791541</v>
      </c>
      <c r="D2745">
        <v>2.0154282782725232</v>
      </c>
      <c r="E2745" s="24"/>
      <c r="F2745" s="25"/>
      <c r="G2745" s="29"/>
    </row>
    <row r="2746" spans="1:7" x14ac:dyDescent="0.25">
      <c r="A2746"/>
      <c r="B2746"/>
      <c r="C2746">
        <v>10.374836333376235</v>
      </c>
      <c r="D2746">
        <v>2.0128203189612051</v>
      </c>
      <c r="E2746" s="24"/>
      <c r="F2746" s="25"/>
      <c r="G2746" s="29"/>
    </row>
    <row r="2747" spans="1:7" x14ac:dyDescent="0.25">
      <c r="A2747"/>
      <c r="B2747"/>
      <c r="C2747">
        <v>10.401376843631878</v>
      </c>
      <c r="D2747">
        <v>2.0101993073150668</v>
      </c>
      <c r="E2747" s="24"/>
      <c r="F2747" s="25"/>
      <c r="G2747" s="29"/>
    </row>
    <row r="2748" spans="1:7" x14ac:dyDescent="0.25">
      <c r="A2748"/>
      <c r="B2748"/>
      <c r="C2748">
        <v>10.427996584231355</v>
      </c>
      <c r="D2748">
        <v>2.0075650169369772</v>
      </c>
      <c r="E2748" s="24"/>
      <c r="F2748" s="25"/>
      <c r="G2748" s="29"/>
    </row>
    <row r="2749" spans="1:7" x14ac:dyDescent="0.25">
      <c r="A2749"/>
      <c r="B2749"/>
      <c r="C2749">
        <v>10.454696288794164</v>
      </c>
      <c r="D2749">
        <v>2.0049172173231282</v>
      </c>
      <c r="E2749" s="24"/>
      <c r="F2749" s="25"/>
      <c r="G2749" s="29"/>
    </row>
    <row r="2750" spans="1:7" x14ac:dyDescent="0.25">
      <c r="A2750"/>
      <c r="B2750"/>
      <c r="C2750">
        <v>10.481476700024983</v>
      </c>
      <c r="D2750">
        <v>2.0022556737791208</v>
      </c>
      <c r="E2750" s="24"/>
      <c r="F2750" s="25"/>
      <c r="G2750" s="29"/>
    </row>
    <row r="2751" spans="1:7" x14ac:dyDescent="0.25">
      <c r="A2751"/>
      <c r="B2751"/>
      <c r="C2751">
        <v>10.508338569854638</v>
      </c>
      <c r="D2751">
        <v>1.9995801473340764</v>
      </c>
      <c r="E2751" s="24"/>
      <c r="F2751" s="25"/>
      <c r="G2751" s="29"/>
    </row>
    <row r="2752" spans="1:7" x14ac:dyDescent="0.25">
      <c r="A2752"/>
      <c r="B2752"/>
      <c r="C2752">
        <v>10.535282659583919</v>
      </c>
      <c r="D2752">
        <v>1.9968903946527519</v>
      </c>
      <c r="E2752" s="24"/>
      <c r="F2752" s="25"/>
      <c r="G2752" s="29"/>
    </row>
    <row r="2753" spans="1:7" x14ac:dyDescent="0.25">
      <c r="A2753"/>
      <c r="B2753"/>
      <c r="C2753">
        <v>10.562309740029976</v>
      </c>
      <c r="D2753">
        <v>1.9941861679456181</v>
      </c>
      <c r="E2753" s="24"/>
      <c r="F2753" s="25"/>
      <c r="G2753" s="29"/>
    </row>
    <row r="2754" spans="1:7" x14ac:dyDescent="0.25">
      <c r="A2754"/>
      <c r="B2754"/>
      <c r="C2754">
        <v>10.589420591675353</v>
      </c>
      <c r="D2754">
        <v>1.9914672148768386</v>
      </c>
      <c r="E2754" s="24"/>
      <c r="F2754" s="25"/>
      <c r="G2754" s="29"/>
    </row>
    <row r="2755" spans="1:7" x14ac:dyDescent="0.25">
      <c r="A2755"/>
      <c r="B2755"/>
      <c r="C2755">
        <v>10.616616004820175</v>
      </c>
      <c r="D2755">
        <v>1.9887332784700751</v>
      </c>
      <c r="E2755" s="24"/>
      <c r="F2755" s="25"/>
      <c r="G2755" s="29"/>
    </row>
    <row r="2756" spans="1:7" x14ac:dyDescent="0.25">
      <c r="A2756"/>
      <c r="B2756"/>
      <c r="C2756">
        <v>10.643896779736762</v>
      </c>
      <c r="D2756">
        <v>1.9859840970120994</v>
      </c>
      <c r="E2756" s="24"/>
      <c r="F2756" s="25"/>
      <c r="G2756" s="29"/>
    </row>
    <row r="2757" spans="1:7" x14ac:dyDescent="0.25">
      <c r="A2757"/>
      <c r="B2757"/>
      <c r="C2757">
        <v>10.671263726827643</v>
      </c>
      <c r="D2757">
        <v>1.9832194039541151</v>
      </c>
      <c r="E2757" s="24"/>
      <c r="F2757" s="25"/>
      <c r="G2757" s="29"/>
    </row>
    <row r="2758" spans="1:7" x14ac:dyDescent="0.25">
      <c r="A2758"/>
      <c r="B2758"/>
      <c r="C2758">
        <v>10.698717666786154</v>
      </c>
      <c r="D2758">
        <v>1.9804389278107659</v>
      </c>
      <c r="E2758" s="24"/>
      <c r="F2758" s="25"/>
      <c r="G2758" s="29"/>
    </row>
    <row r="2759" spans="1:7" x14ac:dyDescent="0.25">
      <c r="A2759"/>
      <c r="B2759"/>
      <c r="C2759">
        <v>10.726259430760457</v>
      </c>
      <c r="D2759">
        <v>1.9776423920567217</v>
      </c>
      <c r="E2759" s="24"/>
      <c r="F2759" s="25"/>
      <c r="G2759" s="29"/>
    </row>
    <row r="2760" spans="1:7" x14ac:dyDescent="0.25">
      <c r="A2760"/>
      <c r="B2760"/>
      <c r="C2760">
        <v>10.7538898605205</v>
      </c>
      <c r="D2760">
        <v>1.9748295150208452</v>
      </c>
      <c r="E2760" s="24"/>
      <c r="F2760" s="25"/>
      <c r="G2760" s="29"/>
    </row>
    <row r="2761" spans="1:7" x14ac:dyDescent="0.25">
      <c r="A2761"/>
      <c r="B2761"/>
      <c r="C2761">
        <v>10.78160980862819</v>
      </c>
      <c r="D2761">
        <v>1.972000009777791</v>
      </c>
      <c r="E2761" s="24"/>
      <c r="F2761" s="25"/>
      <c r="G2761" s="29"/>
    </row>
    <row r="2762" spans="1:7" x14ac:dyDescent="0.25">
      <c r="A2762"/>
      <c r="B2762"/>
      <c r="C2762">
        <v>10.809420138610992</v>
      </c>
      <c r="D2762">
        <v>1.9691535840370398</v>
      </c>
      <c r="E2762" s="24"/>
      <c r="F2762" s="25"/>
      <c r="G2762" s="29"/>
    </row>
    <row r="2763" spans="1:7" x14ac:dyDescent="0.25">
      <c r="A2763"/>
      <c r="B2763"/>
      <c r="C2763">
        <v>10.837321725138718</v>
      </c>
      <c r="D2763">
        <v>1.9662899400292615</v>
      </c>
      <c r="E2763" s="24"/>
      <c r="F2763" s="25"/>
      <c r="G2763" s="29"/>
    </row>
    <row r="2764" spans="1:7" x14ac:dyDescent="0.25">
      <c r="A2764"/>
      <c r="B2764"/>
      <c r="C2764">
        <v>10.865315454203836</v>
      </c>
      <c r="D2764">
        <v>1.9634087743899551</v>
      </c>
      <c r="E2764" s="24"/>
      <c r="F2764" s="25"/>
      <c r="G2764" s="29"/>
    </row>
    <row r="2765" spans="1:7" x14ac:dyDescent="0.25">
      <c r="A2765"/>
      <c r="B2765"/>
      <c r="C2765">
        <v>10.893402223305308</v>
      </c>
      <c r="D2765">
        <v>1.9605097780402507</v>
      </c>
      <c r="E2765" s="24"/>
      <c r="F2765" s="25"/>
      <c r="G2765" s="29"/>
    </row>
    <row r="2766" spans="1:7" x14ac:dyDescent="0.25">
      <c r="A2766"/>
      <c r="B2766"/>
      <c r="C2766">
        <v>10.921582941635982</v>
      </c>
      <c r="D2766">
        <v>1.9575926360648583</v>
      </c>
      <c r="E2766" s="24"/>
      <c r="F2766" s="25"/>
      <c r="G2766" s="29"/>
    </row>
    <row r="2767" spans="1:7" x14ac:dyDescent="0.25">
      <c r="A2767"/>
      <c r="B2767"/>
      <c r="C2767">
        <v>10.949858530273715</v>
      </c>
      <c r="D2767">
        <v>1.9546570275870427</v>
      </c>
      <c r="E2767" s="24"/>
      <c r="F2767" s="25"/>
      <c r="G2767" s="29"/>
    </row>
    <row r="2768" spans="1:7" x14ac:dyDescent="0.25">
      <c r="A2768"/>
      <c r="B2768"/>
      <c r="C2768">
        <v>10.978229922376046</v>
      </c>
      <c r="D2768">
        <v>1.951702625640539</v>
      </c>
      <c r="E2768" s="24"/>
      <c r="F2768" s="25"/>
      <c r="G2768" s="29"/>
    </row>
    <row r="2769" spans="1:7" x14ac:dyDescent="0.25">
      <c r="A2769"/>
      <c r="B2769"/>
      <c r="C2769">
        <v>11.006698063379128</v>
      </c>
      <c r="D2769">
        <v>1.9487290970383635</v>
      </c>
      <c r="E2769" s="24"/>
      <c r="F2769" s="25"/>
      <c r="G2769" s="29"/>
    </row>
    <row r="2770" spans="1:7" x14ac:dyDescent="0.25">
      <c r="A2770"/>
      <c r="B2770"/>
      <c r="C2770">
        <v>11.035263911200147</v>
      </c>
      <c r="D2770">
        <v>1.9457361022383868</v>
      </c>
      <c r="E2770" s="24"/>
      <c r="F2770" s="25"/>
      <c r="G2770" s="29"/>
    </row>
    <row r="2771" spans="1:7" x14ac:dyDescent="0.25">
      <c r="A2771"/>
      <c r="B2771"/>
      <c r="C2771">
        <v>11.06392843644403</v>
      </c>
      <c r="D2771">
        <v>1.9427232952056219</v>
      </c>
      <c r="E2771" s="24"/>
      <c r="F2771" s="25"/>
      <c r="G2771" s="29"/>
    </row>
    <row r="2772" spans="1:7" x14ac:dyDescent="0.25">
      <c r="A2772"/>
      <c r="B2772"/>
      <c r="C2772">
        <v>11.092692622614221</v>
      </c>
      <c r="D2772">
        <v>1.9396903232711022</v>
      </c>
      <c r="E2772" s="24"/>
      <c r="F2772" s="25"/>
      <c r="G2772" s="29"/>
    </row>
    <row r="2773" spans="1:7" x14ac:dyDescent="0.25">
      <c r="A2773"/>
      <c r="B2773"/>
      <c r="C2773">
        <v>11.121557466327648</v>
      </c>
      <c r="D2773">
        <v>1.9366368269872898</v>
      </c>
      <c r="E2773" s="24"/>
      <c r="F2773" s="25"/>
      <c r="G2773" s="29"/>
    </row>
    <row r="2774" spans="1:7" x14ac:dyDescent="0.25">
      <c r="A2774"/>
      <c r="B2774"/>
      <c r="C2774">
        <v>11.150523977534021</v>
      </c>
      <c r="D2774">
        <v>1.9335624399798625</v>
      </c>
      <c r="E2774" s="24"/>
      <c r="F2774" s="25"/>
      <c r="G2774" s="29"/>
    </row>
    <row r="2775" spans="1:7" x14ac:dyDescent="0.25">
      <c r="A2775"/>
      <c r="B2775"/>
      <c r="C2775">
        <v>11.179593179739463</v>
      </c>
      <c r="D2775">
        <v>1.9304667887958527</v>
      </c>
      <c r="E2775" s="24"/>
      <c r="F2775" s="25"/>
      <c r="G2775" s="29"/>
    </row>
    <row r="2776" spans="1:7" x14ac:dyDescent="0.25">
      <c r="A2776"/>
      <c r="B2776"/>
      <c r="C2776">
        <v>11.208766110234899</v>
      </c>
      <c r="D2776">
        <v>1.9273494927479657</v>
      </c>
      <c r="E2776" s="24"/>
      <c r="F2776" s="25"/>
      <c r="G2776" s="29"/>
    </row>
    <row r="2777" spans="1:7" x14ac:dyDescent="0.25">
      <c r="A2777"/>
      <c r="B2777"/>
      <c r="C2777">
        <v>11.238043820328716</v>
      </c>
      <c r="D2777">
        <v>1.9242101637550209</v>
      </c>
      <c r="E2777" s="24"/>
      <c r="F2777" s="25"/>
      <c r="G2777" s="29"/>
    </row>
    <row r="2778" spans="1:7" x14ac:dyDescent="0.25">
      <c r="A2778"/>
      <c r="B2778"/>
      <c r="C2778">
        <v>11.267427375584479</v>
      </c>
      <c r="D2778">
        <v>1.9210484061783619</v>
      </c>
      <c r="E2778" s="24"/>
      <c r="F2778" s="25"/>
      <c r="G2778" s="29"/>
    </row>
    <row r="2779" spans="1:7" x14ac:dyDescent="0.25">
      <c r="A2779"/>
      <c r="B2779"/>
      <c r="C2779">
        <v>11.296917856063356</v>
      </c>
      <c r="D2779">
        <v>1.9178638166541724</v>
      </c>
      <c r="E2779" s="24"/>
      <c r="F2779" s="25"/>
      <c r="G2779" s="29"/>
    </row>
    <row r="2780" spans="1:7" x14ac:dyDescent="0.25">
      <c r="A2780"/>
      <c r="B2780"/>
      <c r="C2780">
        <v>11.326516356571435</v>
      </c>
      <c r="D2780">
        <v>1.9146559839215265</v>
      </c>
      <c r="E2780" s="24"/>
      <c r="F2780" s="25"/>
      <c r="G2780" s="29"/>
    </row>
    <row r="2781" spans="1:7" x14ac:dyDescent="0.25">
      <c r="A2781"/>
      <c r="B2781"/>
      <c r="C2781">
        <v>11.356223986912338</v>
      </c>
      <c r="D2781">
        <v>1.9114244886461049</v>
      </c>
      <c r="E2781" s="24"/>
      <c r="F2781" s="25"/>
      <c r="G2781" s="29"/>
    </row>
    <row r="2782" spans="1:7" x14ac:dyDescent="0.25">
      <c r="A2782"/>
      <c r="B2782"/>
      <c r="C2782">
        <v>11.386041872144753</v>
      </c>
      <c r="D2782">
        <v>1.9081689032393956</v>
      </c>
      <c r="E2782" s="24"/>
      <c r="F2782" s="25"/>
      <c r="G2782" s="29"/>
    </row>
    <row r="2783" spans="1:7" x14ac:dyDescent="0.25">
      <c r="A2783"/>
      <c r="B2783"/>
      <c r="C2783">
        <v>11.41597115284563</v>
      </c>
      <c r="D2783">
        <v>1.9048887916733142</v>
      </c>
      <c r="E2783" s="24"/>
      <c r="F2783" s="25"/>
      <c r="G2783" s="29"/>
    </row>
    <row r="2784" spans="1:7" x14ac:dyDescent="0.25">
      <c r="A2784"/>
      <c r="B2784"/>
      <c r="C2784">
        <v>11.445927937767078</v>
      </c>
      <c r="D2784">
        <v>1.9015521476183457</v>
      </c>
      <c r="E2784" s="24"/>
      <c r="F2784" s="25"/>
      <c r="G2784" s="29"/>
    </row>
    <row r="2785" spans="1:7" x14ac:dyDescent="0.25">
      <c r="A2785"/>
      <c r="B2785"/>
      <c r="C2785">
        <v>11.475952889551882</v>
      </c>
      <c r="D2785">
        <v>1.8981973783721198</v>
      </c>
      <c r="E2785" s="24"/>
      <c r="F2785" s="25"/>
      <c r="G2785" s="29"/>
    </row>
    <row r="2786" spans="1:7" x14ac:dyDescent="0.25">
      <c r="A2786"/>
      <c r="B2786"/>
      <c r="C2786">
        <v>11.506092754357832</v>
      </c>
      <c r="D2786">
        <v>1.8948167223188059</v>
      </c>
      <c r="E2786" s="24"/>
      <c r="F2786" s="25"/>
      <c r="G2786" s="29"/>
    </row>
    <row r="2787" spans="1:7" x14ac:dyDescent="0.25">
      <c r="A2787"/>
      <c r="B2787"/>
      <c r="C2787">
        <v>11.536348737576006</v>
      </c>
      <c r="D2787">
        <v>1.8914097077210341</v>
      </c>
      <c r="E2787" s="24"/>
      <c r="F2787" s="25"/>
      <c r="G2787" s="29"/>
    </row>
    <row r="2788" spans="1:7" x14ac:dyDescent="0.25">
      <c r="A2788"/>
      <c r="B2788"/>
      <c r="C2788">
        <v>11.566722061515359</v>
      </c>
      <c r="D2788">
        <v>1.8879758534008539</v>
      </c>
      <c r="E2788" s="24"/>
      <c r="F2788" s="25"/>
      <c r="G2788" s="29"/>
    </row>
    <row r="2789" spans="1:7" x14ac:dyDescent="0.25">
      <c r="A2789"/>
      <c r="B2789"/>
      <c r="C2789">
        <v>11.597213965700613</v>
      </c>
      <c r="D2789">
        <v>1.8845146685237337</v>
      </c>
      <c r="E2789" s="24"/>
      <c r="F2789" s="25"/>
      <c r="G2789" s="29"/>
    </row>
    <row r="2790" spans="1:7" x14ac:dyDescent="0.25">
      <c r="A2790"/>
      <c r="B2790"/>
      <c r="C2790">
        <v>11.627825707176418</v>
      </c>
      <c r="D2790">
        <v>1.8810256523768754</v>
      </c>
      <c r="E2790" s="24"/>
      <c r="F2790" s="25"/>
      <c r="G2790" s="29"/>
    </row>
    <row r="2791" spans="1:7" x14ac:dyDescent="0.25">
      <c r="A2791"/>
      <c r="B2791"/>
      <c r="C2791">
        <v>11.658558560817999</v>
      </c>
      <c r="D2791">
        <v>1.8775082941417467</v>
      </c>
      <c r="E2791" s="24"/>
      <c r="F2791" s="25"/>
      <c r="G2791" s="29"/>
    </row>
    <row r="2792" spans="1:7" x14ac:dyDescent="0.25">
      <c r="A2792"/>
      <c r="B2792"/>
      <c r="C2792">
        <v>11.689413819648387</v>
      </c>
      <c r="D2792">
        <v>1.8739620726606425</v>
      </c>
      <c r="E2792" s="24"/>
      <c r="F2792" s="25"/>
      <c r="G2792" s="29"/>
    </row>
    <row r="2793" spans="1:7" x14ac:dyDescent="0.25">
      <c r="A2793"/>
      <c r="B2793"/>
      <c r="C2793">
        <v>11.720392795162555</v>
      </c>
      <c r="D2793">
        <v>1.8703864561970687</v>
      </c>
      <c r="E2793" s="24"/>
      <c r="F2793" s="25"/>
      <c r="G2793" s="29"/>
    </row>
    <row r="2794" spans="1:7" x14ac:dyDescent="0.25">
      <c r="A2794"/>
      <c r="B2794"/>
      <c r="C2794">
        <v>11.751496817658431</v>
      </c>
      <c r="D2794">
        <v>1.8667809021897972</v>
      </c>
      <c r="E2794" s="24"/>
      <c r="F2794" s="25"/>
      <c r="G2794" s="29"/>
    </row>
    <row r="2795" spans="1:7" x14ac:dyDescent="0.25">
      <c r="A2795"/>
      <c r="B2795"/>
      <c r="C2795">
        <v>11.782727236575067</v>
      </c>
      <c r="D2795">
        <v>1.8631448570003921</v>
      </c>
      <c r="E2795" s="24"/>
      <c r="F2795" s="25"/>
      <c r="G2795" s="29"/>
    </row>
    <row r="2796" spans="1:7" x14ac:dyDescent="0.25">
      <c r="A2796"/>
      <c r="B2796"/>
      <c r="C2796">
        <v>11.814085420838133</v>
      </c>
      <c r="D2796">
        <v>1.8594777556540159</v>
      </c>
      <c r="E2796" s="24"/>
      <c r="F2796" s="25"/>
      <c r="G2796" s="29"/>
    </row>
    <row r="2797" spans="1:7" x14ac:dyDescent="0.25">
      <c r="A2797"/>
      <c r="B2797"/>
      <c r="C2797">
        <v>11.845572759213011</v>
      </c>
      <c r="D2797">
        <v>1.8557790215732963</v>
      </c>
      <c r="E2797" s="24"/>
      <c r="F2797" s="25"/>
      <c r="G2797" s="29"/>
    </row>
    <row r="2798" spans="1:7" x14ac:dyDescent="0.25">
      <c r="A2798"/>
      <c r="B2798"/>
      <c r="C2798">
        <v>11.877190660665457</v>
      </c>
      <c r="D2798">
        <v>1.8520480663050645</v>
      </c>
      <c r="E2798" s="24"/>
      <c r="F2798" s="25"/>
      <c r="G2798" s="29"/>
    </row>
    <row r="2799" spans="1:7" x14ac:dyDescent="0.25">
      <c r="A2799"/>
      <c r="B2799"/>
      <c r="C2799">
        <v>11.908940554730281</v>
      </c>
      <c r="D2799">
        <v>1.8482842892397413</v>
      </c>
      <c r="E2799" s="24"/>
      <c r="F2799" s="25"/>
      <c r="G2799" s="29"/>
    </row>
    <row r="2800" spans="1:7" x14ac:dyDescent="0.25">
      <c r="A2800"/>
      <c r="B2800"/>
      <c r="C2800">
        <v>11.940823891887943</v>
      </c>
      <c r="D2800">
        <v>1.844487077323141</v>
      </c>
      <c r="E2800" s="24"/>
      <c r="F2800" s="25"/>
      <c r="G2800" s="29"/>
    </row>
    <row r="2801" spans="1:7" x14ac:dyDescent="0.25">
      <c r="A2801"/>
      <c r="B2801"/>
      <c r="C2801">
        <v>11.972842143949762</v>
      </c>
      <c r="D2801">
        <v>1.8406558047604622</v>
      </c>
      <c r="E2801" s="24"/>
      <c r="F2801" s="25"/>
      <c r="G2801" s="29"/>
    </row>
    <row r="2802" spans="1:7" x14ac:dyDescent="0.25">
      <c r="A2802"/>
      <c r="B2802"/>
      <c r="C2802">
        <v>12.004996804451363</v>
      </c>
      <c r="D2802">
        <v>1.8367898327122534</v>
      </c>
      <c r="E2802" s="24"/>
      <c r="F2802" s="25"/>
      <c r="G2802" s="29"/>
    </row>
    <row r="2803" spans="1:7" x14ac:dyDescent="0.25">
      <c r="A2803"/>
      <c r="B2803"/>
      <c r="C2803">
        <v>12.037289389055029</v>
      </c>
      <c r="D2803">
        <v>1.8328885089820501</v>
      </c>
      <c r="E2803" s="24"/>
      <c r="F2803" s="25"/>
      <c r="G2803" s="29"/>
    </row>
    <row r="2804" spans="1:7" x14ac:dyDescent="0.25">
      <c r="A2804"/>
      <c r="B2804"/>
      <c r="C2804">
        <v>12.069721435960938</v>
      </c>
      <c r="D2804">
        <v>1.828951167695491</v>
      </c>
      <c r="E2804" s="24"/>
      <c r="F2804" s="25"/>
      <c r="G2804" s="29"/>
    </row>
    <row r="2805" spans="1:7" x14ac:dyDescent="0.25">
      <c r="A2805"/>
      <c r="B2805"/>
      <c r="C2805">
        <v>12.102037597709176</v>
      </c>
      <c r="D2805">
        <v>1.8248849986576217</v>
      </c>
      <c r="E2805" s="24"/>
      <c r="F2805" s="25"/>
      <c r="G2805" s="29"/>
    </row>
    <row r="2806" spans="1:7" x14ac:dyDescent="0.25">
      <c r="A2806"/>
      <c r="B2806"/>
      <c r="C2806">
        <v>12.134371426589102</v>
      </c>
      <c r="D2806">
        <v>1.8208051289364477</v>
      </c>
      <c r="E2806" s="24"/>
      <c r="F2806" s="25"/>
      <c r="G2806" s="29"/>
    </row>
    <row r="2807" spans="1:7" x14ac:dyDescent="0.25">
      <c r="A2807"/>
      <c r="B2807"/>
      <c r="C2807">
        <v>12.166849471851746</v>
      </c>
      <c r="D2807">
        <v>1.8166871586255438</v>
      </c>
      <c r="E2807" s="24"/>
      <c r="F2807" s="25"/>
      <c r="G2807" s="29"/>
    </row>
    <row r="2808" spans="1:7" x14ac:dyDescent="0.25">
      <c r="A2808"/>
      <c r="B2808"/>
      <c r="C2808">
        <v>12.199473366149633</v>
      </c>
      <c r="D2808">
        <v>1.8125303637494732</v>
      </c>
      <c r="E2808" s="24"/>
      <c r="F2808" s="25"/>
      <c r="G2808" s="29"/>
    </row>
    <row r="2809" spans="1:7" x14ac:dyDescent="0.25">
      <c r="A2809"/>
      <c r="B2809"/>
      <c r="C2809">
        <v>12.232244766872649</v>
      </c>
      <c r="D2809">
        <v>1.8083340049125407</v>
      </c>
      <c r="E2809" s="24"/>
      <c r="F2809" s="25"/>
      <c r="G2809" s="29"/>
    </row>
    <row r="2810" spans="1:7" x14ac:dyDescent="0.25">
      <c r="A2810"/>
      <c r="B2810"/>
      <c r="C2810">
        <v>12.265104161658956</v>
      </c>
      <c r="D2810">
        <v>1.8040673604846171</v>
      </c>
      <c r="E2810" s="24"/>
      <c r="F2810" s="25"/>
      <c r="G2810" s="29"/>
    </row>
    <row r="2811" spans="1:7" x14ac:dyDescent="0.25">
      <c r="A2811"/>
      <c r="B2811"/>
      <c r="C2811">
        <v>12.29798409470706</v>
      </c>
      <c r="D2811">
        <v>1.7997555958915201</v>
      </c>
      <c r="E2811" s="24"/>
      <c r="F2811" s="25"/>
      <c r="G2811" s="29"/>
    </row>
    <row r="2812" spans="1:7" x14ac:dyDescent="0.25">
      <c r="A2812"/>
      <c r="B2812"/>
      <c r="C2812">
        <v>12.331016659531278</v>
      </c>
      <c r="D2812">
        <v>1.7954019527944982</v>
      </c>
      <c r="E2812" s="24"/>
      <c r="F2812" s="25"/>
      <c r="G2812" s="29"/>
    </row>
    <row r="2813" spans="1:7" x14ac:dyDescent="0.25">
      <c r="A2813"/>
      <c r="B2813"/>
      <c r="C2813">
        <v>12.364203617283039</v>
      </c>
      <c r="D2813">
        <v>1.7910056262279792</v>
      </c>
      <c r="E2813" s="24"/>
      <c r="F2813" s="25"/>
      <c r="G2813" s="29"/>
    </row>
    <row r="2814" spans="1:7" x14ac:dyDescent="0.25">
      <c r="A2814"/>
      <c r="B2814"/>
      <c r="C2814">
        <v>12.397546756313387</v>
      </c>
      <c r="D2814">
        <v>1.7865657938060711</v>
      </c>
      <c r="E2814" s="24"/>
      <c r="F2814" s="25"/>
      <c r="G2814" s="29"/>
    </row>
    <row r="2815" spans="1:7" x14ac:dyDescent="0.25">
      <c r="A2815"/>
      <c r="B2815"/>
      <c r="C2815">
        <v>12.431047892699894</v>
      </c>
      <c r="D2815">
        <v>1.7820816152879124</v>
      </c>
      <c r="E2815" s="24"/>
      <c r="F2815" s="25"/>
      <c r="G2815" s="29"/>
    </row>
    <row r="2816" spans="1:7" x14ac:dyDescent="0.25">
      <c r="A2816"/>
      <c r="B2816"/>
      <c r="C2816">
        <v>12.464708870786225</v>
      </c>
      <c r="D2816">
        <v>1.7775522321305885</v>
      </c>
      <c r="E2816" s="24"/>
      <c r="F2816" s="25"/>
      <c r="G2816" s="29"/>
    </row>
    <row r="2817" spans="1:7" x14ac:dyDescent="0.25">
      <c r="A2817"/>
      <c r="B2817"/>
      <c r="C2817">
        <v>12.498531563734199</v>
      </c>
      <c r="D2817">
        <v>1.7729767670292369</v>
      </c>
      <c r="E2817" s="24"/>
      <c r="F2817" s="25"/>
      <c r="G2817" s="29"/>
    </row>
    <row r="2818" spans="1:7" x14ac:dyDescent="0.25">
      <c r="A2818"/>
      <c r="B2818"/>
      <c r="C2818">
        <v>12.532517874088743</v>
      </c>
      <c r="D2818">
        <v>1.768354323443895</v>
      </c>
      <c r="E2818" s="24"/>
      <c r="F2818" s="25"/>
      <c r="G2818" s="29"/>
    </row>
    <row r="2819" spans="1:7" x14ac:dyDescent="0.25">
      <c r="A2819"/>
      <c r="B2819"/>
      <c r="C2819">
        <v>12.566669734356482</v>
      </c>
      <c r="D2819">
        <v>1.7636839851127046</v>
      </c>
      <c r="E2819" s="24"/>
      <c r="F2819" s="25"/>
      <c r="G2819" s="29"/>
    </row>
    <row r="2820" spans="1:7" x14ac:dyDescent="0.25">
      <c r="A2820"/>
      <c r="B2820"/>
      <c r="C2820">
        <v>12.600989107597764</v>
      </c>
      <c r="D2820">
        <v>1.7589648155509521</v>
      </c>
      <c r="E2820" s="24"/>
      <c r="F2820" s="25"/>
      <c r="G2820" s="29"/>
    </row>
    <row r="2821" spans="1:7" x14ac:dyDescent="0.25">
      <c r="A2821"/>
      <c r="B2821"/>
      <c r="C2821">
        <v>12.635477988032907</v>
      </c>
      <c r="D2821">
        <v>1.7541958575355683</v>
      </c>
      <c r="E2821" s="24"/>
      <c r="F2821" s="25"/>
      <c r="G2821" s="29"/>
    </row>
    <row r="2822" spans="1:7" x14ac:dyDescent="0.25">
      <c r="A2822"/>
      <c r="B2822"/>
      <c r="C2822">
        <v>12.670138401662861</v>
      </c>
      <c r="D2822">
        <v>1.7493761325745345</v>
      </c>
      <c r="E2822" s="24"/>
      <c r="F2822" s="25"/>
      <c r="G2822" s="29"/>
    </row>
    <row r="2823" spans="1:7" x14ac:dyDescent="0.25">
      <c r="A2823"/>
      <c r="B2823"/>
      <c r="C2823">
        <v>12.704972406905</v>
      </c>
      <c r="D2823">
        <v>1.7445046403607347</v>
      </c>
      <c r="E2823" s="24"/>
      <c r="F2823" s="25"/>
      <c r="G2823" s="29"/>
    </row>
    <row r="2824" spans="1:7" x14ac:dyDescent="0.25">
      <c r="A2824"/>
      <c r="B2824"/>
      <c r="C2824">
        <v>12.739982095243883</v>
      </c>
      <c r="D2824">
        <v>1.739580358209718</v>
      </c>
      <c r="E2824" s="24"/>
      <c r="F2824" s="25"/>
      <c r="G2824" s="29"/>
    </row>
    <row r="2825" spans="1:7" x14ac:dyDescent="0.25">
      <c r="A2825"/>
      <c r="B2825"/>
      <c r="C2825">
        <v>12.775169591898003</v>
      </c>
      <c r="D2825">
        <v>1.7346022404808565</v>
      </c>
      <c r="E2825" s="24"/>
      <c r="F2825" s="25"/>
      <c r="G2825" s="29"/>
    </row>
    <row r="2826" spans="1:7" x14ac:dyDescent="0.25">
      <c r="A2826"/>
      <c r="B2826"/>
      <c r="C2826">
        <v>12.810537056502676</v>
      </c>
      <c r="D2826">
        <v>1.7295692179813054</v>
      </c>
      <c r="E2826" s="24"/>
      <c r="F2826" s="25"/>
      <c r="G2826" s="29"/>
    </row>
    <row r="2827" spans="1:7" x14ac:dyDescent="0.25">
      <c r="A2827"/>
      <c r="B2827"/>
      <c r="C2827">
        <v>12.846086683809599</v>
      </c>
      <c r="D2827">
        <v>1.7244801973522419</v>
      </c>
      <c r="E2827" s="24"/>
      <c r="F2827" s="25"/>
      <c r="G2827" s="29"/>
    </row>
    <row r="2828" spans="1:7" x14ac:dyDescent="0.25">
      <c r="A2828"/>
      <c r="B2828"/>
      <c r="C2828">
        <v>12.881820704403449</v>
      </c>
      <c r="D2828">
        <v>1.7193340604367042</v>
      </c>
      <c r="E2828" s="24"/>
      <c r="F2828" s="25"/>
      <c r="G2828" s="29"/>
    </row>
    <row r="2829" spans="1:7" x14ac:dyDescent="0.25">
      <c r="A2829"/>
      <c r="B2829"/>
      <c r="C2829">
        <v>12.917652022420736</v>
      </c>
      <c r="D2829">
        <v>1.7140785363506579</v>
      </c>
      <c r="E2829" s="24"/>
      <c r="F2829" s="25"/>
      <c r="G2829" s="29"/>
    </row>
    <row r="2830" spans="1:7" x14ac:dyDescent="0.25">
      <c r="A2830"/>
      <c r="B2830"/>
      <c r="C2830">
        <v>12.953401638840624</v>
      </c>
      <c r="D2830">
        <v>1.7087534012224421</v>
      </c>
      <c r="E2830" s="24"/>
      <c r="F2830" s="25"/>
      <c r="G2830" s="29"/>
    </row>
    <row r="2831" spans="1:7" x14ac:dyDescent="0.25">
      <c r="A2831"/>
      <c r="B2831"/>
      <c r="C2831">
        <v>12.989342562733711</v>
      </c>
      <c r="D2831">
        <v>1.703367639938296</v>
      </c>
      <c r="E2831" s="24"/>
      <c r="F2831" s="25"/>
      <c r="G2831" s="29"/>
    </row>
    <row r="2832" spans="1:7" x14ac:dyDescent="0.25">
      <c r="A2832"/>
      <c r="B2832"/>
      <c r="C2832">
        <v>13.025477175543569</v>
      </c>
      <c r="D2832">
        <v>1.6979200284381051</v>
      </c>
      <c r="E2832" s="24"/>
      <c r="F2832" s="25"/>
      <c r="G2832" s="29"/>
    </row>
    <row r="2833" spans="1:7" x14ac:dyDescent="0.25">
      <c r="A2833"/>
      <c r="B2833"/>
      <c r="C2833">
        <v>13.061807898404961</v>
      </c>
      <c r="D2833">
        <v>1.6924093144050372</v>
      </c>
      <c r="E2833" s="24"/>
      <c r="F2833" s="25"/>
      <c r="G2833" s="29"/>
    </row>
    <row r="2834" spans="1:7" x14ac:dyDescent="0.25">
      <c r="A2834"/>
      <c r="B2834"/>
      <c r="C2834">
        <v>13.098337192974034</v>
      </c>
      <c r="D2834">
        <v>1.6868342165093746</v>
      </c>
      <c r="E2834" s="24"/>
      <c r="F2834" s="25"/>
      <c r="G2834" s="29"/>
    </row>
    <row r="2835" spans="1:7" x14ac:dyDescent="0.25">
      <c r="A2835"/>
      <c r="B2835"/>
      <c r="C2835">
        <v>13.135067562279763</v>
      </c>
      <c r="D2835">
        <v>1.6811934236290842</v>
      </c>
      <c r="E2835" s="24"/>
      <c r="F2835" s="25"/>
      <c r="G2835" s="29"/>
    </row>
    <row r="2836" spans="1:7" x14ac:dyDescent="0.25">
      <c r="A2836"/>
      <c r="B2836"/>
      <c r="C2836">
        <v>13.172000589236193</v>
      </c>
      <c r="D2836">
        <v>1.6754859120867369</v>
      </c>
      <c r="E2836" s="24"/>
      <c r="F2836" s="25"/>
      <c r="G2836" s="29"/>
    </row>
    <row r="2837" spans="1:7" x14ac:dyDescent="0.25">
      <c r="A2837"/>
      <c r="B2837"/>
      <c r="C2837">
        <v>13.209138860051098</v>
      </c>
      <c r="D2837">
        <v>1.6697103094698691</v>
      </c>
      <c r="E2837" s="24"/>
      <c r="F2837" s="25"/>
      <c r="G2837" s="29"/>
    </row>
    <row r="2838" spans="1:7" x14ac:dyDescent="0.25">
      <c r="A2838"/>
      <c r="B2838"/>
      <c r="C2838">
        <v>13.246485971766349</v>
      </c>
      <c r="D2838">
        <v>1.663864891588315</v>
      </c>
      <c r="E2838" s="24"/>
      <c r="F2838" s="25"/>
      <c r="G2838" s="29"/>
    </row>
    <row r="2839" spans="1:7" x14ac:dyDescent="0.25">
      <c r="A2839"/>
      <c r="B2839"/>
      <c r="C2839">
        <v>13.284044601855737</v>
      </c>
      <c r="D2839">
        <v>1.6579482198627031</v>
      </c>
      <c r="E2839" s="24"/>
      <c r="F2839" s="25"/>
      <c r="G2839" s="29"/>
    </row>
    <row r="2840" spans="1:7" x14ac:dyDescent="0.25">
      <c r="A2840"/>
      <c r="B2840"/>
      <c r="C2840">
        <v>13.321817473758784</v>
      </c>
      <c r="D2840">
        <v>1.6519588216461027</v>
      </c>
      <c r="E2840" s="24"/>
      <c r="F2840" s="25"/>
      <c r="G2840" s="29"/>
    </row>
    <row r="2841" spans="1:7" x14ac:dyDescent="0.25">
      <c r="A2841"/>
      <c r="B2841"/>
      <c r="C2841">
        <v>13.359807357871279</v>
      </c>
      <c r="D2841">
        <v>1.6458951892869935</v>
      </c>
      <c r="E2841" s="24"/>
      <c r="F2841" s="25"/>
      <c r="G2841" s="29"/>
    </row>
    <row r="2842" spans="1:7" x14ac:dyDescent="0.25">
      <c r="A2842"/>
      <c r="B2842"/>
      <c r="C2842">
        <v>13.398017072561743</v>
      </c>
      <c r="D2842">
        <v>1.639755779162583</v>
      </c>
      <c r="E2842" s="24"/>
      <c r="F2842" s="25"/>
      <c r="G2842" s="29"/>
    </row>
    <row r="2843" spans="1:7" x14ac:dyDescent="0.25">
      <c r="A2843"/>
      <c r="B2843"/>
      <c r="C2843">
        <v>13.436449485214254</v>
      </c>
      <c r="D2843">
        <v>1.6335390106814236</v>
      </c>
      <c r="E2843" s="24"/>
      <c r="F2843" s="25"/>
      <c r="G2843" s="29"/>
    </row>
    <row r="2844" spans="1:7" x14ac:dyDescent="0.25">
      <c r="A2844"/>
      <c r="B2844"/>
      <c r="C2844">
        <v>13.475107513298774</v>
      </c>
      <c r="D2844">
        <v>1.6272432652542526</v>
      </c>
      <c r="E2844" s="24"/>
      <c r="F2844" s="25"/>
      <c r="G2844" s="29"/>
    </row>
    <row r="2845" spans="1:7" x14ac:dyDescent="0.25">
      <c r="A2845"/>
      <c r="B2845"/>
      <c r="C2845">
        <v>13.513994125469384</v>
      </c>
      <c r="D2845">
        <v>1.6208668852318644</v>
      </c>
      <c r="E2845" s="24"/>
      <c r="F2845" s="25"/>
      <c r="G2845" s="29"/>
    </row>
    <row r="2846" spans="1:7" x14ac:dyDescent="0.25">
      <c r="A2846"/>
      <c r="B2846"/>
      <c r="C2846">
        <v>13.553112342691861</v>
      </c>
      <c r="D2846">
        <v>1.6144081728088322</v>
      </c>
      <c r="E2846" s="24"/>
      <c r="F2846" s="25"/>
      <c r="G2846" s="29"/>
    </row>
    <row r="2847" spans="1:7" x14ac:dyDescent="0.25">
      <c r="A2847"/>
      <c r="B2847"/>
      <c r="C2847">
        <v>13.592465239400887</v>
      </c>
      <c r="D2847">
        <v>1.6078653888918455</v>
      </c>
      <c r="E2847" s="24"/>
      <c r="F2847" s="25"/>
      <c r="G2847" s="29"/>
    </row>
    <row r="2848" spans="1:7" x14ac:dyDescent="0.25">
      <c r="A2848"/>
      <c r="B2848"/>
      <c r="C2848">
        <v>13.63205594468835</v>
      </c>
      <c r="D2848">
        <v>1.601236751931354</v>
      </c>
      <c r="E2848" s="24"/>
      <c r="F2848" s="25"/>
      <c r="G2848" s="29"/>
    </row>
    <row r="2849" spans="1:7" x14ac:dyDescent="0.25">
      <c r="A2849"/>
      <c r="B2849"/>
      <c r="C2849">
        <v>13.671887643523347</v>
      </c>
      <c r="D2849">
        <v>1.5945204367151444</v>
      </c>
      <c r="E2849" s="24"/>
      <c r="F2849" s="25"/>
      <c r="G2849" s="29"/>
    </row>
    <row r="2850" spans="1:7" x14ac:dyDescent="0.25">
      <c r="A2850"/>
      <c r="B2850"/>
      <c r="C2850">
        <v>13.711963578005072</v>
      </c>
      <c r="D2850">
        <v>1.5877145731224958</v>
      </c>
      <c r="E2850" s="24"/>
      <c r="F2850" s="25"/>
      <c r="G2850" s="29"/>
    </row>
    <row r="2851" spans="1:7" x14ac:dyDescent="0.25">
      <c r="A2851"/>
      <c r="B2851"/>
      <c r="C2851">
        <v>13.752103875394329</v>
      </c>
      <c r="D2851">
        <v>1.5807716118673449</v>
      </c>
      <c r="E2851" s="24"/>
      <c r="F2851" s="25"/>
      <c r="G2851" s="29"/>
    </row>
    <row r="2852" spans="1:7" x14ac:dyDescent="0.25">
      <c r="A2852"/>
      <c r="B2852"/>
      <c r="C2852">
        <v>13.792451860448267</v>
      </c>
      <c r="D2852">
        <v>1.5737444377223682</v>
      </c>
      <c r="E2852" s="24"/>
      <c r="F2852" s="25"/>
      <c r="G2852" s="29"/>
    </row>
    <row r="2853" spans="1:7" x14ac:dyDescent="0.25">
      <c r="A2853"/>
      <c r="B2853"/>
      <c r="C2853">
        <v>13.833054163269969</v>
      </c>
      <c r="D2853">
        <v>1.5666218223061392</v>
      </c>
      <c r="E2853" s="24"/>
      <c r="F2853" s="25"/>
      <c r="G2853" s="29"/>
    </row>
    <row r="2854" spans="1:7" x14ac:dyDescent="0.25">
      <c r="A2854"/>
      <c r="B2854"/>
      <c r="C2854">
        <v>13.873914267701188</v>
      </c>
      <c r="D2854">
        <v>1.5594017025636675</v>
      </c>
      <c r="E2854" s="24"/>
      <c r="F2854" s="25"/>
      <c r="G2854" s="29"/>
    </row>
    <row r="2855" spans="1:7" x14ac:dyDescent="0.25">
      <c r="A2855"/>
      <c r="B2855"/>
      <c r="C2855">
        <v>13.915035721507973</v>
      </c>
      <c r="D2855">
        <v>1.5520819636568894</v>
      </c>
      <c r="E2855" s="24"/>
      <c r="F2855" s="25"/>
      <c r="G2855" s="29"/>
    </row>
    <row r="2856" spans="1:7" x14ac:dyDescent="0.25">
      <c r="A2856"/>
      <c r="B2856"/>
      <c r="C2856">
        <v>13.956422137853753</v>
      </c>
      <c r="D2856">
        <v>1.54466043744907</v>
      </c>
      <c r="E2856" s="24"/>
      <c r="F2856" s="25"/>
      <c r="G2856" s="29"/>
    </row>
    <row r="2857" spans="1:7" x14ac:dyDescent="0.25">
      <c r="A2857"/>
      <c r="B2857"/>
      <c r="C2857">
        <v>13.998077196813053</v>
      </c>
      <c r="D2857">
        <v>1.5371349009381408</v>
      </c>
      <c r="E2857" s="24"/>
      <c r="F2857" s="25"/>
      <c r="G2857" s="29"/>
    </row>
    <row r="2858" spans="1:7" x14ac:dyDescent="0.25">
      <c r="A2858"/>
      <c r="B2858"/>
      <c r="C2858">
        <v>14.040004646927672</v>
      </c>
      <c r="D2858">
        <v>1.5295030746369456</v>
      </c>
      <c r="E2858" s="24"/>
      <c r="F2858" s="25"/>
      <c r="G2858" s="29"/>
    </row>
    <row r="2859" spans="1:7" x14ac:dyDescent="0.25">
      <c r="A2859"/>
      <c r="B2859"/>
      <c r="C2859">
        <v>14.082208306806313</v>
      </c>
      <c r="D2859">
        <v>1.5217626208984105</v>
      </c>
      <c r="E2859" s="24"/>
      <c r="F2859" s="25"/>
      <c r="G2859" s="29"/>
    </row>
    <row r="2860" spans="1:7" x14ac:dyDescent="0.25">
      <c r="A2860"/>
      <c r="B2860"/>
      <c r="C2860">
        <v>14.124692066769461</v>
      </c>
      <c r="D2860">
        <v>1.5139111421834692</v>
      </c>
      <c r="E2860" s="24"/>
      <c r="F2860" s="25"/>
      <c r="G2860" s="29"/>
    </row>
    <row r="2861" spans="1:7" x14ac:dyDescent="0.25">
      <c r="A2861"/>
      <c r="B2861"/>
      <c r="C2861">
        <v>14.167459890540663</v>
      </c>
      <c r="D2861">
        <v>1.5059461792695743</v>
      </c>
      <c r="E2861" s="24"/>
      <c r="F2861" s="25"/>
      <c r="G2861" s="29"/>
    </row>
    <row r="2862" spans="1:7" x14ac:dyDescent="0.25">
      <c r="A2862"/>
      <c r="B2862"/>
      <c r="C2862">
        <v>14.210515816985982</v>
      </c>
      <c r="D2862">
        <v>1.4978652093973694</v>
      </c>
      <c r="E2862" s="24"/>
      <c r="F2862" s="25"/>
      <c r="G2862" s="29"/>
    </row>
    <row r="2863" spans="1:7" x14ac:dyDescent="0.25">
      <c r="A2863"/>
      <c r="B2863"/>
      <c r="C2863">
        <v>14.253863961903059</v>
      </c>
      <c r="D2863">
        <v>1.4896656443532481</v>
      </c>
      <c r="E2863" s="24"/>
      <c r="F2863" s="25"/>
      <c r="G2863" s="29"/>
    </row>
    <row r="2864" spans="1:7" x14ac:dyDescent="0.25">
      <c r="A2864"/>
      <c r="B2864"/>
      <c r="C2864">
        <v>14.297508519861678</v>
      </c>
      <c r="D2864">
        <v>1.4813448284851201</v>
      </c>
      <c r="E2864" s="24"/>
      <c r="F2864" s="25"/>
      <c r="G2864" s="29"/>
    </row>
    <row r="2865" spans="1:7" x14ac:dyDescent="0.25">
      <c r="A2865"/>
      <c r="B2865"/>
      <c r="C2865">
        <v>14.341453766097366</v>
      </c>
      <c r="D2865">
        <v>1.4729000366488776</v>
      </c>
      <c r="E2865" s="24"/>
      <c r="F2865" s="25"/>
      <c r="G2865" s="29"/>
    </row>
    <row r="2866" spans="1:7" x14ac:dyDescent="0.25">
      <c r="A2866"/>
      <c r="B2866"/>
      <c r="C2866">
        <v>14.38570405845971</v>
      </c>
      <c r="D2866">
        <v>1.4643284720826832</v>
      </c>
      <c r="E2866" s="24"/>
      <c r="F2866" s="25"/>
      <c r="G2866" s="29"/>
    </row>
    <row r="2867" spans="1:7" x14ac:dyDescent="0.25">
      <c r="A2867"/>
      <c r="B2867"/>
      <c r="C2867">
        <v>14.429705393999729</v>
      </c>
      <c r="D2867">
        <v>1.4554929695406933</v>
      </c>
      <c r="E2867" s="24"/>
      <c r="F2867" s="25"/>
      <c r="G2867" s="29"/>
    </row>
    <row r="2868" spans="1:7" x14ac:dyDescent="0.25">
      <c r="A2868"/>
      <c r="B2868"/>
      <c r="C2868">
        <v>14.473848958258692</v>
      </c>
      <c r="D2868">
        <v>1.4465478436575674</v>
      </c>
      <c r="E2868" s="24"/>
      <c r="F2868" s="25"/>
      <c r="G2868" s="29"/>
    </row>
    <row r="2869" spans="1:7" x14ac:dyDescent="0.25">
      <c r="A2869"/>
      <c r="B2869"/>
      <c r="C2869">
        <v>14.518311158225965</v>
      </c>
      <c r="D2869">
        <v>1.4374671026527059</v>
      </c>
      <c r="E2869" s="24"/>
      <c r="F2869" s="25"/>
      <c r="G2869" s="29"/>
    </row>
    <row r="2870" spans="1:7" x14ac:dyDescent="0.25">
      <c r="A2870"/>
      <c r="B2870"/>
      <c r="C2870">
        <v>14.563096702857086</v>
      </c>
      <c r="D2870">
        <v>1.4282476404906321</v>
      </c>
      <c r="E2870" s="24"/>
      <c r="F2870" s="25"/>
      <c r="G2870" s="29"/>
    </row>
    <row r="2871" spans="1:7" x14ac:dyDescent="0.25">
      <c r="A2871"/>
      <c r="B2871"/>
      <c r="C2871">
        <v>14.608210394355401</v>
      </c>
      <c r="D2871">
        <v>1.4188862677024761</v>
      </c>
      <c r="E2871" s="24"/>
      <c r="F2871" s="25"/>
      <c r="G2871" s="29"/>
    </row>
    <row r="2872" spans="1:7" x14ac:dyDescent="0.25">
      <c r="A2872"/>
      <c r="B2872"/>
      <c r="C2872">
        <v>14.653657130491457</v>
      </c>
      <c r="D2872">
        <v>1.4093797087623099</v>
      </c>
      <c r="E2872" s="24"/>
      <c r="F2872" s="25"/>
      <c r="G2872" s="29"/>
    </row>
    <row r="2873" spans="1:7" x14ac:dyDescent="0.25">
      <c r="A2873"/>
      <c r="B2873"/>
      <c r="C2873">
        <v>14.699441906992467</v>
      </c>
      <c r="D2873">
        <v>1.3997245993682712</v>
      </c>
      <c r="E2873" s="24"/>
      <c r="F2873" s="25"/>
      <c r="G2873" s="29"/>
    </row>
    <row r="2874" spans="1:7" x14ac:dyDescent="0.25">
      <c r="A2874"/>
      <c r="B2874"/>
      <c r="C2874">
        <v>14.745569820003322</v>
      </c>
      <c r="D2874">
        <v>1.3899174836245005</v>
      </c>
      <c r="E2874" s="24"/>
      <c r="F2874" s="25"/>
      <c r="G2874" s="29"/>
    </row>
    <row r="2875" spans="1:7" x14ac:dyDescent="0.25">
      <c r="A2875"/>
      <c r="B2875"/>
      <c r="C2875">
        <v>14.792046068622593</v>
      </c>
      <c r="D2875">
        <v>1.3799548111197883</v>
      </c>
      <c r="E2875" s="24"/>
      <c r="F2875" s="25"/>
      <c r="G2875" s="29"/>
    </row>
    <row r="2876" spans="1:7" x14ac:dyDescent="0.25">
      <c r="A2876"/>
      <c r="B2876"/>
      <c r="C2876">
        <v>14.83887595751554</v>
      </c>
      <c r="D2876">
        <v>1.3698329338986261</v>
      </c>
      <c r="E2876" s="24"/>
      <c r="F2876" s="25"/>
      <c r="G2876" s="29"/>
    </row>
    <row r="2877" spans="1:7" x14ac:dyDescent="0.25">
      <c r="A2877"/>
      <c r="B2877"/>
      <c r="C2877">
        <v>14.886064899607184</v>
      </c>
      <c r="D2877">
        <v>1.3595481033201506</v>
      </c>
      <c r="E2877" s="24"/>
      <c r="F2877" s="25"/>
      <c r="G2877" s="29"/>
    </row>
    <row r="2878" spans="1:7" x14ac:dyDescent="0.25">
      <c r="A2878"/>
      <c r="B2878"/>
      <c r="C2878">
        <v>14.933618418858146</v>
      </c>
      <c r="D2878">
        <v>1.349096466800253</v>
      </c>
      <c r="E2878" s="24"/>
      <c r="F2878" s="25"/>
      <c r="G2878" s="29"/>
    </row>
    <row r="2879" spans="1:7" x14ac:dyDescent="0.25">
      <c r="A2879"/>
      <c r="B2879"/>
      <c r="C2879">
        <v>14.981542153126597</v>
      </c>
      <c r="D2879">
        <v>1.3384740644318964</v>
      </c>
      <c r="E2879" s="24"/>
      <c r="F2879" s="25"/>
      <c r="G2879" s="29"/>
    </row>
    <row r="2880" spans="1:7" x14ac:dyDescent="0.25">
      <c r="A2880"/>
      <c r="B2880"/>
      <c r="C2880">
        <v>15.029841857118823</v>
      </c>
      <c r="D2880">
        <v>1.3276768254784848</v>
      </c>
      <c r="E2880" s="24"/>
      <c r="F2880" s="25"/>
      <c r="G2880" s="29"/>
    </row>
    <row r="2881" spans="1:7" x14ac:dyDescent="0.25">
      <c r="A2881"/>
      <c r="B2881"/>
      <c r="C2881">
        <v>15.078523405432307</v>
      </c>
      <c r="D2881">
        <v>1.3167005647348193</v>
      </c>
      <c r="E2881" s="24"/>
      <c r="F2881" s="25"/>
      <c r="G2881" s="29"/>
    </row>
    <row r="2882" spans="1:7" x14ac:dyDescent="0.25">
      <c r="A2882"/>
      <c r="B2882"/>
      <c r="C2882">
        <v>15.127245388238359</v>
      </c>
      <c r="D2882">
        <v>1.3054676399906693</v>
      </c>
      <c r="E2882" s="24"/>
      <c r="F2882" s="25"/>
      <c r="G2882" s="29"/>
    </row>
    <row r="2883" spans="1:7" x14ac:dyDescent="0.25">
      <c r="A2883"/>
      <c r="B2883"/>
      <c r="C2883">
        <v>15.176326894848591</v>
      </c>
      <c r="D2883">
        <v>1.2940655369808649</v>
      </c>
      <c r="E2883" s="24"/>
      <c r="F2883" s="25"/>
      <c r="G2883" s="29"/>
    </row>
    <row r="2884" spans="1:7" x14ac:dyDescent="0.25">
      <c r="A2884"/>
      <c r="B2884"/>
      <c r="C2884">
        <v>15.181528071324676</v>
      </c>
      <c r="D2884">
        <v>1.2926320960684026</v>
      </c>
      <c r="E2884" s="24"/>
      <c r="F2884" s="25"/>
      <c r="G2884" s="29"/>
    </row>
    <row r="2885" spans="1:7" x14ac:dyDescent="0.25">
      <c r="A2885"/>
      <c r="B2885"/>
      <c r="C2885">
        <v>15.186729247800745</v>
      </c>
      <c r="D2885">
        <v>1.29119865515594</v>
      </c>
      <c r="E2885" s="24"/>
      <c r="F2885" s="25"/>
      <c r="G2885" s="29"/>
    </row>
    <row r="2886" spans="1:7" x14ac:dyDescent="0.25">
      <c r="A2886"/>
      <c r="B2886"/>
      <c r="C2886">
        <v>15.191930424276826</v>
      </c>
      <c r="D2886">
        <v>1.2897652142434777</v>
      </c>
      <c r="E2886" s="24"/>
      <c r="F2886" s="25"/>
      <c r="G2886" s="29"/>
    </row>
    <row r="2887" spans="1:7" x14ac:dyDescent="0.25">
      <c r="A2887"/>
      <c r="B2887"/>
      <c r="C2887">
        <v>15.197131600752925</v>
      </c>
      <c r="D2887">
        <v>1.2883317733310149</v>
      </c>
      <c r="E2887" s="24"/>
      <c r="F2887" s="25"/>
      <c r="G2887" s="29"/>
    </row>
    <row r="2888" spans="1:7" x14ac:dyDescent="0.25">
      <c r="A2888"/>
      <c r="B2888"/>
      <c r="C2888">
        <v>15.202332777229</v>
      </c>
      <c r="D2888">
        <v>1.2868983324185548</v>
      </c>
      <c r="E2888" s="24"/>
      <c r="F2888" s="25"/>
      <c r="G2888" s="29"/>
    </row>
    <row r="2889" spans="1:7" x14ac:dyDescent="0.25">
      <c r="A2889"/>
      <c r="B2889"/>
      <c r="C2889">
        <v>15.20753395370509</v>
      </c>
      <c r="D2889">
        <v>1.2854648915060911</v>
      </c>
      <c r="E2889" s="24"/>
      <c r="F2889" s="25"/>
      <c r="G2889" s="29"/>
    </row>
    <row r="2890" spans="1:7" x14ac:dyDescent="0.25">
      <c r="A2890"/>
      <c r="B2890"/>
      <c r="C2890">
        <v>15.212735130181162</v>
      </c>
      <c r="D2890">
        <v>1.2840314505936281</v>
      </c>
      <c r="E2890" s="24"/>
      <c r="F2890" s="25"/>
      <c r="G2890" s="29"/>
    </row>
    <row r="2891" spans="1:7" x14ac:dyDescent="0.25">
      <c r="A2891"/>
      <c r="B2891"/>
      <c r="C2891">
        <v>15.217936306657259</v>
      </c>
      <c r="D2891">
        <v>1.2825980096811682</v>
      </c>
      <c r="E2891" s="24"/>
      <c r="F2891" s="25"/>
      <c r="G2891" s="29"/>
    </row>
    <row r="2892" spans="1:7" x14ac:dyDescent="0.25">
      <c r="A2892"/>
      <c r="B2892"/>
      <c r="C2892">
        <v>15.223137483133337</v>
      </c>
      <c r="D2892">
        <v>1.2811645687687028</v>
      </c>
      <c r="E2892" s="24"/>
      <c r="F2892" s="25"/>
      <c r="G2892" s="29"/>
    </row>
    <row r="2893" spans="1:7" x14ac:dyDescent="0.25">
      <c r="A2893"/>
      <c r="B2893"/>
      <c r="C2893">
        <v>15.228338659609411</v>
      </c>
      <c r="D2893">
        <v>1.2797311278562422</v>
      </c>
      <c r="E2893" s="24"/>
      <c r="F2893" s="25"/>
      <c r="G2893" s="29"/>
    </row>
    <row r="2894" spans="1:7" x14ac:dyDescent="0.25">
      <c r="A2894"/>
      <c r="B2894"/>
      <c r="C2894">
        <v>15.233539836085507</v>
      </c>
      <c r="D2894">
        <v>1.2782976869437799</v>
      </c>
      <c r="E2894" s="24"/>
      <c r="F2894" s="25"/>
      <c r="G2894" s="29"/>
    </row>
    <row r="2895" spans="1:7" x14ac:dyDescent="0.25">
      <c r="A2895"/>
      <c r="B2895"/>
      <c r="C2895">
        <v>15.238741012561576</v>
      </c>
      <c r="D2895">
        <v>1.2768642460313155</v>
      </c>
      <c r="E2895" s="24"/>
      <c r="F2895" s="25"/>
      <c r="G2895" s="29"/>
    </row>
    <row r="2896" spans="1:7" x14ac:dyDescent="0.25">
      <c r="A2896"/>
      <c r="B2896"/>
      <c r="C2896">
        <v>15.243942189037671</v>
      </c>
      <c r="D2896">
        <v>1.2754308051188545</v>
      </c>
      <c r="E2896" s="24"/>
      <c r="F2896" s="25"/>
      <c r="G2896" s="29"/>
    </row>
    <row r="2897" spans="1:7" x14ac:dyDescent="0.25">
      <c r="A2897"/>
      <c r="B2897"/>
      <c r="C2897">
        <v>15.249143365513735</v>
      </c>
      <c r="D2897">
        <v>1.2739973642063915</v>
      </c>
      <c r="E2897" s="24"/>
      <c r="F2897" s="25"/>
      <c r="G2897" s="29"/>
    </row>
    <row r="2898" spans="1:7" x14ac:dyDescent="0.25">
      <c r="A2898"/>
      <c r="B2898"/>
      <c r="C2898">
        <v>15.254344541989829</v>
      </c>
      <c r="D2898">
        <v>1.2725639232939288</v>
      </c>
      <c r="E2898" s="24"/>
      <c r="F2898" s="25"/>
      <c r="G2898" s="29"/>
    </row>
    <row r="2899" spans="1:7" x14ac:dyDescent="0.25">
      <c r="A2899"/>
      <c r="B2899"/>
      <c r="C2899">
        <v>15.259545718465921</v>
      </c>
      <c r="D2899">
        <v>1.271130482381468</v>
      </c>
      <c r="E2899" s="24"/>
      <c r="F2899" s="25"/>
      <c r="G2899" s="29"/>
    </row>
    <row r="2900" spans="1:7" x14ac:dyDescent="0.25">
      <c r="A2900"/>
      <c r="B2900"/>
      <c r="C2900">
        <v>15.264746894941991</v>
      </c>
      <c r="D2900">
        <v>1.2696970414690061</v>
      </c>
      <c r="E2900" s="24"/>
      <c r="F2900" s="25"/>
      <c r="G2900" s="29"/>
    </row>
    <row r="2901" spans="1:7" x14ac:dyDescent="0.25">
      <c r="A2901"/>
      <c r="B2901"/>
      <c r="C2901">
        <v>15.269948071418078</v>
      </c>
      <c r="D2901">
        <v>1.2682636005565424</v>
      </c>
      <c r="E2901" s="24"/>
      <c r="F2901" s="25"/>
      <c r="G2901" s="29"/>
    </row>
    <row r="2902" spans="1:7" x14ac:dyDescent="0.25">
      <c r="A2902"/>
      <c r="B2902"/>
      <c r="C2902">
        <v>15.275149247894161</v>
      </c>
      <c r="D2902">
        <v>1.2668301596440796</v>
      </c>
      <c r="E2902" s="24"/>
      <c r="F2902" s="25"/>
      <c r="G2902" s="29"/>
    </row>
    <row r="2903" spans="1:7" x14ac:dyDescent="0.25">
      <c r="A2903"/>
      <c r="B2903"/>
      <c r="C2903">
        <v>15.280350424370232</v>
      </c>
      <c r="D2903">
        <v>1.2653967187316177</v>
      </c>
      <c r="E2903" s="24"/>
      <c r="F2903" s="25"/>
      <c r="G2903" s="29"/>
    </row>
    <row r="2904" spans="1:7" x14ac:dyDescent="0.25">
      <c r="A2904"/>
      <c r="B2904"/>
      <c r="C2904">
        <v>15.285551600846338</v>
      </c>
      <c r="D2904">
        <v>1.263963277819155</v>
      </c>
      <c r="E2904" s="24"/>
      <c r="F2904" s="25"/>
      <c r="G2904" s="29"/>
    </row>
    <row r="2905" spans="1:7" x14ac:dyDescent="0.25">
      <c r="A2905"/>
      <c r="B2905"/>
      <c r="C2905">
        <v>15.290752777322407</v>
      </c>
      <c r="D2905">
        <v>1.2625298369066937</v>
      </c>
      <c r="E2905" s="24"/>
      <c r="F2905" s="25"/>
      <c r="G2905" s="29"/>
    </row>
    <row r="2906" spans="1:7" x14ac:dyDescent="0.25">
      <c r="A2906"/>
      <c r="B2906"/>
      <c r="C2906">
        <v>15.295953953798501</v>
      </c>
      <c r="D2906">
        <v>1.2610963959942303</v>
      </c>
      <c r="E2906" s="24"/>
      <c r="F2906" s="25"/>
      <c r="G2906" s="29"/>
    </row>
    <row r="2907" spans="1:7" x14ac:dyDescent="0.25">
      <c r="A2907"/>
      <c r="B2907"/>
      <c r="C2907">
        <v>15.301155130274569</v>
      </c>
      <c r="D2907">
        <v>1.2596629550817684</v>
      </c>
      <c r="E2907" s="24"/>
      <c r="F2907" s="25"/>
      <c r="G2907" s="29"/>
    </row>
    <row r="2908" spans="1:7" x14ac:dyDescent="0.25">
      <c r="A2908"/>
      <c r="B2908"/>
      <c r="C2908">
        <v>15.306356306750667</v>
      </c>
      <c r="D2908">
        <v>1.2582295141693067</v>
      </c>
      <c r="E2908" s="24"/>
      <c r="F2908" s="25"/>
      <c r="G2908" s="29"/>
    </row>
    <row r="2909" spans="1:7" x14ac:dyDescent="0.25">
      <c r="A2909"/>
      <c r="B2909"/>
      <c r="C2909">
        <v>15.311557483226748</v>
      </c>
      <c r="D2909">
        <v>1.2567960732568431</v>
      </c>
      <c r="E2909" s="24"/>
      <c r="F2909" s="25"/>
      <c r="G2909" s="29"/>
    </row>
    <row r="2910" spans="1:7" x14ac:dyDescent="0.25">
      <c r="A2910"/>
      <c r="B2910"/>
      <c r="C2910">
        <v>15.316758659702836</v>
      </c>
      <c r="D2910">
        <v>1.2553626323443807</v>
      </c>
      <c r="E2910" s="24"/>
      <c r="F2910" s="25"/>
      <c r="G2910" s="29"/>
    </row>
    <row r="2911" spans="1:7" x14ac:dyDescent="0.25">
      <c r="A2911"/>
      <c r="B2911"/>
      <c r="C2911">
        <v>15.321959836178907</v>
      </c>
      <c r="D2911">
        <v>1.2539291914319182</v>
      </c>
      <c r="E2911" s="24"/>
      <c r="F2911" s="25"/>
      <c r="G2911" s="29"/>
    </row>
    <row r="2912" spans="1:7" x14ac:dyDescent="0.25">
      <c r="A2912"/>
      <c r="B2912"/>
      <c r="C2912">
        <v>15.327161012655006</v>
      </c>
      <c r="D2912">
        <v>1.2524957505194565</v>
      </c>
      <c r="E2912" s="24"/>
      <c r="F2912" s="25"/>
      <c r="G2912" s="29"/>
    </row>
    <row r="2913" spans="1:7" x14ac:dyDescent="0.25">
      <c r="A2913"/>
      <c r="B2913"/>
      <c r="C2913">
        <v>15.332362189131072</v>
      </c>
      <c r="D2913">
        <v>1.2510623096069933</v>
      </c>
      <c r="E2913" s="24"/>
      <c r="F2913" s="25"/>
      <c r="G2913" s="29"/>
    </row>
    <row r="2914" spans="1:7" x14ac:dyDescent="0.25">
      <c r="A2914"/>
      <c r="B2914"/>
      <c r="C2914">
        <v>15.337563365607153</v>
      </c>
      <c r="D2914">
        <v>1.2496288686945316</v>
      </c>
      <c r="E2914" s="24"/>
      <c r="F2914" s="25"/>
      <c r="G2914" s="29"/>
    </row>
    <row r="2915" spans="1:7" x14ac:dyDescent="0.25">
      <c r="A2915"/>
      <c r="B2915"/>
      <c r="C2915">
        <v>15.342764542083245</v>
      </c>
      <c r="D2915">
        <v>1.2481954277820688</v>
      </c>
      <c r="E2915" s="24"/>
      <c r="F2915" s="25"/>
      <c r="G2915" s="29"/>
    </row>
    <row r="2916" spans="1:7" x14ac:dyDescent="0.25">
      <c r="A2916"/>
      <c r="B2916"/>
      <c r="C2916">
        <v>15.34796571855933</v>
      </c>
      <c r="D2916">
        <v>1.2467619868696083</v>
      </c>
      <c r="E2916" s="24"/>
      <c r="F2916" s="25"/>
      <c r="G2916" s="29"/>
    </row>
    <row r="2917" spans="1:7" x14ac:dyDescent="0.25">
      <c r="A2917"/>
      <c r="B2917"/>
      <c r="C2917">
        <v>15.353166895035402</v>
      </c>
      <c r="D2917">
        <v>1.2453285459571428</v>
      </c>
      <c r="E2917" s="24"/>
      <c r="F2917" s="25"/>
      <c r="G2917" s="29"/>
    </row>
    <row r="2918" spans="1:7" x14ac:dyDescent="0.25">
      <c r="A2918"/>
      <c r="B2918"/>
      <c r="C2918">
        <v>15.358368071511489</v>
      </c>
      <c r="D2918">
        <v>1.24389510504468</v>
      </c>
      <c r="E2918" s="24"/>
      <c r="F2918" s="25"/>
      <c r="G2918" s="29"/>
    </row>
    <row r="2919" spans="1:7" x14ac:dyDescent="0.25">
      <c r="A2919"/>
      <c r="B2919"/>
      <c r="C2919">
        <v>15.363569247987563</v>
      </c>
      <c r="D2919">
        <v>1.2424616641322201</v>
      </c>
      <c r="E2919" s="24"/>
      <c r="F2919" s="25"/>
      <c r="G2919" s="29"/>
    </row>
    <row r="2920" spans="1:7" x14ac:dyDescent="0.25">
      <c r="A2920"/>
      <c r="B2920"/>
      <c r="C2920">
        <v>15.368770424463658</v>
      </c>
      <c r="D2920">
        <v>1.2410282232197569</v>
      </c>
      <c r="E2920" s="24"/>
      <c r="F2920" s="25"/>
      <c r="G2920" s="29"/>
    </row>
    <row r="2921" spans="1:7" x14ac:dyDescent="0.25">
      <c r="A2921"/>
      <c r="B2921"/>
      <c r="C2921">
        <v>15.373971600939727</v>
      </c>
      <c r="D2921">
        <v>1.2395947823072953</v>
      </c>
      <c r="E2921" s="24"/>
      <c r="F2921" s="25"/>
      <c r="G2921" s="29"/>
    </row>
    <row r="2922" spans="1:7" x14ac:dyDescent="0.25">
      <c r="A2922"/>
      <c r="B2922"/>
      <c r="C2922">
        <v>15.379172777415828</v>
      </c>
      <c r="D2922">
        <v>1.2381613413948329</v>
      </c>
      <c r="E2922" s="24"/>
      <c r="F2922" s="25"/>
      <c r="G2922" s="29"/>
    </row>
    <row r="2923" spans="1:7" x14ac:dyDescent="0.25">
      <c r="A2923"/>
      <c r="B2923"/>
      <c r="C2923">
        <v>15.384373953891908</v>
      </c>
      <c r="D2923">
        <v>1.2367279004823701</v>
      </c>
      <c r="E2923" s="24"/>
      <c r="F2923" s="25"/>
      <c r="G2923" s="29"/>
    </row>
    <row r="2924" spans="1:7" x14ac:dyDescent="0.25">
      <c r="A2924"/>
      <c r="B2924"/>
      <c r="C2924">
        <v>15.389575130368002</v>
      </c>
      <c r="D2924">
        <v>1.2352944595699065</v>
      </c>
      <c r="E2924" s="24"/>
      <c r="F2924" s="25"/>
      <c r="G2924" s="29"/>
    </row>
    <row r="2925" spans="1:7" x14ac:dyDescent="0.25">
      <c r="A2925"/>
      <c r="B2925"/>
      <c r="C2925">
        <v>15.394776306844079</v>
      </c>
      <c r="D2925">
        <v>1.2338610186574459</v>
      </c>
      <c r="E2925" s="24"/>
      <c r="F2925" s="25"/>
      <c r="G2925" s="29"/>
    </row>
    <row r="2926" spans="1:7" x14ac:dyDescent="0.25">
      <c r="A2926"/>
      <c r="B2926"/>
      <c r="C2926">
        <v>15.399977483320162</v>
      </c>
      <c r="D2926">
        <v>1.2324275777449818</v>
      </c>
      <c r="E2926" s="24"/>
      <c r="F2926" s="25"/>
      <c r="G2926" s="29"/>
    </row>
    <row r="2927" spans="1:7" x14ac:dyDescent="0.25">
      <c r="A2927"/>
      <c r="B2927"/>
      <c r="C2927">
        <v>15.405178659796226</v>
      </c>
      <c r="D2927">
        <v>1.2309941368325203</v>
      </c>
      <c r="E2927" s="24"/>
      <c r="F2927" s="25"/>
      <c r="G2927" s="29"/>
    </row>
    <row r="2928" spans="1:7" x14ac:dyDescent="0.25">
      <c r="A2928"/>
      <c r="B2928"/>
      <c r="C2928">
        <v>15.410379836272323</v>
      </c>
      <c r="D2928">
        <v>1.2295606959200578</v>
      </c>
      <c r="E2928" s="24"/>
      <c r="F2928" s="25"/>
      <c r="G2928" s="29"/>
    </row>
    <row r="2929" spans="1:7" x14ac:dyDescent="0.25">
      <c r="A2929"/>
      <c r="B2929"/>
      <c r="C2929">
        <v>15.415581012748399</v>
      </c>
      <c r="D2929">
        <v>1.2281272550075957</v>
      </c>
      <c r="E2929" s="24"/>
      <c r="F2929" s="25"/>
      <c r="G2929" s="29"/>
    </row>
    <row r="2930" spans="1:7" x14ac:dyDescent="0.25">
      <c r="A2930"/>
      <c r="B2930"/>
      <c r="C2930">
        <v>15.420782189224491</v>
      </c>
      <c r="D2930">
        <v>1.2266938140951327</v>
      </c>
      <c r="E2930" s="24"/>
      <c r="F2930" s="25"/>
      <c r="G2930" s="29"/>
    </row>
    <row r="2931" spans="1:7" x14ac:dyDescent="0.25">
      <c r="A2931"/>
      <c r="B2931"/>
      <c r="C2931">
        <v>15.425983365700565</v>
      </c>
      <c r="D2931">
        <v>1.2252603731826714</v>
      </c>
      <c r="E2931" s="24"/>
      <c r="F2931" s="25"/>
      <c r="G2931" s="29"/>
    </row>
    <row r="2932" spans="1:7" x14ac:dyDescent="0.25">
      <c r="A2932"/>
      <c r="B2932"/>
      <c r="C2932">
        <v>15.431184542176652</v>
      </c>
      <c r="D2932">
        <v>1.2238269322702087</v>
      </c>
      <c r="E2932" s="24"/>
      <c r="F2932" s="25"/>
      <c r="G2932" s="29"/>
    </row>
    <row r="2933" spans="1:7" x14ac:dyDescent="0.25">
      <c r="A2933"/>
      <c r="B2933"/>
      <c r="C2933">
        <v>15.436385718652735</v>
      </c>
      <c r="D2933">
        <v>1.2223934913577448</v>
      </c>
      <c r="E2933" s="24"/>
      <c r="F2933" s="25"/>
      <c r="G2933" s="29"/>
    </row>
    <row r="2934" spans="1:7" x14ac:dyDescent="0.25">
      <c r="A2934"/>
      <c r="B2934"/>
      <c r="C2934">
        <v>15.441586895128822</v>
      </c>
      <c r="D2934">
        <v>1.2209600504452853</v>
      </c>
      <c r="E2934" s="24"/>
      <c r="F2934" s="25"/>
      <c r="G2934" s="29"/>
    </row>
    <row r="2935" spans="1:7" x14ac:dyDescent="0.25">
      <c r="A2935"/>
      <c r="B2935"/>
      <c r="C2935">
        <v>15.446788071604903</v>
      </c>
      <c r="D2935">
        <v>1.2195266095328214</v>
      </c>
      <c r="E2935" s="24"/>
      <c r="F2935" s="25"/>
      <c r="G2935" s="29"/>
    </row>
    <row r="2936" spans="1:7" x14ac:dyDescent="0.25">
      <c r="A2936"/>
      <c r="B2936"/>
      <c r="C2936">
        <v>15.451989248080993</v>
      </c>
      <c r="D2936">
        <v>1.2180931686203569</v>
      </c>
      <c r="E2936" s="24"/>
      <c r="F2936" s="25"/>
      <c r="G2936" s="29"/>
    </row>
    <row r="2937" spans="1:7" x14ac:dyDescent="0.25">
      <c r="A2937"/>
      <c r="B2937"/>
      <c r="C2937">
        <v>15.457190424557064</v>
      </c>
      <c r="D2937">
        <v>1.2166597277078968</v>
      </c>
      <c r="E2937" s="24"/>
      <c r="F2937" s="25"/>
      <c r="G2937" s="29"/>
    </row>
    <row r="2938" spans="1:7" x14ac:dyDescent="0.25">
      <c r="A2938"/>
      <c r="B2938"/>
      <c r="C2938">
        <v>15.462391601033154</v>
      </c>
      <c r="D2938">
        <v>1.2152262867954347</v>
      </c>
      <c r="E2938" s="24"/>
      <c r="F2938" s="25"/>
      <c r="G2938" s="29"/>
    </row>
    <row r="2939" spans="1:7" x14ac:dyDescent="0.25">
      <c r="A2939"/>
      <c r="B2939"/>
      <c r="C2939">
        <v>15.467592777509241</v>
      </c>
      <c r="D2939">
        <v>1.2137928458829714</v>
      </c>
      <c r="E2939" s="24"/>
      <c r="F2939" s="25"/>
      <c r="G2939" s="29"/>
    </row>
    <row r="2940" spans="1:7" x14ac:dyDescent="0.25">
      <c r="A2940"/>
      <c r="B2940"/>
      <c r="C2940">
        <v>15.472793953985322</v>
      </c>
      <c r="D2940">
        <v>1.2123594049705104</v>
      </c>
      <c r="E2940" s="24"/>
      <c r="F2940" s="25"/>
      <c r="G2940" s="29"/>
    </row>
    <row r="2941" spans="1:7" x14ac:dyDescent="0.25">
      <c r="A2941"/>
      <c r="B2941"/>
      <c r="C2941">
        <v>15.477995130461402</v>
      </c>
      <c r="D2941">
        <v>1.2109259640580459</v>
      </c>
      <c r="E2941" s="24"/>
      <c r="F2941" s="25"/>
      <c r="G2941" s="29"/>
    </row>
    <row r="2942" spans="1:7" x14ac:dyDescent="0.25">
      <c r="A2942"/>
      <c r="B2942"/>
      <c r="C2942">
        <v>15.483196306937486</v>
      </c>
      <c r="D2942">
        <v>1.2094925231455851</v>
      </c>
      <c r="E2942" s="24"/>
      <c r="F2942" s="25"/>
      <c r="G2942" s="29"/>
    </row>
    <row r="2943" spans="1:7" x14ac:dyDescent="0.25">
      <c r="A2943"/>
      <c r="B2943"/>
      <c r="C2943">
        <v>15.488397483413566</v>
      </c>
      <c r="D2943">
        <v>1.2080590822331225</v>
      </c>
      <c r="E2943" s="24"/>
      <c r="F2943" s="25"/>
      <c r="G2943" s="29"/>
    </row>
    <row r="2944" spans="1:7" x14ac:dyDescent="0.25">
      <c r="A2944"/>
      <c r="B2944"/>
      <c r="C2944">
        <v>15.493598659889653</v>
      </c>
      <c r="D2944">
        <v>1.2066256413206597</v>
      </c>
      <c r="E2944" s="24"/>
      <c r="F2944" s="25"/>
      <c r="G2944" s="29"/>
    </row>
    <row r="2945" spans="1:7" x14ac:dyDescent="0.25">
      <c r="A2945"/>
      <c r="B2945"/>
      <c r="C2945">
        <v>15.498799836365743</v>
      </c>
      <c r="D2945">
        <v>1.2051922004081974</v>
      </c>
      <c r="E2945" s="24"/>
      <c r="F2945" s="25"/>
      <c r="G2945" s="29"/>
    </row>
    <row r="2946" spans="1:7" x14ac:dyDescent="0.25">
      <c r="A2946"/>
      <c r="B2946"/>
      <c r="C2946">
        <v>15.504001012841824</v>
      </c>
      <c r="D2946">
        <v>1.2037587594957355</v>
      </c>
      <c r="E2946" s="24"/>
      <c r="F2946" s="25"/>
      <c r="G2946" s="29"/>
    </row>
    <row r="2947" spans="1:7" x14ac:dyDescent="0.25">
      <c r="A2947"/>
      <c r="B2947"/>
      <c r="C2947">
        <v>15.509202189317906</v>
      </c>
      <c r="D2947">
        <v>1.2023253185832732</v>
      </c>
      <c r="E2947" s="24"/>
      <c r="F2947" s="25"/>
      <c r="G2947" s="29"/>
    </row>
    <row r="2948" spans="1:7" x14ac:dyDescent="0.25">
      <c r="A2948"/>
      <c r="B2948"/>
      <c r="C2948">
        <v>15.514403365793974</v>
      </c>
      <c r="D2948">
        <v>1.2008918776708106</v>
      </c>
      <c r="E2948" s="24"/>
      <c r="F2948" s="25"/>
      <c r="G2948" s="29"/>
    </row>
    <row r="2949" spans="1:7" x14ac:dyDescent="0.25">
      <c r="A2949"/>
      <c r="B2949"/>
      <c r="C2949">
        <v>15.519604542270056</v>
      </c>
      <c r="D2949">
        <v>1.1994584367583476</v>
      </c>
      <c r="E2949" s="24"/>
      <c r="F2949" s="25"/>
      <c r="G2949" s="29"/>
    </row>
    <row r="2950" spans="1:7" x14ac:dyDescent="0.25">
      <c r="A2950"/>
      <c r="B2950"/>
      <c r="C2950">
        <v>15.524805718746149</v>
      </c>
      <c r="D2950">
        <v>1.1980249958458844</v>
      </c>
      <c r="E2950" s="24"/>
      <c r="F2950" s="25"/>
      <c r="G2950" s="29"/>
    </row>
    <row r="2951" spans="1:7" x14ac:dyDescent="0.25">
      <c r="A2951"/>
      <c r="B2951"/>
      <c r="C2951">
        <v>15.530006895222229</v>
      </c>
      <c r="D2951">
        <v>1.196591554933423</v>
      </c>
      <c r="E2951" s="24"/>
      <c r="F2951" s="25"/>
      <c r="G2951" s="29"/>
    </row>
    <row r="2952" spans="1:7" x14ac:dyDescent="0.25">
      <c r="A2952"/>
      <c r="B2952"/>
      <c r="C2952">
        <v>15.535208071698317</v>
      </c>
      <c r="D2952">
        <v>1.1951581140209608</v>
      </c>
      <c r="E2952" s="24"/>
      <c r="F2952" s="25"/>
      <c r="G2952" s="29"/>
    </row>
    <row r="2953" spans="1:7" x14ac:dyDescent="0.25">
      <c r="A2953"/>
      <c r="B2953"/>
      <c r="C2953">
        <v>15.54040924817439</v>
      </c>
      <c r="D2953">
        <v>1.1937246731084981</v>
      </c>
      <c r="E2953" s="24"/>
      <c r="F2953" s="25"/>
      <c r="G2953" s="29"/>
    </row>
    <row r="2954" spans="1:7" x14ac:dyDescent="0.25">
      <c r="A2954"/>
      <c r="B2954"/>
      <c r="C2954">
        <v>15.545610424650478</v>
      </c>
      <c r="D2954">
        <v>1.1922912321960366</v>
      </c>
      <c r="E2954" s="24"/>
      <c r="F2954" s="25"/>
      <c r="G2954" s="29"/>
    </row>
    <row r="2955" spans="1:7" x14ac:dyDescent="0.25">
      <c r="A2955"/>
      <c r="B2955"/>
      <c r="C2955">
        <v>15.550811601126561</v>
      </c>
      <c r="D2955">
        <v>1.1908577912835732</v>
      </c>
      <c r="E2955" s="24"/>
      <c r="F2955" s="25"/>
      <c r="G2955" s="29"/>
    </row>
    <row r="2956" spans="1:7" x14ac:dyDescent="0.25">
      <c r="A2956"/>
      <c r="B2956"/>
      <c r="C2956">
        <v>15.556012777602664</v>
      </c>
      <c r="D2956">
        <v>1.189424350371111</v>
      </c>
      <c r="E2956" s="24"/>
      <c r="F2956" s="25"/>
      <c r="G2956" s="29"/>
    </row>
    <row r="2957" spans="1:7" x14ac:dyDescent="0.25">
      <c r="A2957"/>
      <c r="B2957"/>
      <c r="C2957">
        <v>15.561213954078726</v>
      </c>
      <c r="D2957">
        <v>1.1879909094586492</v>
      </c>
      <c r="E2957" s="24"/>
      <c r="F2957" s="25"/>
      <c r="G2957" s="29"/>
    </row>
    <row r="2958" spans="1:7" x14ac:dyDescent="0.25">
      <c r="A2958"/>
      <c r="B2958"/>
      <c r="C2958">
        <v>15.566415130554807</v>
      </c>
      <c r="D2958">
        <v>1.1865574685461859</v>
      </c>
      <c r="E2958" s="24"/>
      <c r="F2958" s="25"/>
      <c r="G2958" s="29"/>
    </row>
    <row r="2959" spans="1:7" x14ac:dyDescent="0.25">
      <c r="A2959"/>
      <c r="B2959"/>
      <c r="C2959">
        <v>15.57161630703091</v>
      </c>
      <c r="D2959">
        <v>1.1851240276337238</v>
      </c>
      <c r="E2959" s="24"/>
      <c r="F2959" s="25"/>
      <c r="G2959" s="29"/>
    </row>
    <row r="2960" spans="1:7" x14ac:dyDescent="0.25">
      <c r="A2960"/>
      <c r="B2960"/>
      <c r="C2960">
        <v>15.576817483506975</v>
      </c>
      <c r="D2960">
        <v>1.1836905867212615</v>
      </c>
      <c r="E2960" s="24"/>
      <c r="F2960" s="25"/>
      <c r="G2960" s="29"/>
    </row>
    <row r="2961" spans="1:7" x14ac:dyDescent="0.25">
      <c r="A2961"/>
      <c r="B2961"/>
      <c r="C2961">
        <v>15.582018659983069</v>
      </c>
      <c r="D2961">
        <v>1.1822571458087996</v>
      </c>
      <c r="E2961" s="24"/>
      <c r="F2961" s="25"/>
      <c r="G2961" s="29"/>
    </row>
    <row r="2962" spans="1:7" x14ac:dyDescent="0.25">
      <c r="A2962"/>
      <c r="B2962"/>
      <c r="C2962">
        <v>15.587219836459147</v>
      </c>
      <c r="D2962">
        <v>1.180823704896337</v>
      </c>
      <c r="E2962" s="24"/>
      <c r="F2962" s="25"/>
      <c r="G2962" s="29"/>
    </row>
    <row r="2963" spans="1:7" x14ac:dyDescent="0.25">
      <c r="A2963"/>
      <c r="B2963"/>
      <c r="C2963">
        <v>15.592421012935223</v>
      </c>
      <c r="D2963">
        <v>1.1793902639838729</v>
      </c>
      <c r="E2963" s="24"/>
      <c r="F2963" s="25"/>
      <c r="G2963" s="29"/>
    </row>
    <row r="2964" spans="1:7" x14ac:dyDescent="0.25">
      <c r="A2964"/>
      <c r="B2964"/>
      <c r="C2964">
        <v>15.597622189411318</v>
      </c>
      <c r="D2964">
        <v>1.177956823071411</v>
      </c>
      <c r="E2964" s="24"/>
      <c r="F2964" s="25"/>
      <c r="G2964" s="29"/>
    </row>
    <row r="2965" spans="1:7" x14ac:dyDescent="0.25">
      <c r="A2965"/>
      <c r="B2965"/>
      <c r="C2965">
        <v>15.602823365887396</v>
      </c>
      <c r="D2965">
        <v>1.1765233821589491</v>
      </c>
      <c r="E2965" s="24"/>
      <c r="F2965" s="25"/>
      <c r="G2965" s="29"/>
    </row>
    <row r="2966" spans="1:7" x14ac:dyDescent="0.25">
      <c r="A2966"/>
      <c r="B2966"/>
      <c r="C2966">
        <v>15.608024542363475</v>
      </c>
      <c r="D2966">
        <v>1.1750899412464859</v>
      </c>
      <c r="E2966" s="24"/>
      <c r="F2966" s="25"/>
      <c r="G2966" s="29"/>
    </row>
    <row r="2967" spans="1:7" x14ac:dyDescent="0.25">
      <c r="A2967"/>
      <c r="B2967"/>
      <c r="C2967">
        <v>15.61322571883956</v>
      </c>
      <c r="D2967">
        <v>1.1736565003340238</v>
      </c>
      <c r="E2967" s="24"/>
      <c r="F2967" s="25"/>
      <c r="G2967" s="29"/>
    </row>
    <row r="2968" spans="1:7" x14ac:dyDescent="0.25">
      <c r="A2968"/>
      <c r="B2968"/>
      <c r="C2968">
        <v>15.618426895315643</v>
      </c>
      <c r="D2968">
        <v>1.1722230594215621</v>
      </c>
      <c r="E2968" s="24"/>
      <c r="F2968" s="25"/>
      <c r="G2968" s="29"/>
    </row>
    <row r="2969" spans="1:7" x14ac:dyDescent="0.25">
      <c r="A2969"/>
      <c r="B2969"/>
      <c r="C2969">
        <v>15.623628071791725</v>
      </c>
      <c r="D2969">
        <v>1.1707896185091009</v>
      </c>
      <c r="E2969" s="24"/>
      <c r="F2969" s="25"/>
      <c r="G2969" s="29"/>
    </row>
    <row r="2970" spans="1:7" x14ac:dyDescent="0.25">
      <c r="A2970"/>
      <c r="B2970"/>
      <c r="C2970">
        <v>15.628829248267813</v>
      </c>
      <c r="D2970">
        <v>1.1693561775966379</v>
      </c>
      <c r="E2970" s="24"/>
      <c r="F2970" s="25"/>
      <c r="G2970" s="29"/>
    </row>
    <row r="2971" spans="1:7" x14ac:dyDescent="0.25">
      <c r="A2971"/>
      <c r="B2971"/>
      <c r="C2971">
        <v>15.634030424743891</v>
      </c>
      <c r="D2971">
        <v>1.1679227366841742</v>
      </c>
      <c r="E2971" s="24"/>
      <c r="F2971" s="25"/>
      <c r="G2971" s="29"/>
    </row>
    <row r="2972" spans="1:7" x14ac:dyDescent="0.25">
      <c r="A2972"/>
      <c r="B2972"/>
      <c r="C2972">
        <v>15.639231601219981</v>
      </c>
      <c r="D2972">
        <v>1.1664892957717126</v>
      </c>
      <c r="E2972" s="24"/>
      <c r="F2972" s="25"/>
      <c r="G2972" s="29"/>
    </row>
    <row r="2973" spans="1:7" x14ac:dyDescent="0.25">
      <c r="A2973"/>
      <c r="B2973"/>
      <c r="C2973">
        <v>15.644432777696062</v>
      </c>
      <c r="D2973">
        <v>1.1650558548592502</v>
      </c>
      <c r="E2973" s="24"/>
      <c r="F2973" s="25"/>
      <c r="G2973" s="29"/>
    </row>
    <row r="2974" spans="1:7" x14ac:dyDescent="0.25">
      <c r="A2974"/>
      <c r="B2974"/>
      <c r="C2974">
        <v>15.649633954172135</v>
      </c>
      <c r="D2974">
        <v>1.163622413946789</v>
      </c>
      <c r="E2974" s="24"/>
      <c r="F2974" s="25"/>
      <c r="G2974" s="29"/>
    </row>
    <row r="2975" spans="1:7" x14ac:dyDescent="0.25">
      <c r="A2975"/>
      <c r="B2975"/>
      <c r="C2975">
        <v>15.654835130648229</v>
      </c>
      <c r="D2975">
        <v>1.162188973034326</v>
      </c>
      <c r="E2975" s="24"/>
      <c r="F2975" s="25"/>
      <c r="G2975" s="29"/>
    </row>
    <row r="2976" spans="1:7" x14ac:dyDescent="0.25">
      <c r="A2976"/>
      <c r="B2976"/>
      <c r="C2976">
        <v>15.660036307124306</v>
      </c>
      <c r="D2976">
        <v>1.1607555321218628</v>
      </c>
      <c r="E2976" s="24"/>
      <c r="F2976" s="25"/>
      <c r="G2976" s="29"/>
    </row>
    <row r="2977" spans="1:7" x14ac:dyDescent="0.25">
      <c r="A2977"/>
      <c r="B2977"/>
      <c r="C2977">
        <v>15.665237483600393</v>
      </c>
      <c r="D2977">
        <v>1.1593220912094</v>
      </c>
      <c r="E2977" s="24"/>
      <c r="F2977" s="25"/>
      <c r="G2977" s="29"/>
    </row>
    <row r="2978" spans="1:7" x14ac:dyDescent="0.25">
      <c r="A2978"/>
      <c r="B2978"/>
      <c r="C2978">
        <v>15.670438660076472</v>
      </c>
      <c r="D2978">
        <v>1.1578886502969405</v>
      </c>
      <c r="E2978" s="24"/>
      <c r="F2978" s="25"/>
      <c r="G2978" s="29"/>
    </row>
    <row r="2979" spans="1:7" x14ac:dyDescent="0.25">
      <c r="A2979"/>
      <c r="B2979"/>
      <c r="C2979">
        <v>15.675639836552554</v>
      </c>
      <c r="D2979">
        <v>1.1564552093844755</v>
      </c>
      <c r="E2979" s="24"/>
      <c r="F2979" s="25"/>
      <c r="G2979" s="29"/>
    </row>
    <row r="2980" spans="1:7" x14ac:dyDescent="0.25">
      <c r="A2980"/>
      <c r="B2980"/>
      <c r="C2980">
        <v>15.680841013028644</v>
      </c>
      <c r="D2980">
        <v>1.1550217684720139</v>
      </c>
      <c r="E2980" s="24"/>
      <c r="F2980" s="25"/>
      <c r="G2980" s="29"/>
    </row>
    <row r="2981" spans="1:7" x14ac:dyDescent="0.25">
      <c r="A2981"/>
      <c r="B2981"/>
      <c r="C2981">
        <v>15.686042189504722</v>
      </c>
      <c r="D2981">
        <v>1.1535883275595518</v>
      </c>
      <c r="E2981" s="24"/>
      <c r="F2981" s="25"/>
      <c r="G2981" s="29"/>
    </row>
    <row r="2982" spans="1:7" x14ac:dyDescent="0.25">
      <c r="A2982"/>
      <c r="B2982"/>
      <c r="C2982">
        <v>15.691243365980812</v>
      </c>
      <c r="D2982">
        <v>1.152154886647089</v>
      </c>
      <c r="E2982" s="24"/>
      <c r="F2982" s="25"/>
      <c r="G2982" s="29"/>
    </row>
    <row r="2983" spans="1:7" x14ac:dyDescent="0.25">
      <c r="A2983"/>
      <c r="B2983"/>
      <c r="C2983">
        <v>15.696444542456895</v>
      </c>
      <c r="D2983">
        <v>1.1507214457346264</v>
      </c>
      <c r="E2983" s="24"/>
      <c r="F2983" s="25"/>
      <c r="G2983" s="29"/>
    </row>
    <row r="2984" spans="1:7" x14ac:dyDescent="0.25">
      <c r="A2984"/>
      <c r="B2984"/>
      <c r="C2984">
        <v>15.701645718932966</v>
      </c>
      <c r="D2984">
        <v>1.149288004822165</v>
      </c>
      <c r="E2984" s="24"/>
      <c r="F2984" s="25"/>
      <c r="G2984" s="29"/>
    </row>
    <row r="2985" spans="1:7" x14ac:dyDescent="0.25">
      <c r="A2985"/>
      <c r="B2985"/>
      <c r="C2985">
        <v>15.706846895409068</v>
      </c>
      <c r="D2985">
        <v>1.1478545639097018</v>
      </c>
      <c r="E2985" s="24"/>
      <c r="F2985" s="25"/>
      <c r="G2985" s="29"/>
    </row>
    <row r="2986" spans="1:7" x14ac:dyDescent="0.25">
      <c r="A2986"/>
      <c r="B2986"/>
      <c r="C2986">
        <v>15.712048071885139</v>
      </c>
      <c r="D2986">
        <v>1.1464211229972392</v>
      </c>
      <c r="E2986" s="24"/>
      <c r="F2986" s="25"/>
      <c r="G2986" s="29"/>
    </row>
    <row r="2987" spans="1:7" x14ac:dyDescent="0.25">
      <c r="A2987"/>
      <c r="B2987"/>
      <c r="C2987">
        <v>15.717249248361224</v>
      </c>
      <c r="D2987">
        <v>1.1449876820847773</v>
      </c>
      <c r="E2987" s="24"/>
      <c r="F2987" s="25"/>
      <c r="G2987" s="29"/>
    </row>
    <row r="2988" spans="1:7" x14ac:dyDescent="0.25">
      <c r="A2988"/>
      <c r="B2988"/>
      <c r="C2988">
        <v>15.722450424837309</v>
      </c>
      <c r="D2988">
        <v>1.1435542411723143</v>
      </c>
      <c r="E2988" s="24"/>
      <c r="F2988" s="25"/>
      <c r="G2988" s="29"/>
    </row>
    <row r="2989" spans="1:7" x14ac:dyDescent="0.25">
      <c r="A2989"/>
      <c r="B2989"/>
      <c r="C2989">
        <v>15.727651601313381</v>
      </c>
      <c r="D2989">
        <v>1.1421208002598535</v>
      </c>
      <c r="E2989" s="24"/>
      <c r="F2989" s="25"/>
      <c r="G2989" s="29"/>
    </row>
    <row r="2990" spans="1:7" x14ac:dyDescent="0.25">
      <c r="A2990"/>
      <c r="B2990"/>
      <c r="C2990">
        <v>15.73285277778947</v>
      </c>
      <c r="D2990">
        <v>1.1406873593473887</v>
      </c>
      <c r="E2990" s="24"/>
      <c r="F2990" s="25"/>
      <c r="G2990" s="29"/>
    </row>
    <row r="2991" spans="1:7" x14ac:dyDescent="0.25">
      <c r="A2991"/>
      <c r="B2991"/>
      <c r="C2991">
        <v>15.738053954265542</v>
      </c>
      <c r="D2991">
        <v>1.1392539184349264</v>
      </c>
      <c r="E2991" s="24"/>
      <c r="F2991" s="25"/>
      <c r="G2991" s="29"/>
    </row>
    <row r="2992" spans="1:7" x14ac:dyDescent="0.25">
      <c r="A2992"/>
      <c r="B2992"/>
      <c r="C2992">
        <v>15.743255130741639</v>
      </c>
      <c r="D2992">
        <v>1.1378204775224647</v>
      </c>
      <c r="E2992" s="24"/>
      <c r="F2992" s="25"/>
      <c r="G2992" s="29"/>
    </row>
    <row r="2993" spans="1:7" x14ac:dyDescent="0.25">
      <c r="A2993"/>
      <c r="B2993"/>
      <c r="C2993">
        <v>15.748456307217717</v>
      </c>
      <c r="D2993">
        <v>1.1363870366100026</v>
      </c>
      <c r="E2993" s="24"/>
      <c r="F2993" s="25"/>
      <c r="G2993" s="29"/>
    </row>
    <row r="2994" spans="1:7" x14ac:dyDescent="0.25">
      <c r="A2994"/>
      <c r="B2994"/>
      <c r="C2994">
        <v>15.753657483693813</v>
      </c>
      <c r="D2994">
        <v>1.1349535956975394</v>
      </c>
      <c r="E2994" s="24"/>
      <c r="F2994" s="25"/>
      <c r="G2994" s="29"/>
    </row>
    <row r="2995" spans="1:7" x14ac:dyDescent="0.25">
      <c r="A2995"/>
      <c r="B2995"/>
      <c r="C2995">
        <v>15.758858660169896</v>
      </c>
      <c r="D2995">
        <v>1.1335201547850771</v>
      </c>
      <c r="E2995" s="24"/>
      <c r="F2995" s="25"/>
      <c r="G2995" s="29"/>
    </row>
    <row r="2996" spans="1:7" x14ac:dyDescent="0.25">
      <c r="A2996"/>
      <c r="B2996"/>
      <c r="C2996">
        <v>15.764059836645966</v>
      </c>
      <c r="D2996">
        <v>1.1320867138726163</v>
      </c>
      <c r="E2996" s="24"/>
      <c r="F2996" s="25"/>
      <c r="G2996" s="29"/>
    </row>
    <row r="2997" spans="1:7" x14ac:dyDescent="0.25">
      <c r="A2997"/>
      <c r="B2997"/>
      <c r="C2997">
        <v>15.769261013122048</v>
      </c>
      <c r="D2997">
        <v>1.1306532729601526</v>
      </c>
      <c r="E2997" s="24"/>
      <c r="F2997" s="25"/>
      <c r="G2997" s="29"/>
    </row>
    <row r="2998" spans="1:7" x14ac:dyDescent="0.25">
      <c r="A2998"/>
      <c r="B2998"/>
      <c r="C2998">
        <v>15.774462189598138</v>
      </c>
      <c r="D2998">
        <v>1.1292198320476912</v>
      </c>
      <c r="E2998" s="24"/>
      <c r="F2998" s="25"/>
      <c r="G2998" s="29"/>
    </row>
    <row r="2999" spans="1:7" x14ac:dyDescent="0.25">
      <c r="A2999"/>
      <c r="B2999"/>
      <c r="C2999">
        <v>15.779663366074214</v>
      </c>
      <c r="D2999">
        <v>1.1277863911352277</v>
      </c>
      <c r="E2999" s="24"/>
      <c r="F2999" s="25"/>
      <c r="G2999" s="29"/>
    </row>
    <row r="3000" spans="1:7" x14ac:dyDescent="0.25">
      <c r="A3000"/>
      <c r="B3000"/>
      <c r="C3000">
        <v>15.784864542550306</v>
      </c>
      <c r="D3000">
        <v>1.126352950222766</v>
      </c>
      <c r="E3000" s="24"/>
      <c r="F3000" s="25"/>
      <c r="G3000" s="29"/>
    </row>
    <row r="3001" spans="1:7" x14ac:dyDescent="0.25">
      <c r="A3001"/>
      <c r="B3001"/>
      <c r="C3001">
        <v>15.790065719026371</v>
      </c>
      <c r="D3001">
        <v>1.1249195093103055</v>
      </c>
      <c r="E3001" s="24"/>
      <c r="F3001" s="25"/>
      <c r="G3001" s="29"/>
    </row>
    <row r="3002" spans="1:7" x14ac:dyDescent="0.25">
      <c r="A3002"/>
      <c r="B3002"/>
      <c r="C3002">
        <v>15.79526689550246</v>
      </c>
      <c r="D3002">
        <v>1.1234860683978416</v>
      </c>
      <c r="E3002" s="24"/>
      <c r="F3002" s="25"/>
      <c r="G3002" s="29"/>
    </row>
    <row r="3003" spans="1:7" x14ac:dyDescent="0.25">
      <c r="A3003"/>
      <c r="B3003"/>
      <c r="C3003">
        <v>15.800468071978544</v>
      </c>
      <c r="D3003">
        <v>1.1220526274853784</v>
      </c>
      <c r="E3003" s="24"/>
      <c r="F3003" s="25"/>
      <c r="G3003" s="29"/>
    </row>
    <row r="3004" spans="1:7" x14ac:dyDescent="0.25">
      <c r="A3004"/>
      <c r="B3004"/>
      <c r="C3004">
        <v>15.805669248454636</v>
      </c>
      <c r="D3004">
        <v>1.1206191865729158</v>
      </c>
      <c r="E3004" s="24"/>
      <c r="F3004" s="25"/>
      <c r="G3004" s="29"/>
    </row>
    <row r="3005" spans="1:7" x14ac:dyDescent="0.25">
      <c r="A3005"/>
      <c r="B3005"/>
      <c r="C3005">
        <v>15.810870424930716</v>
      </c>
      <c r="D3005">
        <v>1.1191857456604537</v>
      </c>
      <c r="E3005" s="24"/>
      <c r="F3005" s="25"/>
      <c r="G3005" s="29"/>
    </row>
    <row r="3006" spans="1:7" x14ac:dyDescent="0.25">
      <c r="A3006"/>
      <c r="B3006"/>
      <c r="C3006">
        <v>15.816071601406808</v>
      </c>
      <c r="D3006">
        <v>1.1177523047479911</v>
      </c>
      <c r="E3006" s="24"/>
      <c r="F3006" s="25"/>
      <c r="G3006" s="29"/>
    </row>
    <row r="3007" spans="1:7" x14ac:dyDescent="0.25">
      <c r="A3007"/>
      <c r="B3007"/>
      <c r="C3007">
        <v>15.82127277788288</v>
      </c>
      <c r="D3007">
        <v>1.1163188638355295</v>
      </c>
      <c r="E3007" s="24"/>
      <c r="F3007" s="25"/>
      <c r="G3007" s="29"/>
    </row>
    <row r="3008" spans="1:7" x14ac:dyDescent="0.25">
      <c r="A3008"/>
      <c r="B3008"/>
      <c r="C3008">
        <v>15.826473954358985</v>
      </c>
      <c r="D3008">
        <v>1.1148854229230674</v>
      </c>
      <c r="E3008" s="24"/>
      <c r="F3008" s="25"/>
      <c r="G3008" s="29"/>
    </row>
    <row r="3009" spans="1:7" x14ac:dyDescent="0.25">
      <c r="A3009"/>
      <c r="B3009"/>
      <c r="C3009">
        <v>15.831675130835043</v>
      </c>
      <c r="D3009">
        <v>1.1134519820106035</v>
      </c>
      <c r="E3009" s="24"/>
      <c r="F3009" s="25"/>
      <c r="G3009" s="29"/>
    </row>
    <row r="3010" spans="1:7" x14ac:dyDescent="0.25">
      <c r="A3010"/>
      <c r="B3010"/>
      <c r="C3010">
        <v>15.836876307311133</v>
      </c>
      <c r="D3010">
        <v>1.1120185410981422</v>
      </c>
      <c r="E3010" s="24"/>
      <c r="F3010" s="25"/>
      <c r="G3010" s="29"/>
    </row>
    <row r="3011" spans="1:7" x14ac:dyDescent="0.25">
      <c r="A3011"/>
      <c r="B3011"/>
      <c r="C3011">
        <v>15.842077483787223</v>
      </c>
      <c r="D3011">
        <v>1.1105851001856799</v>
      </c>
      <c r="E3011" s="24"/>
      <c r="F3011" s="25"/>
      <c r="G3011" s="29"/>
    </row>
    <row r="3012" spans="1:7" x14ac:dyDescent="0.25">
      <c r="A3012"/>
      <c r="B3012"/>
      <c r="C3012">
        <v>15.84727866026331</v>
      </c>
      <c r="D3012">
        <v>1.1091516592732167</v>
      </c>
      <c r="E3012" s="24"/>
      <c r="F3012" s="25"/>
      <c r="G3012" s="29"/>
    </row>
    <row r="3013" spans="1:7" x14ac:dyDescent="0.25">
      <c r="A3013"/>
      <c r="B3013"/>
      <c r="C3013">
        <v>15.852479836739374</v>
      </c>
      <c r="D3013">
        <v>1.1077182183607559</v>
      </c>
      <c r="E3013" s="24"/>
      <c r="F3013" s="25"/>
      <c r="G3013" s="29"/>
    </row>
    <row r="3014" spans="1:7" x14ac:dyDescent="0.25">
      <c r="A3014"/>
      <c r="B3014"/>
      <c r="C3014">
        <v>15.857681013215464</v>
      </c>
      <c r="D3014">
        <v>1.1062847774482938</v>
      </c>
      <c r="E3014" s="24"/>
      <c r="F3014" s="25"/>
      <c r="G3014" s="29"/>
    </row>
    <row r="3015" spans="1:7" x14ac:dyDescent="0.25">
      <c r="A3015"/>
      <c r="B3015"/>
      <c r="C3015">
        <v>15.862882189691543</v>
      </c>
      <c r="D3015">
        <v>1.1048513365358301</v>
      </c>
      <c r="E3015" s="24"/>
      <c r="F3015" s="25"/>
      <c r="G3015" s="29"/>
    </row>
    <row r="3016" spans="1:7" x14ac:dyDescent="0.25">
      <c r="A3016"/>
      <c r="B3016"/>
      <c r="C3016">
        <v>15.868083366167623</v>
      </c>
      <c r="D3016">
        <v>1.103417895623368</v>
      </c>
      <c r="E3016" s="24"/>
      <c r="F3016" s="25"/>
      <c r="G3016" s="29"/>
    </row>
    <row r="3017" spans="1:7" x14ac:dyDescent="0.25">
      <c r="A3017"/>
      <c r="B3017"/>
      <c r="C3017">
        <v>15.873284542643702</v>
      </c>
      <c r="D3017">
        <v>1.1019844547109059</v>
      </c>
      <c r="E3017" s="24"/>
      <c r="F3017" s="25"/>
      <c r="G3017" s="29"/>
    </row>
    <row r="3018" spans="1:7" x14ac:dyDescent="0.25">
      <c r="A3018"/>
      <c r="B3018"/>
      <c r="C3018">
        <v>15.878485719119796</v>
      </c>
      <c r="D3018">
        <v>1.1005510137984422</v>
      </c>
      <c r="E3018" s="24"/>
      <c r="F3018" s="25"/>
      <c r="G3018" s="29"/>
    </row>
    <row r="3019" spans="1:7" x14ac:dyDescent="0.25">
      <c r="A3019"/>
      <c r="B3019"/>
      <c r="C3019">
        <v>15.883686895595885</v>
      </c>
      <c r="D3019">
        <v>1.099117572885981</v>
      </c>
      <c r="E3019" s="24"/>
      <c r="F3019" s="25"/>
      <c r="G3019" s="29"/>
    </row>
    <row r="3020" spans="1:7" x14ac:dyDescent="0.25">
      <c r="A3020"/>
      <c r="B3020"/>
      <c r="C3020">
        <v>15.888888072071948</v>
      </c>
      <c r="D3020">
        <v>1.0976841319735178</v>
      </c>
      <c r="E3020" s="24"/>
      <c r="F3020" s="25"/>
      <c r="G3020" s="29"/>
    </row>
    <row r="3021" spans="1:7" x14ac:dyDescent="0.25">
      <c r="A3021"/>
      <c r="B3021"/>
      <c r="C3021">
        <v>15.894089248548037</v>
      </c>
      <c r="D3021">
        <v>1.0962506910610554</v>
      </c>
      <c r="E3021" s="24"/>
      <c r="F3021" s="25"/>
      <c r="G3021" s="29"/>
    </row>
    <row r="3022" spans="1:7" x14ac:dyDescent="0.25">
      <c r="A3022"/>
      <c r="B3022"/>
      <c r="C3022">
        <v>15.899290425024134</v>
      </c>
      <c r="D3022">
        <v>1.0948172501485931</v>
      </c>
      <c r="E3022" s="24"/>
      <c r="F3022" s="25"/>
      <c r="G3022" s="29"/>
    </row>
    <row r="3023" spans="1:7" x14ac:dyDescent="0.25">
      <c r="A3023"/>
      <c r="B3023"/>
      <c r="C3023">
        <v>15.904491601500196</v>
      </c>
      <c r="D3023">
        <v>1.0933838092361308</v>
      </c>
      <c r="E3023" s="24"/>
      <c r="F3023" s="25"/>
      <c r="G3023" s="29"/>
    </row>
    <row r="3024" spans="1:7" x14ac:dyDescent="0.25">
      <c r="A3024"/>
      <c r="B3024"/>
      <c r="C3024">
        <v>15.909692777976293</v>
      </c>
      <c r="D3024">
        <v>1.0919503683236693</v>
      </c>
      <c r="E3024" s="24"/>
      <c r="F3024" s="25"/>
      <c r="G3024" s="29"/>
    </row>
    <row r="3025" spans="1:7" x14ac:dyDescent="0.25">
      <c r="A3025"/>
      <c r="B3025"/>
      <c r="C3025">
        <v>15.914893954452374</v>
      </c>
      <c r="D3025">
        <v>1.0905169274112056</v>
      </c>
      <c r="E3025" s="24"/>
      <c r="F3025" s="25"/>
      <c r="G3025" s="29"/>
    </row>
    <row r="3026" spans="1:7" x14ac:dyDescent="0.25">
      <c r="A3026"/>
      <c r="B3026"/>
      <c r="C3026">
        <v>15.920095130928452</v>
      </c>
      <c r="D3026">
        <v>1.0890834864987438</v>
      </c>
      <c r="E3026" s="24"/>
      <c r="F3026" s="25"/>
      <c r="G3026" s="29"/>
    </row>
    <row r="3027" spans="1:7" x14ac:dyDescent="0.25">
      <c r="A3027"/>
      <c r="B3027"/>
      <c r="C3027">
        <v>15.925296307404533</v>
      </c>
      <c r="D3027">
        <v>1.087650045586281</v>
      </c>
      <c r="E3027" s="24"/>
      <c r="F3027" s="25"/>
      <c r="G3027" s="29"/>
    </row>
    <row r="3028" spans="1:7" x14ac:dyDescent="0.25">
      <c r="A3028"/>
      <c r="B3028"/>
      <c r="C3028">
        <v>15.930497483880632</v>
      </c>
      <c r="D3028">
        <v>1.0862166046738186</v>
      </c>
      <c r="E3028" s="24"/>
      <c r="F3028" s="25"/>
      <c r="G3028" s="29"/>
    </row>
    <row r="3029" spans="1:7" x14ac:dyDescent="0.25">
      <c r="A3029"/>
      <c r="B3029"/>
      <c r="C3029">
        <v>15.935698660356708</v>
      </c>
      <c r="D3029">
        <v>1.0847831637613556</v>
      </c>
      <c r="E3029" s="24"/>
      <c r="F3029" s="25"/>
      <c r="G3029" s="29"/>
    </row>
    <row r="3030" spans="1:7" x14ac:dyDescent="0.25">
      <c r="A3030"/>
      <c r="B3030"/>
      <c r="C3030">
        <v>15.94089983683279</v>
      </c>
      <c r="D3030">
        <v>1.0833497228488929</v>
      </c>
      <c r="E3030" s="24"/>
      <c r="F3030" s="25"/>
      <c r="G3030" s="29"/>
    </row>
    <row r="3031" spans="1:7" x14ac:dyDescent="0.25">
      <c r="A3031"/>
      <c r="B3031"/>
      <c r="C3031">
        <v>15.946101013308855</v>
      </c>
      <c r="D3031">
        <v>1.081916281936431</v>
      </c>
      <c r="E3031" s="24"/>
      <c r="F3031" s="25"/>
      <c r="G3031" s="29"/>
    </row>
    <row r="3032" spans="1:7" x14ac:dyDescent="0.25">
      <c r="A3032"/>
      <c r="B3032"/>
      <c r="C3032">
        <v>15.951302189784965</v>
      </c>
      <c r="D3032">
        <v>1.0804828410239693</v>
      </c>
      <c r="E3032" s="24"/>
      <c r="F3032" s="25"/>
      <c r="G3032" s="29"/>
    </row>
    <row r="3033" spans="1:7" x14ac:dyDescent="0.25">
      <c r="A3033"/>
      <c r="B3033"/>
      <c r="C3033">
        <v>15.956503366261035</v>
      </c>
      <c r="D3033">
        <v>1.0790494001115072</v>
      </c>
      <c r="E3033" s="24"/>
      <c r="F3033" s="25"/>
      <c r="G3033" s="29"/>
    </row>
    <row r="3034" spans="1:7" x14ac:dyDescent="0.25">
      <c r="A3034"/>
      <c r="B3034"/>
      <c r="C3034">
        <v>15.961704542737131</v>
      </c>
      <c r="D3034">
        <v>1.0776159591990451</v>
      </c>
      <c r="E3034" s="24"/>
      <c r="F3034" s="25"/>
      <c r="G3034" s="29"/>
    </row>
    <row r="3035" spans="1:7" x14ac:dyDescent="0.25">
      <c r="A3035"/>
      <c r="B3035"/>
      <c r="C3035">
        <v>15.9669057192132</v>
      </c>
      <c r="D3035">
        <v>1.0761825182865832</v>
      </c>
      <c r="E3035" s="24"/>
      <c r="F3035" s="25"/>
      <c r="G3035" s="29"/>
    </row>
    <row r="3036" spans="1:7" x14ac:dyDescent="0.25">
      <c r="A3036"/>
      <c r="B3036"/>
      <c r="C3036">
        <v>15.972106895689292</v>
      </c>
      <c r="D3036">
        <v>1.0747490773741208</v>
      </c>
      <c r="E3036" s="24"/>
      <c r="F3036" s="25"/>
      <c r="G3036" s="29"/>
    </row>
    <row r="3037" spans="1:7" x14ac:dyDescent="0.25">
      <c r="A3037"/>
      <c r="B3037"/>
      <c r="C3037">
        <v>15.977308072165357</v>
      </c>
      <c r="D3037">
        <v>1.0733156364616572</v>
      </c>
      <c r="E3037" s="24"/>
      <c r="F3037" s="25"/>
      <c r="G3037" s="29"/>
    </row>
    <row r="3038" spans="1:7" x14ac:dyDescent="0.25">
      <c r="A3038"/>
      <c r="B3038"/>
      <c r="C3038">
        <v>15.982509248641449</v>
      </c>
      <c r="D3038">
        <v>1.0718821955491957</v>
      </c>
      <c r="E3038" s="24"/>
      <c r="F3038" s="25"/>
      <c r="G3038" s="29"/>
    </row>
    <row r="3039" spans="1:7" x14ac:dyDescent="0.25">
      <c r="A3039"/>
      <c r="B3039"/>
      <c r="C3039">
        <v>15.987710425117546</v>
      </c>
      <c r="D3039">
        <v>1.0704487546367323</v>
      </c>
      <c r="E3039" s="24"/>
      <c r="F3039" s="25"/>
      <c r="G3039" s="29"/>
    </row>
    <row r="3040" spans="1:7" x14ac:dyDescent="0.25">
      <c r="A3040"/>
      <c r="B3040"/>
      <c r="C3040">
        <v>15.992911601593619</v>
      </c>
      <c r="D3040">
        <v>1.0690153137242706</v>
      </c>
      <c r="E3040" s="24"/>
      <c r="F3040" s="25"/>
      <c r="G3040" s="29"/>
    </row>
    <row r="3041" spans="1:7" x14ac:dyDescent="0.25">
      <c r="A3041"/>
      <c r="B3041"/>
      <c r="C3041">
        <v>15.9981127780697</v>
      </c>
      <c r="D3041">
        <v>1.0675818728118076</v>
      </c>
      <c r="E3041" s="24"/>
      <c r="F3041" s="25"/>
      <c r="G3041" s="29"/>
    </row>
    <row r="3042" spans="1:7" x14ac:dyDescent="0.25">
      <c r="A3042"/>
      <c r="B3042"/>
      <c r="C3042">
        <v>16.003313954545792</v>
      </c>
      <c r="D3042">
        <v>1.0661484318993451</v>
      </c>
      <c r="E3042" s="24"/>
      <c r="F3042" s="25"/>
      <c r="G3042" s="29"/>
    </row>
    <row r="3043" spans="1:7" x14ac:dyDescent="0.25">
      <c r="A3043"/>
      <c r="B3043"/>
      <c r="C3043">
        <v>16.00851513102187</v>
      </c>
      <c r="D3043">
        <v>1.0647149909868836</v>
      </c>
      <c r="E3043" s="24"/>
      <c r="F3043" s="25"/>
      <c r="G3043" s="29"/>
    </row>
    <row r="3044" spans="1:7" x14ac:dyDescent="0.25">
      <c r="A3044"/>
      <c r="B3044"/>
      <c r="C3044">
        <v>16.013716307497958</v>
      </c>
      <c r="D3044">
        <v>1.0632815500744197</v>
      </c>
      <c r="E3044" s="24"/>
      <c r="F3044" s="25"/>
      <c r="G3044" s="29"/>
    </row>
    <row r="3045" spans="1:7" x14ac:dyDescent="0.25">
      <c r="A3045"/>
      <c r="B3045"/>
      <c r="C3045">
        <v>16.018917483974036</v>
      </c>
      <c r="D3045">
        <v>1.0618481091619587</v>
      </c>
      <c r="E3045" s="24"/>
      <c r="F3045" s="25"/>
      <c r="G3045" s="29"/>
    </row>
    <row r="3046" spans="1:7" x14ac:dyDescent="0.25">
      <c r="A3046"/>
      <c r="B3046"/>
      <c r="C3046">
        <v>16.024118660450121</v>
      </c>
      <c r="D3046">
        <v>1.0604146682494953</v>
      </c>
      <c r="E3046" s="24"/>
      <c r="F3046" s="25"/>
      <c r="G3046" s="29"/>
    </row>
    <row r="3047" spans="1:7" x14ac:dyDescent="0.25">
      <c r="A3047"/>
      <c r="B3047"/>
      <c r="C3047">
        <v>16.029319836926195</v>
      </c>
      <c r="D3047">
        <v>1.058981227337034</v>
      </c>
      <c r="E3047" s="24"/>
      <c r="F3047" s="25"/>
      <c r="G3047" s="29"/>
    </row>
    <row r="3048" spans="1:7" x14ac:dyDescent="0.25">
      <c r="A3048"/>
      <c r="B3048"/>
      <c r="C3048">
        <v>16.034521013402287</v>
      </c>
      <c r="D3048">
        <v>1.0575477864245719</v>
      </c>
      <c r="E3048" s="24"/>
      <c r="F3048" s="25"/>
      <c r="G3048" s="29"/>
    </row>
    <row r="3049" spans="1:7" x14ac:dyDescent="0.25">
      <c r="A3049"/>
      <c r="B3049"/>
      <c r="C3049">
        <v>16.039722189878358</v>
      </c>
      <c r="D3049">
        <v>1.0561143455121078</v>
      </c>
      <c r="E3049" s="24"/>
      <c r="F3049" s="25"/>
      <c r="G3049" s="29"/>
    </row>
    <row r="3050" spans="1:7" x14ac:dyDescent="0.25">
      <c r="A3050"/>
      <c r="B3050"/>
      <c r="C3050">
        <v>16.04492336635445</v>
      </c>
      <c r="D3050">
        <v>1.0546809045996468</v>
      </c>
      <c r="E3050" s="24"/>
      <c r="F3050" s="25"/>
      <c r="G3050" s="29"/>
    </row>
    <row r="3051" spans="1:7" x14ac:dyDescent="0.25">
      <c r="A3051"/>
      <c r="B3051"/>
      <c r="C3051">
        <v>16.050124542830527</v>
      </c>
      <c r="D3051">
        <v>1.0532474636871845</v>
      </c>
      <c r="E3051" s="24"/>
      <c r="F3051" s="25"/>
      <c r="G3051" s="29"/>
    </row>
    <row r="3052" spans="1:7" x14ac:dyDescent="0.25">
      <c r="A3052"/>
      <c r="B3052"/>
      <c r="C3052">
        <v>16.055325719306616</v>
      </c>
      <c r="D3052">
        <v>1.0518140227747219</v>
      </c>
      <c r="E3052" s="24"/>
      <c r="F3052" s="25"/>
      <c r="G3052" s="29"/>
    </row>
    <row r="3053" spans="1:7" x14ac:dyDescent="0.25">
      <c r="A3053"/>
      <c r="B3053"/>
      <c r="C3053">
        <v>16.060526895782697</v>
      </c>
      <c r="D3053">
        <v>1.0503805818622598</v>
      </c>
      <c r="E3053" s="24"/>
      <c r="F3053" s="25"/>
      <c r="G3053" s="29"/>
    </row>
    <row r="3054" spans="1:7" x14ac:dyDescent="0.25">
      <c r="A3054"/>
      <c r="B3054"/>
      <c r="C3054">
        <v>16.065728072258771</v>
      </c>
      <c r="D3054">
        <v>1.0489471409497972</v>
      </c>
      <c r="E3054" s="24"/>
      <c r="F3054" s="25"/>
      <c r="G3054" s="29"/>
    </row>
    <row r="3055" spans="1:7" x14ac:dyDescent="0.25">
      <c r="A3055"/>
      <c r="B3055"/>
      <c r="C3055">
        <v>16.070929248734874</v>
      </c>
      <c r="D3055">
        <v>1.0475137000373351</v>
      </c>
      <c r="E3055" s="24"/>
      <c r="F3055" s="25"/>
      <c r="G3055" s="29"/>
    </row>
    <row r="3056" spans="1:7" x14ac:dyDescent="0.25">
      <c r="A3056"/>
      <c r="B3056"/>
      <c r="C3056">
        <v>16.076130425210948</v>
      </c>
      <c r="D3056">
        <v>1.0460802591248737</v>
      </c>
      <c r="E3056" s="24"/>
      <c r="F3056" s="25"/>
      <c r="G3056" s="29"/>
    </row>
    <row r="3057" spans="1:7" x14ac:dyDescent="0.25">
      <c r="A3057"/>
      <c r="B3057"/>
      <c r="C3057">
        <v>16.081331601687033</v>
      </c>
      <c r="D3057">
        <v>1.0446468182124116</v>
      </c>
      <c r="E3057" s="24"/>
      <c r="F3057" s="25"/>
      <c r="G3057" s="29"/>
    </row>
    <row r="3058" spans="1:7" x14ac:dyDescent="0.25">
      <c r="A3058"/>
      <c r="B3058"/>
      <c r="C3058">
        <v>16.086532778163118</v>
      </c>
      <c r="D3058">
        <v>1.0432133772999468</v>
      </c>
      <c r="E3058" s="24"/>
      <c r="F3058" s="25"/>
      <c r="G3058" s="29"/>
    </row>
    <row r="3059" spans="1:7" x14ac:dyDescent="0.25">
      <c r="A3059"/>
      <c r="B3059"/>
      <c r="C3059">
        <v>16.091733954639203</v>
      </c>
      <c r="D3059">
        <v>1.0417799363874842</v>
      </c>
      <c r="E3059" s="24"/>
      <c r="F3059" s="25"/>
      <c r="G3059" s="29"/>
    </row>
    <row r="3060" spans="1:7" x14ac:dyDescent="0.25">
      <c r="A3060"/>
      <c r="B3060"/>
      <c r="C3060">
        <v>16.096935131115277</v>
      </c>
      <c r="D3060">
        <v>1.040346495475023</v>
      </c>
      <c r="E3060" s="24"/>
      <c r="F3060" s="25"/>
      <c r="G3060" s="29"/>
    </row>
    <row r="3061" spans="1:7" x14ac:dyDescent="0.25">
      <c r="A3061"/>
      <c r="B3061"/>
      <c r="C3061">
        <v>16.102136307591365</v>
      </c>
      <c r="D3061">
        <v>1.0389130545625598</v>
      </c>
      <c r="E3061" s="24"/>
      <c r="F3061" s="25"/>
      <c r="G3061" s="29"/>
    </row>
    <row r="3062" spans="1:7" x14ac:dyDescent="0.25">
      <c r="A3062"/>
      <c r="B3062"/>
      <c r="C3062">
        <v>16.107337484067454</v>
      </c>
      <c r="D3062">
        <v>1.0374796136500981</v>
      </c>
      <c r="E3062" s="24"/>
      <c r="F3062" s="25"/>
      <c r="G3062" s="29"/>
    </row>
    <row r="3063" spans="1:7" x14ac:dyDescent="0.25">
      <c r="A3063"/>
      <c r="B3063"/>
      <c r="C3063">
        <v>16.112538660543535</v>
      </c>
      <c r="D3063">
        <v>1.036046172737636</v>
      </c>
      <c r="E3063" s="24"/>
      <c r="F3063" s="25"/>
      <c r="G3063" s="29"/>
    </row>
    <row r="3064" spans="1:7" x14ac:dyDescent="0.25">
      <c r="A3064"/>
      <c r="B3064"/>
      <c r="C3064">
        <v>16.117739837019599</v>
      </c>
      <c r="D3064">
        <v>1.0346127318251728</v>
      </c>
      <c r="E3064" s="24"/>
      <c r="F3064" s="25"/>
      <c r="G3064" s="29"/>
    </row>
    <row r="3065" spans="1:7" x14ac:dyDescent="0.25">
      <c r="A3065"/>
      <c r="B3065"/>
      <c r="C3065">
        <v>16.122941013495694</v>
      </c>
      <c r="D3065">
        <v>1.0331792909127102</v>
      </c>
      <c r="E3065" s="24"/>
      <c r="F3065" s="25"/>
      <c r="G3065" s="29"/>
    </row>
    <row r="3066" spans="1:7" x14ac:dyDescent="0.25">
      <c r="A3066"/>
      <c r="B3066"/>
      <c r="C3066">
        <v>16.128142189971783</v>
      </c>
      <c r="D3066">
        <v>1.0317458500002485</v>
      </c>
      <c r="E3066" s="24"/>
      <c r="F3066" s="25"/>
      <c r="G3066" s="29"/>
    </row>
    <row r="3067" spans="1:7" x14ac:dyDescent="0.25">
      <c r="A3067"/>
      <c r="B3067"/>
      <c r="C3067">
        <v>16.133343366447846</v>
      </c>
      <c r="D3067">
        <v>1.0303124090877855</v>
      </c>
      <c r="E3067" s="24"/>
      <c r="F3067" s="25"/>
      <c r="G3067" s="29"/>
    </row>
    <row r="3068" spans="1:7" x14ac:dyDescent="0.25">
      <c r="A3068"/>
      <c r="B3068"/>
      <c r="C3068">
        <v>16.138544542923956</v>
      </c>
      <c r="D3068">
        <v>1.0288789681753223</v>
      </c>
      <c r="E3068" s="24"/>
      <c r="F3068" s="25"/>
      <c r="G3068" s="29"/>
    </row>
    <row r="3069" spans="1:7" x14ac:dyDescent="0.25">
      <c r="A3069"/>
      <c r="B3069"/>
      <c r="C3069">
        <v>16.143745719400016</v>
      </c>
      <c r="D3069">
        <v>1.027445527262862</v>
      </c>
      <c r="E3069" s="24"/>
      <c r="F3069" s="25"/>
      <c r="G3069" s="29"/>
    </row>
    <row r="3070" spans="1:7" x14ac:dyDescent="0.25">
      <c r="A3070"/>
      <c r="B3070"/>
      <c r="C3070">
        <v>16.148946895876112</v>
      </c>
      <c r="D3070">
        <v>1.0260120863503976</v>
      </c>
      <c r="E3070" s="24"/>
      <c r="F3070" s="25"/>
      <c r="G3070" s="29"/>
    </row>
    <row r="3071" spans="1:7" x14ac:dyDescent="0.25">
      <c r="A3071"/>
      <c r="B3071"/>
      <c r="C3071">
        <v>16.154148072352186</v>
      </c>
      <c r="D3071">
        <v>1.0245786454379364</v>
      </c>
      <c r="E3071" s="24"/>
      <c r="F3071" s="25"/>
      <c r="G3071" s="29"/>
    </row>
    <row r="3072" spans="1:7" x14ac:dyDescent="0.25">
      <c r="A3072"/>
      <c r="B3072"/>
      <c r="C3072">
        <v>16.159349248828274</v>
      </c>
      <c r="D3072">
        <v>1.0231452045254745</v>
      </c>
      <c r="E3072" s="24"/>
      <c r="F3072" s="25"/>
      <c r="G3072" s="29"/>
    </row>
    <row r="3073" spans="1:7" x14ac:dyDescent="0.25">
      <c r="A3073"/>
      <c r="B3073"/>
      <c r="C3073">
        <v>16.164550425304355</v>
      </c>
      <c r="D3073">
        <v>1.02171176361301</v>
      </c>
      <c r="E3073" s="24"/>
      <c r="F3073" s="25"/>
      <c r="G3073" s="29"/>
    </row>
    <row r="3074" spans="1:7" x14ac:dyDescent="0.25">
      <c r="A3074"/>
      <c r="B3074"/>
      <c r="C3074">
        <v>16.169751601780451</v>
      </c>
      <c r="D3074">
        <v>1.0202783227005503</v>
      </c>
      <c r="E3074" s="24"/>
      <c r="F3074" s="25"/>
      <c r="G3074" s="29"/>
    </row>
    <row r="3075" spans="1:7" x14ac:dyDescent="0.25">
      <c r="A3075"/>
      <c r="B3075"/>
      <c r="C3075">
        <v>16.174952778256515</v>
      </c>
      <c r="D3075">
        <v>1.0188448817880864</v>
      </c>
      <c r="E3075" s="24"/>
      <c r="F3075" s="25"/>
      <c r="G3075" s="29"/>
    </row>
    <row r="3076" spans="1:7" x14ac:dyDescent="0.25">
      <c r="A3076"/>
      <c r="B3076"/>
      <c r="C3076">
        <v>16.180153954732621</v>
      </c>
      <c r="D3076">
        <v>1.0174114408756243</v>
      </c>
      <c r="E3076" s="24"/>
      <c r="F3076" s="25"/>
      <c r="G3076" s="29"/>
    </row>
    <row r="3077" spans="1:7" x14ac:dyDescent="0.25">
      <c r="A3077"/>
      <c r="B3077"/>
      <c r="C3077">
        <v>16.185355131208688</v>
      </c>
      <c r="D3077">
        <v>1.0159779999631611</v>
      </c>
      <c r="E3077" s="24"/>
      <c r="F3077" s="25"/>
      <c r="G3077" s="29"/>
    </row>
    <row r="3078" spans="1:7" x14ac:dyDescent="0.25">
      <c r="A3078"/>
      <c r="B3078"/>
      <c r="C3078">
        <v>16.190556307684769</v>
      </c>
      <c r="D3078">
        <v>1.0145445590507001</v>
      </c>
      <c r="E3078" s="24"/>
      <c r="F3078" s="25"/>
      <c r="G3078" s="29"/>
    </row>
    <row r="3079" spans="1:7" x14ac:dyDescent="0.25">
      <c r="A3079"/>
      <c r="B3079"/>
      <c r="C3079">
        <v>16.195757484160858</v>
      </c>
      <c r="D3079">
        <v>1.0131111181382368</v>
      </c>
      <c r="E3079" s="24"/>
      <c r="F3079" s="25"/>
      <c r="G3079" s="29"/>
    </row>
    <row r="3080" spans="1:7" x14ac:dyDescent="0.25">
      <c r="A3080"/>
      <c r="B3080"/>
      <c r="C3080">
        <v>16.200958660636942</v>
      </c>
      <c r="D3080">
        <v>1.0116776772257747</v>
      </c>
      <c r="E3080" s="24"/>
      <c r="F3080" s="25"/>
      <c r="G3080" s="29"/>
    </row>
    <row r="3081" spans="1:7" x14ac:dyDescent="0.25">
      <c r="A3081"/>
      <c r="B3081"/>
      <c r="C3081">
        <v>16.206159837113024</v>
      </c>
      <c r="D3081">
        <v>1.0102442363133131</v>
      </c>
      <c r="E3081" s="24"/>
      <c r="F3081" s="25"/>
      <c r="G3081" s="29"/>
    </row>
    <row r="3082" spans="1:7" x14ac:dyDescent="0.25">
      <c r="A3082"/>
      <c r="B3082"/>
      <c r="C3082">
        <v>16.211361013589109</v>
      </c>
      <c r="D3082">
        <v>1.0088107954008492</v>
      </c>
      <c r="E3082" s="24"/>
      <c r="F3082" s="25"/>
      <c r="G3082" s="29"/>
    </row>
    <row r="3083" spans="1:7" x14ac:dyDescent="0.25">
      <c r="A3083"/>
      <c r="B3083"/>
      <c r="C3083">
        <v>16.216562190065186</v>
      </c>
      <c r="D3083">
        <v>1.0073773544883875</v>
      </c>
      <c r="E3083" s="24"/>
      <c r="F3083" s="25"/>
      <c r="G3083" s="29"/>
    </row>
    <row r="3084" spans="1:7" x14ac:dyDescent="0.25">
      <c r="A3084"/>
      <c r="B3084"/>
      <c r="C3084">
        <v>16.221763366541271</v>
      </c>
      <c r="D3084">
        <v>1.0059439135759247</v>
      </c>
      <c r="E3084" s="24"/>
      <c r="F3084" s="25"/>
      <c r="G3084" s="29"/>
    </row>
    <row r="3085" spans="1:7" x14ac:dyDescent="0.25">
      <c r="A3085"/>
      <c r="B3085"/>
      <c r="C3085">
        <v>16.226964543017353</v>
      </c>
      <c r="D3085">
        <v>1.0045104726634626</v>
      </c>
      <c r="E3085" s="24"/>
      <c r="F3085" s="25"/>
      <c r="G3085" s="29"/>
    </row>
    <row r="3086" spans="1:7" x14ac:dyDescent="0.25">
      <c r="A3086"/>
      <c r="B3086"/>
      <c r="C3086">
        <v>16.23216571949343</v>
      </c>
      <c r="D3086">
        <v>1.0030770317510003</v>
      </c>
      <c r="E3086" s="24"/>
      <c r="F3086" s="25"/>
      <c r="G3086" s="29"/>
    </row>
    <row r="3087" spans="1:7" x14ac:dyDescent="0.25">
      <c r="A3087"/>
      <c r="B3087"/>
      <c r="C3087">
        <v>16.237366895969522</v>
      </c>
      <c r="D3087">
        <v>1.0016435908385388</v>
      </c>
      <c r="E3087" s="24"/>
      <c r="F3087" s="25"/>
      <c r="G3087" s="29"/>
    </row>
    <row r="3088" spans="1:7" x14ac:dyDescent="0.25">
      <c r="A3088"/>
      <c r="B3088"/>
      <c r="C3088">
        <v>16.242568072445604</v>
      </c>
      <c r="D3088">
        <v>1.0002101499260749</v>
      </c>
      <c r="E3088" s="24"/>
      <c r="F3088" s="25"/>
      <c r="G3088" s="29"/>
    </row>
    <row r="3089" spans="1:7" x14ac:dyDescent="0.25">
      <c r="A3089"/>
      <c r="B3089"/>
      <c r="C3089">
        <v>16.247769248921685</v>
      </c>
      <c r="D3089">
        <v>0.99877670901361182</v>
      </c>
      <c r="E3089" s="24"/>
      <c r="F3089" s="25"/>
      <c r="G3089" s="29"/>
    </row>
    <row r="3090" spans="1:7" x14ac:dyDescent="0.25">
      <c r="A3090"/>
      <c r="B3090"/>
      <c r="C3090">
        <v>16.252970425397766</v>
      </c>
      <c r="D3090">
        <v>0.99734326810115204</v>
      </c>
      <c r="E3090" s="24"/>
      <c r="F3090" s="25"/>
      <c r="G3090" s="29"/>
    </row>
    <row r="3091" spans="1:7" x14ac:dyDescent="0.25">
      <c r="A3091"/>
      <c r="B3091"/>
      <c r="C3091">
        <v>16.258171601873855</v>
      </c>
      <c r="D3091">
        <v>0.99590982718868959</v>
      </c>
      <c r="E3091" s="24"/>
      <c r="F3091" s="25"/>
      <c r="G3091" s="29"/>
    </row>
    <row r="3092" spans="1:7" x14ac:dyDescent="0.25">
      <c r="A3092"/>
      <c r="B3092"/>
      <c r="C3092">
        <v>16.26337277834994</v>
      </c>
      <c r="D3092">
        <v>0.99447638627622692</v>
      </c>
      <c r="E3092" s="24"/>
      <c r="F3092" s="25"/>
      <c r="G3092" s="29"/>
    </row>
    <row r="3093" spans="1:7" x14ac:dyDescent="0.25">
      <c r="A3093"/>
      <c r="B3093"/>
      <c r="C3093">
        <v>16.268573954826021</v>
      </c>
      <c r="D3093">
        <v>0.99304294536376592</v>
      </c>
      <c r="E3093" s="24"/>
      <c r="F3093" s="25"/>
      <c r="G3093" s="29"/>
    </row>
    <row r="3094" spans="1:7" x14ac:dyDescent="0.25">
      <c r="A3094"/>
      <c r="B3094"/>
      <c r="C3094">
        <v>16.273775131302109</v>
      </c>
      <c r="D3094">
        <v>0.99160950445130047</v>
      </c>
      <c r="E3094" s="24"/>
      <c r="F3094" s="25"/>
      <c r="G3094" s="29"/>
    </row>
    <row r="3095" spans="1:7" x14ac:dyDescent="0.25">
      <c r="A3095"/>
      <c r="B3095"/>
      <c r="C3095">
        <v>16.278976307778187</v>
      </c>
      <c r="D3095">
        <v>0.99017606353883902</v>
      </c>
      <c r="E3095" s="24"/>
      <c r="F3095" s="25"/>
      <c r="G3095" s="29"/>
    </row>
    <row r="3096" spans="1:7" x14ac:dyDescent="0.25">
      <c r="A3096"/>
      <c r="B3096"/>
      <c r="C3096">
        <v>16.284177484254268</v>
      </c>
      <c r="D3096">
        <v>0.98874262262637702</v>
      </c>
      <c r="E3096" s="24"/>
      <c r="F3096" s="25"/>
      <c r="G3096" s="29"/>
    </row>
    <row r="3097" spans="1:7" x14ac:dyDescent="0.25">
      <c r="A3097"/>
      <c r="B3097"/>
      <c r="C3097">
        <v>16.289378660730353</v>
      </c>
      <c r="D3097">
        <v>0.9873091817139148</v>
      </c>
      <c r="E3097" s="24"/>
      <c r="F3097" s="25"/>
      <c r="G3097" s="29"/>
    </row>
    <row r="3098" spans="1:7" x14ac:dyDescent="0.25">
      <c r="A3098"/>
      <c r="B3098"/>
      <c r="C3098">
        <v>16.294579837206424</v>
      </c>
      <c r="D3098">
        <v>0.98587574080145179</v>
      </c>
      <c r="E3098" s="24"/>
      <c r="F3098" s="25"/>
      <c r="G3098" s="29"/>
    </row>
    <row r="3099" spans="1:7" x14ac:dyDescent="0.25">
      <c r="A3099"/>
      <c r="B3099"/>
      <c r="C3099">
        <v>16.299781013682509</v>
      </c>
      <c r="D3099">
        <v>0.98444229988898913</v>
      </c>
      <c r="E3099" s="24"/>
      <c r="F3099" s="25"/>
      <c r="G3099" s="29"/>
    </row>
    <row r="3100" spans="1:7" x14ac:dyDescent="0.25">
      <c r="A3100"/>
      <c r="B3100"/>
      <c r="C3100">
        <v>16.304982190158587</v>
      </c>
      <c r="D3100">
        <v>0.9830088589765269</v>
      </c>
      <c r="E3100" s="24"/>
      <c r="F3100" s="25"/>
      <c r="G3100" s="29"/>
    </row>
    <row r="3101" spans="1:7" x14ac:dyDescent="0.25">
      <c r="A3101"/>
      <c r="B3101"/>
      <c r="C3101">
        <v>16.310183366634682</v>
      </c>
      <c r="D3101">
        <v>0.98157541806406501</v>
      </c>
      <c r="E3101" s="24"/>
      <c r="F3101" s="25"/>
      <c r="G3101" s="29"/>
    </row>
    <row r="3102" spans="1:7" x14ac:dyDescent="0.25">
      <c r="A3102"/>
      <c r="B3102"/>
      <c r="C3102">
        <v>16.315384543110767</v>
      </c>
      <c r="D3102">
        <v>0.98014197715160367</v>
      </c>
      <c r="E3102" s="24"/>
      <c r="F3102" s="25"/>
      <c r="G3102" s="29"/>
    </row>
    <row r="3103" spans="1:7" x14ac:dyDescent="0.25">
      <c r="A3103"/>
      <c r="B3103"/>
      <c r="C3103">
        <v>16.320585719586848</v>
      </c>
      <c r="D3103">
        <v>0.97870853623913856</v>
      </c>
      <c r="E3103" s="24"/>
      <c r="F3103" s="25"/>
      <c r="G3103" s="29"/>
    </row>
    <row r="3104" spans="1:7" x14ac:dyDescent="0.25">
      <c r="A3104"/>
      <c r="B3104"/>
      <c r="C3104">
        <v>16.325786896062922</v>
      </c>
      <c r="D3104">
        <v>0.97727509532667867</v>
      </c>
      <c r="E3104" s="24"/>
      <c r="F3104" s="25"/>
      <c r="G3104" s="29"/>
    </row>
    <row r="3105" spans="1:7" x14ac:dyDescent="0.25">
      <c r="A3105"/>
      <c r="B3105"/>
      <c r="C3105">
        <v>16.330988072539007</v>
      </c>
      <c r="D3105">
        <v>0.97584165441421378</v>
      </c>
      <c r="E3105" s="24"/>
      <c r="F3105" s="25"/>
      <c r="G3105" s="29"/>
    </row>
    <row r="3106" spans="1:7" x14ac:dyDescent="0.25">
      <c r="A3106"/>
      <c r="B3106"/>
      <c r="C3106">
        <v>16.336189249015103</v>
      </c>
      <c r="D3106">
        <v>0.97440821350175133</v>
      </c>
      <c r="E3106" s="24"/>
      <c r="F3106" s="25"/>
      <c r="G3106" s="29"/>
    </row>
    <row r="3107" spans="1:7" x14ac:dyDescent="0.25">
      <c r="A3107"/>
      <c r="B3107"/>
      <c r="C3107">
        <v>16.341390425491173</v>
      </c>
      <c r="D3107">
        <v>0.97297477258928933</v>
      </c>
      <c r="E3107" s="24"/>
      <c r="F3107" s="25"/>
      <c r="G3107" s="29"/>
    </row>
    <row r="3108" spans="1:7" x14ac:dyDescent="0.25">
      <c r="A3108"/>
      <c r="B3108"/>
      <c r="C3108">
        <v>16.346591601967273</v>
      </c>
      <c r="D3108">
        <v>0.97154133167682655</v>
      </c>
      <c r="E3108" s="24"/>
      <c r="F3108" s="25"/>
      <c r="G3108" s="29"/>
    </row>
    <row r="3109" spans="1:7" x14ac:dyDescent="0.25">
      <c r="A3109"/>
      <c r="B3109"/>
      <c r="C3109">
        <v>16.351792778443347</v>
      </c>
      <c r="D3109">
        <v>0.97010789076436521</v>
      </c>
      <c r="E3109" s="24"/>
      <c r="F3109" s="25"/>
      <c r="G3109" s="29"/>
    </row>
    <row r="3110" spans="1:7" x14ac:dyDescent="0.25">
      <c r="A3110"/>
      <c r="B3110"/>
      <c r="C3110">
        <v>16.356993954919439</v>
      </c>
      <c r="D3110">
        <v>0.96867444985190321</v>
      </c>
      <c r="E3110" s="24"/>
      <c r="F3110" s="25"/>
      <c r="G3110" s="29"/>
    </row>
    <row r="3111" spans="1:7" x14ac:dyDescent="0.25">
      <c r="A3111"/>
      <c r="B3111"/>
      <c r="C3111">
        <v>16.362195131395509</v>
      </c>
      <c r="D3111">
        <v>0.96724100893944098</v>
      </c>
      <c r="E3111" s="24"/>
      <c r="F3111" s="25"/>
      <c r="G3111" s="29"/>
    </row>
    <row r="3112" spans="1:7" x14ac:dyDescent="0.25">
      <c r="A3112"/>
      <c r="B3112"/>
      <c r="C3112">
        <v>16.367396307871591</v>
      </c>
      <c r="D3112">
        <v>0.96580756802697709</v>
      </c>
      <c r="E3112" s="24"/>
      <c r="F3112" s="25"/>
      <c r="G3112" s="29"/>
    </row>
    <row r="3113" spans="1:7" x14ac:dyDescent="0.25">
      <c r="A3113"/>
      <c r="B3113"/>
      <c r="C3113">
        <v>16.372597484347683</v>
      </c>
      <c r="D3113">
        <v>0.96437412711451564</v>
      </c>
      <c r="E3113" s="24"/>
      <c r="F3113" s="25"/>
      <c r="G3113" s="29"/>
    </row>
    <row r="3114" spans="1:7" x14ac:dyDescent="0.25">
      <c r="A3114"/>
      <c r="B3114"/>
      <c r="C3114">
        <v>16.377798660823764</v>
      </c>
      <c r="D3114">
        <v>0.96294068620205409</v>
      </c>
      <c r="E3114" s="24"/>
      <c r="F3114" s="25"/>
      <c r="G3114" s="29"/>
    </row>
    <row r="3115" spans="1:7" x14ac:dyDescent="0.25">
      <c r="A3115"/>
      <c r="B3115"/>
      <c r="C3115">
        <v>16.382999837299838</v>
      </c>
      <c r="D3115">
        <v>0.96150724528959275</v>
      </c>
      <c r="E3115" s="24"/>
      <c r="F3115" s="25"/>
      <c r="G3115" s="29"/>
    </row>
    <row r="3116" spans="1:7" x14ac:dyDescent="0.25">
      <c r="A3116"/>
      <c r="B3116"/>
      <c r="C3116">
        <v>16.388201013775916</v>
      </c>
      <c r="D3116">
        <v>0.96007380437712919</v>
      </c>
      <c r="E3116" s="24"/>
      <c r="F3116" s="25"/>
      <c r="G3116" s="29"/>
    </row>
    <row r="3117" spans="1:7" x14ac:dyDescent="0.25">
      <c r="A3117"/>
      <c r="B3117"/>
      <c r="C3117">
        <v>16.393402190252015</v>
      </c>
      <c r="D3117">
        <v>0.9586403634646683</v>
      </c>
      <c r="E3117" s="24"/>
      <c r="F3117" s="25"/>
      <c r="G3117" s="29"/>
    </row>
    <row r="3118" spans="1:7" x14ac:dyDescent="0.25">
      <c r="A3118"/>
      <c r="B3118"/>
      <c r="C3118">
        <v>16.398603366728096</v>
      </c>
      <c r="D3118">
        <v>0.95720692255220519</v>
      </c>
      <c r="E3118" s="24"/>
      <c r="F3118" s="25"/>
      <c r="G3118" s="29"/>
    </row>
    <row r="3119" spans="1:7" x14ac:dyDescent="0.25">
      <c r="A3119"/>
      <c r="B3119"/>
      <c r="C3119">
        <v>16.403804543204163</v>
      </c>
      <c r="D3119">
        <v>0.95577348163974196</v>
      </c>
      <c r="E3119" s="24"/>
      <c r="F3119" s="25"/>
      <c r="G3119" s="29"/>
    </row>
    <row r="3120" spans="1:7" x14ac:dyDescent="0.25">
      <c r="A3120"/>
      <c r="B3120"/>
      <c r="C3120">
        <v>16.409005719680273</v>
      </c>
      <c r="D3120">
        <v>0.95434004072728063</v>
      </c>
      <c r="E3120" s="24"/>
      <c r="F3120" s="25"/>
      <c r="G3120" s="29"/>
    </row>
    <row r="3121" spans="1:7" x14ac:dyDescent="0.25">
      <c r="A3121"/>
      <c r="B3121"/>
      <c r="C3121">
        <v>16.414206896156337</v>
      </c>
      <c r="D3121">
        <v>0.95290659981481818</v>
      </c>
      <c r="E3121" s="24"/>
      <c r="F3121" s="25"/>
      <c r="G3121" s="29"/>
    </row>
    <row r="3122" spans="1:7" x14ac:dyDescent="0.25">
      <c r="A3122"/>
      <c r="B3122"/>
      <c r="C3122">
        <v>16.419408072632422</v>
      </c>
      <c r="D3122">
        <v>0.95147315890235407</v>
      </c>
      <c r="E3122" s="24"/>
      <c r="F3122" s="25"/>
      <c r="G3122" s="29"/>
    </row>
    <row r="3123" spans="1:7" x14ac:dyDescent="0.25">
      <c r="A3123"/>
      <c r="B3123"/>
      <c r="C3123">
        <v>16.424609249108503</v>
      </c>
      <c r="D3123">
        <v>0.95003971798989206</v>
      </c>
      <c r="E3123" s="24"/>
      <c r="F3123" s="25"/>
      <c r="G3123" s="29"/>
    </row>
    <row r="3124" spans="1:7" x14ac:dyDescent="0.25">
      <c r="A3124"/>
      <c r="B3124"/>
      <c r="C3124">
        <v>16.429810425584588</v>
      </c>
      <c r="D3124">
        <v>0.94860627707742862</v>
      </c>
      <c r="E3124" s="24"/>
      <c r="F3124" s="25"/>
      <c r="G3124" s="29"/>
    </row>
    <row r="3125" spans="1:7" x14ac:dyDescent="0.25">
      <c r="A3125"/>
      <c r="B3125"/>
      <c r="C3125">
        <v>16.435011602060673</v>
      </c>
      <c r="D3125">
        <v>0.9471728361649675</v>
      </c>
      <c r="E3125" s="24"/>
      <c r="F3125" s="25"/>
      <c r="G3125" s="29"/>
    </row>
    <row r="3126" spans="1:7" x14ac:dyDescent="0.25">
      <c r="A3126"/>
      <c r="B3126"/>
      <c r="C3126">
        <v>16.44021277853675</v>
      </c>
      <c r="D3126">
        <v>0.94573939525250705</v>
      </c>
      <c r="E3126" s="24"/>
      <c r="F3126" s="25"/>
      <c r="G3126" s="29"/>
    </row>
    <row r="3127" spans="1:7" x14ac:dyDescent="0.25">
      <c r="A3127"/>
      <c r="B3127"/>
      <c r="C3127">
        <v>16.445413955012846</v>
      </c>
      <c r="D3127">
        <v>0.94430595434004105</v>
      </c>
      <c r="E3127" s="24"/>
      <c r="F3127" s="25"/>
      <c r="G3127" s="29"/>
    </row>
    <row r="3128" spans="1:7" x14ac:dyDescent="0.25">
      <c r="A3128"/>
      <c r="B3128"/>
      <c r="C3128">
        <v>16.450615131488924</v>
      </c>
      <c r="D3128">
        <v>0.94287251342757905</v>
      </c>
      <c r="E3128" s="24"/>
      <c r="F3128" s="25"/>
      <c r="G3128" s="29"/>
    </row>
    <row r="3129" spans="1:7" x14ac:dyDescent="0.25">
      <c r="A3129"/>
      <c r="B3129"/>
      <c r="C3129">
        <v>16.455816307965005</v>
      </c>
      <c r="D3129">
        <v>0.94143907251511771</v>
      </c>
      <c r="E3129" s="24"/>
      <c r="F3129" s="25"/>
      <c r="G3129" s="29"/>
    </row>
    <row r="3130" spans="1:7" x14ac:dyDescent="0.25">
      <c r="A3130"/>
      <c r="B3130"/>
      <c r="C3130">
        <v>16.461017484441086</v>
      </c>
      <c r="D3130">
        <v>0.9400056316026556</v>
      </c>
      <c r="E3130" s="24"/>
      <c r="F3130" s="25"/>
      <c r="G3130" s="29"/>
    </row>
    <row r="3131" spans="1:7" x14ac:dyDescent="0.25">
      <c r="A3131"/>
      <c r="B3131"/>
      <c r="C3131">
        <v>16.466218660917168</v>
      </c>
      <c r="D3131">
        <v>0.93857219069019271</v>
      </c>
      <c r="E3131" s="24"/>
      <c r="F3131" s="25"/>
      <c r="G3131" s="29"/>
    </row>
    <row r="3132" spans="1:7" x14ac:dyDescent="0.25">
      <c r="A3132"/>
      <c r="B3132"/>
      <c r="C3132">
        <v>16.471419837393253</v>
      </c>
      <c r="D3132">
        <v>0.93713874977773082</v>
      </c>
      <c r="E3132" s="24"/>
      <c r="F3132" s="25"/>
      <c r="G3132" s="29"/>
    </row>
    <row r="3133" spans="1:7" x14ac:dyDescent="0.25">
      <c r="A3133"/>
      <c r="B3133"/>
      <c r="C3133">
        <v>16.476621013869334</v>
      </c>
      <c r="D3133">
        <v>0.93570530886526804</v>
      </c>
      <c r="E3133" s="24"/>
      <c r="F3133" s="25"/>
      <c r="G3133" s="29"/>
    </row>
    <row r="3134" spans="1:7" x14ac:dyDescent="0.25">
      <c r="A3134"/>
      <c r="B3134"/>
      <c r="C3134">
        <v>16.481822190345422</v>
      </c>
      <c r="D3134">
        <v>0.93427186795280448</v>
      </c>
      <c r="E3134" s="24"/>
      <c r="F3134" s="25"/>
      <c r="G3134" s="29"/>
    </row>
    <row r="3135" spans="1:7" x14ac:dyDescent="0.25">
      <c r="A3135"/>
      <c r="B3135"/>
      <c r="C3135">
        <v>16.487023366821507</v>
      </c>
      <c r="D3135">
        <v>0.93283842704034292</v>
      </c>
      <c r="E3135" s="24"/>
      <c r="F3135" s="25"/>
      <c r="G3135" s="29"/>
    </row>
    <row r="3136" spans="1:7" x14ac:dyDescent="0.25">
      <c r="A3136"/>
      <c r="B3136"/>
      <c r="C3136">
        <v>16.492224543297588</v>
      </c>
      <c r="D3136">
        <v>0.93140498612788203</v>
      </c>
      <c r="E3136" s="24"/>
      <c r="F3136" s="25"/>
      <c r="G3136" s="29"/>
    </row>
    <row r="3137" spans="1:7" x14ac:dyDescent="0.25">
      <c r="A3137"/>
      <c r="B3137"/>
      <c r="C3137">
        <v>16.497425719773663</v>
      </c>
      <c r="D3137">
        <v>0.92997154521541936</v>
      </c>
      <c r="E3137" s="24"/>
      <c r="F3137" s="25"/>
      <c r="G3137" s="29"/>
    </row>
    <row r="3138" spans="1:7" x14ac:dyDescent="0.25">
      <c r="A3138"/>
      <c r="B3138"/>
      <c r="C3138">
        <v>16.502626896249744</v>
      </c>
      <c r="D3138">
        <v>0.92853810430295558</v>
      </c>
      <c r="E3138" s="24"/>
      <c r="F3138" s="25"/>
      <c r="G3138" s="29"/>
    </row>
    <row r="3139" spans="1:7" x14ac:dyDescent="0.25">
      <c r="A3139"/>
      <c r="B3139"/>
      <c r="C3139">
        <v>16.50782807272584</v>
      </c>
      <c r="D3139">
        <v>0.92710466339049413</v>
      </c>
      <c r="E3139" s="24"/>
      <c r="F3139" s="25"/>
      <c r="G3139" s="29"/>
    </row>
    <row r="3140" spans="1:7" x14ac:dyDescent="0.25">
      <c r="A3140"/>
      <c r="B3140"/>
      <c r="C3140">
        <v>16.513029249201917</v>
      </c>
      <c r="D3140">
        <v>0.92567122247803124</v>
      </c>
      <c r="E3140" s="24"/>
      <c r="F3140" s="25"/>
      <c r="G3140" s="29"/>
    </row>
    <row r="3141" spans="1:7" x14ac:dyDescent="0.25">
      <c r="A3141"/>
      <c r="B3141"/>
      <c r="C3141">
        <v>16.518230425678002</v>
      </c>
      <c r="D3141">
        <v>0.92423778156556824</v>
      </c>
      <c r="E3141" s="24"/>
      <c r="F3141" s="25"/>
      <c r="G3141" s="29"/>
    </row>
    <row r="3142" spans="1:7" x14ac:dyDescent="0.25">
      <c r="A3142"/>
      <c r="B3142"/>
      <c r="C3142">
        <v>16.523431602154094</v>
      </c>
      <c r="D3142">
        <v>0.92280434065310712</v>
      </c>
      <c r="E3142" s="24"/>
      <c r="F3142" s="25"/>
      <c r="G3142" s="29"/>
    </row>
    <row r="3143" spans="1:7" x14ac:dyDescent="0.25">
      <c r="A3143"/>
      <c r="B3143"/>
      <c r="C3143">
        <v>16.528632778630168</v>
      </c>
      <c r="D3143">
        <v>0.92137089974064401</v>
      </c>
      <c r="E3143" s="24"/>
      <c r="F3143" s="25"/>
      <c r="G3143" s="29"/>
    </row>
    <row r="3144" spans="1:7" x14ac:dyDescent="0.25">
      <c r="A3144"/>
      <c r="B3144"/>
      <c r="C3144">
        <v>16.533833955106246</v>
      </c>
      <c r="D3144">
        <v>0.91993745882818179</v>
      </c>
      <c r="E3144" s="24"/>
      <c r="F3144" s="25"/>
      <c r="G3144" s="29"/>
    </row>
    <row r="3145" spans="1:7" x14ac:dyDescent="0.25">
      <c r="A3145"/>
      <c r="B3145"/>
      <c r="C3145">
        <v>16.539035131582327</v>
      </c>
      <c r="D3145">
        <v>0.91850401791572012</v>
      </c>
      <c r="E3145" s="24"/>
      <c r="F3145" s="25"/>
      <c r="G3145" s="29"/>
    </row>
    <row r="3146" spans="1:7" x14ac:dyDescent="0.25">
      <c r="A3146"/>
      <c r="B3146"/>
      <c r="C3146">
        <v>16.544236308058423</v>
      </c>
      <c r="D3146">
        <v>0.91707057700325478</v>
      </c>
      <c r="E3146" s="24"/>
      <c r="F3146" s="25"/>
      <c r="G3146" s="29"/>
    </row>
    <row r="3147" spans="1:7" x14ac:dyDescent="0.25">
      <c r="A3147"/>
      <c r="B3147"/>
      <c r="C3147">
        <v>16.549437484534504</v>
      </c>
      <c r="D3147">
        <v>0.91563713609079433</v>
      </c>
      <c r="E3147" s="24"/>
      <c r="F3147" s="25"/>
      <c r="G3147" s="29"/>
    </row>
    <row r="3148" spans="1:7" x14ac:dyDescent="0.25">
      <c r="A3148"/>
      <c r="B3148"/>
      <c r="C3148">
        <v>16.554638661010571</v>
      </c>
      <c r="D3148">
        <v>0.91420369517833211</v>
      </c>
      <c r="E3148" s="24"/>
      <c r="F3148" s="25"/>
      <c r="G3148" s="29"/>
    </row>
    <row r="3149" spans="1:7" x14ac:dyDescent="0.25">
      <c r="A3149"/>
      <c r="B3149"/>
      <c r="C3149">
        <v>16.559839837486663</v>
      </c>
      <c r="D3149">
        <v>0.91277025426586955</v>
      </c>
      <c r="E3149" s="24"/>
      <c r="F3149" s="25"/>
      <c r="G3149" s="29"/>
    </row>
    <row r="3150" spans="1:7" x14ac:dyDescent="0.25">
      <c r="A3150"/>
      <c r="B3150"/>
      <c r="C3150">
        <v>16.565041013962745</v>
      </c>
      <c r="D3150">
        <v>0.91133681335340722</v>
      </c>
      <c r="E3150" s="24"/>
      <c r="F3150" s="25"/>
      <c r="G3150" s="29"/>
    </row>
    <row r="3151" spans="1:7" x14ac:dyDescent="0.25">
      <c r="A3151"/>
      <c r="B3151"/>
      <c r="C3151">
        <v>16.57024219043883</v>
      </c>
      <c r="D3151">
        <v>0.9099033724409451</v>
      </c>
      <c r="E3151" s="24"/>
      <c r="F3151" s="25"/>
      <c r="G3151" s="29"/>
    </row>
    <row r="3152" spans="1:7" x14ac:dyDescent="0.25">
      <c r="A3152"/>
      <c r="B3152"/>
      <c r="C3152">
        <v>16.575443366914918</v>
      </c>
      <c r="D3152">
        <v>0.90846993152848166</v>
      </c>
      <c r="E3152" s="24"/>
      <c r="F3152" s="25"/>
      <c r="G3152" s="29"/>
    </row>
    <row r="3153" spans="1:7" x14ac:dyDescent="0.25">
      <c r="A3153"/>
      <c r="B3153"/>
      <c r="C3153">
        <v>16.580644543390999</v>
      </c>
      <c r="D3153">
        <v>0.90703649061601987</v>
      </c>
      <c r="E3153" s="24"/>
      <c r="F3153" s="25"/>
      <c r="G3153" s="29"/>
    </row>
    <row r="3154" spans="1:7" x14ac:dyDescent="0.25">
      <c r="A3154"/>
      <c r="B3154"/>
      <c r="C3154">
        <v>16.585845719867084</v>
      </c>
      <c r="D3154">
        <v>0.90560304970355798</v>
      </c>
      <c r="E3154" s="24"/>
      <c r="F3154" s="25"/>
      <c r="G3154" s="29"/>
    </row>
    <row r="3155" spans="1:7" x14ac:dyDescent="0.25">
      <c r="A3155"/>
      <c r="B3155"/>
      <c r="C3155">
        <v>16.591046896343169</v>
      </c>
      <c r="D3155">
        <v>0.90416960879109509</v>
      </c>
      <c r="E3155" s="24"/>
      <c r="F3155" s="25"/>
      <c r="G3155" s="29"/>
    </row>
    <row r="3156" spans="1:7" x14ac:dyDescent="0.25">
      <c r="A3156"/>
      <c r="B3156"/>
      <c r="C3156">
        <v>16.59624807281925</v>
      </c>
      <c r="D3156">
        <v>0.90273616787863264</v>
      </c>
      <c r="E3156" s="24"/>
      <c r="F3156" s="25"/>
      <c r="G3156" s="29"/>
    </row>
    <row r="3157" spans="1:7" x14ac:dyDescent="0.25">
      <c r="A3157"/>
      <c r="B3157"/>
      <c r="C3157">
        <v>16.601449249295339</v>
      </c>
      <c r="D3157">
        <v>0.90130272696617109</v>
      </c>
      <c r="E3157" s="24"/>
      <c r="F3157" s="25"/>
      <c r="G3157" s="29"/>
    </row>
    <row r="3158" spans="1:7" x14ac:dyDescent="0.25">
      <c r="A3158"/>
      <c r="B3158"/>
      <c r="C3158">
        <v>16.606650425771416</v>
      </c>
      <c r="D3158">
        <v>0.89986928605370931</v>
      </c>
      <c r="E3158" s="24"/>
      <c r="F3158" s="25"/>
      <c r="G3158" s="29"/>
    </row>
    <row r="3159" spans="1:7" x14ac:dyDescent="0.25">
      <c r="A3159"/>
      <c r="B3159"/>
      <c r="C3159">
        <v>16.611851602247505</v>
      </c>
      <c r="D3159">
        <v>0.89843584514124664</v>
      </c>
      <c r="E3159" s="24"/>
      <c r="F3159" s="25"/>
      <c r="G3159" s="29"/>
    </row>
    <row r="3160" spans="1:7" x14ac:dyDescent="0.25">
      <c r="A3160"/>
      <c r="B3160"/>
      <c r="C3160">
        <v>16.617052778723586</v>
      </c>
      <c r="D3160">
        <v>0.89700240422878308</v>
      </c>
      <c r="E3160" s="24"/>
      <c r="F3160" s="25"/>
      <c r="G3160" s="29"/>
    </row>
    <row r="3161" spans="1:7" x14ac:dyDescent="0.25">
      <c r="A3161"/>
      <c r="B3161"/>
      <c r="C3161">
        <v>16.622253955199668</v>
      </c>
      <c r="D3161">
        <v>0.89556896331632174</v>
      </c>
      <c r="E3161" s="24"/>
      <c r="F3161" s="25"/>
      <c r="G3161" s="29"/>
    </row>
    <row r="3162" spans="1:7" x14ac:dyDescent="0.25">
      <c r="A3162"/>
      <c r="B3162"/>
      <c r="C3162">
        <v>16.627455131675742</v>
      </c>
      <c r="D3162">
        <v>0.89413552240385807</v>
      </c>
      <c r="E3162" s="24"/>
      <c r="F3162" s="25"/>
      <c r="G3162" s="29"/>
    </row>
    <row r="3163" spans="1:7" x14ac:dyDescent="0.25">
      <c r="A3163"/>
      <c r="B3163"/>
      <c r="C3163">
        <v>16.632656308151827</v>
      </c>
      <c r="D3163">
        <v>0.89270208149139518</v>
      </c>
      <c r="E3163" s="24"/>
      <c r="F3163" s="25"/>
      <c r="G3163" s="29"/>
    </row>
    <row r="3164" spans="1:7" x14ac:dyDescent="0.25">
      <c r="A3164"/>
      <c r="B3164"/>
      <c r="C3164">
        <v>16.637857484627911</v>
      </c>
      <c r="D3164">
        <v>0.89126864057893307</v>
      </c>
      <c r="E3164" s="24"/>
      <c r="F3164" s="25"/>
      <c r="G3164" s="29"/>
    </row>
    <row r="3165" spans="1:7" x14ac:dyDescent="0.25">
      <c r="A3165"/>
      <c r="B3165"/>
      <c r="C3165">
        <v>16.643058661103989</v>
      </c>
      <c r="D3165">
        <v>0.88983519966647151</v>
      </c>
      <c r="E3165" s="24"/>
      <c r="F3165" s="25"/>
      <c r="G3165" s="29"/>
    </row>
    <row r="3166" spans="1:7" x14ac:dyDescent="0.25">
      <c r="A3166"/>
      <c r="B3166"/>
      <c r="C3166">
        <v>16.648259837580081</v>
      </c>
      <c r="D3166">
        <v>0.88840175875400895</v>
      </c>
      <c r="E3166" s="24"/>
      <c r="F3166" s="25"/>
      <c r="G3166" s="29"/>
    </row>
    <row r="3167" spans="1:7" x14ac:dyDescent="0.25">
      <c r="A3167"/>
      <c r="B3167"/>
      <c r="C3167">
        <v>16.653461014056166</v>
      </c>
      <c r="D3167">
        <v>0.88696831784154606</v>
      </c>
      <c r="E3167" s="24"/>
      <c r="F3167" s="25"/>
      <c r="G3167" s="29"/>
    </row>
    <row r="3168" spans="1:7" x14ac:dyDescent="0.25">
      <c r="A3168"/>
      <c r="B3168"/>
      <c r="C3168">
        <v>16.65866219053224</v>
      </c>
      <c r="D3168">
        <v>0.88553487692908295</v>
      </c>
      <c r="E3168" s="24"/>
      <c r="F3168" s="25"/>
      <c r="G3168" s="29"/>
    </row>
    <row r="3169" spans="1:7" x14ac:dyDescent="0.25">
      <c r="A3169"/>
      <c r="B3169"/>
      <c r="C3169">
        <v>16.663863367008325</v>
      </c>
      <c r="D3169">
        <v>0.88410143601662183</v>
      </c>
      <c r="E3169" s="24"/>
      <c r="F3169" s="25"/>
      <c r="G3169" s="29"/>
    </row>
    <row r="3170" spans="1:7" x14ac:dyDescent="0.25">
      <c r="A3170"/>
      <c r="B3170"/>
      <c r="C3170">
        <v>16.66906454348441</v>
      </c>
      <c r="D3170">
        <v>0.88266799510415983</v>
      </c>
      <c r="E3170" s="24"/>
      <c r="F3170" s="25"/>
      <c r="G3170" s="29"/>
    </row>
    <row r="3171" spans="1:7" x14ac:dyDescent="0.25">
      <c r="A3171"/>
      <c r="B3171"/>
      <c r="C3171">
        <v>16.674265719960484</v>
      </c>
      <c r="D3171">
        <v>0.88123455419169672</v>
      </c>
      <c r="E3171" s="24"/>
      <c r="F3171" s="25"/>
      <c r="G3171" s="29"/>
    </row>
    <row r="3172" spans="1:7" x14ac:dyDescent="0.25">
      <c r="A3172"/>
      <c r="B3172"/>
      <c r="C3172">
        <v>16.679466896436576</v>
      </c>
      <c r="D3172">
        <v>0.8798011132792356</v>
      </c>
      <c r="E3172" s="24"/>
      <c r="F3172" s="25"/>
      <c r="G3172" s="29"/>
    </row>
    <row r="3173" spans="1:7" x14ac:dyDescent="0.25">
      <c r="A3173"/>
      <c r="B3173"/>
      <c r="C3173">
        <v>16.684668072912654</v>
      </c>
      <c r="D3173">
        <v>0.8783676723667706</v>
      </c>
      <c r="E3173" s="24"/>
      <c r="F3173" s="25"/>
      <c r="G3173" s="29"/>
    </row>
    <row r="3174" spans="1:7" x14ac:dyDescent="0.25">
      <c r="A3174"/>
      <c r="B3174"/>
      <c r="C3174">
        <v>16.689869249388746</v>
      </c>
      <c r="D3174">
        <v>0.87693423145430993</v>
      </c>
      <c r="E3174" s="24"/>
      <c r="F3174" s="25"/>
      <c r="G3174" s="29"/>
    </row>
    <row r="3175" spans="1:7" x14ac:dyDescent="0.25">
      <c r="A3175"/>
      <c r="B3175"/>
      <c r="C3175">
        <v>16.695070425864831</v>
      </c>
      <c r="D3175">
        <v>0.87550079054184815</v>
      </c>
      <c r="E3175" s="24"/>
      <c r="F3175" s="25"/>
      <c r="G3175" s="29"/>
    </row>
    <row r="3176" spans="1:7" x14ac:dyDescent="0.25">
      <c r="A3176"/>
      <c r="B3176"/>
      <c r="C3176">
        <v>16.700271602340905</v>
      </c>
      <c r="D3176">
        <v>0.87406734962938493</v>
      </c>
      <c r="E3176" s="24"/>
      <c r="F3176" s="25"/>
      <c r="G3176" s="29"/>
    </row>
    <row r="3177" spans="1:7" x14ac:dyDescent="0.25">
      <c r="A3177"/>
      <c r="B3177"/>
      <c r="C3177">
        <v>16.70547277881699</v>
      </c>
      <c r="D3177">
        <v>0.87263390871692437</v>
      </c>
      <c r="E3177" s="24"/>
      <c r="F3177" s="25"/>
      <c r="G3177" s="29"/>
    </row>
    <row r="3178" spans="1:7" x14ac:dyDescent="0.25">
      <c r="A3178"/>
      <c r="B3178"/>
      <c r="C3178">
        <v>16.710673955293071</v>
      </c>
      <c r="D3178">
        <v>0.87120046780446181</v>
      </c>
      <c r="E3178" s="24"/>
      <c r="F3178" s="25"/>
      <c r="G3178" s="29"/>
    </row>
    <row r="3179" spans="1:7" x14ac:dyDescent="0.25">
      <c r="A3179"/>
      <c r="B3179"/>
      <c r="C3179">
        <v>16.715875131769167</v>
      </c>
      <c r="D3179">
        <v>0.86976702689199858</v>
      </c>
      <c r="E3179" s="24"/>
      <c r="F3179" s="25"/>
      <c r="G3179" s="29"/>
    </row>
    <row r="3180" spans="1:7" x14ac:dyDescent="0.25">
      <c r="A3180"/>
      <c r="B3180"/>
      <c r="C3180">
        <v>16.721076308245241</v>
      </c>
      <c r="D3180">
        <v>0.86833358597953758</v>
      </c>
      <c r="E3180" s="24"/>
      <c r="F3180" s="25"/>
      <c r="G3180" s="29"/>
    </row>
    <row r="3181" spans="1:7" x14ac:dyDescent="0.25">
      <c r="A3181"/>
      <c r="B3181"/>
      <c r="C3181">
        <v>16.726277484721329</v>
      </c>
      <c r="D3181">
        <v>0.86690014506707402</v>
      </c>
      <c r="E3181" s="24"/>
      <c r="F3181" s="25"/>
      <c r="G3181" s="29"/>
    </row>
    <row r="3182" spans="1:7" x14ac:dyDescent="0.25">
      <c r="A3182"/>
      <c r="B3182"/>
      <c r="C3182">
        <v>16.7314786611974</v>
      </c>
      <c r="D3182">
        <v>0.86546670415461024</v>
      </c>
      <c r="E3182" s="24"/>
      <c r="F3182" s="25"/>
      <c r="G3182" s="29"/>
    </row>
    <row r="3183" spans="1:7" x14ac:dyDescent="0.25">
      <c r="A3183"/>
      <c r="B3183"/>
      <c r="C3183">
        <v>16.736679837673499</v>
      </c>
      <c r="D3183">
        <v>0.86403326324214857</v>
      </c>
      <c r="E3183" s="24"/>
      <c r="F3183" s="25"/>
      <c r="G3183" s="29"/>
    </row>
    <row r="3184" spans="1:7" x14ac:dyDescent="0.25">
      <c r="A3184"/>
      <c r="B3184"/>
      <c r="C3184">
        <v>16.741881014149563</v>
      </c>
      <c r="D3184">
        <v>0.86259982232968579</v>
      </c>
      <c r="E3184" s="24"/>
      <c r="F3184" s="25"/>
      <c r="G3184" s="29"/>
    </row>
    <row r="3185" spans="1:7" x14ac:dyDescent="0.25">
      <c r="A3185"/>
      <c r="B3185"/>
      <c r="C3185">
        <v>16.747082190625648</v>
      </c>
      <c r="D3185">
        <v>0.86116638141722368</v>
      </c>
      <c r="E3185" s="24"/>
      <c r="F3185" s="25"/>
      <c r="G3185" s="29"/>
    </row>
    <row r="3186" spans="1:7" x14ac:dyDescent="0.25">
      <c r="A3186"/>
      <c r="B3186"/>
      <c r="C3186">
        <v>16.75228336710175</v>
      </c>
      <c r="D3186">
        <v>0.85973294050476068</v>
      </c>
      <c r="E3186" s="24"/>
      <c r="F3186" s="25"/>
      <c r="G3186" s="29"/>
    </row>
    <row r="3187" spans="1:7" x14ac:dyDescent="0.25">
      <c r="A3187"/>
      <c r="B3187"/>
      <c r="C3187">
        <v>16.757484543577821</v>
      </c>
      <c r="D3187">
        <v>0.85829949959229834</v>
      </c>
      <c r="E3187" s="24"/>
      <c r="F3187" s="25"/>
      <c r="G3187" s="29"/>
    </row>
    <row r="3188" spans="1:7" x14ac:dyDescent="0.25">
      <c r="A3188"/>
      <c r="B3188"/>
      <c r="C3188">
        <v>16.762685720053906</v>
      </c>
      <c r="D3188">
        <v>0.85686605867983756</v>
      </c>
      <c r="E3188" s="24"/>
      <c r="F3188" s="25"/>
      <c r="G3188" s="29"/>
    </row>
    <row r="3189" spans="1:7" x14ac:dyDescent="0.25">
      <c r="A3189"/>
      <c r="B3189"/>
      <c r="C3189">
        <v>16.767886896529976</v>
      </c>
      <c r="D3189">
        <v>0.85543261776737411</v>
      </c>
      <c r="E3189" s="24"/>
      <c r="F3189" s="25"/>
      <c r="G3189" s="29"/>
    </row>
    <row r="3190" spans="1:7" x14ac:dyDescent="0.25">
      <c r="A3190"/>
      <c r="B3190"/>
      <c r="C3190">
        <v>16.773088073006075</v>
      </c>
      <c r="D3190">
        <v>0.853999176854912</v>
      </c>
      <c r="E3190" s="24"/>
      <c r="F3190" s="25"/>
      <c r="G3190" s="29"/>
    </row>
    <row r="3191" spans="1:7" x14ac:dyDescent="0.25">
      <c r="A3191"/>
      <c r="B3191"/>
      <c r="C3191">
        <v>16.77828924948216</v>
      </c>
      <c r="D3191">
        <v>0.85256573594244944</v>
      </c>
      <c r="E3191" s="24"/>
      <c r="F3191" s="25"/>
      <c r="G3191" s="29"/>
    </row>
    <row r="3192" spans="1:7" x14ac:dyDescent="0.25">
      <c r="A3192"/>
      <c r="B3192"/>
      <c r="C3192">
        <v>16.783490425958238</v>
      </c>
      <c r="D3192">
        <v>0.85113229502998677</v>
      </c>
      <c r="E3192" s="24"/>
      <c r="F3192" s="25"/>
      <c r="G3192" s="29"/>
    </row>
    <row r="3193" spans="1:7" x14ac:dyDescent="0.25">
      <c r="A3193"/>
      <c r="B3193"/>
      <c r="C3193">
        <v>16.788691602434323</v>
      </c>
      <c r="D3193">
        <v>0.84969885411752433</v>
      </c>
      <c r="E3193" s="24"/>
      <c r="F3193" s="25"/>
      <c r="G3193" s="29"/>
    </row>
    <row r="3194" spans="1:7" x14ac:dyDescent="0.25">
      <c r="A3194"/>
      <c r="B3194"/>
      <c r="C3194">
        <v>16.793892778910401</v>
      </c>
      <c r="D3194">
        <v>0.8482654132050631</v>
      </c>
      <c r="E3194" s="24"/>
      <c r="F3194" s="25"/>
      <c r="G3194" s="29"/>
    </row>
    <row r="3195" spans="1:7" x14ac:dyDescent="0.25">
      <c r="A3195"/>
      <c r="B3195"/>
      <c r="C3195">
        <v>16.799093955386475</v>
      </c>
      <c r="D3195">
        <v>0.84683197229259921</v>
      </c>
      <c r="E3195" s="24"/>
      <c r="F3195" s="25"/>
      <c r="G3195" s="29"/>
    </row>
    <row r="3196" spans="1:7" x14ac:dyDescent="0.25">
      <c r="A3196"/>
      <c r="B3196"/>
      <c r="C3196">
        <v>16.804295131862556</v>
      </c>
      <c r="D3196">
        <v>0.84539853138013654</v>
      </c>
      <c r="E3196" s="24"/>
      <c r="F3196" s="25"/>
      <c r="G3196" s="29"/>
    </row>
    <row r="3197" spans="1:7" x14ac:dyDescent="0.25">
      <c r="A3197"/>
      <c r="B3197"/>
      <c r="C3197">
        <v>16.809496308338638</v>
      </c>
      <c r="D3197">
        <v>0.84396509046767521</v>
      </c>
      <c r="E3197" s="24"/>
      <c r="F3197" s="25"/>
      <c r="G3197" s="29"/>
    </row>
    <row r="3198" spans="1:7" x14ac:dyDescent="0.25">
      <c r="A3198"/>
      <c r="B3198"/>
      <c r="C3198">
        <v>16.814697484814729</v>
      </c>
      <c r="D3198">
        <v>0.84253164955521331</v>
      </c>
      <c r="E3198" s="24"/>
      <c r="F3198" s="25"/>
      <c r="G3198" s="29"/>
    </row>
    <row r="3199" spans="1:7" x14ac:dyDescent="0.25">
      <c r="A3199"/>
      <c r="B3199"/>
      <c r="C3199">
        <v>16.819898661290811</v>
      </c>
      <c r="D3199">
        <v>0.84109820864275009</v>
      </c>
      <c r="E3199" s="24"/>
      <c r="F3199" s="25"/>
      <c r="G3199" s="29"/>
    </row>
    <row r="3200" spans="1:7" x14ac:dyDescent="0.25">
      <c r="A3200"/>
      <c r="B3200"/>
      <c r="C3200">
        <v>16.825099837766903</v>
      </c>
      <c r="D3200">
        <v>0.83966476773028798</v>
      </c>
      <c r="E3200" s="24"/>
      <c r="F3200" s="25"/>
      <c r="G3200" s="29"/>
    </row>
    <row r="3201" spans="1:7" x14ac:dyDescent="0.25">
      <c r="A3201"/>
      <c r="B3201"/>
      <c r="C3201">
        <v>16.830301014242973</v>
      </c>
      <c r="D3201">
        <v>0.83823132681782409</v>
      </c>
      <c r="E3201" s="24"/>
      <c r="F3201" s="25"/>
      <c r="G3201" s="29"/>
    </row>
    <row r="3202" spans="1:7" x14ac:dyDescent="0.25">
      <c r="A3202"/>
      <c r="B3202"/>
      <c r="C3202">
        <v>16.835502190719058</v>
      </c>
      <c r="D3202">
        <v>0.83679788590536286</v>
      </c>
      <c r="E3202" s="24"/>
      <c r="F3202" s="25"/>
      <c r="G3202" s="29"/>
    </row>
    <row r="3203" spans="1:7" x14ac:dyDescent="0.25">
      <c r="A3203"/>
      <c r="B3203"/>
      <c r="C3203">
        <v>16.840703367195147</v>
      </c>
      <c r="D3203">
        <v>0.83536444499290041</v>
      </c>
      <c r="E3203" s="24"/>
      <c r="F3203" s="25"/>
      <c r="G3203" s="29"/>
    </row>
    <row r="3204" spans="1:7" x14ac:dyDescent="0.25">
      <c r="A3204"/>
      <c r="B3204"/>
      <c r="C3204">
        <v>16.845904543671232</v>
      </c>
      <c r="D3204">
        <v>0.83393100408043863</v>
      </c>
      <c r="E3204" s="24"/>
      <c r="F3204" s="25"/>
      <c r="G3204" s="29"/>
    </row>
    <row r="3205" spans="1:7" x14ac:dyDescent="0.25">
      <c r="A3205"/>
      <c r="B3205"/>
      <c r="C3205">
        <v>16.851105720147309</v>
      </c>
      <c r="D3205">
        <v>0.83249756316797496</v>
      </c>
      <c r="E3205" s="24"/>
      <c r="F3205" s="25"/>
      <c r="G3205" s="29"/>
    </row>
    <row r="3206" spans="1:7" x14ac:dyDescent="0.25">
      <c r="A3206"/>
      <c r="B3206"/>
      <c r="C3206">
        <v>16.856306896623401</v>
      </c>
      <c r="D3206">
        <v>0.83106412225551285</v>
      </c>
      <c r="E3206" s="24"/>
      <c r="F3206" s="25"/>
      <c r="G3206" s="29"/>
    </row>
    <row r="3207" spans="1:7" x14ac:dyDescent="0.25">
      <c r="A3207"/>
      <c r="B3207"/>
      <c r="C3207">
        <v>16.861508073099483</v>
      </c>
      <c r="D3207">
        <v>0.82963068134305207</v>
      </c>
      <c r="E3207" s="24"/>
      <c r="F3207" s="25"/>
      <c r="G3207" s="29"/>
    </row>
    <row r="3208" spans="1:7" x14ac:dyDescent="0.25">
      <c r="A3208"/>
      <c r="B3208"/>
      <c r="C3208">
        <v>16.866709249575557</v>
      </c>
      <c r="D3208">
        <v>0.82819724043058929</v>
      </c>
      <c r="E3208" s="24"/>
      <c r="F3208" s="25"/>
      <c r="G3208" s="29"/>
    </row>
    <row r="3209" spans="1:7" x14ac:dyDescent="0.25">
      <c r="A3209"/>
      <c r="B3209"/>
      <c r="C3209">
        <v>16.871910426051652</v>
      </c>
      <c r="D3209">
        <v>0.82676379951812673</v>
      </c>
      <c r="E3209" s="24"/>
      <c r="F3209" s="25"/>
      <c r="G3209" s="29"/>
    </row>
    <row r="3210" spans="1:7" x14ac:dyDescent="0.25">
      <c r="A3210"/>
      <c r="B3210"/>
      <c r="C3210">
        <v>16.877111602527723</v>
      </c>
      <c r="D3210">
        <v>0.82533035860566462</v>
      </c>
      <c r="E3210" s="24"/>
      <c r="F3210" s="25"/>
      <c r="G3210" s="29"/>
    </row>
    <row r="3211" spans="1:7" x14ac:dyDescent="0.25">
      <c r="A3211"/>
      <c r="B3211"/>
      <c r="C3211">
        <v>16.882312779003811</v>
      </c>
      <c r="D3211">
        <v>0.82389691769320206</v>
      </c>
      <c r="E3211" s="24"/>
      <c r="F3211" s="25"/>
      <c r="G3211" s="29"/>
    </row>
    <row r="3212" spans="1:7" x14ac:dyDescent="0.25">
      <c r="A3212"/>
      <c r="B3212"/>
      <c r="C3212">
        <v>16.887513955479893</v>
      </c>
      <c r="D3212">
        <v>0.82246347678073928</v>
      </c>
      <c r="E3212" s="24"/>
      <c r="F3212" s="25"/>
      <c r="G3212" s="29"/>
    </row>
    <row r="3213" spans="1:7" x14ac:dyDescent="0.25">
      <c r="A3213"/>
      <c r="B3213"/>
      <c r="C3213">
        <v>16.892715131955978</v>
      </c>
      <c r="D3213">
        <v>0.82103003586827672</v>
      </c>
      <c r="E3213" s="24"/>
      <c r="F3213" s="25"/>
      <c r="G3213" s="29"/>
    </row>
    <row r="3214" spans="1:7" x14ac:dyDescent="0.25">
      <c r="A3214"/>
      <c r="B3214"/>
      <c r="C3214">
        <v>16.897916308432062</v>
      </c>
      <c r="D3214">
        <v>0.81959659495581394</v>
      </c>
      <c r="E3214" s="24"/>
      <c r="F3214" s="25"/>
      <c r="G3214" s="29"/>
    </row>
    <row r="3215" spans="1:7" x14ac:dyDescent="0.25">
      <c r="A3215"/>
      <c r="B3215"/>
      <c r="C3215">
        <v>16.903117484908137</v>
      </c>
      <c r="D3215">
        <v>0.8181631540433516</v>
      </c>
      <c r="E3215" s="24"/>
      <c r="F3215" s="25"/>
      <c r="G3215" s="29"/>
    </row>
    <row r="3216" spans="1:7" x14ac:dyDescent="0.25">
      <c r="A3216"/>
      <c r="B3216"/>
      <c r="C3216">
        <v>16.908318661384222</v>
      </c>
      <c r="D3216">
        <v>0.81672971313088971</v>
      </c>
      <c r="E3216" s="24"/>
      <c r="F3216" s="25"/>
      <c r="G3216" s="29"/>
    </row>
    <row r="3217" spans="1:7" x14ac:dyDescent="0.25">
      <c r="A3217"/>
      <c r="B3217"/>
      <c r="C3217">
        <v>16.91351983786031</v>
      </c>
      <c r="D3217">
        <v>0.81529627221842671</v>
      </c>
      <c r="E3217" s="24"/>
      <c r="F3217" s="25"/>
      <c r="G3217" s="29"/>
    </row>
    <row r="3218" spans="1:7" x14ac:dyDescent="0.25">
      <c r="A3218"/>
      <c r="B3218"/>
      <c r="C3218">
        <v>16.918721014336381</v>
      </c>
      <c r="D3218">
        <v>0.81386283130596526</v>
      </c>
      <c r="E3218" s="24"/>
      <c r="F3218" s="25"/>
      <c r="G3218" s="29"/>
    </row>
    <row r="3219" spans="1:7" x14ac:dyDescent="0.25">
      <c r="A3219"/>
      <c r="B3219"/>
      <c r="C3219">
        <v>16.923922190812466</v>
      </c>
      <c r="D3219">
        <v>0.81242939039350315</v>
      </c>
      <c r="E3219" s="24"/>
      <c r="F3219" s="25"/>
      <c r="G3219" s="29"/>
    </row>
    <row r="3220" spans="1:7" x14ac:dyDescent="0.25">
      <c r="A3220"/>
      <c r="B3220"/>
      <c r="C3220">
        <v>16.929123367288554</v>
      </c>
      <c r="D3220">
        <v>0.8109959494810397</v>
      </c>
      <c r="E3220" s="24"/>
      <c r="F3220" s="25"/>
      <c r="G3220" s="29"/>
    </row>
    <row r="3221" spans="1:7" x14ac:dyDescent="0.25">
      <c r="A3221"/>
      <c r="B3221"/>
      <c r="C3221">
        <v>16.934324543764632</v>
      </c>
      <c r="D3221">
        <v>0.80956250856857737</v>
      </c>
      <c r="E3221" s="24"/>
      <c r="F3221" s="25"/>
      <c r="G3221" s="29"/>
    </row>
    <row r="3222" spans="1:7" x14ac:dyDescent="0.25">
      <c r="A3222"/>
      <c r="B3222"/>
      <c r="C3222">
        <v>16.939525720240713</v>
      </c>
      <c r="D3222">
        <v>0.80812906765611436</v>
      </c>
      <c r="E3222" s="24"/>
      <c r="F3222" s="25"/>
      <c r="G3222" s="29"/>
    </row>
    <row r="3223" spans="1:7" x14ac:dyDescent="0.25">
      <c r="A3223"/>
      <c r="B3223"/>
      <c r="C3223">
        <v>16.944726896716801</v>
      </c>
      <c r="D3223">
        <v>0.80669562674365292</v>
      </c>
      <c r="E3223" s="24"/>
      <c r="F3223" s="25"/>
      <c r="G3223" s="29"/>
    </row>
    <row r="3224" spans="1:7" x14ac:dyDescent="0.25">
      <c r="A3224"/>
      <c r="B3224"/>
      <c r="C3224">
        <v>16.949928073192879</v>
      </c>
      <c r="D3224">
        <v>0.80526218583119125</v>
      </c>
      <c r="E3224" s="24"/>
      <c r="F3224" s="25"/>
      <c r="G3224" s="29"/>
    </row>
    <row r="3225" spans="1:7" x14ac:dyDescent="0.25">
      <c r="A3225"/>
      <c r="B3225"/>
      <c r="C3225">
        <v>16.955129249668964</v>
      </c>
      <c r="D3225">
        <v>0.80382874491872824</v>
      </c>
      <c r="E3225" s="24"/>
      <c r="F3225" s="25"/>
      <c r="G3225" s="29"/>
    </row>
    <row r="3226" spans="1:7" x14ac:dyDescent="0.25">
      <c r="A3226"/>
      <c r="B3226"/>
      <c r="C3226">
        <v>16.96033042614507</v>
      </c>
      <c r="D3226">
        <v>0.80239530400626524</v>
      </c>
      <c r="E3226" s="24"/>
      <c r="F3226" s="25"/>
      <c r="G3226" s="29"/>
    </row>
    <row r="3227" spans="1:7" x14ac:dyDescent="0.25">
      <c r="A3227"/>
      <c r="B3227"/>
      <c r="C3227">
        <v>16.965531602621137</v>
      </c>
      <c r="D3227">
        <v>0.80096186309380446</v>
      </c>
      <c r="E3227" s="24"/>
      <c r="F3227" s="25"/>
      <c r="G3227" s="29"/>
    </row>
    <row r="3228" spans="1:7" x14ac:dyDescent="0.25">
      <c r="A3228"/>
      <c r="B3228"/>
      <c r="C3228">
        <v>16.970732779097222</v>
      </c>
      <c r="D3228">
        <v>0.79952842218134124</v>
      </c>
      <c r="E3228" s="24"/>
      <c r="F3228" s="25"/>
      <c r="G3228" s="29"/>
    </row>
    <row r="3229" spans="1:7" x14ac:dyDescent="0.25">
      <c r="A3229"/>
      <c r="B3229"/>
      <c r="C3229">
        <v>16.9759339555733</v>
      </c>
      <c r="D3229">
        <v>0.79809498126887757</v>
      </c>
      <c r="E3229" s="24"/>
      <c r="F3229" s="25"/>
      <c r="G3229" s="29"/>
    </row>
    <row r="3230" spans="1:7" x14ac:dyDescent="0.25">
      <c r="A3230"/>
      <c r="B3230"/>
      <c r="C3230">
        <v>16.981135132049388</v>
      </c>
      <c r="D3230">
        <v>0.79666154035641701</v>
      </c>
      <c r="E3230" s="24"/>
      <c r="F3230" s="25"/>
      <c r="G3230" s="29"/>
    </row>
    <row r="3231" spans="1:7" x14ac:dyDescent="0.25">
      <c r="A3231"/>
      <c r="B3231"/>
      <c r="C3231">
        <v>16.986336308525477</v>
      </c>
      <c r="D3231">
        <v>0.79522809944395445</v>
      </c>
      <c r="E3231" s="24"/>
      <c r="F3231" s="25"/>
      <c r="G3231" s="29"/>
    </row>
    <row r="3232" spans="1:7" x14ac:dyDescent="0.25">
      <c r="A3232"/>
      <c r="B3232"/>
      <c r="C3232">
        <v>16.991537485001551</v>
      </c>
      <c r="D3232">
        <v>0.79379465853148967</v>
      </c>
      <c r="E3232" s="24"/>
      <c r="F3232" s="25"/>
      <c r="G3232" s="29"/>
    </row>
    <row r="3233" spans="1:7" x14ac:dyDescent="0.25">
      <c r="A3233"/>
      <c r="B3233"/>
      <c r="C3233">
        <v>16.996738661477632</v>
      </c>
      <c r="D3233">
        <v>0.79236121761902911</v>
      </c>
      <c r="E3233" s="24"/>
      <c r="F3233" s="25"/>
      <c r="G3233" s="29"/>
    </row>
    <row r="3234" spans="1:7" x14ac:dyDescent="0.25">
      <c r="A3234"/>
      <c r="B3234"/>
      <c r="C3234">
        <v>17.001939837953728</v>
      </c>
      <c r="D3234">
        <v>0.79092777670656755</v>
      </c>
      <c r="E3234" s="24"/>
      <c r="F3234" s="25"/>
      <c r="G3234" s="29"/>
    </row>
    <row r="3235" spans="1:7" x14ac:dyDescent="0.25">
      <c r="A3235"/>
      <c r="B3235"/>
      <c r="C3235">
        <v>17.007141014429791</v>
      </c>
      <c r="D3235">
        <v>0.789494335794104</v>
      </c>
      <c r="E3235" s="24"/>
      <c r="F3235" s="25"/>
      <c r="G3235" s="29"/>
    </row>
    <row r="3236" spans="1:7" x14ac:dyDescent="0.25">
      <c r="A3236"/>
      <c r="B3236"/>
      <c r="C3236">
        <v>17.012342190905876</v>
      </c>
      <c r="D3236">
        <v>0.78806089488164188</v>
      </c>
      <c r="E3236" s="24"/>
      <c r="F3236" s="25"/>
      <c r="G3236" s="29"/>
    </row>
    <row r="3237" spans="1:7" x14ac:dyDescent="0.25">
      <c r="A3237"/>
      <c r="B3237"/>
      <c r="C3237">
        <v>17.017543367381968</v>
      </c>
      <c r="D3237">
        <v>0.78662745396918021</v>
      </c>
      <c r="E3237" s="24"/>
      <c r="F3237" s="25"/>
      <c r="G3237" s="29"/>
    </row>
    <row r="3238" spans="1:7" x14ac:dyDescent="0.25">
      <c r="A3238"/>
      <c r="B3238"/>
      <c r="C3238">
        <v>17.022744543858053</v>
      </c>
      <c r="D3238">
        <v>0.78519401305671654</v>
      </c>
      <c r="E3238" s="24"/>
      <c r="F3238" s="25"/>
      <c r="G3238" s="29"/>
    </row>
    <row r="3239" spans="1:7" x14ac:dyDescent="0.25">
      <c r="A3239"/>
      <c r="B3239"/>
      <c r="C3239">
        <v>17.027945720334127</v>
      </c>
      <c r="D3239">
        <v>0.78376057214425487</v>
      </c>
      <c r="E3239" s="24"/>
      <c r="F3239" s="25"/>
      <c r="G3239" s="29"/>
    </row>
    <row r="3240" spans="1:7" x14ac:dyDescent="0.25">
      <c r="A3240"/>
      <c r="B3240"/>
      <c r="C3240">
        <v>17.03314689681023</v>
      </c>
      <c r="D3240">
        <v>0.78232713123179232</v>
      </c>
      <c r="E3240" s="24"/>
      <c r="F3240" s="25"/>
      <c r="G3240" s="29"/>
    </row>
    <row r="3241" spans="1:7" x14ac:dyDescent="0.25">
      <c r="A3241"/>
      <c r="B3241"/>
      <c r="C3241">
        <v>17.038348073286297</v>
      </c>
      <c r="D3241">
        <v>0.78089369031932909</v>
      </c>
      <c r="E3241" s="24"/>
      <c r="F3241" s="25"/>
      <c r="G3241" s="29"/>
    </row>
    <row r="3242" spans="1:7" x14ac:dyDescent="0.25">
      <c r="A3242"/>
      <c r="B3242"/>
      <c r="C3242">
        <v>17.043549249762378</v>
      </c>
      <c r="D3242">
        <v>0.77946024940686764</v>
      </c>
      <c r="E3242" s="24"/>
      <c r="F3242" s="25"/>
      <c r="G3242" s="29"/>
    </row>
    <row r="3243" spans="1:7" x14ac:dyDescent="0.25">
      <c r="A3243"/>
      <c r="B3243"/>
      <c r="C3243">
        <v>17.048750426238474</v>
      </c>
      <c r="D3243">
        <v>0.77802680849440531</v>
      </c>
      <c r="E3243" s="24"/>
      <c r="F3243" s="25"/>
      <c r="G3243" s="29"/>
    </row>
    <row r="3244" spans="1:7" x14ac:dyDescent="0.25">
      <c r="A3244"/>
      <c r="B3244"/>
      <c r="C3244">
        <v>17.053951602714552</v>
      </c>
      <c r="D3244">
        <v>0.77659336758194297</v>
      </c>
      <c r="E3244" s="24"/>
      <c r="F3244" s="25"/>
      <c r="G3244" s="29"/>
    </row>
    <row r="3245" spans="1:7" x14ac:dyDescent="0.25">
      <c r="A3245"/>
      <c r="B3245"/>
      <c r="C3245">
        <v>17.059152779190622</v>
      </c>
      <c r="D3245">
        <v>0.77515992666948086</v>
      </c>
      <c r="E3245" s="24"/>
      <c r="F3245" s="25"/>
      <c r="G3245" s="29"/>
    </row>
    <row r="3246" spans="1:7" x14ac:dyDescent="0.25">
      <c r="A3246"/>
      <c r="B3246"/>
      <c r="C3246">
        <v>17.064353955666711</v>
      </c>
      <c r="D3246">
        <v>0.77372648575701874</v>
      </c>
      <c r="E3246" s="24"/>
      <c r="F3246" s="25"/>
      <c r="G3246" s="29"/>
    </row>
    <row r="3247" spans="1:7" x14ac:dyDescent="0.25">
      <c r="A3247"/>
      <c r="B3247"/>
      <c r="C3247">
        <v>17.069555132142799</v>
      </c>
      <c r="D3247">
        <v>0.77229304484455397</v>
      </c>
      <c r="E3247" s="24"/>
      <c r="F3247" s="25"/>
      <c r="G3247" s="29"/>
    </row>
    <row r="3248" spans="1:7" x14ac:dyDescent="0.25">
      <c r="A3248"/>
      <c r="B3248"/>
      <c r="C3248">
        <v>17.074756308618888</v>
      </c>
      <c r="D3248">
        <v>0.77085960393209385</v>
      </c>
      <c r="E3248" s="24"/>
      <c r="F3248" s="25"/>
      <c r="G3248" s="29"/>
    </row>
    <row r="3249" spans="1:7" x14ac:dyDescent="0.25">
      <c r="A3249"/>
      <c r="B3249"/>
      <c r="C3249">
        <v>17.079957485094962</v>
      </c>
      <c r="D3249">
        <v>0.76942616301963174</v>
      </c>
      <c r="E3249" s="24"/>
      <c r="F3249" s="25"/>
      <c r="G3249" s="29"/>
    </row>
    <row r="3250" spans="1:7" x14ac:dyDescent="0.25">
      <c r="A3250"/>
      <c r="B3250"/>
      <c r="C3250">
        <v>17.08515866157105</v>
      </c>
      <c r="D3250">
        <v>0.76799272210716907</v>
      </c>
      <c r="E3250" s="24"/>
      <c r="F3250" s="25"/>
      <c r="G3250" s="29"/>
    </row>
    <row r="3251" spans="1:7" x14ac:dyDescent="0.25">
      <c r="A3251"/>
      <c r="B3251"/>
      <c r="C3251">
        <v>17.090359838047128</v>
      </c>
      <c r="D3251">
        <v>0.76655928119470573</v>
      </c>
      <c r="E3251" s="24"/>
      <c r="F3251" s="25"/>
      <c r="G3251" s="29"/>
    </row>
    <row r="3252" spans="1:7" x14ac:dyDescent="0.25">
      <c r="A3252"/>
      <c r="B3252"/>
      <c r="C3252">
        <v>17.095561014523209</v>
      </c>
      <c r="D3252">
        <v>0.7651258402822434</v>
      </c>
      <c r="E3252" s="24"/>
      <c r="F3252" s="25"/>
      <c r="G3252" s="29"/>
    </row>
    <row r="3253" spans="1:7" x14ac:dyDescent="0.25">
      <c r="A3253"/>
      <c r="B3253"/>
      <c r="C3253">
        <v>17.100762190999305</v>
      </c>
      <c r="D3253">
        <v>0.76369239936978106</v>
      </c>
      <c r="E3253" s="24"/>
      <c r="F3253" s="25"/>
      <c r="G3253" s="29"/>
    </row>
    <row r="3254" spans="1:7" x14ac:dyDescent="0.25">
      <c r="A3254"/>
      <c r="B3254"/>
      <c r="C3254">
        <v>17.105963367475386</v>
      </c>
      <c r="D3254">
        <v>0.76225895845731739</v>
      </c>
      <c r="E3254" s="24"/>
      <c r="F3254" s="25"/>
      <c r="G3254" s="29"/>
    </row>
    <row r="3255" spans="1:7" x14ac:dyDescent="0.25">
      <c r="A3255"/>
      <c r="B3255"/>
      <c r="C3255">
        <v>17.11116454395146</v>
      </c>
      <c r="D3255">
        <v>0.76082551754485794</v>
      </c>
      <c r="E3255" s="24"/>
      <c r="F3255" s="25"/>
      <c r="G3255" s="29"/>
    </row>
    <row r="3256" spans="1:7" x14ac:dyDescent="0.25">
      <c r="A3256"/>
      <c r="B3256"/>
      <c r="C3256">
        <v>17.116365720427538</v>
      </c>
      <c r="D3256">
        <v>0.7593920766323945</v>
      </c>
      <c r="E3256" s="24"/>
      <c r="F3256" s="25"/>
      <c r="G3256" s="29"/>
    </row>
    <row r="3257" spans="1:7" x14ac:dyDescent="0.25">
      <c r="A3257"/>
      <c r="B3257"/>
      <c r="C3257">
        <v>17.12156689690363</v>
      </c>
      <c r="D3257">
        <v>0.75795863571993261</v>
      </c>
      <c r="E3257" s="24"/>
      <c r="F3257" s="25"/>
      <c r="G3257" s="29"/>
    </row>
    <row r="3258" spans="1:7" x14ac:dyDescent="0.25">
      <c r="A3258"/>
      <c r="B3258"/>
      <c r="C3258">
        <v>17.126768073379708</v>
      </c>
      <c r="D3258">
        <v>0.75652519480747027</v>
      </c>
      <c r="E3258" s="24"/>
      <c r="F3258" s="25"/>
      <c r="G3258" s="29"/>
    </row>
    <row r="3259" spans="1:7" x14ac:dyDescent="0.25">
      <c r="A3259"/>
      <c r="B3259"/>
      <c r="C3259">
        <v>17.131969249855807</v>
      </c>
      <c r="D3259">
        <v>0.75509175389500616</v>
      </c>
      <c r="E3259" s="24"/>
      <c r="F3259" s="25"/>
      <c r="G3259" s="29"/>
    </row>
    <row r="3260" spans="1:7" x14ac:dyDescent="0.25">
      <c r="A3260"/>
      <c r="B3260"/>
      <c r="C3260">
        <v>17.137170426331885</v>
      </c>
      <c r="D3260">
        <v>0.75365831298254449</v>
      </c>
      <c r="E3260" s="24"/>
      <c r="F3260" s="25"/>
      <c r="G3260" s="29"/>
    </row>
    <row r="3261" spans="1:7" x14ac:dyDescent="0.25">
      <c r="A3261"/>
      <c r="B3261"/>
      <c r="C3261">
        <v>17.142371602807962</v>
      </c>
      <c r="D3261">
        <v>0.75222487207008215</v>
      </c>
      <c r="E3261" s="24"/>
      <c r="F3261" s="25"/>
      <c r="G3261" s="29"/>
    </row>
    <row r="3262" spans="1:7" x14ac:dyDescent="0.25">
      <c r="A3262"/>
      <c r="B3262"/>
      <c r="C3262">
        <v>17.147572779284033</v>
      </c>
      <c r="D3262">
        <v>0.75079143115762093</v>
      </c>
      <c r="E3262" s="24"/>
      <c r="F3262" s="25"/>
      <c r="G3262" s="29"/>
    </row>
    <row r="3263" spans="1:7" x14ac:dyDescent="0.25">
      <c r="A3263"/>
      <c r="B3263"/>
      <c r="C3263">
        <v>17.152773955760129</v>
      </c>
      <c r="D3263">
        <v>0.74935799024515704</v>
      </c>
      <c r="E3263" s="24"/>
      <c r="F3263" s="25"/>
      <c r="G3263" s="29"/>
    </row>
    <row r="3264" spans="1:7" x14ac:dyDescent="0.25">
      <c r="A3264"/>
      <c r="B3264"/>
      <c r="C3264">
        <v>17.15797513223621</v>
      </c>
      <c r="D3264">
        <v>0.74792454933269426</v>
      </c>
      <c r="E3264" s="24"/>
      <c r="F3264" s="25"/>
      <c r="G3264" s="29"/>
    </row>
    <row r="3265" spans="1:7" x14ac:dyDescent="0.25">
      <c r="A3265"/>
      <c r="B3265"/>
      <c r="C3265">
        <v>17.163176308712291</v>
      </c>
      <c r="D3265">
        <v>0.74649110842023125</v>
      </c>
      <c r="E3265" s="24"/>
      <c r="F3265" s="25"/>
      <c r="G3265" s="29"/>
    </row>
    <row r="3266" spans="1:7" x14ac:dyDescent="0.25">
      <c r="A3266"/>
      <c r="B3266"/>
      <c r="C3266">
        <v>17.168377485188376</v>
      </c>
      <c r="D3266">
        <v>0.74505766750776914</v>
      </c>
      <c r="E3266" s="24"/>
      <c r="F3266" s="25"/>
      <c r="G3266" s="29"/>
    </row>
    <row r="3267" spans="1:7" x14ac:dyDescent="0.25">
      <c r="A3267"/>
      <c r="B3267"/>
      <c r="C3267">
        <v>17.173578661664454</v>
      </c>
      <c r="D3267">
        <v>0.7436242265953088</v>
      </c>
      <c r="E3267" s="24"/>
      <c r="F3267" s="25"/>
      <c r="G3267" s="29"/>
    </row>
    <row r="3268" spans="1:7" x14ac:dyDescent="0.25">
      <c r="A3268"/>
      <c r="B3268"/>
      <c r="C3268">
        <v>17.178779838140542</v>
      </c>
      <c r="D3268">
        <v>0.74219078568284536</v>
      </c>
      <c r="E3268" s="24"/>
      <c r="F3268" s="25"/>
      <c r="G3268" s="29"/>
    </row>
    <row r="3269" spans="1:7" x14ac:dyDescent="0.25">
      <c r="A3269"/>
      <c r="B3269"/>
      <c r="C3269">
        <v>17.183981014616627</v>
      </c>
      <c r="D3269">
        <v>0.74075734477038235</v>
      </c>
      <c r="E3269" s="24"/>
      <c r="F3269" s="25"/>
      <c r="G3269" s="29"/>
    </row>
    <row r="3270" spans="1:7" x14ac:dyDescent="0.25">
      <c r="A3270"/>
      <c r="B3270"/>
      <c r="C3270">
        <v>17.189182191092712</v>
      </c>
      <c r="D3270">
        <v>0.73932390385792113</v>
      </c>
      <c r="E3270" s="24"/>
      <c r="F3270" s="25"/>
      <c r="G3270" s="29"/>
    </row>
    <row r="3271" spans="1:7" x14ac:dyDescent="0.25">
      <c r="A3271"/>
      <c r="B3271"/>
      <c r="C3271">
        <v>17.194383367568786</v>
      </c>
      <c r="D3271">
        <v>0.73789046294545879</v>
      </c>
      <c r="E3271" s="24"/>
      <c r="F3271" s="25"/>
      <c r="G3271" s="29"/>
    </row>
    <row r="3272" spans="1:7" x14ac:dyDescent="0.25">
      <c r="A3272"/>
      <c r="B3272"/>
      <c r="C3272">
        <v>17.199584544044878</v>
      </c>
      <c r="D3272">
        <v>0.73645702203299535</v>
      </c>
      <c r="E3272" s="24"/>
      <c r="F3272" s="25"/>
      <c r="G3272" s="29"/>
    </row>
    <row r="3273" spans="1:7" x14ac:dyDescent="0.25">
      <c r="A3273"/>
      <c r="B3273"/>
      <c r="C3273">
        <v>17.20478572052096</v>
      </c>
      <c r="D3273">
        <v>0.73502358112053279</v>
      </c>
      <c r="E3273" s="24"/>
      <c r="F3273" s="25"/>
      <c r="G3273" s="29"/>
    </row>
    <row r="3274" spans="1:7" x14ac:dyDescent="0.25">
      <c r="A3274"/>
      <c r="B3274"/>
      <c r="C3274">
        <v>17.20998689699703</v>
      </c>
      <c r="D3274">
        <v>0.73359014020806979</v>
      </c>
      <c r="E3274" s="24"/>
      <c r="F3274" s="25"/>
      <c r="G3274" s="29"/>
    </row>
    <row r="3275" spans="1:7" x14ac:dyDescent="0.25">
      <c r="A3275"/>
      <c r="B3275"/>
      <c r="C3275">
        <v>17.215188073473133</v>
      </c>
      <c r="D3275">
        <v>0.73215669929560689</v>
      </c>
      <c r="E3275" s="24"/>
      <c r="F3275" s="25"/>
      <c r="G3275" s="29"/>
    </row>
    <row r="3276" spans="1:7" x14ac:dyDescent="0.25">
      <c r="A3276"/>
      <c r="B3276"/>
      <c r="C3276">
        <v>17.2203892499492</v>
      </c>
      <c r="D3276">
        <v>0.73072325838314622</v>
      </c>
      <c r="E3276" s="24"/>
      <c r="F3276" s="25"/>
      <c r="G3276" s="29"/>
    </row>
    <row r="3277" spans="1:7" x14ac:dyDescent="0.25">
      <c r="A3277"/>
      <c r="B3277"/>
      <c r="C3277">
        <v>17.225590426425299</v>
      </c>
      <c r="D3277">
        <v>0.72928981747068433</v>
      </c>
      <c r="E3277" s="24"/>
      <c r="F3277" s="25"/>
      <c r="G3277" s="29"/>
    </row>
    <row r="3278" spans="1:7" x14ac:dyDescent="0.25">
      <c r="A3278"/>
      <c r="B3278"/>
      <c r="C3278">
        <v>17.230791602901363</v>
      </c>
      <c r="D3278">
        <v>0.72785637655822177</v>
      </c>
      <c r="E3278" s="24"/>
      <c r="F3278" s="25"/>
      <c r="G3278" s="29"/>
    </row>
    <row r="3279" spans="1:7" x14ac:dyDescent="0.25">
      <c r="A3279"/>
      <c r="B3279"/>
      <c r="C3279">
        <v>17.235992779377451</v>
      </c>
      <c r="D3279">
        <v>0.72642293564575966</v>
      </c>
      <c r="E3279" s="24"/>
      <c r="F3279" s="25"/>
      <c r="G3279" s="29"/>
    </row>
    <row r="3280" spans="1:7" x14ac:dyDescent="0.25">
      <c r="A3280"/>
      <c r="B3280"/>
      <c r="C3280">
        <v>17.241193955853547</v>
      </c>
      <c r="D3280">
        <v>0.72498949473329688</v>
      </c>
      <c r="E3280" s="24"/>
      <c r="F3280" s="25"/>
      <c r="G3280" s="29"/>
    </row>
    <row r="3281" spans="1:7" x14ac:dyDescent="0.25">
      <c r="A3281"/>
      <c r="B3281"/>
      <c r="C3281">
        <v>17.246395132329614</v>
      </c>
      <c r="D3281">
        <v>0.72355605382083388</v>
      </c>
      <c r="E3281" s="24"/>
      <c r="F3281" s="25"/>
      <c r="G3281" s="29"/>
    </row>
    <row r="3282" spans="1:7" x14ac:dyDescent="0.25">
      <c r="A3282"/>
      <c r="B3282"/>
      <c r="C3282">
        <v>17.251596308805716</v>
      </c>
      <c r="D3282">
        <v>0.72212261290837221</v>
      </c>
      <c r="E3282" s="24"/>
      <c r="F3282" s="25"/>
      <c r="G3282" s="29"/>
    </row>
    <row r="3283" spans="1:7" x14ac:dyDescent="0.25">
      <c r="A3283"/>
      <c r="B3283"/>
      <c r="C3283">
        <v>17.256797485281794</v>
      </c>
      <c r="D3283">
        <v>0.72068917199591009</v>
      </c>
      <c r="E3283" s="24"/>
      <c r="F3283" s="25"/>
      <c r="G3283" s="29"/>
    </row>
    <row r="3284" spans="1:7" x14ac:dyDescent="0.25">
      <c r="A3284"/>
      <c r="B3284"/>
      <c r="C3284">
        <v>17.261998661757872</v>
      </c>
      <c r="D3284">
        <v>0.71925573108344776</v>
      </c>
      <c r="E3284" s="24"/>
      <c r="F3284" s="25"/>
      <c r="G3284" s="29"/>
    </row>
    <row r="3285" spans="1:7" x14ac:dyDescent="0.25">
      <c r="A3285"/>
      <c r="B3285"/>
      <c r="C3285">
        <v>17.26719983823395</v>
      </c>
      <c r="D3285">
        <v>0.71782229017098598</v>
      </c>
      <c r="E3285" s="24"/>
      <c r="F3285" s="25"/>
      <c r="G3285" s="29"/>
    </row>
    <row r="3286" spans="1:7" x14ac:dyDescent="0.25">
      <c r="A3286"/>
      <c r="B3286"/>
      <c r="C3286">
        <v>17.272401014710045</v>
      </c>
      <c r="D3286">
        <v>0.71638884925852231</v>
      </c>
      <c r="E3286" s="24"/>
      <c r="F3286" s="25"/>
      <c r="G3286" s="29"/>
    </row>
    <row r="3287" spans="1:7" x14ac:dyDescent="0.25">
      <c r="A3287"/>
      <c r="B3287"/>
      <c r="C3287">
        <v>17.277602191186119</v>
      </c>
      <c r="D3287">
        <v>0.71495540834605942</v>
      </c>
      <c r="E3287" s="24"/>
      <c r="F3287" s="25"/>
      <c r="G3287" s="29"/>
    </row>
    <row r="3288" spans="1:7" x14ac:dyDescent="0.25">
      <c r="A3288"/>
      <c r="B3288"/>
      <c r="C3288">
        <v>17.282803367662204</v>
      </c>
      <c r="D3288">
        <v>0.71352196743359841</v>
      </c>
      <c r="E3288" s="24"/>
      <c r="F3288" s="25"/>
      <c r="G3288" s="29"/>
    </row>
    <row r="3289" spans="1:7" x14ac:dyDescent="0.25">
      <c r="A3289"/>
      <c r="B3289"/>
      <c r="C3289">
        <v>17.288004544138296</v>
      </c>
      <c r="D3289">
        <v>0.71208852652113552</v>
      </c>
      <c r="E3289" s="24"/>
      <c r="F3289" s="25"/>
      <c r="G3289" s="29"/>
    </row>
    <row r="3290" spans="1:7" x14ac:dyDescent="0.25">
      <c r="A3290"/>
      <c r="B3290"/>
      <c r="C3290">
        <v>17.293205720614363</v>
      </c>
      <c r="D3290">
        <v>0.7106550856086723</v>
      </c>
      <c r="E3290" s="24"/>
      <c r="F3290" s="25"/>
      <c r="G3290" s="29"/>
    </row>
    <row r="3291" spans="1:7" x14ac:dyDescent="0.25">
      <c r="A3291"/>
      <c r="B3291"/>
      <c r="C3291">
        <v>17.298406897090448</v>
      </c>
      <c r="D3291">
        <v>0.70922164469620963</v>
      </c>
      <c r="E3291" s="24"/>
      <c r="F3291" s="25"/>
      <c r="G3291" s="29"/>
    </row>
    <row r="3292" spans="1:7" x14ac:dyDescent="0.25">
      <c r="A3292"/>
      <c r="B3292"/>
      <c r="C3292">
        <v>17.303608073566537</v>
      </c>
      <c r="D3292">
        <v>0.70778820378374674</v>
      </c>
      <c r="E3292" s="24"/>
      <c r="F3292" s="25"/>
      <c r="G3292" s="29"/>
    </row>
    <row r="3293" spans="1:7" x14ac:dyDescent="0.25">
      <c r="A3293"/>
      <c r="B3293"/>
      <c r="C3293">
        <v>17.308809250042621</v>
      </c>
      <c r="D3293">
        <v>0.70635476287128574</v>
      </c>
      <c r="E3293" s="24"/>
      <c r="F3293" s="25"/>
      <c r="G3293" s="29"/>
    </row>
    <row r="3294" spans="1:7" x14ac:dyDescent="0.25">
      <c r="A3294"/>
      <c r="B3294"/>
      <c r="C3294">
        <v>17.314010426518706</v>
      </c>
      <c r="D3294">
        <v>0.70492132195882284</v>
      </c>
      <c r="E3294" s="24"/>
      <c r="F3294" s="25"/>
      <c r="G3294" s="29"/>
    </row>
    <row r="3295" spans="1:7" x14ac:dyDescent="0.25">
      <c r="A3295"/>
      <c r="B3295"/>
      <c r="C3295">
        <v>17.319211602994788</v>
      </c>
      <c r="D3295">
        <v>0.7034878810463614</v>
      </c>
      <c r="E3295" s="24"/>
      <c r="F3295" s="25"/>
      <c r="G3295" s="29"/>
    </row>
    <row r="3296" spans="1:7" x14ac:dyDescent="0.25">
      <c r="A3296"/>
      <c r="B3296"/>
      <c r="C3296">
        <v>17.324412779470858</v>
      </c>
      <c r="D3296">
        <v>0.70205444013389851</v>
      </c>
      <c r="E3296" s="24"/>
      <c r="F3296" s="25"/>
      <c r="G3296" s="29"/>
    </row>
    <row r="3297" spans="1:7" x14ac:dyDescent="0.25">
      <c r="A3297"/>
      <c r="B3297"/>
      <c r="C3297">
        <v>17.32961395594695</v>
      </c>
      <c r="D3297">
        <v>0.70062099922143617</v>
      </c>
      <c r="E3297" s="24"/>
      <c r="F3297" s="25"/>
      <c r="G3297" s="29"/>
    </row>
    <row r="3298" spans="1:7" x14ac:dyDescent="0.25">
      <c r="A3298"/>
      <c r="B3298"/>
      <c r="C3298">
        <v>17.334815132423028</v>
      </c>
      <c r="D3298">
        <v>0.69918755830897361</v>
      </c>
      <c r="E3298" s="24"/>
      <c r="F3298" s="25"/>
      <c r="G3298" s="29"/>
    </row>
    <row r="3299" spans="1:7" x14ac:dyDescent="0.25">
      <c r="A3299"/>
      <c r="B3299"/>
      <c r="C3299">
        <v>17.340016308899116</v>
      </c>
      <c r="D3299">
        <v>0.6977541173965105</v>
      </c>
      <c r="E3299" s="24"/>
      <c r="F3299" s="25"/>
      <c r="G3299" s="29"/>
    </row>
    <row r="3300" spans="1:7" x14ac:dyDescent="0.25">
      <c r="A3300"/>
      <c r="B3300"/>
      <c r="C3300">
        <v>17.345217485375205</v>
      </c>
      <c r="D3300">
        <v>0.69632067648404916</v>
      </c>
      <c r="E3300" s="24"/>
      <c r="F3300" s="25"/>
      <c r="G3300" s="29"/>
    </row>
    <row r="3301" spans="1:7" x14ac:dyDescent="0.25">
      <c r="A3301"/>
      <c r="B3301"/>
      <c r="C3301">
        <v>17.350418661851283</v>
      </c>
      <c r="D3301">
        <v>0.69488723557158627</v>
      </c>
      <c r="E3301" s="24"/>
      <c r="F3301" s="25"/>
      <c r="G3301" s="29"/>
    </row>
    <row r="3302" spans="1:7" x14ac:dyDescent="0.25">
      <c r="A3302"/>
      <c r="B3302"/>
      <c r="C3302">
        <v>17.355619838327371</v>
      </c>
      <c r="D3302">
        <v>0.6934537946591246</v>
      </c>
      <c r="E3302" s="24"/>
      <c r="F3302" s="25"/>
      <c r="G3302" s="29"/>
    </row>
    <row r="3303" spans="1:7" x14ac:dyDescent="0.25">
      <c r="A3303"/>
      <c r="B3303"/>
      <c r="C3303">
        <v>17.360821014803445</v>
      </c>
      <c r="D3303">
        <v>0.6920203537466616</v>
      </c>
      <c r="E3303" s="24"/>
      <c r="F3303" s="25"/>
      <c r="G3303" s="29"/>
    </row>
    <row r="3304" spans="1:7" x14ac:dyDescent="0.25">
      <c r="A3304"/>
      <c r="B3304"/>
      <c r="C3304">
        <v>17.366022191279523</v>
      </c>
      <c r="D3304">
        <v>0.69058691283419826</v>
      </c>
      <c r="E3304" s="24"/>
      <c r="F3304" s="25"/>
      <c r="G3304" s="29"/>
    </row>
    <row r="3305" spans="1:7" x14ac:dyDescent="0.25">
      <c r="A3305"/>
      <c r="B3305"/>
      <c r="C3305">
        <v>17.371223367755615</v>
      </c>
      <c r="D3305">
        <v>0.68915347192173648</v>
      </c>
      <c r="E3305" s="24"/>
      <c r="F3305" s="25"/>
      <c r="G3305" s="29"/>
    </row>
    <row r="3306" spans="1:7" x14ac:dyDescent="0.25">
      <c r="A3306"/>
      <c r="B3306"/>
      <c r="C3306">
        <v>17.376424544231696</v>
      </c>
      <c r="D3306">
        <v>0.68772003100927515</v>
      </c>
      <c r="E3306" s="24"/>
      <c r="F3306" s="25"/>
      <c r="G3306" s="29"/>
    </row>
    <row r="3307" spans="1:7" x14ac:dyDescent="0.25">
      <c r="A3307"/>
      <c r="B3307"/>
      <c r="C3307">
        <v>17.381625720707781</v>
      </c>
      <c r="D3307">
        <v>0.68628659009681281</v>
      </c>
      <c r="E3307" s="24"/>
      <c r="F3307" s="25"/>
      <c r="G3307" s="29"/>
    </row>
    <row r="3308" spans="1:7" x14ac:dyDescent="0.25">
      <c r="A3308"/>
      <c r="B3308"/>
      <c r="C3308">
        <v>17.386826897183866</v>
      </c>
      <c r="D3308">
        <v>0.68485314918434848</v>
      </c>
      <c r="E3308" s="24"/>
      <c r="F3308" s="25"/>
      <c r="G3308" s="29"/>
    </row>
    <row r="3309" spans="1:7" x14ac:dyDescent="0.25">
      <c r="A3309"/>
      <c r="B3309"/>
      <c r="C3309">
        <v>17.392028073659954</v>
      </c>
      <c r="D3309">
        <v>0.68341970827188692</v>
      </c>
      <c r="E3309" s="24"/>
      <c r="F3309" s="25"/>
      <c r="G3309" s="29"/>
    </row>
    <row r="3310" spans="1:7" x14ac:dyDescent="0.25">
      <c r="A3310"/>
      <c r="B3310"/>
      <c r="C3310">
        <v>17.397229250136036</v>
      </c>
      <c r="D3310">
        <v>0.68198626735942569</v>
      </c>
      <c r="E3310" s="24"/>
      <c r="F3310" s="25"/>
      <c r="G3310" s="29"/>
    </row>
    <row r="3311" spans="1:7" x14ac:dyDescent="0.25">
      <c r="A3311"/>
      <c r="B3311"/>
      <c r="C3311">
        <v>17.402430426612113</v>
      </c>
      <c r="D3311">
        <v>0.68055282644696202</v>
      </c>
      <c r="E3311" s="24"/>
      <c r="F3311" s="25"/>
      <c r="G3311" s="29"/>
    </row>
    <row r="3312" spans="1:7" x14ac:dyDescent="0.25">
      <c r="A3312"/>
      <c r="B3312"/>
      <c r="C3312">
        <v>17.407631603088198</v>
      </c>
      <c r="D3312">
        <v>0.67911938553450057</v>
      </c>
      <c r="E3312" s="24"/>
      <c r="F3312" s="25"/>
      <c r="G3312" s="29"/>
    </row>
    <row r="3313" spans="1:7" x14ac:dyDescent="0.25">
      <c r="A3313"/>
      <c r="B3313"/>
      <c r="C3313">
        <v>17.412832779564273</v>
      </c>
      <c r="D3313">
        <v>0.67768594462203735</v>
      </c>
      <c r="E3313" s="24"/>
      <c r="F3313" s="25"/>
      <c r="G3313" s="29"/>
    </row>
    <row r="3314" spans="1:7" x14ac:dyDescent="0.25">
      <c r="A3314"/>
      <c r="B3314"/>
      <c r="C3314">
        <v>17.418033956040375</v>
      </c>
      <c r="D3314">
        <v>0.67625250370957568</v>
      </c>
      <c r="E3314" s="24"/>
      <c r="F3314" s="25"/>
      <c r="G3314" s="29"/>
    </row>
    <row r="3315" spans="1:7" x14ac:dyDescent="0.25">
      <c r="A3315"/>
      <c r="B3315"/>
      <c r="C3315">
        <v>17.423235132516432</v>
      </c>
      <c r="D3315">
        <v>0.67481906279711323</v>
      </c>
      <c r="E3315" s="24"/>
      <c r="F3315" s="25"/>
      <c r="G3315" s="29"/>
    </row>
    <row r="3316" spans="1:7" x14ac:dyDescent="0.25">
      <c r="A3316"/>
      <c r="B3316"/>
      <c r="C3316">
        <v>17.42843630899252</v>
      </c>
      <c r="D3316">
        <v>0.67338562188465079</v>
      </c>
      <c r="E3316" s="24"/>
      <c r="F3316" s="25"/>
      <c r="G3316" s="29"/>
    </row>
    <row r="3317" spans="1:7" x14ac:dyDescent="0.25">
      <c r="A3317"/>
      <c r="B3317"/>
      <c r="C3317">
        <v>17.433637485468608</v>
      </c>
      <c r="D3317">
        <v>0.67195218097218901</v>
      </c>
      <c r="E3317" s="24"/>
      <c r="F3317" s="25"/>
      <c r="G3317" s="29"/>
    </row>
    <row r="3318" spans="1:7" x14ac:dyDescent="0.25">
      <c r="A3318"/>
      <c r="B3318"/>
      <c r="C3318">
        <v>17.43883866194469</v>
      </c>
      <c r="D3318">
        <v>0.67051874005972634</v>
      </c>
      <c r="E3318" s="24"/>
      <c r="F3318" s="25"/>
      <c r="G3318" s="29"/>
    </row>
    <row r="3319" spans="1:7" x14ac:dyDescent="0.25">
      <c r="A3319"/>
      <c r="B3319"/>
      <c r="C3319">
        <v>17.444039838420775</v>
      </c>
      <c r="D3319">
        <v>0.66908529914726322</v>
      </c>
      <c r="E3319" s="24"/>
      <c r="F3319" s="25"/>
      <c r="G3319" s="29"/>
    </row>
    <row r="3320" spans="1:7" x14ac:dyDescent="0.25">
      <c r="A3320"/>
      <c r="B3320"/>
      <c r="C3320">
        <v>17.449241014896845</v>
      </c>
      <c r="D3320">
        <v>0.667651858234801</v>
      </c>
      <c r="E3320" s="24"/>
      <c r="F3320" s="25"/>
      <c r="G3320" s="29"/>
    </row>
    <row r="3321" spans="1:7" x14ac:dyDescent="0.25">
      <c r="A3321"/>
      <c r="B3321"/>
      <c r="C3321">
        <v>17.454442191372951</v>
      </c>
      <c r="D3321">
        <v>0.66621841732233844</v>
      </c>
      <c r="E3321" s="24"/>
      <c r="F3321" s="25"/>
      <c r="G3321" s="29"/>
    </row>
    <row r="3322" spans="1:7" x14ac:dyDescent="0.25">
      <c r="A3322"/>
      <c r="B3322"/>
      <c r="C3322">
        <v>17.459643367849033</v>
      </c>
      <c r="D3322">
        <v>0.6647849764098771</v>
      </c>
      <c r="E3322" s="24"/>
      <c r="F3322" s="25"/>
      <c r="G3322" s="29"/>
    </row>
    <row r="3323" spans="1:7" x14ac:dyDescent="0.25">
      <c r="A3323"/>
      <c r="B3323"/>
      <c r="C3323">
        <v>17.464844544325111</v>
      </c>
      <c r="D3323">
        <v>0.6633515354974151</v>
      </c>
      <c r="E3323" s="24"/>
      <c r="F3323" s="25"/>
      <c r="G3323" s="29"/>
    </row>
    <row r="3324" spans="1:7" x14ac:dyDescent="0.25">
      <c r="A3324"/>
      <c r="B3324"/>
      <c r="C3324">
        <v>17.470045720801188</v>
      </c>
      <c r="D3324">
        <v>0.66191809458495166</v>
      </c>
      <c r="E3324" s="24"/>
      <c r="F3324" s="25"/>
      <c r="G3324" s="29"/>
    </row>
    <row r="3325" spans="1:7" x14ac:dyDescent="0.25">
      <c r="A3325"/>
      <c r="B3325"/>
      <c r="C3325">
        <v>17.475246897277266</v>
      </c>
      <c r="D3325">
        <v>0.66048465367248888</v>
      </c>
      <c r="E3325" s="24"/>
      <c r="F3325" s="25"/>
      <c r="G3325" s="29"/>
    </row>
    <row r="3326" spans="1:7" x14ac:dyDescent="0.25">
      <c r="A3326"/>
      <c r="B3326"/>
      <c r="C3326">
        <v>17.480448073753362</v>
      </c>
      <c r="D3326">
        <v>0.65905121276002709</v>
      </c>
      <c r="E3326" s="24"/>
      <c r="F3326" s="25"/>
      <c r="G3326" s="29"/>
    </row>
    <row r="3327" spans="1:7" x14ac:dyDescent="0.25">
      <c r="A3327"/>
      <c r="B3327"/>
      <c r="C3327">
        <v>17.485649250229446</v>
      </c>
      <c r="D3327">
        <v>0.65761777184756465</v>
      </c>
      <c r="E3327" s="24"/>
      <c r="F3327" s="25"/>
      <c r="G3327" s="29"/>
    </row>
    <row r="3328" spans="1:7" x14ac:dyDescent="0.25">
      <c r="A3328"/>
      <c r="B3328"/>
      <c r="C3328">
        <v>17.490850426705524</v>
      </c>
      <c r="D3328">
        <v>0.6561843309351032</v>
      </c>
      <c r="E3328" s="24"/>
      <c r="F3328" s="25"/>
      <c r="G3328" s="29"/>
    </row>
    <row r="3329" spans="1:7" x14ac:dyDescent="0.25">
      <c r="A3329"/>
      <c r="B3329"/>
      <c r="C3329">
        <v>17.496051603181616</v>
      </c>
      <c r="D3329">
        <v>0.65475089002263953</v>
      </c>
      <c r="E3329" s="24"/>
      <c r="F3329" s="25"/>
      <c r="G3329" s="29"/>
    </row>
    <row r="3330" spans="1:7" x14ac:dyDescent="0.25">
      <c r="A3330"/>
      <c r="B3330"/>
      <c r="C3330">
        <v>17.501252779657698</v>
      </c>
      <c r="D3330">
        <v>0.65331744911017631</v>
      </c>
      <c r="E3330" s="24"/>
      <c r="F3330" s="25"/>
      <c r="G3330" s="29"/>
    </row>
    <row r="3331" spans="1:7" x14ac:dyDescent="0.25">
      <c r="A3331"/>
      <c r="B3331"/>
      <c r="C3331">
        <v>17.506453956133772</v>
      </c>
      <c r="D3331">
        <v>0.65188400819771464</v>
      </c>
      <c r="E3331" s="24"/>
      <c r="F3331" s="25"/>
      <c r="G3331" s="29"/>
    </row>
    <row r="3332" spans="1:7" x14ac:dyDescent="0.25">
      <c r="A3332"/>
      <c r="B3332"/>
      <c r="C3332">
        <v>17.511655132609864</v>
      </c>
      <c r="D3332">
        <v>0.65045056728525108</v>
      </c>
      <c r="E3332" s="24"/>
      <c r="F3332" s="25"/>
      <c r="G3332" s="29"/>
    </row>
    <row r="3333" spans="1:7" x14ac:dyDescent="0.25">
      <c r="A3333"/>
      <c r="B3333"/>
      <c r="C3333">
        <v>17.516856309085949</v>
      </c>
      <c r="D3333">
        <v>0.64901712637279074</v>
      </c>
      <c r="E3333" s="24"/>
      <c r="F3333" s="25"/>
      <c r="G3333" s="29"/>
    </row>
    <row r="3334" spans="1:7" x14ac:dyDescent="0.25">
      <c r="A3334"/>
      <c r="B3334"/>
      <c r="C3334">
        <v>17.522057485562019</v>
      </c>
      <c r="D3334">
        <v>0.64758368546032719</v>
      </c>
      <c r="E3334" s="24"/>
      <c r="F3334" s="25"/>
      <c r="G3334" s="29"/>
    </row>
    <row r="3335" spans="1:7" x14ac:dyDescent="0.25">
      <c r="A3335"/>
      <c r="B3335"/>
      <c r="C3335">
        <v>17.527258662038118</v>
      </c>
      <c r="D3335">
        <v>0.64615024454786507</v>
      </c>
      <c r="E3335" s="24"/>
      <c r="F3335" s="25"/>
      <c r="G3335" s="29"/>
    </row>
    <row r="3336" spans="1:7" x14ac:dyDescent="0.25">
      <c r="A3336"/>
      <c r="B3336"/>
      <c r="C3336">
        <v>17.532459838514178</v>
      </c>
      <c r="D3336">
        <v>0.64471680363540396</v>
      </c>
      <c r="E3336" s="24"/>
      <c r="F3336" s="25"/>
      <c r="G3336" s="29"/>
    </row>
    <row r="3337" spans="1:7" x14ac:dyDescent="0.25">
      <c r="A3337"/>
      <c r="B3337"/>
      <c r="C3337">
        <v>17.53766101499026</v>
      </c>
      <c r="D3337">
        <v>0.64328336272294062</v>
      </c>
      <c r="E3337" s="24"/>
      <c r="F3337" s="25"/>
      <c r="G3337" s="29"/>
    </row>
    <row r="3338" spans="1:7" x14ac:dyDescent="0.25">
      <c r="A3338"/>
      <c r="B3338"/>
      <c r="C3338">
        <v>17.542862191466355</v>
      </c>
      <c r="D3338">
        <v>0.64184992181047718</v>
      </c>
      <c r="E3338" s="24"/>
      <c r="F3338" s="25"/>
      <c r="G3338" s="29"/>
    </row>
    <row r="3339" spans="1:7" x14ac:dyDescent="0.25">
      <c r="A3339"/>
      <c r="B3339"/>
      <c r="C3339">
        <v>17.548063367942426</v>
      </c>
      <c r="D3339">
        <v>0.64041648089801562</v>
      </c>
      <c r="E3339" s="24"/>
      <c r="F3339" s="25"/>
      <c r="G3339" s="29"/>
    </row>
    <row r="3340" spans="1:7" x14ac:dyDescent="0.25">
      <c r="A3340"/>
      <c r="B3340"/>
      <c r="C3340">
        <v>17.553264544418521</v>
      </c>
      <c r="D3340">
        <v>0.63898303998555395</v>
      </c>
      <c r="E3340" s="24"/>
      <c r="F3340" s="25"/>
      <c r="G3340" s="29"/>
    </row>
    <row r="3341" spans="1:7" x14ac:dyDescent="0.25">
      <c r="A3341"/>
      <c r="B3341"/>
      <c r="C3341">
        <v>17.558465720894603</v>
      </c>
      <c r="D3341">
        <v>0.63754959907309128</v>
      </c>
      <c r="E3341" s="24"/>
      <c r="F3341" s="25"/>
      <c r="G3341" s="29"/>
    </row>
    <row r="3342" spans="1:7" x14ac:dyDescent="0.25">
      <c r="A3342"/>
      <c r="B3342"/>
      <c r="C3342">
        <v>17.563666897370684</v>
      </c>
      <c r="D3342">
        <v>0.63611615816062861</v>
      </c>
      <c r="E3342" s="24"/>
      <c r="F3342" s="25"/>
      <c r="G3342" s="29"/>
    </row>
    <row r="3343" spans="1:7" x14ac:dyDescent="0.25">
      <c r="A3343"/>
      <c r="B3343"/>
      <c r="C3343">
        <v>17.568868073846787</v>
      </c>
      <c r="D3343">
        <v>0.63468271724816583</v>
      </c>
      <c r="E3343" s="24"/>
      <c r="F3343" s="25"/>
      <c r="G3343" s="29"/>
    </row>
    <row r="3344" spans="1:7" x14ac:dyDescent="0.25">
      <c r="A3344"/>
      <c r="B3344"/>
      <c r="C3344">
        <v>17.57406925032285</v>
      </c>
      <c r="D3344">
        <v>0.63324927633570283</v>
      </c>
      <c r="E3344" s="24"/>
      <c r="F3344" s="25"/>
      <c r="G3344" s="29"/>
    </row>
    <row r="3345" spans="1:7" x14ac:dyDescent="0.25">
      <c r="A3345"/>
      <c r="B3345"/>
      <c r="C3345">
        <v>17.579270426798931</v>
      </c>
      <c r="D3345">
        <v>0.63181583542324105</v>
      </c>
      <c r="E3345" s="24"/>
      <c r="F3345" s="25"/>
      <c r="G3345" s="29"/>
    </row>
    <row r="3346" spans="1:7" x14ac:dyDescent="0.25">
      <c r="A3346"/>
      <c r="B3346"/>
      <c r="C3346">
        <v>17.584471603275023</v>
      </c>
      <c r="D3346">
        <v>0.63038239451077949</v>
      </c>
      <c r="E3346" s="24"/>
      <c r="F3346" s="25"/>
      <c r="G3346" s="29"/>
    </row>
    <row r="3347" spans="1:7" x14ac:dyDescent="0.25">
      <c r="A3347"/>
      <c r="B3347"/>
      <c r="C3347">
        <v>17.589672779751101</v>
      </c>
      <c r="D3347">
        <v>0.62894895359831648</v>
      </c>
      <c r="E3347" s="24"/>
      <c r="F3347" s="25"/>
      <c r="G3347" s="29"/>
    </row>
    <row r="3348" spans="1:7" x14ac:dyDescent="0.25">
      <c r="A3348"/>
      <c r="B3348"/>
      <c r="C3348">
        <v>17.594873956227183</v>
      </c>
      <c r="D3348">
        <v>0.6275155126858547</v>
      </c>
      <c r="E3348" s="24"/>
      <c r="F3348" s="25"/>
      <c r="G3348" s="29"/>
    </row>
    <row r="3349" spans="1:7" x14ac:dyDescent="0.25">
      <c r="A3349"/>
      <c r="B3349"/>
      <c r="C3349">
        <v>17.600075132703264</v>
      </c>
      <c r="D3349">
        <v>0.62608207177339203</v>
      </c>
      <c r="E3349" s="24"/>
      <c r="F3349" s="25"/>
      <c r="G3349" s="29"/>
    </row>
    <row r="3350" spans="1:7" x14ac:dyDescent="0.25">
      <c r="A3350"/>
      <c r="B3350"/>
      <c r="C3350">
        <v>17.605276309179356</v>
      </c>
      <c r="D3350">
        <v>0.62464863086092881</v>
      </c>
      <c r="E3350" s="24"/>
      <c r="F3350" s="25"/>
      <c r="G3350" s="29"/>
    </row>
    <row r="3351" spans="1:7" x14ac:dyDescent="0.25">
      <c r="A3351"/>
      <c r="B3351"/>
      <c r="C3351">
        <v>17.610477485655426</v>
      </c>
      <c r="D3351">
        <v>0.62321518994846647</v>
      </c>
      <c r="E3351" s="24"/>
      <c r="F3351" s="25"/>
      <c r="G3351" s="29"/>
    </row>
    <row r="3352" spans="1:7" x14ac:dyDescent="0.25">
      <c r="A3352"/>
      <c r="B3352"/>
      <c r="C3352">
        <v>17.615678662131511</v>
      </c>
      <c r="D3352">
        <v>0.6217817490360048</v>
      </c>
      <c r="E3352" s="24"/>
      <c r="F3352" s="25"/>
      <c r="G3352" s="29"/>
    </row>
    <row r="3353" spans="1:7" x14ac:dyDescent="0.25">
      <c r="A3353"/>
      <c r="B3353"/>
      <c r="C3353">
        <v>17.620879838607593</v>
      </c>
      <c r="D3353">
        <v>0.62034830812354258</v>
      </c>
      <c r="E3353" s="24"/>
      <c r="F3353" s="25"/>
      <c r="G3353" s="29"/>
    </row>
    <row r="3354" spans="1:7" x14ac:dyDescent="0.25">
      <c r="A3354"/>
      <c r="B3354"/>
      <c r="C3354">
        <v>17.626081015083685</v>
      </c>
      <c r="D3354">
        <v>0.6189148672110798</v>
      </c>
      <c r="E3354" s="24"/>
      <c r="F3354" s="25"/>
      <c r="G3354" s="29"/>
    </row>
    <row r="3355" spans="1:7" x14ac:dyDescent="0.25">
      <c r="A3355"/>
      <c r="B3355"/>
      <c r="C3355">
        <v>17.63128219155978</v>
      </c>
      <c r="D3355">
        <v>0.61748142629861746</v>
      </c>
      <c r="E3355" s="24"/>
      <c r="F3355" s="25"/>
      <c r="G3355" s="29"/>
    </row>
    <row r="3356" spans="1:7" x14ac:dyDescent="0.25">
      <c r="A3356"/>
      <c r="B3356"/>
      <c r="C3356">
        <v>17.63648336803584</v>
      </c>
      <c r="D3356">
        <v>0.61604798538615435</v>
      </c>
      <c r="E3356" s="24"/>
      <c r="F3356" s="25"/>
      <c r="G3356" s="29"/>
    </row>
    <row r="3357" spans="1:7" x14ac:dyDescent="0.25">
      <c r="A3357"/>
      <c r="B3357"/>
      <c r="C3357">
        <v>17.641684544511943</v>
      </c>
      <c r="D3357">
        <v>0.61461454447369279</v>
      </c>
      <c r="E3357" s="24"/>
      <c r="F3357" s="25"/>
      <c r="G3357" s="29"/>
    </row>
    <row r="3358" spans="1:7" x14ac:dyDescent="0.25">
      <c r="A3358"/>
      <c r="B3358"/>
      <c r="C3358">
        <v>17.646885720988013</v>
      </c>
      <c r="D3358">
        <v>0.61318110356123112</v>
      </c>
      <c r="E3358" s="24"/>
      <c r="F3358" s="25"/>
      <c r="G3358" s="29"/>
    </row>
    <row r="3359" spans="1:7" x14ac:dyDescent="0.25">
      <c r="A3359"/>
      <c r="B3359"/>
      <c r="C3359">
        <v>17.652086897464098</v>
      </c>
      <c r="D3359">
        <v>0.6117476626487679</v>
      </c>
      <c r="E3359" s="24"/>
      <c r="F3359" s="25"/>
      <c r="G3359" s="29"/>
    </row>
    <row r="3360" spans="1:7" x14ac:dyDescent="0.25">
      <c r="A3360"/>
      <c r="B3360"/>
      <c r="C3360">
        <v>17.657288073940176</v>
      </c>
      <c r="D3360">
        <v>0.6103142217363059</v>
      </c>
      <c r="E3360" s="24"/>
      <c r="F3360" s="25"/>
      <c r="G3360" s="29"/>
    </row>
    <row r="3361" spans="1:7" x14ac:dyDescent="0.25">
      <c r="A3361"/>
      <c r="B3361"/>
      <c r="C3361">
        <v>17.662489250416268</v>
      </c>
      <c r="D3361">
        <v>0.60888078082384378</v>
      </c>
      <c r="E3361" s="24"/>
      <c r="F3361" s="25"/>
      <c r="G3361" s="29"/>
    </row>
    <row r="3362" spans="1:7" x14ac:dyDescent="0.25">
      <c r="A3362"/>
      <c r="B3362"/>
      <c r="C3362">
        <v>17.667690426892353</v>
      </c>
      <c r="D3362">
        <v>0.60744733991138133</v>
      </c>
      <c r="E3362" s="24"/>
      <c r="F3362" s="25"/>
      <c r="G3362" s="29"/>
    </row>
    <row r="3363" spans="1:7" x14ac:dyDescent="0.25">
      <c r="A3363"/>
      <c r="B3363"/>
      <c r="C3363">
        <v>17.672891603368431</v>
      </c>
      <c r="D3363">
        <v>0.60601389899891978</v>
      </c>
      <c r="E3363" s="24"/>
      <c r="F3363" s="25"/>
      <c r="G3363" s="29"/>
    </row>
    <row r="3364" spans="1:7" x14ac:dyDescent="0.25">
      <c r="A3364"/>
      <c r="B3364"/>
      <c r="C3364">
        <v>17.678092779844516</v>
      </c>
      <c r="D3364">
        <v>0.60458045808645644</v>
      </c>
      <c r="E3364" s="24"/>
      <c r="F3364" s="25"/>
      <c r="G3364" s="29"/>
    </row>
    <row r="3365" spans="1:7" x14ac:dyDescent="0.25">
      <c r="A3365"/>
      <c r="B3365"/>
      <c r="C3365">
        <v>17.683293956320583</v>
      </c>
      <c r="D3365">
        <v>0.60314701717399322</v>
      </c>
      <c r="E3365" s="24"/>
      <c r="F3365" s="25"/>
      <c r="G3365" s="29"/>
    </row>
    <row r="3366" spans="1:7" x14ac:dyDescent="0.25">
      <c r="A3366"/>
      <c r="B3366"/>
      <c r="C3366">
        <v>17.688495132796685</v>
      </c>
      <c r="D3366">
        <v>0.60171357626153188</v>
      </c>
      <c r="E3366" s="24"/>
      <c r="F3366" s="25"/>
      <c r="G3366" s="29"/>
    </row>
    <row r="3367" spans="1:7" x14ac:dyDescent="0.25">
      <c r="A3367"/>
      <c r="B3367"/>
      <c r="C3367">
        <v>17.693696309272759</v>
      </c>
      <c r="D3367">
        <v>0.6002801353490681</v>
      </c>
      <c r="E3367" s="24"/>
      <c r="F3367" s="25"/>
      <c r="G3367" s="29"/>
    </row>
    <row r="3368" spans="1:7" x14ac:dyDescent="0.25">
      <c r="A3368"/>
      <c r="B3368"/>
      <c r="C3368">
        <v>17.698897485748844</v>
      </c>
      <c r="D3368">
        <v>0.59884669443660743</v>
      </c>
      <c r="E3368" s="24"/>
      <c r="F3368" s="25"/>
      <c r="G3368" s="29"/>
    </row>
    <row r="3369" spans="1:7" x14ac:dyDescent="0.25">
      <c r="A3369"/>
      <c r="B3369"/>
      <c r="C3369">
        <v>17.704098662224922</v>
      </c>
      <c r="D3369">
        <v>0.59741325352414476</v>
      </c>
      <c r="E3369" s="24"/>
      <c r="F3369" s="25"/>
      <c r="G3369" s="29"/>
    </row>
    <row r="3370" spans="1:7" x14ac:dyDescent="0.25">
      <c r="A3370"/>
      <c r="B3370"/>
      <c r="C3370">
        <v>17.709299838700989</v>
      </c>
      <c r="D3370">
        <v>0.59597981261168032</v>
      </c>
      <c r="E3370" s="24"/>
      <c r="F3370" s="25"/>
      <c r="G3370" s="29"/>
    </row>
    <row r="3371" spans="1:7" x14ac:dyDescent="0.25">
      <c r="A3371"/>
      <c r="B3371"/>
      <c r="C3371">
        <v>17.714501015177095</v>
      </c>
      <c r="D3371">
        <v>0.59454637169921976</v>
      </c>
      <c r="E3371" s="24"/>
      <c r="F3371" s="25"/>
      <c r="G3371" s="29"/>
    </row>
    <row r="3372" spans="1:7" x14ac:dyDescent="0.25">
      <c r="A3372"/>
      <c r="B3372"/>
      <c r="C3372">
        <v>17.71970219165317</v>
      </c>
      <c r="D3372">
        <v>0.59311293078675598</v>
      </c>
      <c r="E3372" s="24"/>
      <c r="F3372" s="25"/>
      <c r="G3372" s="29"/>
    </row>
    <row r="3373" spans="1:7" x14ac:dyDescent="0.25">
      <c r="A3373"/>
      <c r="B3373"/>
      <c r="C3373">
        <v>17.724903368129247</v>
      </c>
      <c r="D3373">
        <v>0.59167948987429353</v>
      </c>
      <c r="E3373" s="24"/>
      <c r="F3373" s="25"/>
      <c r="G3373" s="29"/>
    </row>
    <row r="3374" spans="1:7" x14ac:dyDescent="0.25">
      <c r="A3374"/>
      <c r="B3374"/>
      <c r="C3374">
        <v>17.730104544605332</v>
      </c>
      <c r="D3374">
        <v>0.59024604896183297</v>
      </c>
      <c r="E3374" s="24"/>
      <c r="F3374" s="25"/>
      <c r="G3374" s="29"/>
    </row>
    <row r="3375" spans="1:7" x14ac:dyDescent="0.25">
      <c r="A3375"/>
      <c r="B3375"/>
      <c r="C3375">
        <v>17.735305721081431</v>
      </c>
      <c r="D3375">
        <v>0.58881260804936941</v>
      </c>
      <c r="E3375" s="24"/>
      <c r="F3375" s="25"/>
      <c r="G3375" s="29"/>
    </row>
    <row r="3376" spans="1:7" x14ac:dyDescent="0.25">
      <c r="A3376"/>
      <c r="B3376"/>
      <c r="C3376">
        <v>17.740506897557513</v>
      </c>
      <c r="D3376">
        <v>0.58737916713690796</v>
      </c>
      <c r="E3376" s="24"/>
      <c r="F3376" s="25"/>
      <c r="G3376" s="29"/>
    </row>
    <row r="3377" spans="1:7" x14ac:dyDescent="0.25">
      <c r="A3377"/>
      <c r="B3377"/>
      <c r="C3377">
        <v>17.745708074033583</v>
      </c>
      <c r="D3377">
        <v>0.58594572622444463</v>
      </c>
      <c r="E3377" s="24"/>
      <c r="F3377" s="25"/>
      <c r="G3377" s="29"/>
    </row>
    <row r="3378" spans="1:7" x14ac:dyDescent="0.25">
      <c r="A3378"/>
      <c r="B3378"/>
      <c r="C3378">
        <v>17.750909250509675</v>
      </c>
      <c r="D3378">
        <v>0.58451228531198252</v>
      </c>
      <c r="E3378" s="24"/>
      <c r="F3378" s="25"/>
      <c r="G3378" s="29"/>
    </row>
    <row r="3379" spans="1:7" x14ac:dyDescent="0.25">
      <c r="A3379"/>
      <c r="B3379"/>
      <c r="C3379">
        <v>17.756110426985757</v>
      </c>
      <c r="D3379">
        <v>0.58307884439951974</v>
      </c>
      <c r="E3379" s="24"/>
      <c r="F3379" s="25"/>
      <c r="G3379" s="29"/>
    </row>
    <row r="3380" spans="1:7" x14ac:dyDescent="0.25">
      <c r="A3380"/>
      <c r="B3380"/>
      <c r="C3380">
        <v>17.761311603461838</v>
      </c>
      <c r="D3380">
        <v>0.58164540348705829</v>
      </c>
      <c r="E3380" s="24"/>
      <c r="F3380" s="25"/>
      <c r="G3380" s="29"/>
    </row>
    <row r="3381" spans="1:7" x14ac:dyDescent="0.25">
      <c r="A3381"/>
      <c r="B3381"/>
      <c r="C3381">
        <v>17.766512779937923</v>
      </c>
      <c r="D3381">
        <v>0.58021196257459606</v>
      </c>
      <c r="E3381" s="24"/>
      <c r="F3381" s="25"/>
      <c r="G3381" s="29"/>
    </row>
    <row r="3382" spans="1:7" x14ac:dyDescent="0.25">
      <c r="A3382"/>
      <c r="B3382"/>
      <c r="C3382">
        <v>17.771713956414004</v>
      </c>
      <c r="D3382">
        <v>0.57877852166213239</v>
      </c>
      <c r="E3382" s="24"/>
      <c r="F3382" s="25"/>
      <c r="G3382" s="29"/>
    </row>
    <row r="3383" spans="1:7" x14ac:dyDescent="0.25">
      <c r="A3383"/>
      <c r="B3383"/>
      <c r="C3383">
        <v>17.776915132890093</v>
      </c>
      <c r="D3383">
        <v>0.57734508074967072</v>
      </c>
      <c r="E3383" s="24"/>
      <c r="F3383" s="25"/>
      <c r="G3383" s="29"/>
    </row>
    <row r="3384" spans="1:7" x14ac:dyDescent="0.25">
      <c r="A3384"/>
      <c r="B3384"/>
      <c r="C3384">
        <v>17.782116309366163</v>
      </c>
      <c r="D3384">
        <v>0.57591163983720861</v>
      </c>
      <c r="E3384" s="24"/>
      <c r="F3384" s="25"/>
      <c r="G3384" s="29"/>
    </row>
    <row r="3385" spans="1:7" x14ac:dyDescent="0.25">
      <c r="A3385"/>
      <c r="B3385"/>
      <c r="C3385">
        <v>17.787317485842248</v>
      </c>
      <c r="D3385">
        <v>0.57447819892474539</v>
      </c>
      <c r="E3385" s="24"/>
      <c r="F3385" s="25"/>
      <c r="G3385" s="29"/>
    </row>
    <row r="3386" spans="1:7" x14ac:dyDescent="0.25">
      <c r="A3386"/>
      <c r="B3386"/>
      <c r="C3386">
        <v>17.792518662318329</v>
      </c>
      <c r="D3386">
        <v>0.57304475801228427</v>
      </c>
      <c r="E3386" s="24"/>
      <c r="F3386" s="25"/>
      <c r="G3386" s="29"/>
    </row>
    <row r="3387" spans="1:7" x14ac:dyDescent="0.25">
      <c r="A3387"/>
      <c r="B3387"/>
      <c r="C3387">
        <v>17.797719838794421</v>
      </c>
      <c r="D3387">
        <v>0.57161131709982094</v>
      </c>
      <c r="E3387" s="24"/>
      <c r="F3387" s="25"/>
      <c r="G3387" s="29"/>
    </row>
    <row r="3388" spans="1:7" x14ac:dyDescent="0.25">
      <c r="A3388"/>
      <c r="B3388"/>
      <c r="C3388">
        <v>17.802921015270506</v>
      </c>
      <c r="D3388">
        <v>0.57017787618735871</v>
      </c>
      <c r="E3388" s="24"/>
      <c r="F3388" s="25"/>
      <c r="G3388" s="29"/>
    </row>
    <row r="3389" spans="1:7" x14ac:dyDescent="0.25">
      <c r="A3389"/>
      <c r="B3389"/>
      <c r="C3389">
        <v>17.80812219174658</v>
      </c>
      <c r="D3389">
        <v>0.56874443527489593</v>
      </c>
      <c r="E3389" s="24"/>
      <c r="F3389" s="25"/>
      <c r="G3389" s="29"/>
    </row>
    <row r="3390" spans="1:7" x14ac:dyDescent="0.25">
      <c r="A3390"/>
      <c r="B3390"/>
      <c r="C3390">
        <v>17.813323368222658</v>
      </c>
      <c r="D3390">
        <v>0.56731099436243426</v>
      </c>
      <c r="E3390" s="24"/>
      <c r="F3390" s="25"/>
      <c r="G3390" s="29"/>
    </row>
    <row r="3391" spans="1:7" x14ac:dyDescent="0.25">
      <c r="A3391"/>
      <c r="B3391"/>
      <c r="C3391">
        <v>17.818524544698757</v>
      </c>
      <c r="D3391">
        <v>0.56587755344997137</v>
      </c>
      <c r="E3391" s="24"/>
      <c r="F3391" s="25"/>
      <c r="G3391" s="29"/>
    </row>
    <row r="3392" spans="1:7" x14ac:dyDescent="0.25">
      <c r="A3392"/>
      <c r="B3392"/>
      <c r="C3392">
        <v>17.823725721174835</v>
      </c>
      <c r="D3392">
        <v>0.56444411253750859</v>
      </c>
      <c r="E3392" s="24"/>
      <c r="F3392" s="25"/>
      <c r="G3392" s="29"/>
    </row>
    <row r="3393" spans="1:7" x14ac:dyDescent="0.25">
      <c r="A3393"/>
      <c r="B3393"/>
      <c r="C3393">
        <v>17.828926897650923</v>
      </c>
      <c r="D3393">
        <v>0.56301067162504714</v>
      </c>
      <c r="E3393" s="24"/>
      <c r="F3393" s="25"/>
      <c r="G3393" s="29"/>
    </row>
    <row r="3394" spans="1:7" x14ac:dyDescent="0.25">
      <c r="A3394"/>
      <c r="B3394"/>
      <c r="C3394">
        <v>17.834128074126998</v>
      </c>
      <c r="D3394">
        <v>0.56157723071258392</v>
      </c>
      <c r="E3394" s="24"/>
      <c r="F3394" s="25"/>
      <c r="G3394" s="29"/>
    </row>
    <row r="3395" spans="1:7" x14ac:dyDescent="0.25">
      <c r="A3395"/>
      <c r="B3395"/>
      <c r="C3395">
        <v>17.839329250603079</v>
      </c>
      <c r="D3395">
        <v>0.56014378980012247</v>
      </c>
      <c r="E3395" s="24"/>
      <c r="F3395" s="25"/>
      <c r="G3395" s="29"/>
    </row>
    <row r="3396" spans="1:7" x14ac:dyDescent="0.25">
      <c r="A3396"/>
      <c r="B3396"/>
      <c r="C3396">
        <v>17.84453042707916</v>
      </c>
      <c r="D3396">
        <v>0.55871034888766025</v>
      </c>
      <c r="E3396" s="24"/>
      <c r="F3396" s="25"/>
      <c r="G3396" s="29"/>
    </row>
    <row r="3397" spans="1:7" x14ac:dyDescent="0.25">
      <c r="A3397"/>
      <c r="B3397"/>
      <c r="C3397">
        <v>17.849731603555256</v>
      </c>
      <c r="D3397">
        <v>0.55727690797519747</v>
      </c>
      <c r="E3397" s="24"/>
      <c r="F3397" s="25"/>
      <c r="G3397" s="29"/>
    </row>
    <row r="3398" spans="1:7" x14ac:dyDescent="0.25">
      <c r="A3398"/>
      <c r="B3398"/>
      <c r="C3398">
        <v>17.854932780031337</v>
      </c>
      <c r="D3398">
        <v>0.55584346706273458</v>
      </c>
      <c r="E3398" s="24"/>
      <c r="F3398" s="25"/>
      <c r="G3398" s="29"/>
    </row>
    <row r="3399" spans="1:7" x14ac:dyDescent="0.25">
      <c r="A3399"/>
      <c r="B3399"/>
      <c r="C3399">
        <v>17.860133956507394</v>
      </c>
      <c r="D3399">
        <v>0.55441002615027224</v>
      </c>
      <c r="E3399" s="24"/>
      <c r="F3399" s="25"/>
      <c r="G3399" s="29"/>
    </row>
    <row r="3400" spans="1:7" x14ac:dyDescent="0.25">
      <c r="A3400"/>
      <c r="B3400"/>
      <c r="C3400">
        <v>17.865335132983496</v>
      </c>
      <c r="D3400">
        <v>0.55297658523780946</v>
      </c>
      <c r="E3400" s="24"/>
      <c r="F3400" s="25"/>
      <c r="G3400" s="29"/>
    </row>
    <row r="3401" spans="1:7" x14ac:dyDescent="0.25">
      <c r="A3401"/>
      <c r="B3401"/>
      <c r="C3401">
        <v>17.870536309459581</v>
      </c>
      <c r="D3401">
        <v>0.55154314432534823</v>
      </c>
      <c r="E3401" s="24"/>
      <c r="F3401" s="25"/>
      <c r="G3401" s="29"/>
    </row>
    <row r="3402" spans="1:7" x14ac:dyDescent="0.25">
      <c r="A3402"/>
      <c r="B3402"/>
      <c r="C3402">
        <v>17.875737485935659</v>
      </c>
      <c r="D3402">
        <v>0.55010970341288512</v>
      </c>
      <c r="E3402" s="24"/>
      <c r="F3402" s="25"/>
      <c r="G3402" s="29"/>
    </row>
    <row r="3403" spans="1:7" x14ac:dyDescent="0.25">
      <c r="A3403"/>
      <c r="B3403"/>
      <c r="C3403">
        <v>17.880938662411751</v>
      </c>
      <c r="D3403">
        <v>0.54867626250042401</v>
      </c>
      <c r="E3403" s="24"/>
      <c r="F3403" s="25"/>
      <c r="G3403" s="29"/>
    </row>
    <row r="3404" spans="1:7" x14ac:dyDescent="0.25">
      <c r="A3404"/>
      <c r="B3404"/>
      <c r="C3404">
        <v>17.886139838887829</v>
      </c>
      <c r="D3404">
        <v>0.54724282158796211</v>
      </c>
      <c r="E3404" s="24"/>
      <c r="F3404" s="25"/>
      <c r="G3404" s="29"/>
    </row>
    <row r="3405" spans="1:7" x14ac:dyDescent="0.25">
      <c r="A3405"/>
      <c r="B3405"/>
      <c r="C3405">
        <v>17.891341015363921</v>
      </c>
      <c r="D3405">
        <v>0.54580938067549845</v>
      </c>
      <c r="E3405" s="24"/>
      <c r="F3405" s="25"/>
      <c r="G3405" s="29"/>
    </row>
    <row r="3406" spans="1:7" x14ac:dyDescent="0.25">
      <c r="A3406"/>
      <c r="B3406"/>
      <c r="C3406">
        <v>17.896542191840002</v>
      </c>
      <c r="D3406">
        <v>0.54437593976303644</v>
      </c>
      <c r="E3406" s="24"/>
      <c r="F3406" s="25"/>
      <c r="G3406" s="29"/>
    </row>
    <row r="3407" spans="1:7" x14ac:dyDescent="0.25">
      <c r="A3407"/>
      <c r="B3407"/>
      <c r="C3407">
        <v>17.901743368316076</v>
      </c>
      <c r="D3407">
        <v>0.54294249885057377</v>
      </c>
      <c r="E3407" s="24"/>
      <c r="F3407" s="25"/>
      <c r="G3407" s="29"/>
    </row>
    <row r="3408" spans="1:7" x14ac:dyDescent="0.25">
      <c r="A3408"/>
      <c r="B3408"/>
      <c r="C3408">
        <v>17.906944544792172</v>
      </c>
      <c r="D3408">
        <v>0.54150905793810999</v>
      </c>
      <c r="E3408" s="24"/>
      <c r="F3408" s="25"/>
      <c r="G3408" s="29"/>
    </row>
    <row r="3409" spans="1:7" x14ac:dyDescent="0.25">
      <c r="A3409"/>
      <c r="B3409"/>
      <c r="C3409">
        <v>17.912145721268242</v>
      </c>
      <c r="D3409">
        <v>0.54007561702564844</v>
      </c>
      <c r="E3409" s="24"/>
      <c r="F3409" s="25"/>
      <c r="G3409" s="29"/>
    </row>
    <row r="3410" spans="1:7" x14ac:dyDescent="0.25">
      <c r="A3410"/>
      <c r="B3410"/>
      <c r="C3410">
        <v>17.917346897744334</v>
      </c>
      <c r="D3410">
        <v>0.5386421761131861</v>
      </c>
      <c r="E3410" s="24"/>
      <c r="F3410" s="25"/>
      <c r="G3410" s="29"/>
    </row>
    <row r="3411" spans="1:7" x14ac:dyDescent="0.25">
      <c r="A3411"/>
      <c r="B3411"/>
      <c r="C3411">
        <v>17.922548074220398</v>
      </c>
      <c r="D3411">
        <v>0.53720873520072332</v>
      </c>
      <c r="E3411" s="24"/>
      <c r="F3411" s="25"/>
      <c r="G3411" s="29"/>
    </row>
    <row r="3412" spans="1:7" x14ac:dyDescent="0.25">
      <c r="A3412"/>
      <c r="B3412"/>
      <c r="C3412">
        <v>17.9277492506965</v>
      </c>
      <c r="D3412">
        <v>0.53577529428826054</v>
      </c>
      <c r="E3412" s="24"/>
      <c r="F3412" s="25"/>
      <c r="G3412" s="29"/>
    </row>
    <row r="3413" spans="1:7" x14ac:dyDescent="0.25">
      <c r="A3413"/>
      <c r="B3413"/>
      <c r="C3413">
        <v>17.932950427172575</v>
      </c>
      <c r="D3413">
        <v>0.53434185337579854</v>
      </c>
      <c r="E3413" s="24"/>
      <c r="F3413" s="25"/>
      <c r="G3413" s="29"/>
    </row>
    <row r="3414" spans="1:7" x14ac:dyDescent="0.25">
      <c r="A3414"/>
      <c r="B3414"/>
      <c r="C3414">
        <v>17.938151603648652</v>
      </c>
      <c r="D3414">
        <v>0.53290841246333698</v>
      </c>
      <c r="E3414" s="24"/>
      <c r="F3414" s="25"/>
      <c r="G3414" s="29"/>
    </row>
    <row r="3415" spans="1:7" x14ac:dyDescent="0.25">
      <c r="A3415"/>
      <c r="B3415"/>
      <c r="C3415">
        <v>17.943352780124737</v>
      </c>
      <c r="D3415">
        <v>0.53147497155087331</v>
      </c>
      <c r="E3415" s="24"/>
      <c r="F3415" s="25"/>
      <c r="G3415" s="29"/>
    </row>
    <row r="3416" spans="1:7" x14ac:dyDescent="0.25">
      <c r="A3416"/>
      <c r="B3416"/>
      <c r="C3416">
        <v>17.948553956600815</v>
      </c>
      <c r="D3416">
        <v>0.53004153063841053</v>
      </c>
      <c r="E3416" s="24"/>
      <c r="F3416" s="25"/>
      <c r="G3416" s="29"/>
    </row>
    <row r="3417" spans="1:7" x14ac:dyDescent="0.25">
      <c r="A3417"/>
      <c r="B3417"/>
      <c r="C3417">
        <v>17.953755133076911</v>
      </c>
      <c r="D3417">
        <v>0.5286080897259493</v>
      </c>
      <c r="E3417" s="24"/>
      <c r="F3417" s="25"/>
      <c r="G3417" s="29"/>
    </row>
    <row r="3418" spans="1:7" x14ac:dyDescent="0.25">
      <c r="A3418"/>
      <c r="B3418"/>
      <c r="C3418">
        <v>17.958956309552985</v>
      </c>
      <c r="D3418">
        <v>0.52717464881348708</v>
      </c>
      <c r="E3418" s="24"/>
      <c r="F3418" s="25"/>
      <c r="G3418" s="29"/>
    </row>
    <row r="3419" spans="1:7" x14ac:dyDescent="0.25">
      <c r="A3419"/>
      <c r="B3419"/>
      <c r="C3419">
        <v>17.964157486029062</v>
      </c>
      <c r="D3419">
        <v>0.52574120790102408</v>
      </c>
      <c r="E3419" s="24"/>
      <c r="F3419" s="25"/>
      <c r="G3419" s="29"/>
    </row>
    <row r="3420" spans="1:7" x14ac:dyDescent="0.25">
      <c r="A3420"/>
      <c r="B3420"/>
      <c r="C3420">
        <v>17.969358662505154</v>
      </c>
      <c r="D3420">
        <v>0.52430776698856318</v>
      </c>
      <c r="E3420" s="24"/>
      <c r="F3420" s="25"/>
      <c r="G3420" s="29"/>
    </row>
    <row r="3421" spans="1:7" x14ac:dyDescent="0.25">
      <c r="A3421"/>
      <c r="B3421"/>
      <c r="C3421">
        <v>17.974559838981239</v>
      </c>
      <c r="D3421">
        <v>0.52287432607609952</v>
      </c>
      <c r="E3421" s="24"/>
      <c r="F3421" s="25"/>
      <c r="G3421" s="29"/>
    </row>
    <row r="3422" spans="1:7" x14ac:dyDescent="0.25">
      <c r="A3422"/>
      <c r="B3422"/>
      <c r="C3422">
        <v>17.979761015457317</v>
      </c>
      <c r="D3422">
        <v>0.52144088516363651</v>
      </c>
      <c r="E3422" s="24"/>
      <c r="F3422" s="25"/>
      <c r="G3422" s="29"/>
    </row>
    <row r="3423" spans="1:7" x14ac:dyDescent="0.25">
      <c r="A3423"/>
      <c r="B3423"/>
      <c r="C3423">
        <v>17.984962191933402</v>
      </c>
      <c r="D3423">
        <v>0.52000744425117618</v>
      </c>
      <c r="E3423" s="24"/>
      <c r="F3423" s="25"/>
      <c r="G3423" s="29"/>
    </row>
    <row r="3424" spans="1:7" x14ac:dyDescent="0.25">
      <c r="A3424"/>
      <c r="B3424"/>
      <c r="C3424">
        <v>17.990163368409497</v>
      </c>
      <c r="D3424">
        <v>0.51857400333871262</v>
      </c>
      <c r="E3424" s="24"/>
      <c r="F3424" s="25"/>
      <c r="G3424" s="29"/>
    </row>
    <row r="3425" spans="1:7" x14ac:dyDescent="0.25">
      <c r="A3425"/>
      <c r="B3425"/>
      <c r="C3425">
        <v>17.995364544885568</v>
      </c>
      <c r="D3425">
        <v>0.51714056242625062</v>
      </c>
      <c r="E3425" s="24"/>
      <c r="F3425" s="25"/>
      <c r="G3425" s="29"/>
    </row>
    <row r="3426" spans="1:7" x14ac:dyDescent="0.25">
      <c r="A3426"/>
      <c r="B3426"/>
      <c r="C3426">
        <v>18.000565721361657</v>
      </c>
      <c r="D3426">
        <v>0.51570712151378917</v>
      </c>
      <c r="E3426" s="24"/>
      <c r="F3426" s="25"/>
      <c r="G3426" s="29"/>
    </row>
    <row r="3427" spans="1:7" x14ac:dyDescent="0.25">
      <c r="A3427"/>
      <c r="B3427"/>
      <c r="C3427">
        <v>18.005766897837738</v>
      </c>
      <c r="D3427">
        <v>0.51427368060132506</v>
      </c>
      <c r="E3427" s="24"/>
      <c r="F3427" s="25"/>
      <c r="G3427" s="29"/>
    </row>
    <row r="3428" spans="1:7" x14ac:dyDescent="0.25">
      <c r="A3428"/>
      <c r="B3428"/>
      <c r="C3428">
        <v>18.010968074313826</v>
      </c>
      <c r="D3428">
        <v>0.5128402396888625</v>
      </c>
      <c r="E3428" s="24"/>
      <c r="F3428" s="25"/>
      <c r="G3428" s="29"/>
    </row>
    <row r="3429" spans="1:7" x14ac:dyDescent="0.25">
      <c r="A3429"/>
      <c r="B3429"/>
      <c r="C3429">
        <v>18.016169250789908</v>
      </c>
      <c r="D3429">
        <v>0.51140679877640094</v>
      </c>
      <c r="E3429" s="24"/>
      <c r="F3429" s="25"/>
      <c r="G3429" s="29"/>
    </row>
    <row r="3430" spans="1:7" x14ac:dyDescent="0.25">
      <c r="A3430"/>
      <c r="B3430"/>
      <c r="C3430">
        <v>18.021370427265989</v>
      </c>
      <c r="D3430">
        <v>0.5099733578639376</v>
      </c>
      <c r="E3430" s="24"/>
      <c r="F3430" s="25"/>
      <c r="G3430" s="29"/>
    </row>
    <row r="3431" spans="1:7" x14ac:dyDescent="0.25">
      <c r="A3431"/>
      <c r="B3431"/>
      <c r="C3431">
        <v>18.026571603742067</v>
      </c>
      <c r="D3431">
        <v>0.50853991695147538</v>
      </c>
      <c r="E3431" s="24"/>
      <c r="F3431" s="25"/>
      <c r="G3431" s="29"/>
    </row>
    <row r="3432" spans="1:7" x14ac:dyDescent="0.25">
      <c r="A3432"/>
      <c r="B3432"/>
      <c r="C3432">
        <v>18.031772780218148</v>
      </c>
      <c r="D3432">
        <v>0.50710647603901371</v>
      </c>
      <c r="E3432" s="24"/>
      <c r="F3432" s="25"/>
      <c r="G3432" s="29"/>
    </row>
    <row r="3433" spans="1:7" x14ac:dyDescent="0.25">
      <c r="A3433"/>
      <c r="B3433"/>
      <c r="C3433">
        <v>18.036973956694226</v>
      </c>
      <c r="D3433">
        <v>0.50567303512655204</v>
      </c>
      <c r="E3433" s="24"/>
      <c r="F3433" s="25"/>
      <c r="G3433" s="29"/>
    </row>
    <row r="3434" spans="1:7" x14ac:dyDescent="0.25">
      <c r="A3434"/>
      <c r="B3434"/>
      <c r="C3434">
        <v>18.042175133170328</v>
      </c>
      <c r="D3434">
        <v>0.50423959421408859</v>
      </c>
      <c r="E3434" s="24"/>
      <c r="F3434" s="25"/>
      <c r="G3434" s="29"/>
    </row>
    <row r="3435" spans="1:7" x14ac:dyDescent="0.25">
      <c r="A3435"/>
      <c r="B3435"/>
      <c r="C3435">
        <v>18.047376309646403</v>
      </c>
      <c r="D3435">
        <v>0.50280615330162604</v>
      </c>
      <c r="E3435" s="24"/>
      <c r="F3435" s="25"/>
      <c r="G3435" s="29"/>
    </row>
    <row r="3436" spans="1:7" x14ac:dyDescent="0.25">
      <c r="A3436"/>
      <c r="B3436"/>
      <c r="C3436">
        <v>18.052577486122473</v>
      </c>
      <c r="D3436">
        <v>0.50137271238916303</v>
      </c>
      <c r="E3436" s="24"/>
      <c r="F3436" s="25"/>
      <c r="G3436" s="29"/>
    </row>
    <row r="3437" spans="1:7" x14ac:dyDescent="0.25">
      <c r="A3437"/>
      <c r="B3437"/>
      <c r="C3437">
        <v>18.057778662598572</v>
      </c>
      <c r="D3437">
        <v>0.49993927147670025</v>
      </c>
      <c r="E3437" s="24"/>
      <c r="F3437" s="25"/>
      <c r="G3437" s="29"/>
    </row>
    <row r="3438" spans="1:7" x14ac:dyDescent="0.25">
      <c r="A3438"/>
      <c r="B3438"/>
      <c r="C3438">
        <v>18.06297983907465</v>
      </c>
      <c r="D3438">
        <v>0.49850583056423881</v>
      </c>
      <c r="E3438" s="24"/>
      <c r="F3438" s="25"/>
      <c r="G3438" s="29"/>
    </row>
    <row r="3439" spans="1:7" x14ac:dyDescent="0.25">
      <c r="A3439"/>
      <c r="B3439"/>
      <c r="C3439">
        <v>18.068181015550735</v>
      </c>
      <c r="D3439">
        <v>0.49707238965177636</v>
      </c>
      <c r="E3439" s="24"/>
      <c r="F3439" s="25"/>
      <c r="G3439" s="29"/>
    </row>
    <row r="3440" spans="1:7" x14ac:dyDescent="0.25">
      <c r="A3440"/>
      <c r="B3440"/>
      <c r="C3440">
        <v>18.073382192026809</v>
      </c>
      <c r="D3440">
        <v>0.49563894873931491</v>
      </c>
      <c r="E3440" s="24"/>
      <c r="F3440" s="25"/>
      <c r="G3440" s="29"/>
    </row>
    <row r="3441" spans="1:7" x14ac:dyDescent="0.25">
      <c r="A3441"/>
      <c r="B3441"/>
      <c r="C3441">
        <v>18.078583368502908</v>
      </c>
      <c r="D3441">
        <v>0.49420550782685108</v>
      </c>
      <c r="E3441" s="24"/>
      <c r="F3441" s="25"/>
      <c r="G3441" s="29"/>
    </row>
    <row r="3442" spans="1:7" x14ac:dyDescent="0.25">
      <c r="A3442"/>
      <c r="B3442"/>
      <c r="C3442">
        <v>18.083784544978997</v>
      </c>
      <c r="D3442">
        <v>0.4927720669143893</v>
      </c>
      <c r="E3442" s="24"/>
      <c r="F3442" s="25"/>
      <c r="G3442" s="29"/>
    </row>
    <row r="3443" spans="1:7" x14ac:dyDescent="0.25">
      <c r="A3443"/>
      <c r="B3443"/>
      <c r="C3443">
        <v>18.088985721455053</v>
      </c>
      <c r="D3443">
        <v>0.49133862600192657</v>
      </c>
      <c r="E3443" s="24"/>
      <c r="F3443" s="25"/>
      <c r="G3443" s="29"/>
    </row>
    <row r="3444" spans="1:7" x14ac:dyDescent="0.25">
      <c r="A3444"/>
      <c r="B3444"/>
      <c r="C3444">
        <v>18.094186897931152</v>
      </c>
      <c r="D3444">
        <v>0.48990518508946568</v>
      </c>
      <c r="E3444" s="24"/>
      <c r="F3444" s="25"/>
      <c r="G3444" s="29"/>
    </row>
    <row r="3445" spans="1:7" x14ac:dyDescent="0.25">
      <c r="A3445"/>
      <c r="B3445"/>
      <c r="C3445">
        <v>18.099388074407234</v>
      </c>
      <c r="D3445">
        <v>0.48847174417700245</v>
      </c>
      <c r="E3445" s="24"/>
      <c r="F3445" s="25"/>
      <c r="G3445" s="29"/>
    </row>
    <row r="3446" spans="1:7" x14ac:dyDescent="0.25">
      <c r="A3446"/>
      <c r="B3446"/>
      <c r="C3446">
        <v>18.104589250883329</v>
      </c>
      <c r="D3446">
        <v>0.48703830326454017</v>
      </c>
      <c r="E3446" s="24"/>
      <c r="F3446" s="25"/>
      <c r="G3446" s="29"/>
    </row>
    <row r="3447" spans="1:7" x14ac:dyDescent="0.25">
      <c r="A3447"/>
      <c r="B3447"/>
      <c r="C3447">
        <v>18.109790427359385</v>
      </c>
      <c r="D3447">
        <v>0.48560486235207767</v>
      </c>
      <c r="E3447" s="24"/>
      <c r="F3447" s="25"/>
      <c r="G3447" s="29"/>
    </row>
    <row r="3448" spans="1:7" x14ac:dyDescent="0.25">
      <c r="A3448"/>
      <c r="B3448"/>
      <c r="C3448">
        <v>18.114991603835467</v>
      </c>
      <c r="D3448">
        <v>0.48417142143961367</v>
      </c>
      <c r="E3448" s="24"/>
      <c r="F3448" s="25"/>
      <c r="G3448" s="29"/>
    </row>
    <row r="3449" spans="1:7" x14ac:dyDescent="0.25">
      <c r="A3449"/>
      <c r="B3449"/>
      <c r="C3449">
        <v>18.120192780311573</v>
      </c>
      <c r="D3449">
        <v>0.48273798052715233</v>
      </c>
      <c r="E3449" s="24"/>
      <c r="F3449" s="25"/>
      <c r="G3449" s="29"/>
    </row>
    <row r="3450" spans="1:7" x14ac:dyDescent="0.25">
      <c r="A3450"/>
      <c r="B3450"/>
      <c r="C3450">
        <v>18.125393956787644</v>
      </c>
      <c r="D3450">
        <v>0.48130453961469116</v>
      </c>
      <c r="E3450" s="24"/>
      <c r="F3450" s="25"/>
      <c r="G3450" s="29"/>
    </row>
    <row r="3451" spans="1:7" x14ac:dyDescent="0.25">
      <c r="A3451"/>
      <c r="B3451"/>
      <c r="C3451">
        <v>18.130595133263729</v>
      </c>
      <c r="D3451">
        <v>0.47987109870222755</v>
      </c>
      <c r="E3451" s="24"/>
      <c r="F3451" s="25"/>
      <c r="G3451" s="29"/>
    </row>
    <row r="3452" spans="1:7" x14ac:dyDescent="0.25">
      <c r="A3452"/>
      <c r="B3452"/>
      <c r="C3452">
        <v>18.135796309739824</v>
      </c>
      <c r="D3452">
        <v>0.47843765778976483</v>
      </c>
      <c r="E3452" s="24"/>
      <c r="F3452" s="25"/>
      <c r="G3452" s="29"/>
    </row>
    <row r="3453" spans="1:7" x14ac:dyDescent="0.25">
      <c r="A3453"/>
      <c r="B3453"/>
      <c r="C3453">
        <v>18.140997486215905</v>
      </c>
      <c r="D3453">
        <v>0.47700421687730404</v>
      </c>
      <c r="E3453" s="24"/>
      <c r="F3453" s="25"/>
      <c r="G3453" s="29"/>
    </row>
    <row r="3454" spans="1:7" x14ac:dyDescent="0.25">
      <c r="A3454"/>
      <c r="B3454"/>
      <c r="C3454">
        <v>18.146198662691972</v>
      </c>
      <c r="D3454">
        <v>0.47557077596484121</v>
      </c>
      <c r="E3454" s="24"/>
      <c r="F3454" s="25"/>
      <c r="G3454" s="29"/>
    </row>
    <row r="3455" spans="1:7" x14ac:dyDescent="0.25">
      <c r="A3455"/>
      <c r="B3455"/>
      <c r="C3455">
        <v>18.151399839168064</v>
      </c>
      <c r="D3455">
        <v>0.47413733505237848</v>
      </c>
      <c r="E3455" s="24"/>
      <c r="F3455" s="25"/>
      <c r="G3455" s="29"/>
    </row>
    <row r="3456" spans="1:7" x14ac:dyDescent="0.25">
      <c r="A3456"/>
      <c r="B3456"/>
      <c r="C3456">
        <v>18.156601015644146</v>
      </c>
      <c r="D3456">
        <v>0.47270389413991593</v>
      </c>
      <c r="E3456" s="24"/>
      <c r="F3456" s="25"/>
      <c r="G3456" s="29"/>
    </row>
    <row r="3457" spans="1:7" x14ac:dyDescent="0.25">
      <c r="A3457"/>
      <c r="B3457"/>
      <c r="C3457">
        <v>18.161802192120231</v>
      </c>
      <c r="D3457">
        <v>0.47127045322745342</v>
      </c>
      <c r="E3457" s="24"/>
      <c r="F3457" s="25"/>
      <c r="G3457" s="29"/>
    </row>
    <row r="3458" spans="1:7" x14ac:dyDescent="0.25">
      <c r="A3458"/>
      <c r="B3458"/>
      <c r="C3458">
        <v>18.167003368596312</v>
      </c>
      <c r="D3458">
        <v>0.46983701231499087</v>
      </c>
      <c r="E3458" s="24"/>
      <c r="F3458" s="25"/>
      <c r="G3458" s="29"/>
    </row>
    <row r="3459" spans="1:7" x14ac:dyDescent="0.25">
      <c r="A3459"/>
      <c r="B3459"/>
      <c r="C3459">
        <v>18.17220454507239</v>
      </c>
      <c r="D3459">
        <v>0.46840357140252975</v>
      </c>
      <c r="E3459" s="24"/>
      <c r="F3459" s="25"/>
      <c r="G3459" s="29"/>
    </row>
    <row r="3460" spans="1:7" x14ac:dyDescent="0.25">
      <c r="A3460"/>
      <c r="B3460"/>
      <c r="C3460">
        <v>18.177405721548485</v>
      </c>
      <c r="D3460">
        <v>0.46697013049006586</v>
      </c>
      <c r="E3460" s="24"/>
      <c r="F3460" s="25"/>
      <c r="G3460" s="29"/>
    </row>
    <row r="3461" spans="1:7" x14ac:dyDescent="0.25">
      <c r="A3461"/>
      <c r="B3461"/>
      <c r="C3461">
        <v>18.182606898024567</v>
      </c>
      <c r="D3461">
        <v>0.46553668957760436</v>
      </c>
      <c r="E3461" s="24"/>
      <c r="F3461" s="25"/>
      <c r="G3461" s="29"/>
    </row>
    <row r="3462" spans="1:7" x14ac:dyDescent="0.25">
      <c r="A3462"/>
      <c r="B3462"/>
      <c r="C3462">
        <v>18.187808074500641</v>
      </c>
      <c r="D3462">
        <v>0.46410324866514174</v>
      </c>
      <c r="E3462" s="24"/>
      <c r="F3462" s="25"/>
      <c r="G3462" s="29"/>
    </row>
    <row r="3463" spans="1:7" x14ac:dyDescent="0.25">
      <c r="A3463"/>
      <c r="B3463"/>
      <c r="C3463">
        <v>18.193009250976722</v>
      </c>
      <c r="D3463">
        <v>0.46266980775267896</v>
      </c>
      <c r="E3463" s="24"/>
      <c r="F3463" s="25"/>
      <c r="G3463" s="29"/>
    </row>
    <row r="3464" spans="1:7" x14ac:dyDescent="0.25">
      <c r="A3464"/>
      <c r="B3464"/>
      <c r="C3464">
        <v>18.198210427452807</v>
      </c>
      <c r="D3464">
        <v>0.46123636684021635</v>
      </c>
      <c r="E3464" s="24"/>
      <c r="F3464" s="25"/>
      <c r="G3464" s="29"/>
    </row>
    <row r="3465" spans="1:7" x14ac:dyDescent="0.25">
      <c r="A3465"/>
      <c r="B3465"/>
      <c r="C3465">
        <v>18.203411603928892</v>
      </c>
      <c r="D3465">
        <v>0.45980292592775485</v>
      </c>
      <c r="E3465" s="24"/>
      <c r="F3465" s="25"/>
      <c r="G3465" s="29"/>
    </row>
    <row r="3466" spans="1:7" x14ac:dyDescent="0.25">
      <c r="A3466"/>
      <c r="B3466"/>
      <c r="C3466">
        <v>18.208612780404977</v>
      </c>
      <c r="D3466">
        <v>0.4583694850152919</v>
      </c>
      <c r="E3466" s="24"/>
      <c r="F3466" s="25"/>
      <c r="G3466" s="29"/>
    </row>
    <row r="3467" spans="1:7" x14ac:dyDescent="0.25">
      <c r="A3467"/>
      <c r="B3467"/>
      <c r="C3467">
        <v>18.213813956881051</v>
      </c>
      <c r="D3467">
        <v>0.45693604410282979</v>
      </c>
      <c r="E3467" s="24"/>
      <c r="F3467" s="25"/>
      <c r="G3467" s="29"/>
    </row>
    <row r="3468" spans="1:7" x14ac:dyDescent="0.25">
      <c r="A3468"/>
      <c r="B3468"/>
      <c r="C3468">
        <v>18.219015133357143</v>
      </c>
      <c r="D3468">
        <v>0.45550260319036751</v>
      </c>
      <c r="E3468" s="24"/>
      <c r="F3468" s="25"/>
      <c r="G3468" s="29"/>
    </row>
    <row r="3469" spans="1:7" x14ac:dyDescent="0.25">
      <c r="A3469"/>
      <c r="B3469"/>
      <c r="C3469">
        <v>18.224216309833224</v>
      </c>
      <c r="D3469">
        <v>0.45406916227790517</v>
      </c>
      <c r="E3469" s="24"/>
      <c r="F3469" s="25"/>
      <c r="G3469" s="29"/>
    </row>
    <row r="3470" spans="1:7" x14ac:dyDescent="0.25">
      <c r="A3470"/>
      <c r="B3470"/>
      <c r="C3470">
        <v>18.229417486309316</v>
      </c>
      <c r="D3470">
        <v>0.45263572136544183</v>
      </c>
      <c r="E3470" s="24"/>
      <c r="F3470" s="25"/>
      <c r="G3470" s="29"/>
    </row>
    <row r="3471" spans="1:7" x14ac:dyDescent="0.25">
      <c r="A3471"/>
      <c r="B3471"/>
      <c r="C3471">
        <v>18.234618662785387</v>
      </c>
      <c r="D3471">
        <v>0.45120228045298078</v>
      </c>
      <c r="E3471" s="24"/>
      <c r="F3471" s="25"/>
      <c r="G3471" s="29"/>
    </row>
    <row r="3472" spans="1:7" x14ac:dyDescent="0.25">
      <c r="A3472"/>
      <c r="B3472"/>
      <c r="C3472">
        <v>18.239819839261468</v>
      </c>
      <c r="D3472">
        <v>0.44976883954051883</v>
      </c>
      <c r="E3472" s="24"/>
      <c r="F3472" s="25"/>
      <c r="G3472" s="29"/>
    </row>
    <row r="3473" spans="1:7" x14ac:dyDescent="0.25">
      <c r="A3473"/>
      <c r="B3473"/>
      <c r="C3473">
        <v>18.24502101573756</v>
      </c>
      <c r="D3473">
        <v>0.44833539862805538</v>
      </c>
      <c r="E3473" s="24"/>
      <c r="F3473" s="25"/>
      <c r="G3473" s="29"/>
    </row>
    <row r="3474" spans="1:7" x14ac:dyDescent="0.25">
      <c r="A3474"/>
      <c r="B3474"/>
      <c r="C3474">
        <v>18.250222192213641</v>
      </c>
      <c r="D3474">
        <v>0.44690195771559338</v>
      </c>
      <c r="E3474" s="24"/>
      <c r="F3474" s="25"/>
      <c r="G3474" s="29"/>
    </row>
    <row r="3475" spans="1:7" x14ac:dyDescent="0.25">
      <c r="A3475"/>
      <c r="B3475"/>
      <c r="C3475">
        <v>18.255423368689726</v>
      </c>
      <c r="D3475">
        <v>0.44546851680313021</v>
      </c>
      <c r="E3475" s="24"/>
      <c r="F3475" s="25"/>
      <c r="G3475" s="29"/>
    </row>
    <row r="3476" spans="1:7" x14ac:dyDescent="0.25">
      <c r="A3476"/>
      <c r="B3476"/>
      <c r="C3476">
        <v>18.260624545165815</v>
      </c>
      <c r="D3476">
        <v>0.4440350758906686</v>
      </c>
      <c r="E3476" s="24"/>
      <c r="F3476" s="25"/>
      <c r="G3476" s="29"/>
    </row>
    <row r="3477" spans="1:7" x14ac:dyDescent="0.25">
      <c r="A3477"/>
      <c r="B3477"/>
      <c r="C3477">
        <v>18.265825721641892</v>
      </c>
      <c r="D3477">
        <v>0.44260163497820532</v>
      </c>
      <c r="E3477" s="24"/>
      <c r="F3477" s="25"/>
      <c r="G3477" s="29"/>
    </row>
    <row r="3478" spans="1:7" x14ac:dyDescent="0.25">
      <c r="A3478"/>
      <c r="B3478"/>
      <c r="C3478">
        <v>18.271026898117984</v>
      </c>
      <c r="D3478">
        <v>0.44116819406574237</v>
      </c>
      <c r="E3478" s="24"/>
      <c r="F3478" s="25"/>
      <c r="G3478" s="29"/>
    </row>
    <row r="3479" spans="1:7" x14ac:dyDescent="0.25">
      <c r="A3479"/>
      <c r="B3479"/>
      <c r="C3479">
        <v>18.276228074594055</v>
      </c>
      <c r="D3479">
        <v>0.43973475315328087</v>
      </c>
      <c r="E3479" s="24"/>
      <c r="F3479" s="25"/>
      <c r="G3479" s="29"/>
    </row>
    <row r="3480" spans="1:7" x14ac:dyDescent="0.25">
      <c r="A3480"/>
      <c r="B3480"/>
      <c r="C3480">
        <v>18.281429251070143</v>
      </c>
      <c r="D3480">
        <v>0.43830131224081864</v>
      </c>
      <c r="E3480" s="24"/>
      <c r="F3480" s="25"/>
      <c r="G3480" s="29"/>
    </row>
    <row r="3481" spans="1:7" x14ac:dyDescent="0.25">
      <c r="A3481"/>
      <c r="B3481"/>
      <c r="C3481">
        <v>18.286630427546232</v>
      </c>
      <c r="D3481">
        <v>0.43686787132835647</v>
      </c>
      <c r="E3481" s="24"/>
      <c r="F3481" s="25"/>
      <c r="G3481" s="29"/>
    </row>
    <row r="3482" spans="1:7" x14ac:dyDescent="0.25">
      <c r="A3482"/>
      <c r="B3482"/>
      <c r="C3482">
        <v>18.291831604022299</v>
      </c>
      <c r="D3482">
        <v>0.43543443041589391</v>
      </c>
      <c r="E3482" s="24"/>
      <c r="F3482" s="25"/>
      <c r="G3482" s="29"/>
    </row>
    <row r="3483" spans="1:7" x14ac:dyDescent="0.25">
      <c r="A3483"/>
      <c r="B3483"/>
      <c r="C3483">
        <v>18.297032780498387</v>
      </c>
      <c r="D3483">
        <v>0.43400098950343169</v>
      </c>
      <c r="E3483" s="24"/>
      <c r="F3483" s="25"/>
      <c r="G3483" s="29"/>
    </row>
    <row r="3484" spans="1:7" x14ac:dyDescent="0.25">
      <c r="A3484"/>
      <c r="B3484"/>
      <c r="C3484">
        <v>18.302233956974462</v>
      </c>
      <c r="D3484">
        <v>0.43256754859096952</v>
      </c>
      <c r="E3484" s="24"/>
      <c r="F3484" s="25"/>
      <c r="G3484" s="29"/>
    </row>
    <row r="3485" spans="1:7" x14ac:dyDescent="0.25">
      <c r="A3485"/>
      <c r="B3485"/>
      <c r="C3485">
        <v>18.307435133450557</v>
      </c>
      <c r="D3485">
        <v>0.43113410767850618</v>
      </c>
      <c r="E3485" s="24"/>
      <c r="F3485" s="25"/>
      <c r="G3485" s="29"/>
    </row>
    <row r="3486" spans="1:7" x14ac:dyDescent="0.25">
      <c r="A3486"/>
      <c r="B3486"/>
      <c r="C3486">
        <v>18.312636309926631</v>
      </c>
      <c r="D3486">
        <v>0.42970066676604424</v>
      </c>
      <c r="E3486" s="24"/>
      <c r="F3486" s="25"/>
      <c r="G3486" s="29"/>
    </row>
    <row r="3487" spans="1:7" x14ac:dyDescent="0.25">
      <c r="A3487"/>
      <c r="B3487"/>
      <c r="C3487">
        <v>18.317837486402727</v>
      </c>
      <c r="D3487">
        <v>0.42826722585358284</v>
      </c>
      <c r="E3487" s="24"/>
      <c r="F3487" s="25"/>
      <c r="G3487" s="29"/>
    </row>
    <row r="3488" spans="1:7" x14ac:dyDescent="0.25">
      <c r="A3488"/>
      <c r="B3488"/>
      <c r="C3488">
        <v>18.323038662878805</v>
      </c>
      <c r="D3488">
        <v>0.4268337849411194</v>
      </c>
      <c r="E3488" s="24"/>
      <c r="F3488" s="25"/>
      <c r="G3488" s="29"/>
    </row>
    <row r="3489" spans="1:7" x14ac:dyDescent="0.25">
      <c r="A3489"/>
      <c r="B3489"/>
      <c r="C3489">
        <v>18.328239839354886</v>
      </c>
      <c r="D3489">
        <v>0.4254003440286574</v>
      </c>
      <c r="E3489" s="24"/>
      <c r="F3489" s="25"/>
      <c r="G3489" s="29"/>
    </row>
    <row r="3490" spans="1:7" x14ac:dyDescent="0.25">
      <c r="A3490"/>
      <c r="B3490"/>
      <c r="C3490">
        <v>18.333441015830974</v>
      </c>
      <c r="D3490">
        <v>0.42396690311619495</v>
      </c>
      <c r="E3490" s="24"/>
      <c r="F3490" s="25"/>
      <c r="G3490" s="29"/>
    </row>
    <row r="3491" spans="1:7" x14ac:dyDescent="0.25">
      <c r="A3491"/>
      <c r="B3491"/>
      <c r="C3491">
        <v>18.338642192307052</v>
      </c>
      <c r="D3491">
        <v>0.42253346220373222</v>
      </c>
      <c r="E3491" s="24"/>
      <c r="F3491" s="25"/>
      <c r="G3491" s="29"/>
    </row>
    <row r="3492" spans="1:7" x14ac:dyDescent="0.25">
      <c r="A3492"/>
      <c r="B3492"/>
      <c r="C3492">
        <v>18.343843368783137</v>
      </c>
      <c r="D3492">
        <v>0.42110002129127078</v>
      </c>
      <c r="E3492" s="24"/>
      <c r="F3492" s="25"/>
      <c r="G3492" s="29"/>
    </row>
    <row r="3493" spans="1:7" x14ac:dyDescent="0.25">
      <c r="A3493"/>
      <c r="B3493"/>
      <c r="C3493">
        <v>18.349044545259218</v>
      </c>
      <c r="D3493">
        <v>0.41966658037880877</v>
      </c>
      <c r="E3493" s="24"/>
      <c r="F3493" s="25"/>
      <c r="G3493" s="29"/>
    </row>
    <row r="3494" spans="1:7" x14ac:dyDescent="0.25">
      <c r="A3494"/>
      <c r="B3494"/>
      <c r="C3494">
        <v>18.35424572173531</v>
      </c>
      <c r="D3494">
        <v>0.41823313946634566</v>
      </c>
      <c r="E3494" s="24"/>
      <c r="F3494" s="25"/>
      <c r="G3494" s="29"/>
    </row>
    <row r="3495" spans="1:7" x14ac:dyDescent="0.25">
      <c r="A3495"/>
      <c r="B3495"/>
      <c r="C3495">
        <v>18.359446898211381</v>
      </c>
      <c r="D3495">
        <v>0.41679969855388249</v>
      </c>
      <c r="E3495" s="24"/>
      <c r="F3495" s="25"/>
      <c r="G3495" s="29"/>
    </row>
    <row r="3496" spans="1:7" x14ac:dyDescent="0.25">
      <c r="A3496"/>
      <c r="B3496"/>
      <c r="C3496">
        <v>18.364648074687459</v>
      </c>
      <c r="D3496">
        <v>0.41536625764141966</v>
      </c>
      <c r="E3496" s="24"/>
      <c r="F3496" s="25"/>
      <c r="G3496" s="29"/>
    </row>
    <row r="3497" spans="1:7" x14ac:dyDescent="0.25">
      <c r="A3497"/>
      <c r="B3497"/>
      <c r="C3497">
        <v>18.369849251163547</v>
      </c>
      <c r="D3497">
        <v>0.41393281672895821</v>
      </c>
      <c r="E3497" s="24"/>
      <c r="F3497" s="25"/>
      <c r="G3497" s="29"/>
    </row>
    <row r="3498" spans="1:7" x14ac:dyDescent="0.25">
      <c r="A3498"/>
      <c r="B3498"/>
      <c r="C3498">
        <v>18.375050427639621</v>
      </c>
      <c r="D3498">
        <v>0.41249937581649576</v>
      </c>
      <c r="E3498" s="24"/>
      <c r="F3498" s="25"/>
      <c r="G3498" s="29"/>
    </row>
    <row r="3499" spans="1:7" x14ac:dyDescent="0.25">
      <c r="A3499"/>
      <c r="B3499"/>
      <c r="C3499">
        <v>18.380251604115717</v>
      </c>
      <c r="D3499">
        <v>0.41106593490403287</v>
      </c>
      <c r="E3499" s="24"/>
      <c r="F3499" s="25"/>
      <c r="G3499" s="29"/>
    </row>
    <row r="3500" spans="1:7" x14ac:dyDescent="0.25">
      <c r="A3500"/>
      <c r="B3500"/>
      <c r="C3500">
        <v>18.385452780591795</v>
      </c>
      <c r="D3500">
        <v>0.4096324939915702</v>
      </c>
      <c r="E3500" s="24"/>
      <c r="F3500" s="25"/>
      <c r="G3500" s="29"/>
    </row>
    <row r="3501" spans="1:7" x14ac:dyDescent="0.25">
      <c r="A3501"/>
      <c r="B3501"/>
      <c r="C3501">
        <v>18.390653957067894</v>
      </c>
      <c r="D3501">
        <v>0.40819905307910764</v>
      </c>
      <c r="E3501" s="24"/>
      <c r="F3501" s="25"/>
      <c r="G3501" s="29"/>
    </row>
    <row r="3502" spans="1:7" x14ac:dyDescent="0.25">
      <c r="A3502"/>
      <c r="B3502"/>
      <c r="C3502">
        <v>18.395855133543968</v>
      </c>
      <c r="D3502">
        <v>0.40676561216664636</v>
      </c>
      <c r="E3502" s="24"/>
      <c r="F3502" s="25"/>
      <c r="G3502" s="29"/>
    </row>
    <row r="3503" spans="1:7" x14ac:dyDescent="0.25">
      <c r="A3503"/>
      <c r="B3503"/>
      <c r="C3503">
        <v>18.401056310020024</v>
      </c>
      <c r="D3503">
        <v>0.40533217125418292</v>
      </c>
      <c r="E3503" s="24"/>
      <c r="F3503" s="25"/>
      <c r="G3503" s="29"/>
    </row>
    <row r="3504" spans="1:7" x14ac:dyDescent="0.25">
      <c r="A3504"/>
      <c r="B3504"/>
      <c r="C3504">
        <v>18.406257486496138</v>
      </c>
      <c r="D3504">
        <v>0.4038987303417208</v>
      </c>
      <c r="E3504" s="24"/>
      <c r="F3504" s="25"/>
      <c r="G3504" s="29"/>
    </row>
    <row r="3505" spans="1:7" x14ac:dyDescent="0.25">
      <c r="A3505"/>
      <c r="B3505"/>
      <c r="C3505">
        <v>18.411458662972208</v>
      </c>
      <c r="D3505">
        <v>0.40246528942925897</v>
      </c>
      <c r="E3505" s="24"/>
      <c r="F3505" s="25"/>
      <c r="G3505" s="29"/>
    </row>
    <row r="3506" spans="1:7" x14ac:dyDescent="0.25">
      <c r="A3506"/>
      <c r="B3506"/>
      <c r="C3506">
        <v>18.4166598394483</v>
      </c>
      <c r="D3506">
        <v>0.40103184851679663</v>
      </c>
      <c r="E3506" s="24"/>
      <c r="F3506" s="25"/>
      <c r="G3506" s="29"/>
    </row>
    <row r="3507" spans="1:7" x14ac:dyDescent="0.25">
      <c r="A3507"/>
      <c r="B3507"/>
      <c r="C3507">
        <v>18.421861015924382</v>
      </c>
      <c r="D3507">
        <v>0.39959840760433329</v>
      </c>
      <c r="E3507" s="24"/>
      <c r="F3507" s="25"/>
      <c r="G3507" s="29"/>
    </row>
    <row r="3508" spans="1:7" x14ac:dyDescent="0.25">
      <c r="A3508"/>
      <c r="B3508"/>
      <c r="C3508">
        <v>18.427062192400463</v>
      </c>
      <c r="D3508">
        <v>0.39816496669187135</v>
      </c>
      <c r="E3508" s="24"/>
      <c r="F3508" s="25"/>
      <c r="G3508" s="29"/>
    </row>
    <row r="3509" spans="1:7" x14ac:dyDescent="0.25">
      <c r="A3509"/>
      <c r="B3509"/>
      <c r="C3509">
        <v>18.432263368876548</v>
      </c>
      <c r="D3509">
        <v>0.39673152577940973</v>
      </c>
      <c r="E3509" s="24"/>
      <c r="F3509" s="25"/>
      <c r="G3509" s="29"/>
    </row>
    <row r="3510" spans="1:7" x14ac:dyDescent="0.25">
      <c r="A3510"/>
      <c r="B3510"/>
      <c r="C3510">
        <v>18.437464545352643</v>
      </c>
      <c r="D3510">
        <v>0.3952980848669474</v>
      </c>
      <c r="E3510" s="24"/>
      <c r="F3510" s="25"/>
      <c r="G3510" s="29"/>
    </row>
    <row r="3511" spans="1:7" x14ac:dyDescent="0.25">
      <c r="A3511"/>
      <c r="B3511"/>
      <c r="C3511">
        <v>18.44266572182871</v>
      </c>
      <c r="D3511">
        <v>0.39386464395448595</v>
      </c>
      <c r="E3511" s="24"/>
      <c r="F3511" s="25"/>
      <c r="G3511" s="29"/>
    </row>
    <row r="3512" spans="1:7" x14ac:dyDescent="0.25">
      <c r="A3512"/>
      <c r="B3512"/>
      <c r="C3512">
        <v>18.447866898304788</v>
      </c>
      <c r="D3512">
        <v>0.39243120304202173</v>
      </c>
      <c r="E3512" s="24"/>
      <c r="F3512" s="25"/>
      <c r="G3512" s="29"/>
    </row>
    <row r="3513" spans="1:7" x14ac:dyDescent="0.25">
      <c r="A3513"/>
      <c r="B3513"/>
      <c r="C3513">
        <v>18.453068074780873</v>
      </c>
      <c r="D3513">
        <v>0.39099776212955989</v>
      </c>
      <c r="E3513" s="24"/>
      <c r="F3513" s="25"/>
      <c r="G3513" s="29"/>
    </row>
    <row r="3514" spans="1:7" x14ac:dyDescent="0.25">
      <c r="A3514"/>
      <c r="B3514"/>
      <c r="C3514">
        <v>18.458269251256961</v>
      </c>
      <c r="D3514">
        <v>0.38956432121709811</v>
      </c>
      <c r="E3514" s="24"/>
      <c r="F3514" s="25"/>
      <c r="G3514" s="29"/>
    </row>
    <row r="3515" spans="1:7" x14ac:dyDescent="0.25">
      <c r="A3515"/>
      <c r="B3515"/>
      <c r="C3515">
        <v>18.463470427733043</v>
      </c>
      <c r="D3515">
        <v>0.38813088030463494</v>
      </c>
      <c r="E3515" s="24"/>
      <c r="F3515" s="25"/>
      <c r="G3515" s="29"/>
    </row>
    <row r="3516" spans="1:7" x14ac:dyDescent="0.25">
      <c r="A3516"/>
      <c r="B3516"/>
      <c r="C3516">
        <v>18.468671604209117</v>
      </c>
      <c r="D3516">
        <v>0.38669743939217338</v>
      </c>
      <c r="E3516" s="24"/>
      <c r="F3516" s="25"/>
      <c r="G3516" s="29"/>
    </row>
    <row r="3517" spans="1:7" x14ac:dyDescent="0.25">
      <c r="A3517"/>
      <c r="B3517"/>
      <c r="C3517">
        <v>18.473872780685209</v>
      </c>
      <c r="D3517">
        <v>0.38526399847971093</v>
      </c>
      <c r="E3517" s="24"/>
      <c r="F3517" s="25"/>
      <c r="G3517" s="29"/>
    </row>
    <row r="3518" spans="1:7" x14ac:dyDescent="0.25">
      <c r="A3518"/>
      <c r="B3518"/>
      <c r="C3518">
        <v>18.479073957161294</v>
      </c>
      <c r="D3518">
        <v>0.38383055756724827</v>
      </c>
      <c r="E3518" s="24"/>
      <c r="F3518" s="25"/>
      <c r="G3518" s="29"/>
    </row>
    <row r="3519" spans="1:7" x14ac:dyDescent="0.25">
      <c r="A3519"/>
      <c r="B3519"/>
      <c r="C3519">
        <v>18.484275133637382</v>
      </c>
      <c r="D3519">
        <v>0.38239711665478548</v>
      </c>
      <c r="E3519" s="24"/>
      <c r="F3519" s="25"/>
      <c r="G3519" s="29"/>
    </row>
    <row r="3520" spans="1:7" x14ac:dyDescent="0.25">
      <c r="A3520"/>
      <c r="B3520"/>
      <c r="C3520">
        <v>18.489476310113453</v>
      </c>
      <c r="D3520">
        <v>0.38096367574232326</v>
      </c>
      <c r="E3520" s="24"/>
      <c r="F3520" s="25"/>
      <c r="G3520" s="29"/>
    </row>
    <row r="3521" spans="1:7" x14ac:dyDescent="0.25">
      <c r="A3521"/>
      <c r="B3521"/>
      <c r="C3521">
        <v>18.494677486589545</v>
      </c>
      <c r="D3521">
        <v>0.37953023482986098</v>
      </c>
      <c r="E3521" s="24"/>
      <c r="F3521" s="25"/>
      <c r="G3521" s="29"/>
    </row>
    <row r="3522" spans="1:7" x14ac:dyDescent="0.25">
      <c r="A3522"/>
      <c r="B3522"/>
      <c r="C3522">
        <v>18.499878663065623</v>
      </c>
      <c r="D3522">
        <v>0.37809679391739826</v>
      </c>
      <c r="E3522" s="24"/>
      <c r="F3522" s="25"/>
      <c r="G3522" s="29"/>
    </row>
    <row r="3523" spans="1:7" x14ac:dyDescent="0.25">
      <c r="A3523"/>
      <c r="B3523"/>
      <c r="C3523">
        <v>18.505079839541715</v>
      </c>
      <c r="D3523">
        <v>0.37666335300493586</v>
      </c>
      <c r="E3523" s="24"/>
      <c r="F3523" s="25"/>
      <c r="G3523" s="29"/>
    </row>
    <row r="3524" spans="1:7" x14ac:dyDescent="0.25">
      <c r="A3524"/>
      <c r="B3524"/>
      <c r="C3524">
        <v>18.510281016017789</v>
      </c>
      <c r="D3524">
        <v>0.37522991209247292</v>
      </c>
      <c r="E3524" s="24"/>
      <c r="F3524" s="25"/>
      <c r="G3524" s="29"/>
    </row>
    <row r="3525" spans="1:7" x14ac:dyDescent="0.25">
      <c r="A3525"/>
      <c r="B3525"/>
      <c r="C3525">
        <v>18.51548219249387</v>
      </c>
      <c r="D3525">
        <v>0.37379647118001114</v>
      </c>
      <c r="E3525" s="24"/>
      <c r="F3525" s="25"/>
      <c r="G3525" s="29"/>
    </row>
    <row r="3526" spans="1:7" x14ac:dyDescent="0.25">
      <c r="A3526"/>
      <c r="B3526"/>
      <c r="C3526">
        <v>18.520683368969962</v>
      </c>
      <c r="D3526">
        <v>0.37236303026754752</v>
      </c>
      <c r="E3526" s="24"/>
      <c r="F3526" s="25"/>
      <c r="G3526" s="29"/>
    </row>
    <row r="3527" spans="1:7" x14ac:dyDescent="0.25">
      <c r="A3527"/>
      <c r="B3527"/>
      <c r="C3527">
        <v>18.525884545446026</v>
      </c>
      <c r="D3527">
        <v>0.37092958935508696</v>
      </c>
      <c r="E3527" s="24"/>
      <c r="F3527" s="25"/>
      <c r="G3527" s="29"/>
    </row>
    <row r="3528" spans="1:7" x14ac:dyDescent="0.25">
      <c r="A3528"/>
      <c r="B3528"/>
      <c r="C3528">
        <v>18.531085721922132</v>
      </c>
      <c r="D3528">
        <v>0.36949614844262346</v>
      </c>
      <c r="E3528" s="24"/>
      <c r="F3528" s="25"/>
      <c r="G3528" s="29"/>
    </row>
    <row r="3529" spans="1:7" x14ac:dyDescent="0.25">
      <c r="A3529"/>
      <c r="B3529"/>
      <c r="C3529">
        <v>18.53628689839821</v>
      </c>
      <c r="D3529">
        <v>0.36806270753016201</v>
      </c>
      <c r="E3529" s="24"/>
      <c r="F3529" s="25"/>
      <c r="G3529" s="29"/>
    </row>
    <row r="3530" spans="1:7" x14ac:dyDescent="0.25">
      <c r="A3530"/>
      <c r="B3530"/>
      <c r="C3530">
        <v>18.541488074874284</v>
      </c>
      <c r="D3530">
        <v>0.36662926661769846</v>
      </c>
      <c r="E3530" s="24"/>
      <c r="F3530" s="25"/>
      <c r="G3530" s="29"/>
    </row>
    <row r="3531" spans="1:7" x14ac:dyDescent="0.25">
      <c r="A3531"/>
      <c r="B3531"/>
      <c r="C3531">
        <v>18.546689251350376</v>
      </c>
      <c r="D3531">
        <v>0.3651958257052364</v>
      </c>
      <c r="E3531" s="24"/>
      <c r="F3531" s="25"/>
      <c r="G3531" s="29"/>
    </row>
    <row r="3532" spans="1:7" x14ac:dyDescent="0.25">
      <c r="A3532"/>
      <c r="B3532"/>
      <c r="C3532">
        <v>18.55189042782645</v>
      </c>
      <c r="D3532">
        <v>0.36376238479277512</v>
      </c>
      <c r="E3532" s="24"/>
      <c r="F3532" s="25"/>
      <c r="G3532" s="29"/>
    </row>
    <row r="3533" spans="1:7" x14ac:dyDescent="0.25">
      <c r="A3533"/>
      <c r="B3533"/>
      <c r="C3533">
        <v>18.557091604302535</v>
      </c>
      <c r="D3533">
        <v>0.36232894388031167</v>
      </c>
      <c r="E3533" s="24"/>
      <c r="F3533" s="25"/>
      <c r="G3533" s="29"/>
    </row>
    <row r="3534" spans="1:7" x14ac:dyDescent="0.25">
      <c r="A3534"/>
      <c r="B3534"/>
      <c r="C3534">
        <v>18.562292780778616</v>
      </c>
      <c r="D3534">
        <v>0.36089550296784911</v>
      </c>
      <c r="E3534" s="24"/>
      <c r="F3534" s="25"/>
      <c r="G3534" s="29"/>
    </row>
    <row r="3535" spans="1:7" x14ac:dyDescent="0.25">
      <c r="A3535"/>
      <c r="B3535"/>
      <c r="C3535">
        <v>18.567493957254712</v>
      </c>
      <c r="D3535">
        <v>0.35946206205538744</v>
      </c>
      <c r="E3535" s="24"/>
      <c r="F3535" s="25"/>
      <c r="G3535" s="29"/>
    </row>
    <row r="3536" spans="1:7" x14ac:dyDescent="0.25">
      <c r="A3536"/>
      <c r="B3536"/>
      <c r="C3536">
        <v>18.572695133730779</v>
      </c>
      <c r="D3536">
        <v>0.35802862114292566</v>
      </c>
      <c r="E3536" s="24"/>
      <c r="F3536" s="25"/>
      <c r="G3536" s="29"/>
    </row>
    <row r="3537" spans="1:7" x14ac:dyDescent="0.25">
      <c r="A3537"/>
      <c r="B3537"/>
      <c r="C3537">
        <v>18.577896310206864</v>
      </c>
      <c r="D3537">
        <v>0.35659518023046372</v>
      </c>
      <c r="E3537" s="24"/>
      <c r="F3537" s="25"/>
      <c r="G3537" s="29"/>
    </row>
    <row r="3538" spans="1:7" x14ac:dyDescent="0.25">
      <c r="A3538"/>
      <c r="B3538"/>
      <c r="C3538">
        <v>18.583097486682952</v>
      </c>
      <c r="D3538">
        <v>0.35516173931799988</v>
      </c>
      <c r="E3538" s="24"/>
      <c r="F3538" s="25"/>
      <c r="G3538" s="29"/>
    </row>
    <row r="3539" spans="1:7" x14ac:dyDescent="0.25">
      <c r="A3539"/>
      <c r="B3539"/>
      <c r="C3539">
        <v>18.588298663159033</v>
      </c>
      <c r="D3539">
        <v>0.35372829840553821</v>
      </c>
      <c r="E3539" s="24"/>
      <c r="F3539" s="25"/>
      <c r="G3539" s="29"/>
    </row>
    <row r="3540" spans="1:7" x14ac:dyDescent="0.25">
      <c r="A3540"/>
      <c r="B3540"/>
      <c r="C3540">
        <v>18.593499839635133</v>
      </c>
      <c r="D3540">
        <v>0.35229485749307471</v>
      </c>
      <c r="E3540" s="24"/>
      <c r="F3540" s="25"/>
      <c r="G3540" s="29"/>
    </row>
    <row r="3541" spans="1:7" x14ac:dyDescent="0.25">
      <c r="A3541"/>
      <c r="B3541"/>
      <c r="C3541">
        <v>18.598701016111207</v>
      </c>
      <c r="D3541">
        <v>0.35086141658061198</v>
      </c>
      <c r="E3541" s="24"/>
      <c r="F3541" s="25"/>
      <c r="G3541" s="29"/>
    </row>
    <row r="3542" spans="1:7" x14ac:dyDescent="0.25">
      <c r="A3542"/>
      <c r="B3542"/>
      <c r="C3542">
        <v>18.603902192587295</v>
      </c>
      <c r="D3542">
        <v>0.34942797566815109</v>
      </c>
      <c r="E3542" s="24"/>
      <c r="F3542" s="25"/>
      <c r="G3542" s="29"/>
    </row>
    <row r="3543" spans="1:7" x14ac:dyDescent="0.25">
      <c r="A3543"/>
      <c r="B3543"/>
      <c r="C3543">
        <v>18.609103369063366</v>
      </c>
      <c r="D3543">
        <v>0.34799453475568853</v>
      </c>
      <c r="E3543" s="24"/>
      <c r="F3543" s="25"/>
      <c r="G3543" s="29"/>
    </row>
    <row r="3544" spans="1:7" x14ac:dyDescent="0.25">
      <c r="A3544"/>
      <c r="B3544"/>
      <c r="C3544">
        <v>18.614304545539444</v>
      </c>
      <c r="D3544">
        <v>0.34656109384322598</v>
      </c>
      <c r="E3544" s="24"/>
      <c r="F3544" s="25"/>
      <c r="G3544" s="29"/>
    </row>
    <row r="3545" spans="1:7" x14ac:dyDescent="0.25">
      <c r="A3545"/>
      <c r="B3545"/>
      <c r="C3545">
        <v>18.619505722015532</v>
      </c>
      <c r="D3545">
        <v>0.34512765293076342</v>
      </c>
      <c r="E3545" s="24"/>
      <c r="F3545" s="25"/>
      <c r="G3545" s="29"/>
    </row>
    <row r="3546" spans="1:7" x14ac:dyDescent="0.25">
      <c r="A3546"/>
      <c r="B3546"/>
      <c r="C3546">
        <v>18.624706898491588</v>
      </c>
      <c r="D3546">
        <v>0.34369421201830175</v>
      </c>
      <c r="E3546" s="24"/>
      <c r="F3546" s="25"/>
      <c r="G3546" s="29"/>
    </row>
    <row r="3547" spans="1:7" x14ac:dyDescent="0.25">
      <c r="A3547"/>
      <c r="B3547"/>
      <c r="C3547">
        <v>18.629908074967691</v>
      </c>
      <c r="D3547">
        <v>0.34226077110583797</v>
      </c>
      <c r="E3547" s="24"/>
      <c r="F3547" s="25"/>
      <c r="G3547" s="29"/>
    </row>
    <row r="3548" spans="1:7" x14ac:dyDescent="0.25">
      <c r="A3548"/>
      <c r="B3548"/>
      <c r="C3548">
        <v>18.635109251443783</v>
      </c>
      <c r="D3548">
        <v>0.34082733019337663</v>
      </c>
      <c r="E3548" s="24"/>
      <c r="F3548" s="25"/>
      <c r="G3548" s="29"/>
    </row>
    <row r="3549" spans="1:7" x14ac:dyDescent="0.25">
      <c r="A3549"/>
      <c r="B3549"/>
      <c r="C3549">
        <v>18.640310427919864</v>
      </c>
      <c r="D3549">
        <v>0.33939388928091441</v>
      </c>
      <c r="E3549" s="24"/>
      <c r="F3549" s="25"/>
      <c r="G3549" s="29"/>
    </row>
    <row r="3550" spans="1:7" x14ac:dyDescent="0.25">
      <c r="A3550"/>
      <c r="B3550"/>
      <c r="C3550">
        <v>18.645511604395949</v>
      </c>
      <c r="D3550">
        <v>0.33796044836845146</v>
      </c>
      <c r="E3550" s="24"/>
      <c r="F3550" s="25"/>
      <c r="G3550" s="29"/>
    </row>
    <row r="3551" spans="1:7" x14ac:dyDescent="0.25">
      <c r="A3551"/>
      <c r="B3551"/>
      <c r="C3551">
        <v>18.650712780872027</v>
      </c>
      <c r="D3551">
        <v>0.33652700745598912</v>
      </c>
      <c r="E3551" s="24"/>
      <c r="F3551" s="25"/>
      <c r="G3551" s="29"/>
    </row>
    <row r="3552" spans="1:7" x14ac:dyDescent="0.25">
      <c r="A3552"/>
      <c r="B3552"/>
      <c r="C3552">
        <v>18.655913957348115</v>
      </c>
      <c r="D3552">
        <v>0.3350935665435264</v>
      </c>
      <c r="E3552" s="24"/>
      <c r="F3552" s="25"/>
      <c r="G3552" s="29"/>
    </row>
    <row r="3553" spans="1:7" x14ac:dyDescent="0.25">
      <c r="A3553"/>
      <c r="B3553"/>
      <c r="C3553">
        <v>18.661115133824207</v>
      </c>
      <c r="D3553">
        <v>0.33366012563106373</v>
      </c>
      <c r="E3553" s="24"/>
      <c r="F3553" s="25"/>
      <c r="G3553" s="29"/>
    </row>
    <row r="3554" spans="1:7" x14ac:dyDescent="0.25">
      <c r="A3554"/>
      <c r="B3554"/>
      <c r="C3554">
        <v>18.666316310300274</v>
      </c>
      <c r="D3554">
        <v>0.33222668471860128</v>
      </c>
      <c r="E3554" s="24"/>
      <c r="F3554" s="25"/>
      <c r="G3554" s="29"/>
    </row>
    <row r="3555" spans="1:7" x14ac:dyDescent="0.25">
      <c r="A3555"/>
      <c r="B3555"/>
      <c r="C3555">
        <v>18.671517486776366</v>
      </c>
      <c r="D3555">
        <v>0.33079324380613895</v>
      </c>
      <c r="E3555" s="24"/>
      <c r="F3555" s="25"/>
      <c r="G3555" s="29"/>
    </row>
    <row r="3556" spans="1:7" x14ac:dyDescent="0.25">
      <c r="A3556"/>
      <c r="B3556"/>
      <c r="C3556">
        <v>18.676718663252441</v>
      </c>
      <c r="D3556">
        <v>0.329359802893677</v>
      </c>
      <c r="E3556" s="24"/>
      <c r="F3556" s="25"/>
      <c r="G3556" s="29"/>
    </row>
    <row r="3557" spans="1:7" x14ac:dyDescent="0.25">
      <c r="A3557"/>
      <c r="B3557"/>
      <c r="C3557">
        <v>18.681919839728533</v>
      </c>
      <c r="D3557">
        <v>0.32792636198121539</v>
      </c>
      <c r="E3557" s="24"/>
      <c r="F3557" s="25"/>
      <c r="G3557" s="29"/>
    </row>
    <row r="3558" spans="1:7" x14ac:dyDescent="0.25">
      <c r="A3558"/>
      <c r="B3558"/>
      <c r="C3558">
        <v>18.687121016204618</v>
      </c>
      <c r="D3558">
        <v>0.32649292106875216</v>
      </c>
      <c r="E3558" s="24"/>
      <c r="F3558" s="25"/>
      <c r="G3558" s="29"/>
    </row>
    <row r="3559" spans="1:7" x14ac:dyDescent="0.25">
      <c r="A3559"/>
      <c r="B3559"/>
      <c r="C3559">
        <v>18.692322192680692</v>
      </c>
      <c r="D3559">
        <v>0.3250594801562896</v>
      </c>
      <c r="E3559" s="24"/>
      <c r="F3559" s="25"/>
      <c r="G3559" s="29"/>
    </row>
    <row r="3560" spans="1:7" x14ac:dyDescent="0.25">
      <c r="A3560"/>
      <c r="B3560"/>
      <c r="C3560">
        <v>18.697523369156769</v>
      </c>
      <c r="D3560">
        <v>0.32362603924382832</v>
      </c>
      <c r="E3560" s="24"/>
      <c r="F3560" s="25"/>
      <c r="G3560" s="29"/>
    </row>
    <row r="3561" spans="1:7" x14ac:dyDescent="0.25">
      <c r="A3561"/>
      <c r="B3561"/>
      <c r="C3561">
        <v>18.702724545632865</v>
      </c>
      <c r="D3561">
        <v>0.32219259833136543</v>
      </c>
      <c r="E3561" s="24"/>
      <c r="F3561" s="25"/>
      <c r="G3561" s="29"/>
    </row>
    <row r="3562" spans="1:7" x14ac:dyDescent="0.25">
      <c r="A3562"/>
      <c r="B3562"/>
      <c r="C3562">
        <v>18.707925722108943</v>
      </c>
      <c r="D3562">
        <v>0.3207591574189026</v>
      </c>
      <c r="E3562" s="24"/>
      <c r="F3562" s="25"/>
      <c r="G3562" s="29"/>
    </row>
    <row r="3563" spans="1:7" x14ac:dyDescent="0.25">
      <c r="A3563"/>
      <c r="B3563"/>
      <c r="C3563">
        <v>18.713126898585024</v>
      </c>
      <c r="D3563">
        <v>0.31932571650644098</v>
      </c>
      <c r="E3563" s="24"/>
      <c r="F3563" s="25"/>
      <c r="G3563" s="29"/>
    </row>
    <row r="3564" spans="1:7" x14ac:dyDescent="0.25">
      <c r="A3564"/>
      <c r="B3564"/>
      <c r="C3564">
        <v>18.718328075061109</v>
      </c>
      <c r="D3564">
        <v>0.3178922755939772</v>
      </c>
      <c r="E3564" s="24"/>
      <c r="F3564" s="25"/>
      <c r="G3564" s="29"/>
    </row>
    <row r="3565" spans="1:7" x14ac:dyDescent="0.25">
      <c r="A3565"/>
      <c r="B3565"/>
      <c r="C3565">
        <v>18.72352925153719</v>
      </c>
      <c r="D3565">
        <v>0.31645883468151581</v>
      </c>
      <c r="E3565" s="24"/>
      <c r="F3565" s="25"/>
      <c r="G3565" s="29"/>
    </row>
    <row r="3566" spans="1:7" x14ac:dyDescent="0.25">
      <c r="A3566"/>
      <c r="B3566"/>
      <c r="C3566">
        <v>18.728730428013264</v>
      </c>
      <c r="D3566">
        <v>0.31502539376905458</v>
      </c>
      <c r="E3566" s="24"/>
      <c r="F3566" s="25"/>
      <c r="G3566" s="29"/>
    </row>
    <row r="3567" spans="1:7" x14ac:dyDescent="0.25">
      <c r="A3567"/>
      <c r="B3567"/>
      <c r="C3567">
        <v>18.733931604489364</v>
      </c>
      <c r="D3567">
        <v>0.31359195285659047</v>
      </c>
      <c r="E3567" s="24"/>
      <c r="F3567" s="25"/>
      <c r="G3567" s="29"/>
    </row>
    <row r="3568" spans="1:7" x14ac:dyDescent="0.25">
      <c r="A3568"/>
      <c r="B3568"/>
      <c r="C3568">
        <v>18.739132780965434</v>
      </c>
      <c r="D3568">
        <v>0.31215851194412803</v>
      </c>
      <c r="E3568" s="24"/>
      <c r="F3568" s="25"/>
      <c r="G3568" s="29"/>
    </row>
    <row r="3569" spans="1:7" x14ac:dyDescent="0.25">
      <c r="A3569"/>
      <c r="B3569"/>
      <c r="C3569">
        <v>18.744333957441526</v>
      </c>
      <c r="D3569">
        <v>0.31072507103166591</v>
      </c>
      <c r="E3569" s="24"/>
      <c r="F3569" s="25"/>
      <c r="G3569" s="29"/>
    </row>
    <row r="3570" spans="1:7" x14ac:dyDescent="0.25">
      <c r="A3570"/>
      <c r="B3570"/>
      <c r="C3570">
        <v>18.749535133917618</v>
      </c>
      <c r="D3570">
        <v>0.30929163011920324</v>
      </c>
      <c r="E3570" s="24"/>
      <c r="F3570" s="25"/>
      <c r="G3570" s="29"/>
    </row>
    <row r="3571" spans="1:7" x14ac:dyDescent="0.25">
      <c r="A3571"/>
      <c r="B3571"/>
      <c r="C3571">
        <v>18.754736310393678</v>
      </c>
      <c r="D3571">
        <v>0.30785818920674035</v>
      </c>
      <c r="E3571" s="24"/>
      <c r="F3571" s="25"/>
      <c r="G3571" s="29"/>
    </row>
    <row r="3572" spans="1:7" x14ac:dyDescent="0.25">
      <c r="A3572"/>
      <c r="B3572"/>
      <c r="C3572">
        <v>18.759937486869784</v>
      </c>
      <c r="D3572">
        <v>0.30642474829427924</v>
      </c>
      <c r="E3572" s="24"/>
      <c r="F3572" s="25"/>
      <c r="G3572" s="29"/>
    </row>
    <row r="3573" spans="1:7" x14ac:dyDescent="0.25">
      <c r="A3573"/>
      <c r="B3573"/>
      <c r="C3573">
        <v>18.765138663345866</v>
      </c>
      <c r="D3573">
        <v>0.3049913073818159</v>
      </c>
      <c r="E3573" s="24"/>
      <c r="F3573" s="25"/>
      <c r="G3573" s="29"/>
    </row>
    <row r="3574" spans="1:7" x14ac:dyDescent="0.25">
      <c r="A3574"/>
      <c r="B3574"/>
      <c r="C3574">
        <v>18.770339839821954</v>
      </c>
      <c r="D3574">
        <v>0.30355786646935434</v>
      </c>
      <c r="E3574" s="24"/>
      <c r="F3574" s="25"/>
      <c r="G3574" s="29"/>
    </row>
    <row r="3575" spans="1:7" x14ac:dyDescent="0.25">
      <c r="A3575"/>
      <c r="B3575"/>
      <c r="C3575">
        <v>18.775541016298018</v>
      </c>
      <c r="D3575">
        <v>0.30212442555689145</v>
      </c>
      <c r="E3575" s="24"/>
      <c r="F3575" s="25"/>
      <c r="G3575" s="29"/>
    </row>
    <row r="3576" spans="1:7" x14ac:dyDescent="0.25">
      <c r="A3576"/>
      <c r="B3576"/>
      <c r="C3576">
        <v>18.780742192774113</v>
      </c>
      <c r="D3576">
        <v>0.30069098464442834</v>
      </c>
      <c r="E3576" s="24"/>
      <c r="F3576" s="25"/>
      <c r="G3576" s="29"/>
    </row>
    <row r="3577" spans="1:7" x14ac:dyDescent="0.25">
      <c r="A3577"/>
      <c r="B3577"/>
      <c r="C3577">
        <v>18.785943369250194</v>
      </c>
      <c r="D3577">
        <v>0.29925754373196611</v>
      </c>
      <c r="E3577" s="24"/>
      <c r="F3577" s="25"/>
      <c r="G3577" s="29"/>
    </row>
    <row r="3578" spans="1:7" x14ac:dyDescent="0.25">
      <c r="A3578"/>
      <c r="B3578"/>
      <c r="C3578">
        <v>18.791144545726265</v>
      </c>
      <c r="D3578">
        <v>0.29782410281950367</v>
      </c>
      <c r="E3578" s="24"/>
      <c r="F3578" s="25"/>
      <c r="G3578" s="29"/>
    </row>
    <row r="3579" spans="1:7" x14ac:dyDescent="0.25">
      <c r="A3579"/>
      <c r="B3579"/>
      <c r="C3579">
        <v>18.79634572220235</v>
      </c>
      <c r="D3579">
        <v>0.29639066190704355</v>
      </c>
      <c r="E3579" s="24"/>
      <c r="F3579" s="25"/>
      <c r="G3579" s="29"/>
    </row>
    <row r="3580" spans="1:7" x14ac:dyDescent="0.25">
      <c r="A3580"/>
      <c r="B3580"/>
      <c r="C3580">
        <v>18.801546898678431</v>
      </c>
      <c r="D3580">
        <v>0.29495722099457977</v>
      </c>
      <c r="E3580" s="24"/>
      <c r="F3580" s="25"/>
      <c r="G3580" s="29"/>
    </row>
    <row r="3581" spans="1:7" x14ac:dyDescent="0.25">
      <c r="A3581"/>
      <c r="B3581"/>
      <c r="C3581">
        <v>18.806748075154534</v>
      </c>
      <c r="D3581">
        <v>0.2935237800821171</v>
      </c>
      <c r="E3581" s="24"/>
      <c r="F3581" s="25"/>
      <c r="G3581" s="29"/>
    </row>
    <row r="3582" spans="1:7" x14ac:dyDescent="0.25">
      <c r="A3582"/>
      <c r="B3582"/>
      <c r="C3582">
        <v>18.811949251630598</v>
      </c>
      <c r="D3582">
        <v>0.29209033916965443</v>
      </c>
      <c r="E3582" s="24"/>
      <c r="F3582" s="25"/>
      <c r="G3582" s="29"/>
    </row>
    <row r="3583" spans="1:7" x14ac:dyDescent="0.25">
      <c r="A3583"/>
      <c r="B3583"/>
      <c r="C3583">
        <v>18.817150428106682</v>
      </c>
      <c r="D3583">
        <v>0.29065689825719232</v>
      </c>
      <c r="E3583" s="24"/>
      <c r="F3583" s="25"/>
      <c r="G3583" s="29"/>
    </row>
    <row r="3584" spans="1:7" x14ac:dyDescent="0.25">
      <c r="A3584"/>
      <c r="B3584"/>
      <c r="C3584">
        <v>18.822351604582778</v>
      </c>
      <c r="D3584">
        <v>0.28922345734473121</v>
      </c>
      <c r="E3584" s="24"/>
      <c r="F3584" s="25"/>
      <c r="G3584" s="29"/>
    </row>
    <row r="3585" spans="1:7" x14ac:dyDescent="0.25">
      <c r="A3585"/>
      <c r="B3585"/>
      <c r="C3585">
        <v>18.827552781058845</v>
      </c>
      <c r="D3585">
        <v>0.2877900164322682</v>
      </c>
      <c r="E3585" s="24"/>
      <c r="F3585" s="25"/>
      <c r="G3585" s="29"/>
    </row>
    <row r="3586" spans="1:7" x14ac:dyDescent="0.25">
      <c r="A3586"/>
      <c r="B3586"/>
      <c r="C3586">
        <v>18.832753957534944</v>
      </c>
      <c r="D3586">
        <v>0.2863565755198052</v>
      </c>
      <c r="E3586" s="24"/>
      <c r="F3586" s="25"/>
      <c r="G3586" s="29"/>
    </row>
    <row r="3587" spans="1:7" x14ac:dyDescent="0.25">
      <c r="A3587"/>
      <c r="B3587"/>
      <c r="C3587">
        <v>18.837955134011008</v>
      </c>
      <c r="D3587">
        <v>0.2849231346073432</v>
      </c>
      <c r="E3587" s="24"/>
      <c r="F3587" s="25"/>
      <c r="G3587" s="29"/>
    </row>
    <row r="3588" spans="1:7" x14ac:dyDescent="0.25">
      <c r="A3588"/>
      <c r="B3588"/>
      <c r="C3588">
        <v>18.8431563104871</v>
      </c>
      <c r="D3588">
        <v>0.28348969369488031</v>
      </c>
      <c r="E3588" s="24"/>
      <c r="F3588" s="25"/>
      <c r="G3588" s="29"/>
    </row>
    <row r="3589" spans="1:7" x14ac:dyDescent="0.25">
      <c r="A3589"/>
      <c r="B3589"/>
      <c r="C3589">
        <v>18.848357486963188</v>
      </c>
      <c r="D3589">
        <v>0.28205625278241753</v>
      </c>
      <c r="E3589" s="24"/>
      <c r="F3589" s="25"/>
      <c r="G3589" s="29"/>
    </row>
    <row r="3590" spans="1:7" x14ac:dyDescent="0.25">
      <c r="A3590"/>
      <c r="B3590"/>
      <c r="C3590">
        <v>18.853558663439276</v>
      </c>
      <c r="D3590">
        <v>0.28062281186995597</v>
      </c>
      <c r="E3590" s="24"/>
      <c r="F3590" s="25"/>
      <c r="G3590" s="29"/>
    </row>
    <row r="3591" spans="1:7" x14ac:dyDescent="0.25">
      <c r="A3591"/>
      <c r="B3591"/>
      <c r="C3591">
        <v>18.858759839915354</v>
      </c>
      <c r="D3591">
        <v>0.27918937095749363</v>
      </c>
      <c r="E3591" s="24"/>
      <c r="F3591" s="25"/>
      <c r="G3591" s="29"/>
    </row>
    <row r="3592" spans="1:7" x14ac:dyDescent="0.25">
      <c r="A3592"/>
      <c r="B3592"/>
      <c r="C3592">
        <v>18.863961016391428</v>
      </c>
      <c r="D3592">
        <v>0.27775593004503163</v>
      </c>
      <c r="E3592" s="24"/>
      <c r="F3592" s="25"/>
      <c r="G3592" s="29"/>
    </row>
    <row r="3593" spans="1:7" x14ac:dyDescent="0.25">
      <c r="A3593"/>
      <c r="B3593"/>
      <c r="C3593">
        <v>18.869162192867517</v>
      </c>
      <c r="D3593">
        <v>0.27632248913256896</v>
      </c>
      <c r="E3593" s="24"/>
      <c r="F3593" s="25"/>
      <c r="G3593" s="29"/>
    </row>
    <row r="3594" spans="1:7" x14ac:dyDescent="0.25">
      <c r="A3594"/>
      <c r="B3594"/>
      <c r="C3594">
        <v>18.874363369343591</v>
      </c>
      <c r="D3594">
        <v>0.27488904822010563</v>
      </c>
      <c r="E3594" s="24"/>
      <c r="F3594" s="25"/>
      <c r="G3594" s="29"/>
    </row>
    <row r="3595" spans="1:7" x14ac:dyDescent="0.25">
      <c r="A3595"/>
      <c r="B3595"/>
      <c r="C3595">
        <v>18.879564545819679</v>
      </c>
      <c r="D3595">
        <v>0.27345560730764407</v>
      </c>
      <c r="E3595" s="24"/>
      <c r="F3595" s="25"/>
      <c r="G3595" s="29"/>
    </row>
    <row r="3596" spans="1:7" x14ac:dyDescent="0.25">
      <c r="A3596"/>
      <c r="B3596"/>
      <c r="C3596">
        <v>18.884765722295768</v>
      </c>
      <c r="D3596">
        <v>0.27202216639518162</v>
      </c>
      <c r="E3596" s="24"/>
      <c r="F3596" s="25"/>
      <c r="G3596" s="29"/>
    </row>
    <row r="3597" spans="1:7" x14ac:dyDescent="0.25">
      <c r="A3597"/>
      <c r="B3597"/>
      <c r="C3597">
        <v>18.889966898771863</v>
      </c>
      <c r="D3597">
        <v>0.27058872548271984</v>
      </c>
      <c r="E3597" s="24"/>
      <c r="F3597" s="25"/>
      <c r="G3597" s="29"/>
    </row>
    <row r="3598" spans="1:7" x14ac:dyDescent="0.25">
      <c r="A3598"/>
      <c r="B3598"/>
      <c r="C3598">
        <v>18.895168075247938</v>
      </c>
      <c r="D3598">
        <v>0.26915528457025728</v>
      </c>
      <c r="E3598" s="24"/>
      <c r="F3598" s="25"/>
      <c r="G3598" s="29"/>
    </row>
    <row r="3599" spans="1:7" x14ac:dyDescent="0.25">
      <c r="A3599"/>
      <c r="B3599"/>
      <c r="C3599">
        <v>18.900369251724015</v>
      </c>
      <c r="D3599">
        <v>0.26772184365779395</v>
      </c>
      <c r="E3599" s="24"/>
      <c r="F3599" s="25"/>
      <c r="G3599" s="29"/>
    </row>
    <row r="3600" spans="1:7" x14ac:dyDescent="0.25">
      <c r="A3600"/>
      <c r="B3600"/>
      <c r="C3600">
        <v>18.905570428200097</v>
      </c>
      <c r="D3600">
        <v>0.26628840274533261</v>
      </c>
      <c r="E3600" s="24"/>
      <c r="F3600" s="25"/>
      <c r="G3600" s="29"/>
    </row>
    <row r="3601" spans="1:7" x14ac:dyDescent="0.25">
      <c r="A3601"/>
      <c r="B3601"/>
      <c r="C3601">
        <v>18.910771604676174</v>
      </c>
      <c r="D3601">
        <v>0.26485496183286961</v>
      </c>
      <c r="E3601" s="24"/>
      <c r="F3601" s="25"/>
      <c r="G3601" s="29"/>
    </row>
    <row r="3602" spans="1:7" x14ac:dyDescent="0.25">
      <c r="A3602"/>
      <c r="B3602"/>
      <c r="C3602">
        <v>18.915972781152274</v>
      </c>
      <c r="D3602">
        <v>0.2634215209204076</v>
      </c>
      <c r="E3602" s="24"/>
      <c r="F3602" s="25"/>
      <c r="G3602" s="29"/>
    </row>
    <row r="3603" spans="1:7" x14ac:dyDescent="0.25">
      <c r="A3603"/>
      <c r="B3603"/>
      <c r="C3603">
        <v>18.921173957628351</v>
      </c>
      <c r="D3603">
        <v>0.26198808000794394</v>
      </c>
      <c r="E3603" s="24"/>
      <c r="F3603" s="25"/>
      <c r="G3603" s="29"/>
    </row>
    <row r="3604" spans="1:7" x14ac:dyDescent="0.25">
      <c r="A3604"/>
      <c r="B3604"/>
      <c r="C3604">
        <v>18.926375134104429</v>
      </c>
      <c r="D3604">
        <v>0.26055463909548238</v>
      </c>
      <c r="E3604" s="24"/>
      <c r="F3604" s="25"/>
      <c r="G3604" s="29"/>
    </row>
    <row r="3605" spans="1:7" x14ac:dyDescent="0.25">
      <c r="A3605"/>
      <c r="B3605"/>
      <c r="C3605">
        <v>18.931576310580514</v>
      </c>
      <c r="D3605">
        <v>0.25912119818302004</v>
      </c>
      <c r="E3605" s="24"/>
      <c r="F3605" s="25"/>
      <c r="G3605" s="29"/>
    </row>
    <row r="3606" spans="1:7" x14ac:dyDescent="0.25">
      <c r="A3606"/>
      <c r="B3606"/>
      <c r="C3606">
        <v>18.936777487056609</v>
      </c>
      <c r="D3606">
        <v>0.25768775727055837</v>
      </c>
      <c r="E3606" s="24"/>
      <c r="F3606" s="25"/>
      <c r="G3606" s="29"/>
    </row>
    <row r="3607" spans="1:7" x14ac:dyDescent="0.25">
      <c r="A3607"/>
      <c r="B3607"/>
      <c r="C3607">
        <v>18.941978663532669</v>
      </c>
      <c r="D3607">
        <v>0.25625431635809515</v>
      </c>
      <c r="E3607" s="24"/>
      <c r="F3607" s="25"/>
      <c r="G3607" s="29"/>
    </row>
    <row r="3608" spans="1:7" x14ac:dyDescent="0.25">
      <c r="A3608"/>
      <c r="B3608"/>
      <c r="C3608">
        <v>18.947179840008765</v>
      </c>
      <c r="D3608">
        <v>0.25482087544563259</v>
      </c>
      <c r="E3608" s="24"/>
      <c r="F3608" s="25"/>
      <c r="G3608" s="29"/>
    </row>
    <row r="3609" spans="1:7" x14ac:dyDescent="0.25">
      <c r="A3609"/>
      <c r="B3609"/>
      <c r="C3609">
        <v>18.952381016484846</v>
      </c>
      <c r="D3609">
        <v>0.25338743453317047</v>
      </c>
      <c r="E3609" s="24"/>
      <c r="F3609" s="25"/>
      <c r="G3609" s="29"/>
    </row>
    <row r="3610" spans="1:7" x14ac:dyDescent="0.25">
      <c r="A3610"/>
      <c r="B3610"/>
      <c r="C3610">
        <v>18.957582192960935</v>
      </c>
      <c r="D3610">
        <v>0.25195399362070747</v>
      </c>
      <c r="E3610" s="24"/>
      <c r="F3610" s="25"/>
      <c r="G3610" s="29"/>
    </row>
    <row r="3611" spans="1:7" x14ac:dyDescent="0.25">
      <c r="A3611"/>
      <c r="B3611"/>
      <c r="C3611">
        <v>18.962783369437005</v>
      </c>
      <c r="D3611">
        <v>0.25052055270824547</v>
      </c>
      <c r="E3611" s="24"/>
      <c r="F3611" s="25"/>
      <c r="G3611" s="29"/>
    </row>
    <row r="3612" spans="1:7" x14ac:dyDescent="0.25">
      <c r="A3612"/>
      <c r="B3612"/>
      <c r="C3612">
        <v>18.967984545913087</v>
      </c>
      <c r="D3612">
        <v>0.24908711179578302</v>
      </c>
      <c r="E3612" s="24"/>
      <c r="F3612" s="25"/>
      <c r="G3612" s="29"/>
    </row>
    <row r="3613" spans="1:7" x14ac:dyDescent="0.25">
      <c r="A3613"/>
      <c r="B3613"/>
      <c r="C3613">
        <v>18.973185722389182</v>
      </c>
      <c r="D3613">
        <v>0.24765367088332013</v>
      </c>
      <c r="E3613" s="24"/>
      <c r="F3613" s="25"/>
      <c r="G3613" s="29"/>
    </row>
    <row r="3614" spans="1:7" x14ac:dyDescent="0.25">
      <c r="A3614"/>
      <c r="B3614"/>
      <c r="C3614">
        <v>18.978386898865256</v>
      </c>
      <c r="D3614">
        <v>0.24622022997085921</v>
      </c>
      <c r="E3614" s="24"/>
      <c r="F3614" s="25"/>
      <c r="G3614" s="29"/>
    </row>
    <row r="3615" spans="1:7" x14ac:dyDescent="0.25">
      <c r="A3615"/>
      <c r="B3615"/>
      <c r="C3615">
        <v>18.983588075341341</v>
      </c>
      <c r="D3615">
        <v>0.24478678905839532</v>
      </c>
      <c r="E3615" s="24"/>
      <c r="F3615" s="25"/>
      <c r="G3615" s="29"/>
    </row>
    <row r="3616" spans="1:7" x14ac:dyDescent="0.25">
      <c r="A3616"/>
      <c r="B3616"/>
      <c r="C3616">
        <v>18.988789251817426</v>
      </c>
      <c r="D3616">
        <v>0.24335334814593257</v>
      </c>
      <c r="E3616" s="24"/>
      <c r="F3616" s="25"/>
      <c r="G3616" s="29"/>
    </row>
    <row r="3617" spans="1:7" x14ac:dyDescent="0.25">
      <c r="A3617"/>
      <c r="B3617"/>
      <c r="C3617">
        <v>18.993990428293507</v>
      </c>
      <c r="D3617">
        <v>0.24191990723347134</v>
      </c>
      <c r="E3617" s="24"/>
      <c r="F3617" s="25"/>
      <c r="G3617" s="29"/>
    </row>
    <row r="3618" spans="1:7" x14ac:dyDescent="0.25">
      <c r="A3618"/>
      <c r="B3618"/>
      <c r="C3618">
        <v>18.999191604769592</v>
      </c>
      <c r="D3618">
        <v>0.24048646632100903</v>
      </c>
      <c r="E3618" s="24"/>
      <c r="F3618" s="25"/>
      <c r="G3618" s="29"/>
    </row>
    <row r="3619" spans="1:7" x14ac:dyDescent="0.25">
      <c r="A3619"/>
      <c r="B3619"/>
      <c r="C3619">
        <v>19.004392781245677</v>
      </c>
      <c r="D3619">
        <v>0.23905302540854731</v>
      </c>
      <c r="E3619" s="24"/>
      <c r="F3619" s="25"/>
      <c r="G3619" s="29"/>
    </row>
    <row r="3620" spans="1:7" x14ac:dyDescent="0.25">
      <c r="A3620"/>
      <c r="B3620"/>
      <c r="C3620">
        <v>19.009593957721759</v>
      </c>
      <c r="D3620">
        <v>0.23761958449608322</v>
      </c>
      <c r="E3620" s="24"/>
      <c r="F3620" s="25"/>
      <c r="G3620" s="29"/>
    </row>
    <row r="3621" spans="1:7" x14ac:dyDescent="0.25">
      <c r="A3621"/>
      <c r="B3621"/>
      <c r="C3621">
        <v>19.014795134197836</v>
      </c>
      <c r="D3621">
        <v>0.23618614358362178</v>
      </c>
      <c r="E3621" s="24"/>
      <c r="F3621" s="25"/>
      <c r="G3621" s="29"/>
    </row>
    <row r="3622" spans="1:7" x14ac:dyDescent="0.25">
      <c r="A3622"/>
      <c r="B3622"/>
      <c r="C3622">
        <v>19.019996310673942</v>
      </c>
      <c r="D3622">
        <v>0.23475270267115855</v>
      </c>
      <c r="E3622" s="24"/>
      <c r="F3622" s="25"/>
      <c r="G3622" s="29"/>
    </row>
    <row r="3623" spans="1:7" x14ac:dyDescent="0.25">
      <c r="A3623"/>
      <c r="B3623"/>
      <c r="C3623">
        <v>19.025197487150013</v>
      </c>
      <c r="D3623">
        <v>0.23331926175869824</v>
      </c>
      <c r="E3623" s="24"/>
      <c r="F3623" s="25"/>
      <c r="G3623" s="29"/>
    </row>
    <row r="3624" spans="1:7" x14ac:dyDescent="0.25">
      <c r="A3624"/>
      <c r="B3624"/>
      <c r="C3624">
        <v>19.030398663626094</v>
      </c>
      <c r="D3624">
        <v>0.23188582084623477</v>
      </c>
      <c r="E3624" s="24"/>
      <c r="F3624" s="25"/>
      <c r="G3624" s="29"/>
    </row>
    <row r="3625" spans="1:7" x14ac:dyDescent="0.25">
      <c r="A3625"/>
      <c r="B3625"/>
      <c r="C3625">
        <v>19.035599840102183</v>
      </c>
      <c r="D3625">
        <v>0.23045237993377132</v>
      </c>
      <c r="E3625" s="24"/>
      <c r="F3625" s="25"/>
      <c r="G3625" s="29"/>
    </row>
    <row r="3626" spans="1:7" x14ac:dyDescent="0.25">
      <c r="A3626"/>
      <c r="B3626"/>
      <c r="C3626">
        <v>19.040801016578254</v>
      </c>
      <c r="D3626">
        <v>0.22901893902131065</v>
      </c>
      <c r="E3626" s="24"/>
      <c r="F3626" s="25"/>
      <c r="G3626" s="29"/>
    </row>
    <row r="3627" spans="1:7" x14ac:dyDescent="0.25">
      <c r="A3627"/>
      <c r="B3627"/>
      <c r="C3627">
        <v>19.046002193054342</v>
      </c>
      <c r="D3627">
        <v>0.22758549810884823</v>
      </c>
      <c r="E3627" s="24"/>
      <c r="F3627" s="25"/>
      <c r="G3627" s="29"/>
    </row>
    <row r="3628" spans="1:7" x14ac:dyDescent="0.25">
      <c r="A3628"/>
      <c r="B3628"/>
      <c r="C3628">
        <v>19.051203369530423</v>
      </c>
      <c r="D3628">
        <v>0.22615205719638545</v>
      </c>
      <c r="E3628" s="24"/>
      <c r="F3628" s="25"/>
      <c r="G3628" s="29"/>
    </row>
    <row r="3629" spans="1:7" x14ac:dyDescent="0.25">
      <c r="A3629"/>
      <c r="B3629"/>
      <c r="C3629">
        <v>19.056404546006508</v>
      </c>
      <c r="D3629">
        <v>0.22471861628392331</v>
      </c>
      <c r="E3629" s="24"/>
      <c r="F3629" s="25"/>
      <c r="G3629" s="29"/>
    </row>
    <row r="3630" spans="1:7" x14ac:dyDescent="0.25">
      <c r="A3630"/>
      <c r="B3630"/>
      <c r="C3630">
        <v>19.061605722482589</v>
      </c>
      <c r="D3630">
        <v>0.22328517537146186</v>
      </c>
      <c r="E3630" s="24"/>
      <c r="F3630" s="25"/>
      <c r="G3630" s="29"/>
    </row>
    <row r="3631" spans="1:7" x14ac:dyDescent="0.25">
      <c r="A3631"/>
      <c r="B3631"/>
      <c r="C3631">
        <v>19.06680689895866</v>
      </c>
      <c r="D3631">
        <v>0.22185173445899797</v>
      </c>
      <c r="E3631" s="24"/>
      <c r="F3631" s="25"/>
      <c r="G3631" s="29"/>
    </row>
    <row r="3632" spans="1:7" x14ac:dyDescent="0.25">
      <c r="A3632"/>
      <c r="B3632"/>
      <c r="C3632">
        <v>19.072008075434756</v>
      </c>
      <c r="D3632">
        <v>0.22041829354653475</v>
      </c>
      <c r="E3632" s="24"/>
      <c r="F3632" s="25"/>
      <c r="G3632" s="29"/>
    </row>
    <row r="3633" spans="1:7" x14ac:dyDescent="0.25">
      <c r="A3633"/>
      <c r="B3633"/>
      <c r="C3633">
        <v>19.07720925191084</v>
      </c>
      <c r="D3633">
        <v>0.21898485263407419</v>
      </c>
      <c r="E3633" s="24"/>
      <c r="F3633" s="25"/>
      <c r="G3633" s="29"/>
    </row>
    <row r="3634" spans="1:7" x14ac:dyDescent="0.25">
      <c r="A3634"/>
      <c r="B3634"/>
      <c r="C3634">
        <v>19.082410428386925</v>
      </c>
      <c r="D3634">
        <v>0.21755141172160941</v>
      </c>
      <c r="E3634" s="24"/>
      <c r="F3634" s="25"/>
      <c r="G3634" s="29"/>
    </row>
    <row r="3635" spans="1:7" x14ac:dyDescent="0.25">
      <c r="A3635"/>
      <c r="B3635"/>
      <c r="C3635">
        <v>19.087611604863</v>
      </c>
      <c r="D3635">
        <v>0.21611797080914841</v>
      </c>
      <c r="E3635" s="24"/>
      <c r="F3635" s="25"/>
      <c r="G3635" s="29"/>
    </row>
    <row r="3636" spans="1:7" x14ac:dyDescent="0.25">
      <c r="A3636"/>
      <c r="B3636"/>
      <c r="C3636">
        <v>19.092812781339084</v>
      </c>
      <c r="D3636">
        <v>0.2146845298966864</v>
      </c>
      <c r="E3636" s="24"/>
      <c r="F3636" s="25"/>
      <c r="G3636" s="29"/>
    </row>
    <row r="3637" spans="1:7" x14ac:dyDescent="0.25">
      <c r="A3637"/>
      <c r="B3637"/>
      <c r="C3637">
        <v>19.098013957815169</v>
      </c>
      <c r="D3637">
        <v>0.21325108898422326</v>
      </c>
      <c r="E3637" s="24"/>
      <c r="F3637" s="25"/>
      <c r="G3637" s="29"/>
    </row>
    <row r="3638" spans="1:7" x14ac:dyDescent="0.25">
      <c r="A3638"/>
      <c r="B3638"/>
      <c r="C3638">
        <v>19.103215134291261</v>
      </c>
      <c r="D3638">
        <v>0.21181764807176059</v>
      </c>
      <c r="E3638" s="24"/>
      <c r="F3638" s="25"/>
      <c r="G3638" s="29"/>
    </row>
    <row r="3639" spans="1:7" x14ac:dyDescent="0.25">
      <c r="A3639"/>
      <c r="B3639"/>
      <c r="C3639">
        <v>19.108416310767343</v>
      </c>
      <c r="D3639">
        <v>0.21038420715929973</v>
      </c>
      <c r="E3639" s="24"/>
      <c r="F3639" s="25"/>
      <c r="G3639" s="29"/>
    </row>
    <row r="3640" spans="1:7" x14ac:dyDescent="0.25">
      <c r="A3640"/>
      <c r="B3640"/>
      <c r="C3640">
        <v>19.113617487243403</v>
      </c>
      <c r="D3640">
        <v>0.20895076624683628</v>
      </c>
      <c r="E3640" s="24"/>
      <c r="F3640" s="25"/>
      <c r="G3640" s="29"/>
    </row>
    <row r="3641" spans="1:7" x14ac:dyDescent="0.25">
      <c r="A3641"/>
      <c r="B3641"/>
      <c r="C3641">
        <v>19.118818663719509</v>
      </c>
      <c r="D3641">
        <v>0.2075173253343735</v>
      </c>
      <c r="E3641" s="24"/>
      <c r="F3641" s="25"/>
      <c r="G3641" s="29"/>
    </row>
    <row r="3642" spans="1:7" x14ac:dyDescent="0.25">
      <c r="A3642"/>
      <c r="B3642"/>
      <c r="C3642">
        <v>19.124019840195576</v>
      </c>
      <c r="D3642">
        <v>0.20608388442191147</v>
      </c>
      <c r="E3642" s="24"/>
      <c r="F3642" s="25"/>
      <c r="G3642" s="29"/>
    </row>
    <row r="3643" spans="1:7" x14ac:dyDescent="0.25">
      <c r="A3643"/>
      <c r="B3643"/>
      <c r="C3643">
        <v>19.129221016671668</v>
      </c>
      <c r="D3643">
        <v>0.20465044350944905</v>
      </c>
      <c r="E3643" s="24"/>
      <c r="F3643" s="25"/>
      <c r="G3643" s="29"/>
    </row>
    <row r="3644" spans="1:7" x14ac:dyDescent="0.25">
      <c r="A3644"/>
      <c r="B3644"/>
      <c r="C3644">
        <v>19.134422193147749</v>
      </c>
      <c r="D3644">
        <v>0.20321700259698594</v>
      </c>
      <c r="E3644" s="24"/>
      <c r="F3644" s="25"/>
      <c r="G3644" s="29"/>
    </row>
    <row r="3645" spans="1:7" x14ac:dyDescent="0.25">
      <c r="A3645"/>
      <c r="B3645"/>
      <c r="C3645">
        <v>19.139623369623827</v>
      </c>
      <c r="D3645">
        <v>0.20178356168452494</v>
      </c>
      <c r="E3645" s="24"/>
      <c r="F3645" s="25"/>
      <c r="G3645" s="29"/>
    </row>
    <row r="3646" spans="1:7" x14ac:dyDescent="0.25">
      <c r="A3646"/>
      <c r="B3646"/>
      <c r="C3646">
        <v>19.144824546099926</v>
      </c>
      <c r="D3646">
        <v>0.20035012077206174</v>
      </c>
      <c r="E3646" s="24"/>
      <c r="F3646" s="25"/>
      <c r="G3646" s="29"/>
    </row>
    <row r="3647" spans="1:7" x14ac:dyDescent="0.25">
      <c r="A3647"/>
      <c r="B3647"/>
      <c r="C3647">
        <v>19.150025722575997</v>
      </c>
      <c r="D3647">
        <v>0.19891667985959996</v>
      </c>
      <c r="E3647" s="24"/>
      <c r="F3647" s="25"/>
      <c r="G3647" s="29"/>
    </row>
    <row r="3648" spans="1:7" x14ac:dyDescent="0.25">
      <c r="A3648"/>
      <c r="B3648"/>
      <c r="C3648">
        <v>19.155226899052074</v>
      </c>
      <c r="D3648">
        <v>0.19748323894713682</v>
      </c>
      <c r="E3648" s="24"/>
      <c r="F3648" s="25"/>
      <c r="G3648" s="29"/>
    </row>
    <row r="3649" spans="1:7" x14ac:dyDescent="0.25">
      <c r="A3649"/>
      <c r="B3649"/>
      <c r="C3649">
        <v>19.16042807552817</v>
      </c>
      <c r="D3649">
        <v>0.19604979803467515</v>
      </c>
      <c r="E3649" s="24"/>
      <c r="F3649" s="25"/>
      <c r="G3649" s="29"/>
    </row>
    <row r="3650" spans="1:7" x14ac:dyDescent="0.25">
      <c r="A3650"/>
      <c r="B3650"/>
      <c r="C3650">
        <v>19.165629252004241</v>
      </c>
      <c r="D3650">
        <v>0.19461635712221226</v>
      </c>
      <c r="E3650" s="24"/>
      <c r="F3650" s="25"/>
      <c r="G3650" s="29"/>
    </row>
    <row r="3651" spans="1:7" x14ac:dyDescent="0.25">
      <c r="A3651"/>
      <c r="B3651"/>
      <c r="C3651">
        <v>19.170830428480329</v>
      </c>
      <c r="D3651">
        <v>0.19318291620975073</v>
      </c>
      <c r="E3651" s="24"/>
      <c r="F3651" s="25"/>
      <c r="G3651" s="29"/>
    </row>
    <row r="3652" spans="1:7" x14ac:dyDescent="0.25">
      <c r="A3652"/>
      <c r="B3652"/>
      <c r="C3652">
        <v>19.176031604956421</v>
      </c>
      <c r="D3652">
        <v>0.19174947529728789</v>
      </c>
      <c r="E3652" s="24"/>
      <c r="F3652" s="25"/>
      <c r="G3652" s="29"/>
    </row>
    <row r="3653" spans="1:7" x14ac:dyDescent="0.25">
      <c r="A3653"/>
      <c r="B3653"/>
      <c r="C3653">
        <v>19.181232781432499</v>
      </c>
      <c r="D3653">
        <v>0.19031603438482569</v>
      </c>
      <c r="E3653" s="24"/>
      <c r="F3653" s="25"/>
      <c r="G3653" s="29"/>
    </row>
    <row r="3654" spans="1:7" x14ac:dyDescent="0.25">
      <c r="A3654"/>
      <c r="B3654"/>
      <c r="C3654">
        <v>19.186433957908587</v>
      </c>
      <c r="D3654">
        <v>0.18888259347236291</v>
      </c>
      <c r="E3654" s="24"/>
      <c r="F3654" s="25"/>
      <c r="G3654" s="29"/>
    </row>
    <row r="3655" spans="1:7" x14ac:dyDescent="0.25">
      <c r="A3655"/>
      <c r="B3655"/>
      <c r="C3655">
        <v>19.191635134384665</v>
      </c>
      <c r="D3655">
        <v>0.18744915255990047</v>
      </c>
      <c r="E3655" s="24"/>
      <c r="F3655" s="25"/>
      <c r="G3655" s="29"/>
    </row>
    <row r="3656" spans="1:7" x14ac:dyDescent="0.25">
      <c r="A3656"/>
      <c r="B3656"/>
      <c r="C3656">
        <v>19.196836310860743</v>
      </c>
      <c r="D3656">
        <v>0.18601571164743794</v>
      </c>
      <c r="E3656" s="24"/>
      <c r="F3656" s="25"/>
      <c r="G3656" s="29"/>
    </row>
    <row r="3657" spans="1:7" x14ac:dyDescent="0.25">
      <c r="A3657"/>
      <c r="B3657"/>
      <c r="C3657">
        <v>19.202037487336831</v>
      </c>
      <c r="D3657">
        <v>0.1845822707349758</v>
      </c>
      <c r="E3657" s="24"/>
      <c r="F3657" s="25"/>
      <c r="G3657" s="29"/>
    </row>
    <row r="3658" spans="1:7" x14ac:dyDescent="0.25">
      <c r="A3658"/>
      <c r="B3658"/>
      <c r="C3658">
        <v>19.207238663812923</v>
      </c>
      <c r="D3658">
        <v>0.18314882982251268</v>
      </c>
      <c r="E3658" s="24"/>
      <c r="F3658" s="25"/>
      <c r="G3658" s="29"/>
    </row>
    <row r="3659" spans="1:7" x14ac:dyDescent="0.25">
      <c r="A3659"/>
      <c r="B3659"/>
      <c r="C3659">
        <v>19.21243984028899</v>
      </c>
      <c r="D3659">
        <v>0.18171538891005101</v>
      </c>
      <c r="E3659" s="24"/>
      <c r="F3659" s="25"/>
      <c r="G3659" s="29"/>
    </row>
    <row r="3660" spans="1:7" x14ac:dyDescent="0.25">
      <c r="A3660"/>
      <c r="B3660"/>
      <c r="C3660">
        <v>19.217641016765061</v>
      </c>
      <c r="D3660">
        <v>0.18028194799758857</v>
      </c>
      <c r="E3660" s="24"/>
      <c r="F3660" s="25"/>
      <c r="G3660" s="29"/>
    </row>
    <row r="3661" spans="1:7" x14ac:dyDescent="0.25">
      <c r="A3661"/>
      <c r="B3661"/>
      <c r="C3661">
        <v>19.222842193241171</v>
      </c>
      <c r="D3661">
        <v>0.17884850708512576</v>
      </c>
      <c r="E3661" s="24"/>
      <c r="F3661" s="25"/>
      <c r="G3661" s="29"/>
    </row>
    <row r="3662" spans="1:7" x14ac:dyDescent="0.25">
      <c r="A3662"/>
      <c r="B3662"/>
      <c r="C3662">
        <v>19.228043369717238</v>
      </c>
      <c r="D3662">
        <v>0.17741506617266423</v>
      </c>
      <c r="E3662" s="24"/>
      <c r="F3662" s="25"/>
      <c r="G3662" s="29"/>
    </row>
    <row r="3663" spans="1:7" x14ac:dyDescent="0.25">
      <c r="A3663"/>
      <c r="B3663"/>
      <c r="C3663">
        <v>19.233244546193326</v>
      </c>
      <c r="D3663">
        <v>0.17598162526020156</v>
      </c>
      <c r="E3663" s="24"/>
      <c r="F3663" s="25"/>
      <c r="G3663" s="29"/>
    </row>
    <row r="3664" spans="1:7" x14ac:dyDescent="0.25">
      <c r="A3664"/>
      <c r="B3664"/>
      <c r="C3664">
        <v>19.238445722669404</v>
      </c>
      <c r="D3664">
        <v>0.17454818434773922</v>
      </c>
      <c r="E3664" s="24"/>
      <c r="F3664" s="25"/>
      <c r="G3664" s="29"/>
    </row>
    <row r="3665" spans="1:7" x14ac:dyDescent="0.25">
      <c r="A3665"/>
      <c r="B3665"/>
      <c r="C3665">
        <v>19.243646899145489</v>
      </c>
      <c r="D3665">
        <v>0.1731147434352768</v>
      </c>
      <c r="E3665" s="24"/>
      <c r="F3665" s="25"/>
      <c r="G3665" s="29"/>
    </row>
    <row r="3666" spans="1:7" x14ac:dyDescent="0.25">
      <c r="A3666"/>
      <c r="B3666"/>
      <c r="C3666">
        <v>19.248848075621577</v>
      </c>
      <c r="D3666">
        <v>0.17168130252281455</v>
      </c>
      <c r="E3666" s="24"/>
      <c r="F3666" s="25"/>
      <c r="G3666" s="29"/>
    </row>
    <row r="3667" spans="1:7" x14ac:dyDescent="0.25">
      <c r="A3667"/>
      <c r="B3667"/>
      <c r="C3667">
        <v>19.254049252097655</v>
      </c>
      <c r="D3667">
        <v>0.17024786161035099</v>
      </c>
      <c r="E3667" s="24"/>
      <c r="F3667" s="25"/>
      <c r="G3667" s="29"/>
    </row>
    <row r="3668" spans="1:7" x14ac:dyDescent="0.25">
      <c r="A3668"/>
      <c r="B3668"/>
      <c r="C3668">
        <v>19.259250428573747</v>
      </c>
      <c r="D3668">
        <v>0.16881442069788988</v>
      </c>
      <c r="E3668" s="24"/>
      <c r="F3668" s="25"/>
      <c r="G3668" s="29"/>
    </row>
    <row r="3669" spans="1:7" x14ac:dyDescent="0.25">
      <c r="A3669"/>
      <c r="B3669"/>
      <c r="C3669">
        <v>19.264451605049828</v>
      </c>
      <c r="D3669">
        <v>0.16738097978542688</v>
      </c>
      <c r="E3669" s="24"/>
      <c r="F3669" s="25"/>
      <c r="G3669" s="29"/>
    </row>
    <row r="3670" spans="1:7" x14ac:dyDescent="0.25">
      <c r="A3670"/>
      <c r="B3670"/>
      <c r="C3670">
        <v>19.26965278152591</v>
      </c>
      <c r="D3670">
        <v>0.16594753887296529</v>
      </c>
      <c r="E3670" s="24"/>
      <c r="F3670" s="25"/>
      <c r="G3670" s="29"/>
    </row>
    <row r="3671" spans="1:7" x14ac:dyDescent="0.25">
      <c r="A3671"/>
      <c r="B3671"/>
      <c r="C3671">
        <v>19.274853958002002</v>
      </c>
      <c r="D3671">
        <v>0.16451409796050251</v>
      </c>
      <c r="E3671" s="24"/>
      <c r="F3671" s="25"/>
      <c r="G3671" s="29"/>
    </row>
    <row r="3672" spans="1:7" x14ac:dyDescent="0.25">
      <c r="A3672"/>
      <c r="B3672"/>
      <c r="C3672">
        <v>19.280055134478072</v>
      </c>
      <c r="D3672">
        <v>0.16308065704803998</v>
      </c>
      <c r="E3672" s="24"/>
      <c r="F3672" s="25"/>
      <c r="G3672" s="29"/>
    </row>
    <row r="3673" spans="1:7" x14ac:dyDescent="0.25">
      <c r="A3673"/>
      <c r="B3673"/>
      <c r="C3673">
        <v>19.285256310954153</v>
      </c>
      <c r="D3673">
        <v>0.16164721613557831</v>
      </c>
      <c r="E3673" s="24"/>
      <c r="F3673" s="25"/>
      <c r="G3673" s="29"/>
    </row>
    <row r="3674" spans="1:7" x14ac:dyDescent="0.25">
      <c r="A3674"/>
      <c r="B3674"/>
      <c r="C3674">
        <v>19.290457487430235</v>
      </c>
      <c r="D3674">
        <v>0.16021377522311567</v>
      </c>
      <c r="E3674" s="24"/>
      <c r="F3674" s="25"/>
      <c r="G3674" s="29"/>
    </row>
    <row r="3675" spans="1:7" x14ac:dyDescent="0.25">
      <c r="A3675"/>
      <c r="B3675"/>
      <c r="C3675">
        <v>19.295658663906341</v>
      </c>
      <c r="D3675">
        <v>0.15878033431065333</v>
      </c>
      <c r="E3675" s="24"/>
      <c r="F3675" s="25"/>
      <c r="G3675" s="29"/>
    </row>
    <row r="3676" spans="1:7" x14ac:dyDescent="0.25">
      <c r="A3676"/>
      <c r="B3676"/>
      <c r="C3676">
        <v>19.300859840382405</v>
      </c>
      <c r="D3676">
        <v>0.15734689339819041</v>
      </c>
      <c r="E3676" s="24"/>
      <c r="F3676" s="25"/>
      <c r="G3676" s="29"/>
    </row>
    <row r="3677" spans="1:7" x14ac:dyDescent="0.25">
      <c r="A3677"/>
      <c r="B3677"/>
      <c r="C3677">
        <v>19.306061016858482</v>
      </c>
      <c r="D3677">
        <v>0.15591345248572908</v>
      </c>
      <c r="E3677" s="24"/>
      <c r="F3677" s="25"/>
      <c r="G3677" s="29"/>
    </row>
    <row r="3678" spans="1:7" x14ac:dyDescent="0.25">
      <c r="A3678"/>
      <c r="B3678"/>
      <c r="C3678">
        <v>19.311262193334574</v>
      </c>
      <c r="D3678">
        <v>0.15448001157326541</v>
      </c>
      <c r="E3678" s="24"/>
      <c r="F3678" s="25"/>
      <c r="G3678" s="29"/>
    </row>
    <row r="3679" spans="1:7" x14ac:dyDescent="0.25">
      <c r="A3679"/>
      <c r="B3679"/>
      <c r="C3679">
        <v>19.316463369810663</v>
      </c>
      <c r="D3679">
        <v>0.15304657066080254</v>
      </c>
      <c r="E3679" s="24"/>
      <c r="F3679" s="25"/>
      <c r="G3679" s="29"/>
    </row>
    <row r="3680" spans="1:7" x14ac:dyDescent="0.25">
      <c r="A3680"/>
      <c r="B3680"/>
      <c r="C3680">
        <v>19.321664546286748</v>
      </c>
      <c r="D3680">
        <v>0.1516131297483401</v>
      </c>
      <c r="E3680" s="24"/>
      <c r="F3680" s="25"/>
      <c r="G3680" s="29"/>
    </row>
    <row r="3681" spans="1:7" x14ac:dyDescent="0.25">
      <c r="A3681"/>
      <c r="B3681"/>
      <c r="C3681">
        <v>19.326865722762822</v>
      </c>
      <c r="D3681">
        <v>0.15017968883587751</v>
      </c>
      <c r="E3681" s="24"/>
      <c r="F3681" s="25"/>
      <c r="G3681" s="29"/>
    </row>
    <row r="3682" spans="1:7" x14ac:dyDescent="0.25">
      <c r="A3682"/>
      <c r="B3682"/>
      <c r="C3682">
        <v>19.33206689923891</v>
      </c>
      <c r="D3682">
        <v>0.14874624792341606</v>
      </c>
      <c r="E3682" s="24"/>
      <c r="F3682" s="25"/>
      <c r="G3682" s="29"/>
    </row>
    <row r="3683" spans="1:7" x14ac:dyDescent="0.25">
      <c r="A3683"/>
      <c r="B3683"/>
      <c r="C3683">
        <v>19.337268075714977</v>
      </c>
      <c r="D3683">
        <v>0.14731280701095317</v>
      </c>
      <c r="E3683" s="24"/>
      <c r="F3683" s="25"/>
      <c r="G3683" s="29"/>
    </row>
    <row r="3684" spans="1:7" x14ac:dyDescent="0.25">
      <c r="A3684"/>
      <c r="B3684"/>
      <c r="C3684">
        <v>19.342469252191059</v>
      </c>
      <c r="D3684">
        <v>0.14587936609849125</v>
      </c>
      <c r="E3684" s="24"/>
      <c r="F3684" s="25"/>
      <c r="G3684" s="29"/>
    </row>
    <row r="3685" spans="1:7" x14ac:dyDescent="0.25">
      <c r="A3685"/>
      <c r="B3685"/>
      <c r="C3685">
        <v>19.347670428667158</v>
      </c>
      <c r="D3685">
        <v>0.14444592518602883</v>
      </c>
      <c r="E3685" s="24"/>
      <c r="F3685" s="25"/>
      <c r="G3685" s="29"/>
    </row>
    <row r="3686" spans="1:7" x14ac:dyDescent="0.25">
      <c r="A3686"/>
      <c r="B3686"/>
      <c r="C3686">
        <v>19.352871605143246</v>
      </c>
      <c r="D3686">
        <v>0.14301248427356594</v>
      </c>
      <c r="E3686" s="24"/>
      <c r="F3686" s="25"/>
      <c r="G3686" s="29"/>
    </row>
    <row r="3687" spans="1:7" x14ac:dyDescent="0.25">
      <c r="A3687"/>
      <c r="B3687"/>
      <c r="C3687">
        <v>19.358072781619327</v>
      </c>
      <c r="D3687">
        <v>0.14157904336110372</v>
      </c>
      <c r="E3687" s="24"/>
      <c r="F3687" s="25"/>
      <c r="G3687" s="29"/>
    </row>
    <row r="3688" spans="1:7" x14ac:dyDescent="0.25">
      <c r="A3688"/>
      <c r="B3688"/>
      <c r="C3688">
        <v>19.363273958095387</v>
      </c>
      <c r="D3688">
        <v>0.14014560244864149</v>
      </c>
      <c r="E3688" s="24"/>
      <c r="F3688" s="25"/>
      <c r="G3688" s="29"/>
    </row>
    <row r="3689" spans="1:7" x14ac:dyDescent="0.25">
      <c r="A3689"/>
      <c r="B3689"/>
      <c r="C3689">
        <v>19.368475134571487</v>
      </c>
      <c r="D3689">
        <v>0.13871216153617924</v>
      </c>
      <c r="E3689" s="24"/>
      <c r="F3689" s="25"/>
      <c r="G3689" s="29"/>
    </row>
    <row r="3690" spans="1:7" x14ac:dyDescent="0.25">
      <c r="A3690"/>
      <c r="B3690"/>
      <c r="C3690">
        <v>19.373676311047578</v>
      </c>
      <c r="D3690">
        <v>0.13727872062371749</v>
      </c>
      <c r="E3690" s="24"/>
      <c r="F3690" s="25"/>
      <c r="G3690" s="29"/>
    </row>
    <row r="3691" spans="1:7" x14ac:dyDescent="0.25">
      <c r="A3691"/>
      <c r="B3691"/>
      <c r="C3691">
        <v>19.378877487523656</v>
      </c>
      <c r="D3691">
        <v>0.13584527971125504</v>
      </c>
      <c r="E3691" s="24"/>
      <c r="F3691" s="25"/>
      <c r="G3691" s="29"/>
    </row>
    <row r="3692" spans="1:7" x14ac:dyDescent="0.25">
      <c r="A3692"/>
      <c r="B3692"/>
      <c r="C3692">
        <v>19.38407866399973</v>
      </c>
      <c r="D3692">
        <v>0.13441183879879193</v>
      </c>
      <c r="E3692" s="24"/>
      <c r="F3692" s="25"/>
      <c r="G3692" s="29"/>
    </row>
    <row r="3693" spans="1:7" x14ac:dyDescent="0.25">
      <c r="A3693"/>
      <c r="B3693"/>
      <c r="C3693">
        <v>19.389279840475815</v>
      </c>
      <c r="D3693">
        <v>0.13297839788632906</v>
      </c>
      <c r="E3693" s="24"/>
      <c r="F3693" s="25"/>
      <c r="G3693" s="29"/>
    </row>
    <row r="3694" spans="1:7" x14ac:dyDescent="0.25">
      <c r="A3694"/>
      <c r="B3694"/>
      <c r="C3694">
        <v>19.394481016951893</v>
      </c>
      <c r="D3694">
        <v>0.13154495697386706</v>
      </c>
      <c r="E3694" s="24"/>
      <c r="F3694" s="25"/>
      <c r="G3694" s="29"/>
    </row>
    <row r="3695" spans="1:7" x14ac:dyDescent="0.25">
      <c r="A3695"/>
      <c r="B3695"/>
      <c r="C3695">
        <v>19.399682193427978</v>
      </c>
      <c r="D3695">
        <v>0.13011151606140547</v>
      </c>
      <c r="E3695" s="24"/>
      <c r="F3695" s="25"/>
      <c r="G3695" s="29"/>
    </row>
    <row r="3696" spans="1:7" x14ac:dyDescent="0.25">
      <c r="A3696"/>
      <c r="B3696"/>
      <c r="C3696">
        <v>19.40488336990407</v>
      </c>
      <c r="D3696">
        <v>0.12867807514894258</v>
      </c>
      <c r="E3696" s="24"/>
      <c r="F3696" s="25"/>
      <c r="G3696" s="29"/>
    </row>
    <row r="3697" spans="1:7" x14ac:dyDescent="0.25">
      <c r="A3697"/>
      <c r="B3697"/>
      <c r="C3697">
        <v>19.410084546380155</v>
      </c>
      <c r="D3697">
        <v>0.12724463423648036</v>
      </c>
      <c r="E3697" s="24"/>
      <c r="F3697" s="25"/>
      <c r="G3697" s="29"/>
    </row>
    <row r="3698" spans="1:7" x14ac:dyDescent="0.25">
      <c r="A3698"/>
      <c r="B3698"/>
      <c r="C3698">
        <v>19.415285722856229</v>
      </c>
      <c r="D3698">
        <v>0.12581119332401833</v>
      </c>
      <c r="E3698" s="24"/>
      <c r="F3698" s="25"/>
      <c r="G3698" s="29"/>
    </row>
    <row r="3699" spans="1:7" x14ac:dyDescent="0.25">
      <c r="A3699"/>
      <c r="B3699"/>
      <c r="C3699">
        <v>19.420486899332303</v>
      </c>
      <c r="D3699">
        <v>0.12437775241155556</v>
      </c>
      <c r="E3699" s="24"/>
      <c r="F3699" s="25"/>
      <c r="G3699" s="29"/>
    </row>
    <row r="3700" spans="1:7" x14ac:dyDescent="0.25">
      <c r="A3700"/>
      <c r="B3700"/>
      <c r="C3700">
        <v>19.425688075808395</v>
      </c>
      <c r="D3700">
        <v>0.12294431149909302</v>
      </c>
      <c r="E3700" s="24"/>
      <c r="F3700" s="25"/>
      <c r="G3700" s="29"/>
    </row>
    <row r="3701" spans="1:7" x14ac:dyDescent="0.25">
      <c r="A3701"/>
      <c r="B3701"/>
      <c r="C3701">
        <v>19.430889252284484</v>
      </c>
      <c r="D3701">
        <v>0.12151087058663079</v>
      </c>
      <c r="E3701" s="24"/>
      <c r="F3701" s="25"/>
      <c r="G3701" s="29"/>
    </row>
    <row r="3702" spans="1:7" x14ac:dyDescent="0.25">
      <c r="A3702"/>
      <c r="B3702"/>
      <c r="C3702">
        <v>19.436090428760558</v>
      </c>
      <c r="D3702">
        <v>0.12007742967416858</v>
      </c>
      <c r="E3702" s="24"/>
      <c r="F3702" s="25"/>
      <c r="G3702" s="29"/>
    </row>
    <row r="3703" spans="1:7" x14ac:dyDescent="0.25">
      <c r="A3703"/>
      <c r="B3703"/>
      <c r="C3703">
        <v>19.441291605236643</v>
      </c>
      <c r="D3703">
        <v>0.11864398876170593</v>
      </c>
      <c r="E3703" s="24"/>
      <c r="F3703" s="25"/>
      <c r="G3703" s="29"/>
    </row>
    <row r="3704" spans="1:7" x14ac:dyDescent="0.25">
      <c r="A3704"/>
      <c r="B3704"/>
      <c r="C3704">
        <v>19.446492781712731</v>
      </c>
      <c r="D3704">
        <v>0.11721054784924365</v>
      </c>
      <c r="E3704" s="24"/>
      <c r="F3704" s="25"/>
      <c r="G3704" s="29"/>
    </row>
    <row r="3705" spans="1:7" x14ac:dyDescent="0.25">
      <c r="A3705"/>
      <c r="B3705"/>
      <c r="C3705">
        <v>19.451693958188812</v>
      </c>
      <c r="D3705">
        <v>0.11577710693678088</v>
      </c>
      <c r="E3705" s="24"/>
      <c r="F3705" s="25"/>
      <c r="G3705" s="29"/>
    </row>
    <row r="3706" spans="1:7" x14ac:dyDescent="0.25">
      <c r="A3706"/>
      <c r="B3706"/>
      <c r="C3706">
        <v>19.456895134664894</v>
      </c>
      <c r="D3706">
        <v>0.11434366602431857</v>
      </c>
      <c r="E3706" s="24"/>
      <c r="F3706" s="25"/>
      <c r="G3706" s="29"/>
    </row>
    <row r="3707" spans="1:7" x14ac:dyDescent="0.25">
      <c r="A3707"/>
      <c r="B3707"/>
      <c r="C3707">
        <v>19.462096311140986</v>
      </c>
      <c r="D3707">
        <v>0.11291022511185669</v>
      </c>
      <c r="E3707" s="24"/>
      <c r="F3707" s="25"/>
      <c r="G3707" s="29"/>
    </row>
    <row r="3708" spans="1:7" x14ac:dyDescent="0.25">
      <c r="A3708"/>
      <c r="B3708"/>
      <c r="C3708">
        <v>19.467297487617056</v>
      </c>
      <c r="D3708">
        <v>0.11147678419939352</v>
      </c>
      <c r="E3708" s="24"/>
      <c r="F3708" s="25"/>
      <c r="G3708" s="29"/>
    </row>
    <row r="3709" spans="1:7" x14ac:dyDescent="0.25">
      <c r="A3709"/>
      <c r="B3709"/>
      <c r="C3709">
        <v>19.472498664093155</v>
      </c>
      <c r="D3709">
        <v>0.11004334328693176</v>
      </c>
      <c r="E3709" s="24"/>
      <c r="F3709" s="25"/>
      <c r="G3709" s="29"/>
    </row>
    <row r="3710" spans="1:7" x14ac:dyDescent="0.25">
      <c r="A3710"/>
      <c r="B3710"/>
      <c r="C3710">
        <v>19.47769984056923</v>
      </c>
      <c r="D3710">
        <v>0.1086099023744691</v>
      </c>
      <c r="E3710" s="24"/>
      <c r="F3710" s="25"/>
      <c r="G3710" s="29"/>
    </row>
    <row r="3711" spans="1:7" x14ac:dyDescent="0.25">
      <c r="A3711"/>
      <c r="B3711"/>
      <c r="C3711">
        <v>19.482901017045315</v>
      </c>
      <c r="D3711">
        <v>0.10717646146200688</v>
      </c>
      <c r="E3711" s="24"/>
      <c r="F3711" s="25"/>
      <c r="G3711" s="29"/>
    </row>
    <row r="3712" spans="1:7" x14ac:dyDescent="0.25">
      <c r="A3712"/>
      <c r="B3712"/>
      <c r="C3712">
        <v>19.488102193521389</v>
      </c>
      <c r="D3712">
        <v>0.10574302054954435</v>
      </c>
      <c r="E3712" s="24"/>
      <c r="F3712" s="25"/>
      <c r="G3712" s="29"/>
    </row>
    <row r="3713" spans="1:7" x14ac:dyDescent="0.25">
      <c r="A3713"/>
      <c r="B3713"/>
      <c r="C3713">
        <v>19.49330336999747</v>
      </c>
      <c r="D3713">
        <v>0.10430957963708196</v>
      </c>
      <c r="E3713" s="24"/>
      <c r="F3713" s="25"/>
      <c r="G3713" s="29"/>
    </row>
    <row r="3714" spans="1:7" x14ac:dyDescent="0.25">
      <c r="A3714"/>
      <c r="B3714"/>
      <c r="C3714">
        <v>19.498504546473558</v>
      </c>
      <c r="D3714">
        <v>0.10287613872462009</v>
      </c>
      <c r="E3714" s="24"/>
      <c r="F3714" s="25"/>
      <c r="G3714" s="29"/>
    </row>
    <row r="3715" spans="1:7" x14ac:dyDescent="0.25">
      <c r="A3715"/>
      <c r="B3715"/>
      <c r="C3715">
        <v>19.50370572294964</v>
      </c>
      <c r="D3715">
        <v>0.10144269781215709</v>
      </c>
      <c r="E3715" s="24"/>
      <c r="F3715" s="25"/>
      <c r="G3715" s="29"/>
    </row>
    <row r="3716" spans="1:7" x14ac:dyDescent="0.25">
      <c r="A3716"/>
      <c r="B3716"/>
      <c r="C3716">
        <v>19.508906899425739</v>
      </c>
      <c r="D3716">
        <v>0.10000925689969455</v>
      </c>
      <c r="E3716" s="24"/>
      <c r="F3716" s="25"/>
      <c r="G3716" s="29"/>
    </row>
    <row r="3717" spans="1:7" x14ac:dyDescent="0.25">
      <c r="A3717"/>
      <c r="B3717"/>
      <c r="C3717">
        <v>19.514108075901817</v>
      </c>
      <c r="D3717">
        <v>9.8575815987232446E-2</v>
      </c>
      <c r="E3717" s="24"/>
      <c r="F3717" s="25"/>
      <c r="G3717" s="29"/>
    </row>
    <row r="3718" spans="1:7" x14ac:dyDescent="0.25">
      <c r="A3718"/>
      <c r="B3718"/>
      <c r="C3718">
        <v>19.51930925237788</v>
      </c>
      <c r="D3718">
        <v>9.7142375074769499E-2</v>
      </c>
      <c r="E3718" s="24"/>
      <c r="F3718" s="25"/>
      <c r="G3718" s="29"/>
    </row>
    <row r="3719" spans="1:7" x14ac:dyDescent="0.25">
      <c r="A3719"/>
      <c r="B3719"/>
      <c r="C3719">
        <v>19.524510428853976</v>
      </c>
      <c r="D3719">
        <v>9.5708934162308523E-2</v>
      </c>
      <c r="E3719" s="24"/>
      <c r="F3719" s="25"/>
      <c r="G3719" s="29"/>
    </row>
    <row r="3720" spans="1:7" x14ac:dyDescent="0.25">
      <c r="A3720"/>
      <c r="B3720"/>
      <c r="C3720">
        <v>19.529711605330064</v>
      </c>
      <c r="D3720">
        <v>9.427549324984541E-2</v>
      </c>
      <c r="E3720" s="24"/>
      <c r="F3720" s="25"/>
      <c r="G3720" s="29"/>
    </row>
    <row r="3721" spans="1:7" x14ac:dyDescent="0.25">
      <c r="A3721"/>
      <c r="B3721"/>
      <c r="C3721">
        <v>19.534912781806145</v>
      </c>
      <c r="D3721">
        <v>9.2842052337382311E-2</v>
      </c>
      <c r="E3721" s="24"/>
      <c r="F3721" s="25"/>
      <c r="G3721" s="29"/>
    </row>
    <row r="3722" spans="1:7" x14ac:dyDescent="0.25">
      <c r="A3722"/>
      <c r="B3722"/>
      <c r="C3722">
        <v>19.54011395828222</v>
      </c>
      <c r="D3722">
        <v>9.1408611424920599E-2</v>
      </c>
      <c r="E3722" s="24"/>
      <c r="F3722" s="25"/>
      <c r="G3722" s="29"/>
    </row>
    <row r="3723" spans="1:7" x14ac:dyDescent="0.25">
      <c r="A3723"/>
      <c r="B3723"/>
      <c r="C3723">
        <v>19.545315134758301</v>
      </c>
      <c r="D3723">
        <v>8.9975170512457611E-2</v>
      </c>
      <c r="E3723" s="24"/>
      <c r="F3723" s="25"/>
      <c r="G3723" s="29"/>
    </row>
    <row r="3724" spans="1:7" x14ac:dyDescent="0.25">
      <c r="A3724"/>
      <c r="B3724"/>
      <c r="C3724">
        <v>19.550516311234389</v>
      </c>
      <c r="D3724">
        <v>8.8541729599995955E-2</v>
      </c>
      <c r="E3724" s="24"/>
      <c r="F3724" s="25"/>
      <c r="G3724" s="29"/>
    </row>
    <row r="3725" spans="1:7" x14ac:dyDescent="0.25">
      <c r="A3725"/>
      <c r="B3725"/>
      <c r="C3725">
        <v>19.555717487710467</v>
      </c>
      <c r="D3725">
        <v>8.7108288687533855E-2</v>
      </c>
      <c r="E3725" s="24"/>
      <c r="F3725" s="25"/>
      <c r="G3725" s="29"/>
    </row>
    <row r="3726" spans="1:7" x14ac:dyDescent="0.25">
      <c r="A3726"/>
      <c r="B3726"/>
      <c r="C3726">
        <v>19.560918664186552</v>
      </c>
      <c r="D3726">
        <v>8.5674847775070645E-2</v>
      </c>
      <c r="E3726" s="24"/>
      <c r="F3726" s="25"/>
      <c r="G3726" s="29"/>
    </row>
    <row r="3727" spans="1:7" x14ac:dyDescent="0.25">
      <c r="A3727"/>
      <c r="B3727"/>
      <c r="C3727">
        <v>19.56611984066264</v>
      </c>
      <c r="D3727">
        <v>8.4241406862607809E-2</v>
      </c>
      <c r="E3727" s="24"/>
      <c r="F3727" s="25"/>
      <c r="G3727" s="29"/>
    </row>
    <row r="3728" spans="1:7" x14ac:dyDescent="0.25">
      <c r="A3728"/>
      <c r="B3728"/>
      <c r="C3728">
        <v>19.571321017138722</v>
      </c>
      <c r="D3728">
        <v>8.2807965950146598E-2</v>
      </c>
      <c r="E3728" s="24"/>
      <c r="F3728" s="25"/>
      <c r="G3728" s="29"/>
    </row>
    <row r="3729" spans="1:7" x14ac:dyDescent="0.25">
      <c r="A3729"/>
      <c r="B3729"/>
      <c r="C3729">
        <v>19.5765221936148</v>
      </c>
      <c r="D3729">
        <v>8.1374525037684164E-2</v>
      </c>
      <c r="E3729" s="24"/>
      <c r="F3729" s="25"/>
      <c r="G3729" s="29"/>
    </row>
    <row r="3730" spans="1:7" x14ac:dyDescent="0.25">
      <c r="A3730"/>
      <c r="B3730"/>
      <c r="C3730">
        <v>19.581723370090884</v>
      </c>
      <c r="D3730">
        <v>7.9941084125221953E-2</v>
      </c>
      <c r="E3730" s="24"/>
      <c r="F3730" s="25"/>
      <c r="G3730" s="29"/>
    </row>
    <row r="3731" spans="1:7" x14ac:dyDescent="0.25">
      <c r="A3731"/>
      <c r="B3731"/>
      <c r="C3731">
        <v>19.586924546566966</v>
      </c>
      <c r="D3731">
        <v>7.8507643212758355E-2</v>
      </c>
      <c r="E3731" s="24"/>
      <c r="F3731" s="25"/>
      <c r="G3731" s="29"/>
    </row>
    <row r="3732" spans="1:7" x14ac:dyDescent="0.25">
      <c r="A3732"/>
      <c r="B3732"/>
      <c r="C3732">
        <v>19.592125723043051</v>
      </c>
      <c r="D3732">
        <v>7.7074202300296907E-2</v>
      </c>
      <c r="E3732" s="24"/>
      <c r="F3732" s="25"/>
      <c r="G3732" s="29"/>
    </row>
    <row r="3733" spans="1:7" x14ac:dyDescent="0.25">
      <c r="A3733"/>
      <c r="B3733"/>
      <c r="C3733">
        <v>19.597326899519135</v>
      </c>
      <c r="D3733">
        <v>7.5640761387834599E-2</v>
      </c>
      <c r="E3733" s="24"/>
      <c r="F3733" s="25"/>
      <c r="G3733" s="29"/>
    </row>
    <row r="3734" spans="1:7" x14ac:dyDescent="0.25">
      <c r="A3734"/>
      <c r="B3734"/>
      <c r="C3734">
        <v>19.602528075995206</v>
      </c>
      <c r="D3734">
        <v>7.4207320475371485E-2</v>
      </c>
      <c r="E3734" s="24"/>
      <c r="F3734" s="25"/>
      <c r="G3734" s="29"/>
    </row>
    <row r="3735" spans="1:7" x14ac:dyDescent="0.25">
      <c r="A3735"/>
      <c r="B3735"/>
      <c r="C3735">
        <v>19.607729252471298</v>
      </c>
      <c r="D3735">
        <v>7.2773879562908941E-2</v>
      </c>
      <c r="E3735" s="24"/>
      <c r="F3735" s="25"/>
      <c r="G3735" s="29"/>
    </row>
    <row r="3736" spans="1:7" x14ac:dyDescent="0.25">
      <c r="A3736"/>
      <c r="B3736"/>
      <c r="C3736">
        <v>19.612930428947379</v>
      </c>
      <c r="D3736">
        <v>7.1340438650446841E-2</v>
      </c>
      <c r="E3736" s="24"/>
      <c r="F3736" s="25"/>
      <c r="G3736" s="29"/>
    </row>
    <row r="3737" spans="1:7" x14ac:dyDescent="0.25">
      <c r="A3737"/>
      <c r="B3737"/>
      <c r="C3737">
        <v>19.618131605423478</v>
      </c>
      <c r="D3737">
        <v>6.990699773798445E-2</v>
      </c>
      <c r="E3737" s="24"/>
      <c r="F3737" s="25"/>
      <c r="G3737" s="29"/>
    </row>
    <row r="3738" spans="1:7" x14ac:dyDescent="0.25">
      <c r="A3738"/>
      <c r="B3738"/>
      <c r="C3738">
        <v>19.623332781899553</v>
      </c>
      <c r="D3738">
        <v>6.8473556825522586E-2</v>
      </c>
      <c r="E3738" s="24"/>
      <c r="F3738" s="25"/>
      <c r="G3738" s="29"/>
    </row>
    <row r="3739" spans="1:7" x14ac:dyDescent="0.25">
      <c r="A3739"/>
      <c r="B3739"/>
      <c r="C3739">
        <v>19.628533958375638</v>
      </c>
      <c r="D3739">
        <v>6.7040115913059375E-2</v>
      </c>
      <c r="E3739" s="24"/>
      <c r="F3739" s="25"/>
      <c r="G3739" s="29"/>
    </row>
    <row r="3740" spans="1:7" x14ac:dyDescent="0.25">
      <c r="A3740"/>
      <c r="B3740"/>
      <c r="C3740">
        <v>19.633735134851705</v>
      </c>
      <c r="D3740">
        <v>6.5606675000596831E-2</v>
      </c>
      <c r="E3740" s="24"/>
      <c r="F3740" s="25"/>
      <c r="G3740" s="29"/>
    </row>
    <row r="3741" spans="1:7" x14ac:dyDescent="0.25">
      <c r="A3741"/>
      <c r="B3741"/>
      <c r="C3741">
        <v>19.638936311327807</v>
      </c>
      <c r="D3741">
        <v>6.417323408813555E-2</v>
      </c>
      <c r="E3741" s="24"/>
      <c r="F3741" s="25"/>
      <c r="G3741" s="29"/>
    </row>
    <row r="3742" spans="1:7" x14ac:dyDescent="0.25">
      <c r="A3742"/>
      <c r="B3742"/>
      <c r="C3742">
        <v>19.644137487803889</v>
      </c>
      <c r="D3742">
        <v>6.2739793175672895E-2</v>
      </c>
      <c r="E3742" s="24"/>
      <c r="F3742" s="25"/>
      <c r="G3742" s="29"/>
    </row>
    <row r="3743" spans="1:7" x14ac:dyDescent="0.25">
      <c r="A3743"/>
      <c r="B3743"/>
      <c r="C3743">
        <v>19.649338664279973</v>
      </c>
      <c r="D3743">
        <v>6.1306352263210295E-2</v>
      </c>
      <c r="E3743" s="24"/>
      <c r="F3743" s="25"/>
      <c r="G3743" s="29"/>
    </row>
    <row r="3744" spans="1:7" x14ac:dyDescent="0.25">
      <c r="A3744"/>
      <c r="B3744"/>
      <c r="C3744">
        <v>19.654539840756048</v>
      </c>
      <c r="D3744">
        <v>5.9872911350747363E-2</v>
      </c>
      <c r="E3744" s="24"/>
      <c r="F3744" s="25"/>
      <c r="G3744" s="29"/>
    </row>
    <row r="3745" spans="1:7" x14ac:dyDescent="0.25">
      <c r="A3745"/>
      <c r="B3745"/>
      <c r="C3745">
        <v>19.659741017232133</v>
      </c>
      <c r="D3745">
        <v>5.8439470438284645E-2</v>
      </c>
      <c r="E3745" s="24"/>
      <c r="F3745" s="25"/>
      <c r="G3745" s="29"/>
    </row>
    <row r="3746" spans="1:7" x14ac:dyDescent="0.25">
      <c r="A3746"/>
      <c r="B3746"/>
      <c r="C3746">
        <v>19.664942193708214</v>
      </c>
      <c r="D3746">
        <v>5.7006029525822767E-2</v>
      </c>
      <c r="E3746" s="24"/>
      <c r="F3746" s="25"/>
      <c r="G3746" s="29"/>
    </row>
    <row r="3747" spans="1:7" x14ac:dyDescent="0.25">
      <c r="A3747"/>
      <c r="B3747"/>
      <c r="C3747">
        <v>19.670143370184299</v>
      </c>
      <c r="D3747">
        <v>5.5572588613360056E-2</v>
      </c>
      <c r="E3747" s="24"/>
      <c r="F3747" s="25"/>
      <c r="G3747" s="29"/>
    </row>
    <row r="3748" spans="1:7" x14ac:dyDescent="0.25">
      <c r="A3748"/>
      <c r="B3748"/>
      <c r="C3748">
        <v>19.67534454666038</v>
      </c>
      <c r="D3748">
        <v>5.4139147700897346E-2</v>
      </c>
      <c r="E3748" s="24"/>
      <c r="F3748" s="25"/>
      <c r="G3748" s="29"/>
    </row>
    <row r="3749" spans="1:7" x14ac:dyDescent="0.25">
      <c r="A3749"/>
      <c r="B3749"/>
      <c r="C3749">
        <v>19.680545723136472</v>
      </c>
      <c r="D3749">
        <v>5.2705706788435905E-2</v>
      </c>
      <c r="E3749" s="24"/>
      <c r="F3749" s="25"/>
      <c r="G3749" s="29"/>
    </row>
    <row r="3750" spans="1:7" x14ac:dyDescent="0.25">
      <c r="A3750"/>
      <c r="B3750"/>
      <c r="C3750">
        <v>19.68574689961256</v>
      </c>
      <c r="D3750">
        <v>5.1272265875972417E-2</v>
      </c>
      <c r="E3750" s="24"/>
      <c r="F3750" s="25"/>
      <c r="G3750" s="29"/>
    </row>
    <row r="3751" spans="1:7" x14ac:dyDescent="0.25">
      <c r="A3751"/>
      <c r="B3751"/>
      <c r="C3751">
        <v>19.690948076088628</v>
      </c>
      <c r="D3751">
        <v>4.9838824963510588E-2</v>
      </c>
      <c r="E3751" s="24"/>
      <c r="F3751" s="25"/>
      <c r="G3751" s="29"/>
    </row>
    <row r="3752" spans="1:7" x14ac:dyDescent="0.25">
      <c r="A3752"/>
      <c r="B3752"/>
      <c r="C3752">
        <v>19.696149252564709</v>
      </c>
      <c r="D3752">
        <v>4.8405384051049265E-2</v>
      </c>
      <c r="E3752" s="24"/>
      <c r="F3752" s="25"/>
      <c r="G3752" s="29"/>
    </row>
    <row r="3753" spans="1:7" x14ac:dyDescent="0.25">
      <c r="A3753"/>
      <c r="B3753"/>
      <c r="C3753">
        <v>19.701350429040801</v>
      </c>
      <c r="D3753">
        <v>4.6971943138587491E-2</v>
      </c>
      <c r="E3753" s="24"/>
      <c r="F3753" s="25"/>
      <c r="G3753" s="29"/>
    </row>
    <row r="3754" spans="1:7" x14ac:dyDescent="0.25">
      <c r="A3754"/>
      <c r="B3754"/>
      <c r="C3754">
        <v>19.706551605516875</v>
      </c>
      <c r="D3754">
        <v>4.5538502226124281E-2</v>
      </c>
      <c r="E3754" s="24"/>
      <c r="F3754" s="25"/>
      <c r="G3754" s="29"/>
    </row>
    <row r="3755" spans="1:7" x14ac:dyDescent="0.25">
      <c r="A3755"/>
      <c r="B3755"/>
      <c r="C3755">
        <v>19.71175278199296</v>
      </c>
      <c r="D3755">
        <v>4.4105061313662354E-2</v>
      </c>
      <c r="E3755" s="24"/>
      <c r="F3755" s="25"/>
      <c r="G3755" s="29"/>
    </row>
    <row r="3756" spans="1:7" x14ac:dyDescent="0.25">
      <c r="A3756"/>
      <c r="B3756"/>
      <c r="C3756">
        <v>19.716953958469041</v>
      </c>
      <c r="D3756">
        <v>4.2671620401199144E-2</v>
      </c>
      <c r="E3756" s="24"/>
      <c r="F3756" s="25"/>
      <c r="G3756" s="29"/>
    </row>
    <row r="3757" spans="1:7" x14ac:dyDescent="0.25">
      <c r="A3757"/>
      <c r="B3757"/>
      <c r="C3757">
        <v>19.722155134945133</v>
      </c>
      <c r="D3757">
        <v>4.1238179488737037E-2</v>
      </c>
      <c r="E3757" s="24"/>
      <c r="F3757" s="25"/>
      <c r="G3757" s="29"/>
    </row>
    <row r="3758" spans="1:7" x14ac:dyDescent="0.25">
      <c r="A3758"/>
      <c r="B3758"/>
      <c r="C3758">
        <v>19.727356311421214</v>
      </c>
      <c r="D3758">
        <v>3.9804738576274937E-2</v>
      </c>
      <c r="E3758" s="24"/>
      <c r="F3758" s="25"/>
      <c r="G3758" s="29"/>
    </row>
    <row r="3759" spans="1:7" x14ac:dyDescent="0.25">
      <c r="A3759"/>
      <c r="B3759"/>
      <c r="C3759">
        <v>19.732557487897289</v>
      </c>
      <c r="D3759">
        <v>3.8371297663812275E-2</v>
      </c>
      <c r="E3759" s="24"/>
      <c r="F3759" s="25"/>
      <c r="G3759" s="29"/>
    </row>
    <row r="3760" spans="1:7" x14ac:dyDescent="0.25">
      <c r="A3760"/>
      <c r="B3760"/>
      <c r="C3760">
        <v>19.737758664373377</v>
      </c>
      <c r="D3760">
        <v>3.6937856751349279E-2</v>
      </c>
      <c r="E3760" s="24"/>
      <c r="F3760" s="25"/>
      <c r="G3760" s="29"/>
    </row>
    <row r="3761" spans="1:7" x14ac:dyDescent="0.25">
      <c r="A3761"/>
      <c r="B3761"/>
      <c r="C3761">
        <v>19.742959840849462</v>
      </c>
      <c r="D3761">
        <v>3.5504415838887235E-2</v>
      </c>
      <c r="E3761" s="24"/>
      <c r="F3761" s="25"/>
      <c r="G3761" s="29"/>
    </row>
    <row r="3762" spans="1:7" x14ac:dyDescent="0.25">
      <c r="A3762"/>
      <c r="B3762"/>
      <c r="C3762">
        <v>19.74816101732555</v>
      </c>
      <c r="D3762">
        <v>3.4070974926425072E-2</v>
      </c>
      <c r="E3762" s="24"/>
      <c r="F3762" s="25"/>
      <c r="G3762" s="29"/>
    </row>
    <row r="3763" spans="1:7" x14ac:dyDescent="0.25">
      <c r="A3763"/>
      <c r="B3763"/>
      <c r="C3763">
        <v>19.753362193801628</v>
      </c>
      <c r="D3763">
        <v>3.2637534013962202E-2</v>
      </c>
      <c r="E3763" s="24"/>
      <c r="F3763" s="25"/>
      <c r="G3763" s="29"/>
    </row>
    <row r="3764" spans="1:7" x14ac:dyDescent="0.25">
      <c r="A3764"/>
      <c r="B3764"/>
      <c r="C3764">
        <v>19.758563370277709</v>
      </c>
      <c r="D3764">
        <v>3.1204093101499547E-2</v>
      </c>
      <c r="E3764" s="24"/>
      <c r="F3764" s="25"/>
      <c r="G3764" s="29"/>
    </row>
    <row r="3765" spans="1:7" x14ac:dyDescent="0.25">
      <c r="A3765"/>
      <c r="B3765"/>
      <c r="C3765">
        <v>19.76376454675378</v>
      </c>
      <c r="D3765">
        <v>2.9770652189036947E-2</v>
      </c>
      <c r="E3765" s="24"/>
      <c r="F3765" s="25"/>
      <c r="G3765" s="29"/>
    </row>
    <row r="3766" spans="1:7" x14ac:dyDescent="0.25">
      <c r="A3766"/>
      <c r="B3766"/>
      <c r="C3766">
        <v>19.768965723229876</v>
      </c>
      <c r="D3766">
        <v>2.8337211276574729E-2</v>
      </c>
      <c r="E3766" s="24"/>
      <c r="F3766" s="25"/>
      <c r="G3766" s="29"/>
    </row>
    <row r="3767" spans="1:7" x14ac:dyDescent="0.25">
      <c r="A3767"/>
      <c r="B3767"/>
      <c r="C3767">
        <v>19.774166899705968</v>
      </c>
      <c r="D3767">
        <v>2.6903770364112407E-2</v>
      </c>
      <c r="E3767" s="24"/>
      <c r="F3767" s="25"/>
      <c r="G3767" s="29"/>
    </row>
    <row r="3768" spans="1:7" x14ac:dyDescent="0.25">
      <c r="A3768"/>
      <c r="B3768"/>
      <c r="C3768">
        <v>19.779368076182024</v>
      </c>
      <c r="D3768">
        <v>2.5470329451650467E-2</v>
      </c>
      <c r="E3768" s="24"/>
      <c r="F3768" s="25"/>
      <c r="G3768" s="29"/>
    </row>
    <row r="3769" spans="1:7" x14ac:dyDescent="0.25">
      <c r="A3769"/>
      <c r="B3769"/>
      <c r="C3769">
        <v>19.78456925265812</v>
      </c>
      <c r="D3769">
        <v>2.403688853918845E-2</v>
      </c>
      <c r="E3769" s="24"/>
      <c r="F3769" s="25"/>
      <c r="G3769" s="29"/>
    </row>
    <row r="3770" spans="1:7" x14ac:dyDescent="0.25">
      <c r="A3770"/>
      <c r="B3770"/>
      <c r="C3770">
        <v>19.789770429134204</v>
      </c>
      <c r="D3770">
        <v>2.2603447626725066E-2</v>
      </c>
      <c r="E3770" s="24"/>
      <c r="F3770" s="25"/>
      <c r="G3770" s="29"/>
    </row>
    <row r="3771" spans="1:7" x14ac:dyDescent="0.25">
      <c r="A3771"/>
      <c r="B3771"/>
      <c r="C3771">
        <v>19.794971605610293</v>
      </c>
      <c r="D3771">
        <v>2.1170006714263612E-2</v>
      </c>
      <c r="E3771" s="24"/>
      <c r="F3771" s="25"/>
      <c r="G3771" s="29"/>
    </row>
    <row r="3772" spans="1:7" x14ac:dyDescent="0.25">
      <c r="A3772"/>
      <c r="B3772"/>
      <c r="C3772">
        <v>19.800172782086374</v>
      </c>
      <c r="D3772">
        <v>1.9736565801800783E-2</v>
      </c>
      <c r="E3772" s="24"/>
      <c r="F3772" s="25"/>
      <c r="G3772" s="29"/>
    </row>
    <row r="3773" spans="1:7" x14ac:dyDescent="0.25">
      <c r="A3773"/>
      <c r="B3773"/>
      <c r="C3773">
        <v>19.805373958562459</v>
      </c>
      <c r="D3773">
        <v>1.8303124889338766E-2</v>
      </c>
      <c r="E3773" s="24"/>
      <c r="F3773" s="25"/>
      <c r="G3773" s="29"/>
    </row>
    <row r="3774" spans="1:7" x14ac:dyDescent="0.25">
      <c r="A3774"/>
      <c r="B3774"/>
      <c r="C3774">
        <v>19.810575135038537</v>
      </c>
      <c r="D3774">
        <v>1.6869683976876382E-2</v>
      </c>
      <c r="E3774" s="24"/>
      <c r="F3774" s="25"/>
      <c r="G3774" s="29"/>
    </row>
    <row r="3775" spans="1:7" x14ac:dyDescent="0.25">
      <c r="A3775"/>
      <c r="B3775"/>
      <c r="C3775">
        <v>19.815776311514632</v>
      </c>
      <c r="D3775">
        <v>1.5436243064413588E-2</v>
      </c>
      <c r="E3775" s="24"/>
      <c r="F3775" s="25"/>
      <c r="G3775" s="29"/>
    </row>
    <row r="3776" spans="1:7" x14ac:dyDescent="0.25">
      <c r="A3776"/>
      <c r="B3776"/>
      <c r="C3776">
        <v>19.82097748799071</v>
      </c>
      <c r="D3776">
        <v>1.4002802151951425E-2</v>
      </c>
      <c r="E3776" s="24"/>
      <c r="F3776" s="25"/>
      <c r="G3776" s="29"/>
    </row>
    <row r="3777" spans="1:7" x14ac:dyDescent="0.25">
      <c r="A3777"/>
      <c r="B3777"/>
      <c r="C3777">
        <v>19.826178664466791</v>
      </c>
      <c r="D3777">
        <v>1.2569361239488666E-2</v>
      </c>
      <c r="E3777" s="24"/>
      <c r="F3777" s="25"/>
      <c r="G3777" s="29"/>
    </row>
    <row r="3778" spans="1:7" x14ac:dyDescent="0.25">
      <c r="A3778"/>
      <c r="B3778"/>
      <c r="C3778">
        <v>19.831379840942866</v>
      </c>
      <c r="D3778">
        <v>1.1135920327025477E-2</v>
      </c>
      <c r="E3778" s="24"/>
      <c r="F3778" s="25"/>
      <c r="G3778" s="29"/>
    </row>
    <row r="3779" spans="1:7" x14ac:dyDescent="0.25">
      <c r="A3779"/>
      <c r="B3779"/>
      <c r="C3779">
        <v>19.836581017418961</v>
      </c>
      <c r="D3779">
        <v>9.7024794145643203E-3</v>
      </c>
      <c r="E3779" s="24"/>
      <c r="F3779" s="25"/>
      <c r="G3779" s="29"/>
    </row>
    <row r="3780" spans="1:7" x14ac:dyDescent="0.25">
      <c r="A3780"/>
      <c r="B3780"/>
      <c r="C3780">
        <v>19.841782193895046</v>
      </c>
      <c r="D3780">
        <v>8.2690385021022411E-3</v>
      </c>
      <c r="E3780" s="24"/>
      <c r="F3780" s="25"/>
      <c r="G3780" s="29"/>
    </row>
    <row r="3781" spans="1:7" x14ac:dyDescent="0.25">
      <c r="A3781"/>
      <c r="B3781"/>
      <c r="C3781">
        <v>19.84698337037112</v>
      </c>
      <c r="D3781">
        <v>6.8355975896389268E-3</v>
      </c>
      <c r="E3781" s="24"/>
      <c r="F3781" s="25"/>
      <c r="G3781" s="29"/>
    </row>
    <row r="3782" spans="1:7" x14ac:dyDescent="0.25">
      <c r="A3782"/>
      <c r="B3782"/>
      <c r="C3782">
        <v>19.852184546847198</v>
      </c>
      <c r="D3782">
        <v>5.402156677177708E-3</v>
      </c>
      <c r="E3782" s="24"/>
      <c r="F3782" s="25"/>
      <c r="G3782" s="29"/>
    </row>
    <row r="3783" spans="1:7" x14ac:dyDescent="0.25">
      <c r="A3783"/>
      <c r="B3783"/>
      <c r="C3783">
        <v>19.85738572332329</v>
      </c>
      <c r="D3783">
        <v>3.9687157647150806E-3</v>
      </c>
      <c r="E3783" s="24"/>
      <c r="F3783" s="25"/>
      <c r="G3783" s="29"/>
    </row>
    <row r="3784" spans="1:7" x14ac:dyDescent="0.25">
      <c r="A3784"/>
      <c r="B3784"/>
      <c r="C3784">
        <v>19.862586899799382</v>
      </c>
      <c r="D3784">
        <v>2.5352748522517315E-3</v>
      </c>
      <c r="E3784" s="24"/>
      <c r="F3784" s="25"/>
      <c r="G3784" s="29"/>
    </row>
    <row r="3785" spans="1:7" x14ac:dyDescent="0.25">
      <c r="A3785"/>
      <c r="B3785"/>
      <c r="C3785">
        <v>19.867788076275456</v>
      </c>
      <c r="D3785">
        <v>1.1018339397890209E-3</v>
      </c>
      <c r="E3785" s="24"/>
      <c r="F3785" s="25"/>
      <c r="G3785" s="29"/>
    </row>
    <row r="3786" spans="1:7" x14ac:dyDescent="0.25">
      <c r="A3786"/>
      <c r="B3786"/>
      <c r="C3786">
        <v>19.87298925275152</v>
      </c>
      <c r="D3786">
        <v>-3.3160697267180239E-4</v>
      </c>
      <c r="E3786" s="24"/>
      <c r="F3786" s="25"/>
      <c r="G3786" s="29"/>
    </row>
    <row r="3787" spans="1:7" x14ac:dyDescent="0.25">
      <c r="A3787"/>
      <c r="B3787"/>
      <c r="C3787">
        <v>19.878190429227622</v>
      </c>
      <c r="D3787">
        <v>-1.7650478851352139E-3</v>
      </c>
      <c r="E3787" s="24"/>
      <c r="F3787" s="25"/>
      <c r="G3787" s="29"/>
    </row>
    <row r="3788" spans="1:7" x14ac:dyDescent="0.25">
      <c r="A3788"/>
      <c r="B3788"/>
      <c r="C3788">
        <v>19.8833916057037</v>
      </c>
      <c r="D3788">
        <v>-3.1984887975974249E-3</v>
      </c>
      <c r="E3788" s="24"/>
      <c r="F3788" s="25"/>
      <c r="G3788" s="29"/>
    </row>
    <row r="3789" spans="1:7" x14ac:dyDescent="0.25">
      <c r="A3789"/>
      <c r="B3789"/>
      <c r="C3789">
        <v>19.888592782179796</v>
      </c>
      <c r="D3789">
        <v>-4.6319297100598372E-3</v>
      </c>
      <c r="E3789" s="24"/>
      <c r="F3789" s="25"/>
      <c r="G3789" s="29"/>
    </row>
    <row r="3790" spans="1:7" x14ac:dyDescent="0.25">
      <c r="A3790"/>
      <c r="B3790"/>
      <c r="C3790">
        <v>19.893793958655884</v>
      </c>
      <c r="D3790">
        <v>-6.0653706225218262E-3</v>
      </c>
      <c r="E3790" s="24"/>
      <c r="F3790" s="25"/>
      <c r="G3790" s="29"/>
    </row>
    <row r="3791" spans="1:7" x14ac:dyDescent="0.25">
      <c r="A3791"/>
      <c r="B3791"/>
      <c r="C3791">
        <v>19.898995135131951</v>
      </c>
      <c r="D3791">
        <v>-7.4988115349842108E-3</v>
      </c>
      <c r="E3791" s="24"/>
      <c r="F3791" s="25"/>
      <c r="G3791" s="29"/>
    </row>
    <row r="3792" spans="1:7" x14ac:dyDescent="0.25">
      <c r="A3792"/>
      <c r="B3792"/>
      <c r="C3792">
        <v>19.904196311608036</v>
      </c>
      <c r="D3792">
        <v>-8.9322524474465051E-3</v>
      </c>
      <c r="E3792" s="24"/>
      <c r="F3792" s="25"/>
      <c r="G3792" s="29"/>
    </row>
    <row r="3793" spans="1:7" x14ac:dyDescent="0.25">
      <c r="A3793"/>
      <c r="B3793"/>
      <c r="C3793">
        <v>19.909397488084121</v>
      </c>
      <c r="D3793">
        <v>-1.0365693359908328E-2</v>
      </c>
      <c r="E3793" s="24"/>
      <c r="F3793" s="25"/>
      <c r="G3793" s="29"/>
    </row>
    <row r="3794" spans="1:7" x14ac:dyDescent="0.25">
      <c r="A3794"/>
      <c r="B3794"/>
      <c r="C3794">
        <v>19.914598664560199</v>
      </c>
      <c r="D3794">
        <v>-1.1799134272371843E-2</v>
      </c>
      <c r="E3794" s="24"/>
      <c r="F3794" s="25"/>
      <c r="G3794" s="29"/>
    </row>
    <row r="3795" spans="1:7" x14ac:dyDescent="0.25">
      <c r="A3795"/>
      <c r="B3795"/>
      <c r="C3795">
        <v>19.919799841036287</v>
      </c>
      <c r="D3795">
        <v>-1.3232575184834006E-2</v>
      </c>
      <c r="E3795" s="24"/>
      <c r="F3795" s="25"/>
      <c r="G3795" s="29"/>
    </row>
    <row r="3796" spans="1:7" x14ac:dyDescent="0.25">
      <c r="A3796"/>
      <c r="B3796"/>
      <c r="C3796">
        <v>19.925001017512372</v>
      </c>
      <c r="D3796">
        <v>-1.4666016097296383E-2</v>
      </c>
      <c r="E3796" s="24"/>
      <c r="F3796" s="25"/>
      <c r="G3796" s="29"/>
    </row>
    <row r="3797" spans="1:7" x14ac:dyDescent="0.25">
      <c r="A3797"/>
      <c r="B3797"/>
      <c r="C3797">
        <v>19.93020219398845</v>
      </c>
      <c r="D3797">
        <v>-1.6099457009757956E-2</v>
      </c>
      <c r="E3797" s="24"/>
      <c r="F3797" s="25"/>
      <c r="G3797" s="29"/>
    </row>
    <row r="3798" spans="1:7" x14ac:dyDescent="0.25">
      <c r="A3798"/>
      <c r="B3798"/>
      <c r="C3798">
        <v>19.935403370464538</v>
      </c>
      <c r="D3798">
        <v>-1.7532897922220361E-2</v>
      </c>
      <c r="E3798" s="24"/>
      <c r="F3798" s="25"/>
      <c r="G3798" s="29"/>
    </row>
    <row r="3799" spans="1:7" x14ac:dyDescent="0.25">
      <c r="A3799"/>
      <c r="B3799"/>
      <c r="C3799">
        <v>19.940604546940612</v>
      </c>
      <c r="D3799">
        <v>-1.8966338834684134E-2</v>
      </c>
      <c r="E3799" s="24"/>
      <c r="F3799" s="25"/>
      <c r="G3799" s="29"/>
    </row>
    <row r="3800" spans="1:7" x14ac:dyDescent="0.25">
      <c r="A3800"/>
      <c r="B3800"/>
      <c r="C3800">
        <v>19.945805723416687</v>
      </c>
      <c r="D3800">
        <v>-2.0399779747146067E-2</v>
      </c>
      <c r="E3800" s="24"/>
      <c r="F3800" s="25"/>
      <c r="G3800" s="29"/>
    </row>
    <row r="3801" spans="1:7" x14ac:dyDescent="0.25">
      <c r="A3801"/>
      <c r="B3801"/>
      <c r="C3801">
        <v>19.951006899892796</v>
      </c>
      <c r="D3801">
        <v>-2.1833220659608785E-2</v>
      </c>
      <c r="E3801" s="24"/>
      <c r="F3801" s="25"/>
      <c r="G3801" s="29"/>
    </row>
    <row r="3802" spans="1:7" x14ac:dyDescent="0.25">
      <c r="A3802"/>
      <c r="B3802"/>
      <c r="C3802">
        <v>19.956208076368863</v>
      </c>
      <c r="D3802">
        <v>-2.3266661572071023E-2</v>
      </c>
      <c r="E3802" s="24"/>
      <c r="F3802" s="25"/>
      <c r="G3802" s="29"/>
    </row>
    <row r="3803" spans="1:7" x14ac:dyDescent="0.25">
      <c r="A3803"/>
      <c r="B3803"/>
      <c r="C3803">
        <v>19.961409252844948</v>
      </c>
      <c r="D3803">
        <v>-2.4700102484533318E-2</v>
      </c>
      <c r="E3803" s="24"/>
      <c r="F3803" s="25"/>
      <c r="G3803" s="29"/>
    </row>
    <row r="3804" spans="1:7" x14ac:dyDescent="0.25">
      <c r="A3804"/>
      <c r="B3804"/>
      <c r="C3804">
        <v>19.96661042932103</v>
      </c>
      <c r="D3804">
        <v>-2.6133543396996868E-2</v>
      </c>
      <c r="E3804" s="24"/>
      <c r="F3804" s="25"/>
      <c r="G3804" s="29"/>
    </row>
    <row r="3805" spans="1:7" x14ac:dyDescent="0.25">
      <c r="A3805"/>
      <c r="B3805"/>
      <c r="C3805">
        <v>19.971811605797114</v>
      </c>
      <c r="D3805">
        <v>-2.7566984309458413E-2</v>
      </c>
      <c r="E3805" s="24"/>
      <c r="F3805" s="25"/>
      <c r="G3805" s="29"/>
    </row>
    <row r="3806" spans="1:7" x14ac:dyDescent="0.25">
      <c r="A3806"/>
      <c r="B3806"/>
      <c r="C3806">
        <v>19.977012782273192</v>
      </c>
      <c r="D3806">
        <v>-2.9000425221920874E-2</v>
      </c>
      <c r="E3806" s="24"/>
      <c r="F3806" s="25"/>
      <c r="G3806" s="29"/>
    </row>
    <row r="3807" spans="1:7" x14ac:dyDescent="0.25">
      <c r="A3807"/>
      <c r="B3807"/>
      <c r="C3807">
        <v>19.98221395874927</v>
      </c>
      <c r="D3807">
        <v>-3.0433866134382696E-2</v>
      </c>
      <c r="E3807" s="24"/>
      <c r="F3807" s="25"/>
      <c r="G3807" s="29"/>
    </row>
    <row r="3808" spans="1:7" x14ac:dyDescent="0.25">
      <c r="A3808"/>
      <c r="B3808"/>
      <c r="C3808">
        <v>19.987415135225362</v>
      </c>
      <c r="D3808">
        <v>-3.1867307046845719E-2</v>
      </c>
      <c r="E3808" s="24"/>
      <c r="F3808" s="25"/>
      <c r="G3808" s="29"/>
    </row>
    <row r="3809" spans="1:7" x14ac:dyDescent="0.25">
      <c r="A3809"/>
      <c r="B3809"/>
      <c r="C3809">
        <v>19.992616311701443</v>
      </c>
      <c r="D3809">
        <v>-3.3300747959307819E-2</v>
      </c>
      <c r="E3809" s="24"/>
      <c r="F3809" s="25"/>
      <c r="G3809" s="29"/>
    </row>
    <row r="3810" spans="1:7" x14ac:dyDescent="0.25">
      <c r="A3810"/>
      <c r="B3810"/>
      <c r="C3810">
        <v>19.997817488177532</v>
      </c>
      <c r="D3810">
        <v>-3.4734188871769808E-2</v>
      </c>
      <c r="E3810" s="24"/>
      <c r="F3810" s="25"/>
      <c r="G3810" s="29"/>
    </row>
    <row r="3811" spans="1:7" x14ac:dyDescent="0.25">
      <c r="A3811"/>
      <c r="B3811"/>
      <c r="C3811">
        <v>20.003018664653606</v>
      </c>
      <c r="D3811">
        <v>-3.6167629784232658E-2</v>
      </c>
      <c r="E3811" s="24"/>
      <c r="F3811" s="25"/>
      <c r="G3811" s="29"/>
    </row>
    <row r="3812" spans="1:7" x14ac:dyDescent="0.25">
      <c r="A3812"/>
      <c r="B3812"/>
      <c r="C3812">
        <v>20.008219841129694</v>
      </c>
      <c r="D3812">
        <v>-3.7601070696695264E-2</v>
      </c>
      <c r="E3812" s="24"/>
      <c r="F3812" s="25"/>
      <c r="G3812" s="29"/>
    </row>
    <row r="3813" spans="1:7" x14ac:dyDescent="0.25">
      <c r="A3813"/>
      <c r="B3813"/>
      <c r="C3813">
        <v>20.013421017605783</v>
      </c>
      <c r="D3813">
        <v>-3.9034511609158502E-2</v>
      </c>
      <c r="E3813" s="24"/>
      <c r="F3813" s="25"/>
      <c r="G3813" s="29"/>
    </row>
    <row r="3814" spans="1:7" x14ac:dyDescent="0.25">
      <c r="A3814"/>
      <c r="B3814"/>
      <c r="C3814">
        <v>20.01862219408186</v>
      </c>
      <c r="D3814">
        <v>-4.0467952521619936E-2</v>
      </c>
      <c r="E3814" s="24"/>
      <c r="F3814" s="25"/>
      <c r="G3814" s="29"/>
    </row>
    <row r="3815" spans="1:7" x14ac:dyDescent="0.25">
      <c r="A3815"/>
      <c r="B3815"/>
      <c r="C3815">
        <v>20.023823370557949</v>
      </c>
      <c r="D3815">
        <v>-4.1901393434081731E-2</v>
      </c>
      <c r="E3815" s="24"/>
      <c r="F3815" s="25"/>
      <c r="G3815" s="29"/>
    </row>
    <row r="3816" spans="1:7" x14ac:dyDescent="0.25">
      <c r="A3816"/>
      <c r="B3816"/>
      <c r="C3816">
        <v>20.029024547034016</v>
      </c>
      <c r="D3816">
        <v>-4.333483434654356E-2</v>
      </c>
      <c r="E3816" s="24"/>
      <c r="F3816" s="25"/>
      <c r="G3816" s="29"/>
    </row>
    <row r="3817" spans="1:7" x14ac:dyDescent="0.25">
      <c r="A3817"/>
      <c r="B3817"/>
      <c r="C3817">
        <v>20.034225723510097</v>
      </c>
      <c r="D3817">
        <v>-4.4768275259006354E-2</v>
      </c>
      <c r="E3817" s="24"/>
      <c r="F3817" s="25"/>
      <c r="G3817" s="29"/>
    </row>
    <row r="3818" spans="1:7" x14ac:dyDescent="0.25">
      <c r="A3818"/>
      <c r="B3818"/>
      <c r="C3818">
        <v>20.039426899986204</v>
      </c>
      <c r="D3818">
        <v>-4.6201716171469183E-2</v>
      </c>
      <c r="E3818" s="24"/>
      <c r="F3818" s="25"/>
      <c r="G3818" s="29"/>
    </row>
    <row r="3819" spans="1:7" x14ac:dyDescent="0.25">
      <c r="A3819"/>
      <c r="B3819"/>
      <c r="C3819">
        <v>20.044628076462278</v>
      </c>
      <c r="D3819">
        <v>-4.7635157083931394E-2</v>
      </c>
      <c r="E3819" s="24"/>
      <c r="F3819" s="25"/>
      <c r="G3819" s="29"/>
    </row>
    <row r="3820" spans="1:7" x14ac:dyDescent="0.25">
      <c r="A3820"/>
      <c r="B3820"/>
      <c r="C3820">
        <v>20.049829252938359</v>
      </c>
      <c r="D3820">
        <v>-4.9068597996394167E-2</v>
      </c>
      <c r="E3820" s="24"/>
      <c r="F3820" s="25"/>
      <c r="G3820" s="29"/>
    </row>
    <row r="3821" spans="1:7" x14ac:dyDescent="0.25">
      <c r="A3821"/>
      <c r="B3821"/>
      <c r="C3821">
        <v>20.055030429414437</v>
      </c>
      <c r="D3821">
        <v>-5.0502038908855851E-2</v>
      </c>
      <c r="E3821" s="24"/>
      <c r="F3821" s="25"/>
      <c r="G3821" s="29"/>
    </row>
    <row r="3822" spans="1:7" x14ac:dyDescent="0.25">
      <c r="A3822"/>
      <c r="B3822"/>
      <c r="C3822">
        <v>20.060231605890518</v>
      </c>
      <c r="D3822">
        <v>-5.1935479821317868E-2</v>
      </c>
      <c r="E3822" s="24"/>
      <c r="F3822" s="25"/>
      <c r="G3822" s="29"/>
    </row>
    <row r="3823" spans="1:7" x14ac:dyDescent="0.25">
      <c r="A3823"/>
      <c r="B3823"/>
      <c r="C3823">
        <v>20.06543278236661</v>
      </c>
      <c r="D3823">
        <v>-5.3368920733780856E-2</v>
      </c>
      <c r="E3823" s="24"/>
      <c r="F3823" s="25"/>
      <c r="G3823" s="29"/>
    </row>
    <row r="3824" spans="1:7" x14ac:dyDescent="0.25">
      <c r="A3824"/>
      <c r="B3824"/>
      <c r="C3824">
        <v>20.070633958842691</v>
      </c>
      <c r="D3824">
        <v>-5.4802361646244011E-2</v>
      </c>
      <c r="E3824" s="24"/>
      <c r="F3824" s="25"/>
      <c r="G3824" s="29"/>
    </row>
    <row r="3825" spans="1:7" x14ac:dyDescent="0.25">
      <c r="A3825"/>
      <c r="B3825"/>
      <c r="C3825">
        <v>20.075835135318762</v>
      </c>
      <c r="D3825">
        <v>-5.6235802558705035E-2</v>
      </c>
      <c r="E3825" s="24"/>
      <c r="F3825" s="25"/>
      <c r="G3825" s="29"/>
    </row>
    <row r="3826" spans="1:7" x14ac:dyDescent="0.25">
      <c r="A3826"/>
      <c r="B3826"/>
      <c r="C3826">
        <v>20.081036311794858</v>
      </c>
      <c r="D3826">
        <v>-5.7669243471168544E-2</v>
      </c>
      <c r="E3826" s="24"/>
      <c r="F3826" s="25"/>
      <c r="G3826" s="29"/>
    </row>
    <row r="3827" spans="1:7" x14ac:dyDescent="0.25">
      <c r="A3827"/>
      <c r="B3827"/>
      <c r="C3827">
        <v>20.086237488270939</v>
      </c>
      <c r="D3827">
        <v>-5.9102684383630928E-2</v>
      </c>
      <c r="E3827" s="24"/>
      <c r="F3827" s="25"/>
      <c r="G3827" s="29"/>
    </row>
    <row r="3828" spans="1:7" x14ac:dyDescent="0.25">
      <c r="A3828"/>
      <c r="B3828"/>
      <c r="C3828">
        <v>20.09143866474702</v>
      </c>
      <c r="D3828">
        <v>-6.0536125296093028E-2</v>
      </c>
      <c r="E3828" s="24"/>
      <c r="F3828" s="25"/>
      <c r="G3828" s="29"/>
    </row>
    <row r="3829" spans="1:7" x14ac:dyDescent="0.25">
      <c r="A3829"/>
      <c r="B3829"/>
      <c r="C3829">
        <v>20.096639841223102</v>
      </c>
      <c r="D3829">
        <v>-6.1969566208555524E-2</v>
      </c>
      <c r="E3829" s="24"/>
      <c r="F3829" s="25"/>
      <c r="G3829" s="29"/>
    </row>
    <row r="3830" spans="1:7" x14ac:dyDescent="0.25">
      <c r="A3830"/>
      <c r="B3830"/>
      <c r="C3830">
        <v>20.101841017699204</v>
      </c>
      <c r="D3830">
        <v>-6.3403007121018151E-2</v>
      </c>
      <c r="E3830" s="24"/>
      <c r="F3830" s="25"/>
      <c r="G3830" s="29"/>
    </row>
    <row r="3831" spans="1:7" x14ac:dyDescent="0.25">
      <c r="A3831"/>
      <c r="B3831"/>
      <c r="C3831">
        <v>20.107042194175268</v>
      </c>
      <c r="D3831">
        <v>-6.4836448033480432E-2</v>
      </c>
      <c r="E3831" s="24"/>
      <c r="F3831" s="25"/>
      <c r="G3831" s="29"/>
    </row>
    <row r="3832" spans="1:7" x14ac:dyDescent="0.25">
      <c r="A3832"/>
      <c r="B3832"/>
      <c r="C3832">
        <v>20.112243370651356</v>
      </c>
      <c r="D3832">
        <v>-6.626988894594249E-2</v>
      </c>
      <c r="E3832" s="24"/>
      <c r="F3832" s="25"/>
      <c r="G3832" s="29"/>
    </row>
    <row r="3833" spans="1:7" x14ac:dyDescent="0.25">
      <c r="A3833"/>
      <c r="B3833"/>
      <c r="C3833">
        <v>20.117444547127437</v>
      </c>
      <c r="D3833">
        <v>-6.7703329858404659E-2</v>
      </c>
      <c r="E3833" s="24"/>
      <c r="F3833" s="25"/>
      <c r="G3833" s="29"/>
    </row>
    <row r="3834" spans="1:7" x14ac:dyDescent="0.25">
      <c r="A3834"/>
      <c r="B3834"/>
      <c r="C3834">
        <v>20.122645723603519</v>
      </c>
      <c r="D3834">
        <v>-6.9136770770867662E-2</v>
      </c>
      <c r="E3834" s="24"/>
      <c r="F3834" s="25"/>
      <c r="G3834" s="29"/>
    </row>
    <row r="3835" spans="1:7" x14ac:dyDescent="0.25">
      <c r="A3835"/>
      <c r="B3835"/>
      <c r="C3835">
        <v>20.1278469000796</v>
      </c>
      <c r="D3835">
        <v>-7.0570211683329609E-2</v>
      </c>
      <c r="E3835" s="24"/>
      <c r="F3835" s="25"/>
      <c r="G3835" s="29"/>
    </row>
    <row r="3836" spans="1:7" x14ac:dyDescent="0.25">
      <c r="A3836"/>
      <c r="B3836"/>
      <c r="C3836">
        <v>20.133048076555681</v>
      </c>
      <c r="D3836">
        <v>-7.2003652595793013E-2</v>
      </c>
      <c r="E3836" s="24"/>
      <c r="F3836" s="25"/>
      <c r="G3836" s="29"/>
    </row>
    <row r="3837" spans="1:7" x14ac:dyDescent="0.25">
      <c r="A3837"/>
      <c r="B3837"/>
      <c r="C3837">
        <v>20.13824925303178</v>
      </c>
      <c r="D3837">
        <v>-7.3437093508255502E-2</v>
      </c>
      <c r="E3837" s="24"/>
      <c r="F3837" s="25"/>
      <c r="G3837" s="29"/>
    </row>
    <row r="3838" spans="1:7" x14ac:dyDescent="0.25">
      <c r="A3838"/>
      <c r="B3838"/>
      <c r="C3838">
        <v>20.14345042950784</v>
      </c>
      <c r="D3838">
        <v>-7.487053442071688E-2</v>
      </c>
      <c r="E3838" s="24"/>
      <c r="F3838" s="25"/>
      <c r="G3838" s="29"/>
    </row>
    <row r="3839" spans="1:7" x14ac:dyDescent="0.25">
      <c r="A3839"/>
      <c r="B3839"/>
      <c r="C3839">
        <v>20.148651605983932</v>
      </c>
      <c r="D3839">
        <v>-7.6303975333179896E-2</v>
      </c>
      <c r="E3839" s="24"/>
      <c r="F3839" s="25"/>
      <c r="G3839" s="29"/>
    </row>
    <row r="3840" spans="1:7" x14ac:dyDescent="0.25">
      <c r="A3840"/>
      <c r="B3840"/>
      <c r="C3840">
        <v>20.153852782460028</v>
      </c>
      <c r="D3840">
        <v>-7.7737416245641455E-2</v>
      </c>
      <c r="E3840" s="24"/>
      <c r="F3840" s="25"/>
      <c r="G3840" s="29"/>
    </row>
    <row r="3841" spans="1:7" x14ac:dyDescent="0.25">
      <c r="A3841"/>
      <c r="B3841"/>
      <c r="C3841">
        <v>20.159053958936095</v>
      </c>
      <c r="D3841">
        <v>-7.9170857158104194E-2</v>
      </c>
      <c r="E3841" s="24"/>
      <c r="F3841" s="25"/>
      <c r="G3841" s="29"/>
    </row>
    <row r="3842" spans="1:7" x14ac:dyDescent="0.25">
      <c r="A3842"/>
      <c r="B3842"/>
      <c r="C3842">
        <v>20.164255135412187</v>
      </c>
      <c r="D3842">
        <v>-8.0604298070566183E-2</v>
      </c>
      <c r="E3842" s="24"/>
      <c r="F3842" s="25"/>
      <c r="G3842" s="29"/>
    </row>
    <row r="3843" spans="1:7" x14ac:dyDescent="0.25">
      <c r="A3843"/>
      <c r="B3843"/>
      <c r="C3843">
        <v>20.169456311888268</v>
      </c>
      <c r="D3843">
        <v>-8.2037738983029393E-2</v>
      </c>
      <c r="E3843" s="24"/>
      <c r="F3843" s="25"/>
      <c r="G3843" s="29"/>
    </row>
    <row r="3844" spans="1:7" x14ac:dyDescent="0.25">
      <c r="A3844"/>
      <c r="B3844"/>
      <c r="C3844">
        <v>20.174657488364353</v>
      </c>
      <c r="D3844">
        <v>-8.3471179895491132E-2</v>
      </c>
      <c r="E3844" s="24"/>
      <c r="F3844" s="25"/>
      <c r="G3844" s="29"/>
    </row>
    <row r="3845" spans="1:7" x14ac:dyDescent="0.25">
      <c r="A3845"/>
      <c r="B3845"/>
      <c r="C3845">
        <v>20.179858664840427</v>
      </c>
      <c r="D3845">
        <v>-8.4904620807953204E-2</v>
      </c>
      <c r="E3845" s="24"/>
      <c r="F3845" s="25"/>
      <c r="G3845" s="29"/>
    </row>
    <row r="3846" spans="1:7" x14ac:dyDescent="0.25">
      <c r="A3846"/>
      <c r="B3846"/>
      <c r="C3846">
        <v>20.185059841316509</v>
      </c>
      <c r="D3846">
        <v>-8.6338061720415471E-2</v>
      </c>
      <c r="E3846" s="24"/>
      <c r="F3846" s="25"/>
      <c r="G3846" s="29"/>
    </row>
    <row r="3847" spans="1:7" x14ac:dyDescent="0.25">
      <c r="A3847"/>
      <c r="B3847"/>
      <c r="C3847">
        <v>20.190261017792611</v>
      </c>
      <c r="D3847">
        <v>-8.7771502632878806E-2</v>
      </c>
      <c r="E3847" s="24"/>
      <c r="F3847" s="25"/>
      <c r="G3847" s="29"/>
    </row>
    <row r="3848" spans="1:7" x14ac:dyDescent="0.25">
      <c r="A3848"/>
      <c r="B3848"/>
      <c r="C3848">
        <v>20.195462194268671</v>
      </c>
      <c r="D3848">
        <v>-8.9204943545339907E-2</v>
      </c>
      <c r="E3848" s="24"/>
      <c r="F3848" s="25"/>
      <c r="G3848" s="29"/>
    </row>
    <row r="3849" spans="1:7" x14ac:dyDescent="0.25">
      <c r="A3849"/>
      <c r="B3849"/>
      <c r="C3849">
        <v>20.20066337074476</v>
      </c>
      <c r="D3849">
        <v>-9.0638384457802423E-2</v>
      </c>
      <c r="E3849" s="24"/>
      <c r="F3849" s="25"/>
      <c r="G3849" s="29"/>
    </row>
    <row r="3850" spans="1:7" x14ac:dyDescent="0.25">
      <c r="A3850"/>
      <c r="B3850"/>
      <c r="C3850">
        <v>20.205864547220841</v>
      </c>
      <c r="D3850">
        <v>-9.2071825370265994E-2</v>
      </c>
      <c r="E3850" s="24"/>
      <c r="F3850" s="25"/>
      <c r="G3850" s="29"/>
    </row>
    <row r="3851" spans="1:7" x14ac:dyDescent="0.25">
      <c r="A3851"/>
      <c r="B3851"/>
      <c r="C3851">
        <v>20.211065723696937</v>
      </c>
      <c r="D3851">
        <v>-9.3505266282728539E-2</v>
      </c>
      <c r="E3851" s="24"/>
      <c r="F3851" s="25"/>
      <c r="G3851" s="29"/>
    </row>
    <row r="3852" spans="1:7" x14ac:dyDescent="0.25">
      <c r="A3852"/>
      <c r="B3852"/>
      <c r="C3852">
        <v>20.216266900173018</v>
      </c>
      <c r="D3852">
        <v>-9.4938707195189598E-2</v>
      </c>
      <c r="E3852" s="24"/>
      <c r="F3852" s="25"/>
      <c r="G3852" s="29"/>
    </row>
    <row r="3853" spans="1:7" x14ac:dyDescent="0.25">
      <c r="A3853"/>
      <c r="B3853"/>
      <c r="C3853">
        <v>20.221468076649096</v>
      </c>
      <c r="D3853">
        <v>-9.6372148107653377E-2</v>
      </c>
      <c r="E3853" s="24"/>
      <c r="F3853" s="25"/>
      <c r="G3853" s="29"/>
    </row>
    <row r="3854" spans="1:7" x14ac:dyDescent="0.25">
      <c r="A3854"/>
      <c r="B3854"/>
      <c r="C3854">
        <v>20.226669253125181</v>
      </c>
      <c r="D3854">
        <v>-9.7805589020114547E-2</v>
      </c>
      <c r="E3854" s="24"/>
      <c r="F3854" s="25"/>
      <c r="G3854" s="29"/>
    </row>
    <row r="3855" spans="1:7" x14ac:dyDescent="0.25">
      <c r="A3855"/>
      <c r="B3855"/>
      <c r="C3855">
        <v>20.231870429601258</v>
      </c>
      <c r="D3855">
        <v>-9.9239029932577827E-2</v>
      </c>
      <c r="E3855" s="24"/>
      <c r="F3855" s="25"/>
      <c r="G3855" s="29"/>
    </row>
    <row r="3856" spans="1:7" x14ac:dyDescent="0.25">
      <c r="A3856"/>
      <c r="B3856"/>
      <c r="C3856">
        <v>20.237071606077354</v>
      </c>
      <c r="D3856">
        <v>-0.10067247084504033</v>
      </c>
      <c r="E3856" s="24"/>
      <c r="F3856" s="25"/>
      <c r="G3856" s="29"/>
    </row>
    <row r="3857" spans="1:7" x14ac:dyDescent="0.25">
      <c r="A3857"/>
      <c r="B3857"/>
      <c r="C3857">
        <v>20.242272782553425</v>
      </c>
      <c r="D3857">
        <v>-0.1021059117575036</v>
      </c>
      <c r="E3857" s="24"/>
      <c r="F3857" s="25"/>
      <c r="G3857" s="29"/>
    </row>
    <row r="3858" spans="1:7" x14ac:dyDescent="0.25">
      <c r="A3858"/>
      <c r="B3858"/>
      <c r="C3858">
        <v>20.247473959029517</v>
      </c>
      <c r="D3858">
        <v>-0.10353935266996511</v>
      </c>
      <c r="E3858" s="24"/>
      <c r="F3858" s="25"/>
      <c r="G3858" s="29"/>
    </row>
    <row r="3859" spans="1:7" x14ac:dyDescent="0.25">
      <c r="A3859"/>
      <c r="B3859"/>
      <c r="C3859">
        <v>20.252675135505598</v>
      </c>
      <c r="D3859">
        <v>-0.10497279358242806</v>
      </c>
      <c r="E3859" s="24"/>
      <c r="F3859" s="25"/>
      <c r="G3859" s="29"/>
    </row>
    <row r="3860" spans="1:7" x14ac:dyDescent="0.25">
      <c r="A3860"/>
      <c r="B3860"/>
      <c r="C3860">
        <v>20.257876311981683</v>
      </c>
      <c r="D3860">
        <v>-0.10640623449488908</v>
      </c>
      <c r="E3860" s="24"/>
      <c r="F3860" s="25"/>
      <c r="G3860" s="29"/>
    </row>
    <row r="3861" spans="1:7" x14ac:dyDescent="0.25">
      <c r="A3861"/>
      <c r="B3861"/>
      <c r="C3861">
        <v>20.263077488457757</v>
      </c>
      <c r="D3861">
        <v>-0.10783967540735129</v>
      </c>
      <c r="E3861" s="24"/>
      <c r="F3861" s="25"/>
      <c r="G3861" s="29"/>
    </row>
    <row r="3862" spans="1:7" x14ac:dyDescent="0.25">
      <c r="A3862"/>
      <c r="B3862"/>
      <c r="C3862">
        <v>20.268278664933852</v>
      </c>
      <c r="D3862">
        <v>-0.10927311631981483</v>
      </c>
      <c r="E3862" s="24"/>
      <c r="F3862" s="25"/>
      <c r="G3862" s="29"/>
    </row>
    <row r="3863" spans="1:7" x14ac:dyDescent="0.25">
      <c r="A3863"/>
      <c r="B3863"/>
      <c r="C3863">
        <v>20.27347984140992</v>
      </c>
      <c r="D3863">
        <v>-0.1107065572322759</v>
      </c>
      <c r="E3863" s="24"/>
      <c r="F3863" s="25"/>
      <c r="G3863" s="29"/>
    </row>
    <row r="3864" spans="1:7" x14ac:dyDescent="0.25">
      <c r="A3864"/>
      <c r="B3864"/>
      <c r="C3864">
        <v>20.278681017886019</v>
      </c>
      <c r="D3864">
        <v>-0.11213999814473981</v>
      </c>
      <c r="E3864" s="24"/>
      <c r="F3864" s="25"/>
      <c r="G3864" s="29"/>
    </row>
    <row r="3865" spans="1:7" x14ac:dyDescent="0.25">
      <c r="A3865"/>
      <c r="B3865"/>
      <c r="C3865">
        <v>20.283882194362089</v>
      </c>
      <c r="D3865">
        <v>-0.11357343905720085</v>
      </c>
      <c r="E3865" s="24"/>
      <c r="F3865" s="25"/>
      <c r="G3865" s="29"/>
    </row>
    <row r="3866" spans="1:7" x14ac:dyDescent="0.25">
      <c r="A3866"/>
      <c r="B3866"/>
      <c r="C3866">
        <v>20.289083370838181</v>
      </c>
      <c r="D3866">
        <v>-0.1150068799696634</v>
      </c>
      <c r="E3866" s="24"/>
      <c r="F3866" s="25"/>
      <c r="G3866" s="29"/>
    </row>
    <row r="3867" spans="1:7" x14ac:dyDescent="0.25">
      <c r="A3867"/>
      <c r="B3867"/>
      <c r="C3867">
        <v>20.294284547314259</v>
      </c>
      <c r="D3867">
        <v>-0.11644032088212547</v>
      </c>
      <c r="E3867" s="24"/>
      <c r="F3867" s="25"/>
      <c r="G3867" s="29"/>
    </row>
    <row r="3868" spans="1:7" x14ac:dyDescent="0.25">
      <c r="A3868"/>
      <c r="B3868"/>
      <c r="C3868">
        <v>20.299485723790333</v>
      </c>
      <c r="D3868">
        <v>-0.11787376179458947</v>
      </c>
      <c r="E3868" s="24"/>
      <c r="F3868" s="25"/>
      <c r="G3868" s="29"/>
    </row>
    <row r="3869" spans="1:7" x14ac:dyDescent="0.25">
      <c r="A3869"/>
      <c r="B3869"/>
      <c r="C3869">
        <v>20.304686900266425</v>
      </c>
      <c r="D3869">
        <v>-0.11930720270705093</v>
      </c>
      <c r="E3869" s="24"/>
      <c r="F3869" s="25"/>
      <c r="G3869" s="29"/>
    </row>
    <row r="3870" spans="1:7" x14ac:dyDescent="0.25">
      <c r="A3870"/>
      <c r="B3870"/>
      <c r="C3870">
        <v>20.309888076742514</v>
      </c>
      <c r="D3870">
        <v>-0.12074064361951342</v>
      </c>
      <c r="E3870" s="24"/>
      <c r="F3870" s="25"/>
      <c r="G3870" s="29"/>
    </row>
    <row r="3871" spans="1:7" x14ac:dyDescent="0.25">
      <c r="A3871"/>
      <c r="B3871"/>
      <c r="C3871">
        <v>20.315089253218581</v>
      </c>
      <c r="D3871">
        <v>-0.12217408453197585</v>
      </c>
      <c r="E3871" s="24"/>
      <c r="F3871" s="25"/>
      <c r="G3871" s="29"/>
    </row>
    <row r="3872" spans="1:7" x14ac:dyDescent="0.25">
      <c r="A3872"/>
      <c r="B3872"/>
      <c r="C3872">
        <v>20.320290429694676</v>
      </c>
      <c r="D3872">
        <v>-0.12360752544443765</v>
      </c>
      <c r="E3872" s="24"/>
      <c r="F3872" s="25"/>
      <c r="G3872" s="29"/>
    </row>
    <row r="3873" spans="1:7" x14ac:dyDescent="0.25">
      <c r="A3873"/>
      <c r="B3873"/>
      <c r="C3873">
        <v>20.325491606170765</v>
      </c>
      <c r="D3873">
        <v>-0.12504096635690121</v>
      </c>
      <c r="E3873" s="24"/>
      <c r="F3873" s="25"/>
      <c r="G3873" s="29"/>
    </row>
    <row r="3874" spans="1:7" x14ac:dyDescent="0.25">
      <c r="A3874"/>
      <c r="B3874"/>
      <c r="C3874">
        <v>20.330692782646842</v>
      </c>
      <c r="D3874">
        <v>-0.12647440726936249</v>
      </c>
      <c r="E3874" s="24"/>
      <c r="F3874" s="25"/>
      <c r="G3874" s="29"/>
    </row>
    <row r="3875" spans="1:7" x14ac:dyDescent="0.25">
      <c r="A3875"/>
      <c r="B3875"/>
      <c r="C3875">
        <v>20.33589395912292</v>
      </c>
      <c r="D3875">
        <v>-0.12790784818182555</v>
      </c>
      <c r="E3875" s="24"/>
      <c r="F3875" s="25"/>
      <c r="G3875" s="29"/>
    </row>
    <row r="3876" spans="1:7" x14ac:dyDescent="0.25">
      <c r="A3876"/>
      <c r="B3876"/>
      <c r="C3876">
        <v>20.341095135599012</v>
      </c>
      <c r="D3876">
        <v>-0.12934128909428771</v>
      </c>
      <c r="E3876" s="24"/>
      <c r="F3876" s="25"/>
      <c r="G3876" s="29"/>
    </row>
    <row r="3877" spans="1:7" x14ac:dyDescent="0.25">
      <c r="A3877"/>
      <c r="B3877"/>
      <c r="C3877">
        <v>20.34629631207509</v>
      </c>
      <c r="D3877">
        <v>-0.13077473000675055</v>
      </c>
      <c r="E3877" s="24"/>
      <c r="F3877" s="25"/>
      <c r="G3877" s="29"/>
    </row>
    <row r="3878" spans="1:7" x14ac:dyDescent="0.25">
      <c r="A3878"/>
      <c r="B3878"/>
      <c r="C3878">
        <v>20.351497488551175</v>
      </c>
      <c r="D3878">
        <v>-0.132208170919213</v>
      </c>
      <c r="E3878" s="24"/>
      <c r="F3878" s="25"/>
      <c r="G3878" s="29"/>
    </row>
    <row r="3879" spans="1:7" x14ac:dyDescent="0.25">
      <c r="A3879"/>
      <c r="B3879"/>
      <c r="C3879">
        <v>20.356698665027249</v>
      </c>
      <c r="D3879">
        <v>-0.133641611831674</v>
      </c>
      <c r="E3879" s="24"/>
      <c r="F3879" s="25"/>
      <c r="G3879" s="29"/>
    </row>
    <row r="3880" spans="1:7" x14ac:dyDescent="0.25">
      <c r="A3880"/>
      <c r="B3880"/>
      <c r="C3880">
        <v>20.361899841503337</v>
      </c>
      <c r="D3880">
        <v>-0.13507505274413784</v>
      </c>
      <c r="E3880" s="24"/>
      <c r="F3880" s="25"/>
      <c r="G3880" s="29"/>
    </row>
    <row r="3881" spans="1:7" x14ac:dyDescent="0.25">
      <c r="A3881"/>
      <c r="B3881"/>
      <c r="C3881">
        <v>20.36710101797944</v>
      </c>
      <c r="D3881">
        <v>-0.13650849365659926</v>
      </c>
      <c r="E3881" s="24"/>
      <c r="F3881" s="25"/>
      <c r="G3881" s="29"/>
    </row>
    <row r="3882" spans="1:7" x14ac:dyDescent="0.25">
      <c r="A3882"/>
      <c r="B3882"/>
      <c r="C3882">
        <v>20.372302194455504</v>
      </c>
      <c r="D3882">
        <v>-0.13794193456906256</v>
      </c>
      <c r="E3882" s="24"/>
      <c r="F3882" s="25"/>
      <c r="G3882" s="29"/>
    </row>
    <row r="3883" spans="1:7" x14ac:dyDescent="0.25">
      <c r="A3883"/>
      <c r="B3883"/>
      <c r="C3883">
        <v>20.377503370931585</v>
      </c>
      <c r="D3883">
        <v>-0.13937537548152523</v>
      </c>
      <c r="E3883" s="24"/>
      <c r="F3883" s="25"/>
      <c r="G3883" s="29"/>
    </row>
    <row r="3884" spans="1:7" x14ac:dyDescent="0.25">
      <c r="A3884"/>
      <c r="B3884"/>
      <c r="C3884">
        <v>20.382704547407666</v>
      </c>
      <c r="D3884">
        <v>-0.14080881639398729</v>
      </c>
      <c r="E3884" s="24"/>
      <c r="F3884" s="25"/>
      <c r="G3884" s="29"/>
    </row>
    <row r="3885" spans="1:7" x14ac:dyDescent="0.25">
      <c r="A3885"/>
      <c r="B3885"/>
      <c r="C3885">
        <v>20.387905723883762</v>
      </c>
      <c r="D3885">
        <v>-0.14224225730644952</v>
      </c>
      <c r="E3885" s="24"/>
      <c r="F3885" s="25"/>
      <c r="G3885" s="29"/>
    </row>
    <row r="3886" spans="1:7" x14ac:dyDescent="0.25">
      <c r="A3886"/>
      <c r="B3886"/>
      <c r="C3886">
        <v>20.39310690035984</v>
      </c>
      <c r="D3886">
        <v>-0.14367569821891107</v>
      </c>
      <c r="E3886" s="24"/>
      <c r="F3886" s="25"/>
      <c r="G3886" s="29"/>
    </row>
    <row r="3887" spans="1:7" x14ac:dyDescent="0.25">
      <c r="A3887"/>
      <c r="B3887"/>
      <c r="C3887">
        <v>20.398308076835917</v>
      </c>
      <c r="D3887">
        <v>-0.14510913913137469</v>
      </c>
      <c r="E3887" s="24"/>
      <c r="F3887" s="25"/>
      <c r="G3887" s="29"/>
    </row>
    <row r="3888" spans="1:7" x14ac:dyDescent="0.25">
      <c r="A3888"/>
      <c r="B3888"/>
      <c r="C3888">
        <v>20.403509253311999</v>
      </c>
      <c r="D3888">
        <v>-0.14654258004383641</v>
      </c>
      <c r="E3888" s="24"/>
      <c r="F3888" s="25"/>
      <c r="G3888" s="29"/>
    </row>
    <row r="3889" spans="1:7" x14ac:dyDescent="0.25">
      <c r="A3889"/>
      <c r="B3889"/>
      <c r="C3889">
        <v>20.408710429788087</v>
      </c>
      <c r="D3889">
        <v>-0.14797602095629858</v>
      </c>
      <c r="E3889" s="24"/>
      <c r="F3889" s="25"/>
      <c r="G3889" s="29"/>
    </row>
    <row r="3890" spans="1:7" x14ac:dyDescent="0.25">
      <c r="A3890"/>
      <c r="B3890"/>
      <c r="C3890">
        <v>20.413911606264179</v>
      </c>
      <c r="D3890">
        <v>-0.14940946186876208</v>
      </c>
      <c r="E3890" s="24"/>
      <c r="F3890" s="25"/>
      <c r="G3890" s="29"/>
    </row>
    <row r="3891" spans="1:7" x14ac:dyDescent="0.25">
      <c r="A3891"/>
      <c r="B3891"/>
      <c r="C3891">
        <v>20.419112782740243</v>
      </c>
      <c r="D3891">
        <v>-0.15084290278122392</v>
      </c>
      <c r="E3891" s="24"/>
      <c r="F3891" s="25"/>
      <c r="G3891" s="29"/>
    </row>
    <row r="3892" spans="1:7" x14ac:dyDescent="0.25">
      <c r="A3892"/>
      <c r="B3892"/>
      <c r="C3892">
        <v>20.424313959216338</v>
      </c>
      <c r="D3892">
        <v>-0.15227634369368637</v>
      </c>
      <c r="E3892" s="24"/>
      <c r="F3892" s="25"/>
      <c r="G3892" s="29"/>
    </row>
    <row r="3893" spans="1:7" x14ac:dyDescent="0.25">
      <c r="A3893"/>
      <c r="B3893"/>
      <c r="C3893">
        <v>20.429515135692416</v>
      </c>
      <c r="D3893">
        <v>-0.15370978460614748</v>
      </c>
      <c r="E3893" s="24"/>
      <c r="F3893" s="25"/>
      <c r="G3893" s="29"/>
    </row>
    <row r="3894" spans="1:7" x14ac:dyDescent="0.25">
      <c r="A3894"/>
      <c r="B3894"/>
      <c r="C3894">
        <v>20.434716312168501</v>
      </c>
      <c r="D3894">
        <v>-0.15514322551861137</v>
      </c>
      <c r="E3894" s="24"/>
      <c r="F3894" s="25"/>
      <c r="G3894" s="29"/>
    </row>
    <row r="3895" spans="1:7" x14ac:dyDescent="0.25">
      <c r="A3895"/>
      <c r="B3895"/>
      <c r="C3895">
        <v>20.439917488644582</v>
      </c>
      <c r="D3895">
        <v>-0.15657666643107215</v>
      </c>
      <c r="E3895" s="24"/>
      <c r="F3895" s="25"/>
      <c r="G3895" s="29"/>
    </row>
    <row r="3896" spans="1:7" x14ac:dyDescent="0.25">
      <c r="A3896"/>
      <c r="B3896"/>
      <c r="C3896">
        <v>20.44511866512066</v>
      </c>
      <c r="D3896">
        <v>-0.15801010734353504</v>
      </c>
      <c r="E3896" s="24"/>
      <c r="F3896" s="25"/>
      <c r="G3896" s="29"/>
    </row>
    <row r="3897" spans="1:7" x14ac:dyDescent="0.25">
      <c r="A3897"/>
      <c r="B3897"/>
      <c r="C3897">
        <v>20.450319841596755</v>
      </c>
      <c r="D3897">
        <v>-0.15944354825599821</v>
      </c>
      <c r="E3897" s="24"/>
      <c r="F3897" s="25"/>
      <c r="G3897" s="29"/>
    </row>
    <row r="3898" spans="1:7" x14ac:dyDescent="0.25">
      <c r="A3898"/>
      <c r="B3898"/>
      <c r="C3898">
        <v>20.455521018072844</v>
      </c>
      <c r="D3898">
        <v>-0.16087698916845961</v>
      </c>
      <c r="E3898" s="24"/>
      <c r="F3898" s="25"/>
      <c r="G3898" s="29"/>
    </row>
    <row r="3899" spans="1:7" x14ac:dyDescent="0.25">
      <c r="A3899"/>
      <c r="B3899"/>
      <c r="C3899">
        <v>20.460722194548914</v>
      </c>
      <c r="D3899">
        <v>-0.16231043008092205</v>
      </c>
      <c r="E3899" s="24"/>
      <c r="F3899" s="25"/>
      <c r="G3899" s="29"/>
    </row>
    <row r="3900" spans="1:7" x14ac:dyDescent="0.25">
      <c r="A3900"/>
      <c r="B3900"/>
      <c r="C3900">
        <v>20.465923371024989</v>
      </c>
      <c r="D3900">
        <v>-0.16374387099338505</v>
      </c>
      <c r="E3900" s="24"/>
      <c r="F3900" s="25"/>
      <c r="G3900" s="29"/>
    </row>
    <row r="3901" spans="1:7" x14ac:dyDescent="0.25">
      <c r="A3901"/>
      <c r="B3901"/>
      <c r="C3901">
        <v>20.471124547501077</v>
      </c>
      <c r="D3901">
        <v>-0.16517731190584722</v>
      </c>
      <c r="E3901" s="24"/>
      <c r="F3901" s="25"/>
      <c r="G3901" s="29"/>
    </row>
    <row r="3902" spans="1:7" x14ac:dyDescent="0.25">
      <c r="A3902"/>
      <c r="B3902"/>
      <c r="C3902">
        <v>20.476325723977165</v>
      </c>
      <c r="D3902">
        <v>-0.16661075281830989</v>
      </c>
      <c r="E3902" s="24"/>
      <c r="F3902" s="25"/>
      <c r="G3902" s="29"/>
    </row>
    <row r="3903" spans="1:7" x14ac:dyDescent="0.25">
      <c r="A3903"/>
      <c r="B3903"/>
      <c r="C3903">
        <v>20.481526900453243</v>
      </c>
      <c r="D3903">
        <v>-0.16804419373077245</v>
      </c>
      <c r="E3903" s="24"/>
      <c r="F3903" s="25"/>
      <c r="G3903" s="29"/>
    </row>
    <row r="3904" spans="1:7" x14ac:dyDescent="0.25">
      <c r="A3904"/>
      <c r="B3904"/>
      <c r="C3904">
        <v>20.486728076929325</v>
      </c>
      <c r="D3904">
        <v>-0.16947763464323617</v>
      </c>
      <c r="E3904" s="24"/>
      <c r="F3904" s="25"/>
      <c r="G3904" s="29"/>
    </row>
    <row r="3905" spans="1:7" x14ac:dyDescent="0.25">
      <c r="A3905"/>
      <c r="B3905"/>
      <c r="C3905">
        <v>20.491929253405406</v>
      </c>
      <c r="D3905">
        <v>-0.17091107555569701</v>
      </c>
      <c r="E3905" s="24"/>
      <c r="F3905" s="25"/>
      <c r="G3905" s="29"/>
    </row>
    <row r="3906" spans="1:7" x14ac:dyDescent="0.25">
      <c r="A3906"/>
      <c r="B3906"/>
      <c r="C3906">
        <v>20.497130429881491</v>
      </c>
      <c r="D3906">
        <v>-0.17234451646815957</v>
      </c>
      <c r="E3906" s="24"/>
      <c r="F3906" s="25"/>
      <c r="G3906" s="29"/>
    </row>
    <row r="3907" spans="1:7" x14ac:dyDescent="0.25">
      <c r="A3907"/>
      <c r="B3907"/>
      <c r="C3907">
        <v>20.502331606357583</v>
      </c>
      <c r="D3907">
        <v>-0.17377795738062191</v>
      </c>
      <c r="E3907" s="24"/>
      <c r="F3907" s="25"/>
      <c r="G3907" s="29"/>
    </row>
    <row r="3908" spans="1:7" x14ac:dyDescent="0.25">
      <c r="A3908"/>
      <c r="B3908"/>
      <c r="C3908">
        <v>20.507532782833671</v>
      </c>
      <c r="D3908">
        <v>-0.17521139829308319</v>
      </c>
      <c r="E3908" s="24"/>
      <c r="F3908" s="25"/>
      <c r="G3908" s="29"/>
    </row>
    <row r="3909" spans="1:7" x14ac:dyDescent="0.25">
      <c r="A3909"/>
      <c r="B3909"/>
      <c r="C3909">
        <v>20.512733959309749</v>
      </c>
      <c r="D3909">
        <v>-0.17664483920554708</v>
      </c>
      <c r="E3909" s="24"/>
      <c r="F3909" s="25"/>
      <c r="G3909" s="29"/>
    </row>
    <row r="3910" spans="1:7" x14ac:dyDescent="0.25">
      <c r="A3910"/>
      <c r="B3910"/>
      <c r="C3910">
        <v>20.51793513578583</v>
      </c>
      <c r="D3910">
        <v>-0.17807828011800952</v>
      </c>
      <c r="E3910" s="24"/>
      <c r="F3910" s="25"/>
      <c r="G3910" s="29"/>
    </row>
    <row r="3911" spans="1:7" x14ac:dyDescent="0.25">
      <c r="A3911"/>
      <c r="B3911"/>
      <c r="C3911">
        <v>20.523136312261908</v>
      </c>
      <c r="D3911">
        <v>-0.17951172103047208</v>
      </c>
      <c r="E3911" s="24"/>
      <c r="F3911" s="25"/>
      <c r="G3911" s="29"/>
    </row>
    <row r="3912" spans="1:7" x14ac:dyDescent="0.25">
      <c r="A3912"/>
      <c r="B3912"/>
      <c r="C3912">
        <v>20.528337488737993</v>
      </c>
      <c r="D3912">
        <v>-0.18094516194293364</v>
      </c>
      <c r="E3912" s="24"/>
      <c r="F3912" s="25"/>
      <c r="G3912" s="29"/>
    </row>
    <row r="3913" spans="1:7" x14ac:dyDescent="0.25">
      <c r="A3913"/>
      <c r="B3913"/>
      <c r="C3913">
        <v>20.533538665214092</v>
      </c>
      <c r="D3913">
        <v>-0.18237860285539614</v>
      </c>
      <c r="E3913" s="24"/>
      <c r="F3913" s="25"/>
      <c r="G3913" s="29"/>
    </row>
    <row r="3914" spans="1:7" x14ac:dyDescent="0.25">
      <c r="A3914"/>
      <c r="B3914"/>
      <c r="C3914">
        <v>20.538739841690155</v>
      </c>
      <c r="D3914">
        <v>-0.18381204376785873</v>
      </c>
      <c r="E3914" s="24"/>
      <c r="F3914" s="25"/>
      <c r="G3914" s="29"/>
    </row>
    <row r="3915" spans="1:7" x14ac:dyDescent="0.25">
      <c r="A3915"/>
      <c r="B3915"/>
      <c r="C3915">
        <v>20.543941018166244</v>
      </c>
      <c r="D3915">
        <v>-0.1852454846803207</v>
      </c>
      <c r="E3915" s="24"/>
      <c r="F3915" s="25"/>
      <c r="G3915" s="29"/>
    </row>
    <row r="3916" spans="1:7" x14ac:dyDescent="0.25">
      <c r="A3916"/>
      <c r="B3916"/>
      <c r="C3916">
        <v>20.549142194642322</v>
      </c>
      <c r="D3916">
        <v>-0.1866789255927831</v>
      </c>
      <c r="E3916" s="24"/>
      <c r="F3916" s="25"/>
      <c r="G3916" s="29"/>
    </row>
    <row r="3917" spans="1:7" x14ac:dyDescent="0.25">
      <c r="A3917"/>
      <c r="B3917"/>
      <c r="C3917">
        <v>20.554343371118414</v>
      </c>
      <c r="D3917">
        <v>-0.18811236650524576</v>
      </c>
      <c r="E3917" s="24"/>
      <c r="F3917" s="25"/>
      <c r="G3917" s="29"/>
    </row>
    <row r="3918" spans="1:7" x14ac:dyDescent="0.25">
      <c r="A3918"/>
      <c r="B3918"/>
      <c r="C3918">
        <v>20.559544547594491</v>
      </c>
      <c r="D3918">
        <v>-0.18954580741770816</v>
      </c>
      <c r="E3918" s="24"/>
      <c r="F3918" s="25"/>
      <c r="G3918" s="29"/>
    </row>
    <row r="3919" spans="1:7" x14ac:dyDescent="0.25">
      <c r="A3919"/>
      <c r="B3919"/>
      <c r="C3919">
        <v>20.564745724070562</v>
      </c>
      <c r="D3919">
        <v>-0.1909792483301701</v>
      </c>
      <c r="E3919" s="24"/>
      <c r="F3919" s="25"/>
      <c r="G3919" s="29"/>
    </row>
    <row r="3920" spans="1:7" x14ac:dyDescent="0.25">
      <c r="A3920"/>
      <c r="B3920"/>
      <c r="C3920">
        <v>20.569946900546661</v>
      </c>
      <c r="D3920">
        <v>-0.19241268924263288</v>
      </c>
      <c r="E3920" s="24"/>
      <c r="F3920" s="25"/>
      <c r="G3920" s="29"/>
    </row>
    <row r="3921" spans="1:7" x14ac:dyDescent="0.25">
      <c r="A3921"/>
      <c r="B3921"/>
      <c r="C3921">
        <v>20.575148077022728</v>
      </c>
      <c r="D3921">
        <v>-0.19384613015509455</v>
      </c>
      <c r="E3921" s="24"/>
      <c r="F3921" s="25"/>
      <c r="G3921" s="29"/>
    </row>
    <row r="3922" spans="1:7" x14ac:dyDescent="0.25">
      <c r="A3922"/>
      <c r="B3922"/>
      <c r="C3922">
        <v>20.580349253498831</v>
      </c>
      <c r="D3922">
        <v>-0.19527957106755889</v>
      </c>
      <c r="E3922" s="24"/>
      <c r="F3922" s="25"/>
      <c r="G3922" s="29"/>
    </row>
    <row r="3923" spans="1:7" x14ac:dyDescent="0.25">
      <c r="A3923"/>
      <c r="B3923"/>
      <c r="C3923">
        <v>20.585550429974894</v>
      </c>
      <c r="D3923">
        <v>-0.19671301198002047</v>
      </c>
      <c r="E3923" s="24"/>
      <c r="F3923" s="25"/>
      <c r="G3923" s="29"/>
    </row>
    <row r="3924" spans="1:7" x14ac:dyDescent="0.25">
      <c r="A3924"/>
      <c r="B3924"/>
      <c r="C3924">
        <v>20.590751606451001</v>
      </c>
      <c r="D3924">
        <v>-0.19814645289248195</v>
      </c>
      <c r="E3924" s="24"/>
      <c r="F3924" s="25"/>
      <c r="G3924" s="29"/>
    </row>
    <row r="3925" spans="1:7" x14ac:dyDescent="0.25">
      <c r="A3925"/>
      <c r="B3925"/>
      <c r="C3925">
        <v>20.595952782927071</v>
      </c>
      <c r="D3925">
        <v>-0.19957989380494609</v>
      </c>
      <c r="E3925" s="24"/>
      <c r="F3925" s="25"/>
      <c r="G3925" s="29"/>
    </row>
    <row r="3926" spans="1:7" x14ac:dyDescent="0.25">
      <c r="A3926"/>
      <c r="B3926"/>
      <c r="C3926">
        <v>20.601153959403156</v>
      </c>
      <c r="D3926">
        <v>-0.20101333471740757</v>
      </c>
      <c r="E3926" s="24"/>
      <c r="F3926" s="25"/>
      <c r="G3926" s="29"/>
    </row>
    <row r="3927" spans="1:7" x14ac:dyDescent="0.25">
      <c r="A3927"/>
      <c r="B3927"/>
      <c r="C3927">
        <v>20.606355135879234</v>
      </c>
      <c r="D3927">
        <v>-0.20244677562986968</v>
      </c>
      <c r="E3927" s="24"/>
      <c r="F3927" s="25"/>
      <c r="G3927" s="29"/>
    </row>
    <row r="3928" spans="1:7" x14ac:dyDescent="0.25">
      <c r="A3928"/>
      <c r="B3928"/>
      <c r="C3928">
        <v>20.611556312355336</v>
      </c>
      <c r="D3928">
        <v>-0.20388021654233249</v>
      </c>
      <c r="E3928" s="24"/>
      <c r="F3928" s="25"/>
      <c r="G3928" s="29"/>
    </row>
    <row r="3929" spans="1:7" x14ac:dyDescent="0.25">
      <c r="A3929"/>
      <c r="B3929"/>
      <c r="C3929">
        <v>20.616757488831411</v>
      </c>
      <c r="D3929">
        <v>-0.20531365745479446</v>
      </c>
      <c r="E3929" s="24"/>
      <c r="F3929" s="25"/>
      <c r="G3929" s="29"/>
    </row>
    <row r="3930" spans="1:7" x14ac:dyDescent="0.25">
      <c r="A3930"/>
      <c r="B3930"/>
      <c r="C3930">
        <v>20.621958665307478</v>
      </c>
      <c r="D3930">
        <v>-0.20674709836725633</v>
      </c>
      <c r="E3930" s="24"/>
      <c r="F3930" s="25"/>
      <c r="G3930" s="29"/>
    </row>
    <row r="3931" spans="1:7" x14ac:dyDescent="0.25">
      <c r="A3931"/>
      <c r="B3931"/>
      <c r="C3931">
        <v>20.62715984178357</v>
      </c>
      <c r="D3931">
        <v>-0.20818053927971913</v>
      </c>
      <c r="E3931" s="24"/>
      <c r="F3931" s="25"/>
      <c r="G3931" s="29"/>
    </row>
    <row r="3932" spans="1:7" x14ac:dyDescent="0.25">
      <c r="A3932"/>
      <c r="B3932"/>
      <c r="C3932">
        <v>20.632361018259651</v>
      </c>
      <c r="D3932">
        <v>-0.20961398019218247</v>
      </c>
      <c r="E3932" s="24"/>
      <c r="F3932" s="25"/>
      <c r="G3932" s="29"/>
    </row>
    <row r="3933" spans="1:7" x14ac:dyDescent="0.25">
      <c r="A3933"/>
      <c r="B3933"/>
      <c r="C3933">
        <v>20.637562194735743</v>
      </c>
      <c r="D3933">
        <v>-0.21104742110464259</v>
      </c>
      <c r="E3933" s="24"/>
      <c r="F3933" s="25"/>
      <c r="G3933" s="29"/>
    </row>
    <row r="3934" spans="1:7" x14ac:dyDescent="0.25">
      <c r="A3934"/>
      <c r="B3934"/>
      <c r="C3934">
        <v>20.642763371211821</v>
      </c>
      <c r="D3934">
        <v>-0.21248086201710559</v>
      </c>
      <c r="E3934" s="24"/>
      <c r="F3934" s="25"/>
      <c r="G3934" s="29"/>
    </row>
    <row r="3935" spans="1:7" x14ac:dyDescent="0.25">
      <c r="A3935"/>
      <c r="B3935"/>
      <c r="C3935">
        <v>20.647964547687888</v>
      </c>
      <c r="D3935">
        <v>-0.21391430292956765</v>
      </c>
      <c r="E3935" s="24"/>
      <c r="F3935" s="25"/>
      <c r="G3935" s="29"/>
    </row>
    <row r="3936" spans="1:7" x14ac:dyDescent="0.25">
      <c r="A3936"/>
      <c r="B3936"/>
      <c r="C3936">
        <v>20.653165724163983</v>
      </c>
      <c r="D3936">
        <v>-0.21534774384203098</v>
      </c>
      <c r="E3936" s="24"/>
      <c r="F3936" s="25"/>
      <c r="G3936" s="29"/>
    </row>
    <row r="3937" spans="1:7" x14ac:dyDescent="0.25">
      <c r="A3937"/>
      <c r="B3937"/>
      <c r="C3937">
        <v>20.658366900640061</v>
      </c>
      <c r="D3937">
        <v>-0.21678118475449454</v>
      </c>
      <c r="E3937" s="24"/>
      <c r="F3937" s="25"/>
      <c r="G3937" s="29"/>
    </row>
    <row r="3938" spans="1:7" x14ac:dyDescent="0.25">
      <c r="A3938"/>
      <c r="B3938"/>
      <c r="C3938">
        <v>20.66356807711616</v>
      </c>
      <c r="D3938">
        <v>-0.21821462566695532</v>
      </c>
      <c r="E3938" s="24"/>
      <c r="F3938" s="25"/>
      <c r="G3938" s="29"/>
    </row>
    <row r="3939" spans="1:7" x14ac:dyDescent="0.25">
      <c r="A3939"/>
      <c r="B3939"/>
      <c r="C3939">
        <v>20.668769253592238</v>
      </c>
      <c r="D3939">
        <v>-0.21964806657941877</v>
      </c>
      <c r="E3939" s="24"/>
      <c r="F3939" s="25"/>
      <c r="G3939" s="29"/>
    </row>
    <row r="3940" spans="1:7" x14ac:dyDescent="0.25">
      <c r="A3940"/>
      <c r="B3940"/>
      <c r="C3940">
        <v>20.673970430068305</v>
      </c>
      <c r="D3940">
        <v>-0.22108150749188082</v>
      </c>
      <c r="E3940" s="24"/>
      <c r="F3940" s="25"/>
      <c r="G3940" s="29"/>
    </row>
    <row r="3941" spans="1:7" x14ac:dyDescent="0.25">
      <c r="A3941"/>
      <c r="B3941"/>
      <c r="C3941">
        <v>20.679171606544411</v>
      </c>
      <c r="D3941">
        <v>-0.22251494840434238</v>
      </c>
      <c r="E3941" s="24"/>
      <c r="F3941" s="25"/>
      <c r="G3941" s="29"/>
    </row>
    <row r="3942" spans="1:7" x14ac:dyDescent="0.25">
      <c r="A3942"/>
      <c r="B3942"/>
      <c r="C3942">
        <v>20.684372783020478</v>
      </c>
      <c r="D3942">
        <v>-0.22394838931680527</v>
      </c>
      <c r="E3942" s="24"/>
      <c r="F3942" s="25"/>
      <c r="G3942" s="29"/>
    </row>
    <row r="3943" spans="1:7" x14ac:dyDescent="0.25">
      <c r="A3943"/>
      <c r="B3943"/>
      <c r="C3943">
        <v>20.689573959496578</v>
      </c>
      <c r="D3943">
        <v>-0.22538183022926855</v>
      </c>
      <c r="E3943" s="24"/>
      <c r="F3943" s="25"/>
      <c r="G3943" s="29"/>
    </row>
    <row r="3944" spans="1:7" x14ac:dyDescent="0.25">
      <c r="A3944"/>
      <c r="B3944"/>
      <c r="C3944">
        <v>20.694775135972645</v>
      </c>
      <c r="D3944">
        <v>-0.22681527114173128</v>
      </c>
      <c r="E3944" s="24"/>
      <c r="F3944" s="25"/>
      <c r="G3944" s="29"/>
    </row>
    <row r="3945" spans="1:7" x14ac:dyDescent="0.25">
      <c r="A3945"/>
      <c r="B3945"/>
      <c r="C3945">
        <v>20.699976312448729</v>
      </c>
      <c r="D3945">
        <v>-0.22824871205419262</v>
      </c>
      <c r="E3945" s="24"/>
      <c r="F3945" s="25"/>
      <c r="G3945" s="29"/>
    </row>
    <row r="3946" spans="1:7" x14ac:dyDescent="0.25">
      <c r="A3946"/>
      <c r="B3946"/>
      <c r="C3946">
        <v>20.705177488924811</v>
      </c>
      <c r="D3946">
        <v>-0.22968215296665506</v>
      </c>
      <c r="E3946" s="24"/>
      <c r="F3946" s="25"/>
      <c r="G3946" s="29"/>
    </row>
    <row r="3947" spans="1:7" x14ac:dyDescent="0.25">
      <c r="A3947"/>
      <c r="B3947"/>
      <c r="C3947">
        <v>20.710378665400899</v>
      </c>
      <c r="D3947">
        <v>-0.23111559387911731</v>
      </c>
      <c r="E3947" s="24"/>
      <c r="F3947" s="25"/>
      <c r="G3947" s="29"/>
    </row>
    <row r="3948" spans="1:7" x14ac:dyDescent="0.25">
      <c r="A3948"/>
      <c r="B3948"/>
      <c r="C3948">
        <v>20.715579841876984</v>
      </c>
      <c r="D3948">
        <v>-0.23254903479157921</v>
      </c>
      <c r="E3948" s="24"/>
      <c r="F3948" s="25"/>
      <c r="G3948" s="29"/>
    </row>
    <row r="3949" spans="1:7" x14ac:dyDescent="0.25">
      <c r="A3949"/>
      <c r="B3949"/>
      <c r="C3949">
        <v>20.720781018353062</v>
      </c>
      <c r="D3949">
        <v>-0.23398247570404157</v>
      </c>
      <c r="E3949" s="24"/>
      <c r="F3949" s="25"/>
      <c r="G3949" s="29"/>
    </row>
    <row r="3950" spans="1:7" x14ac:dyDescent="0.25">
      <c r="A3950"/>
      <c r="B3950"/>
      <c r="C3950">
        <v>20.725982194829154</v>
      </c>
      <c r="D3950">
        <v>-0.23541591661650418</v>
      </c>
      <c r="E3950" s="24"/>
      <c r="F3950" s="25"/>
      <c r="G3950" s="29"/>
    </row>
    <row r="3951" spans="1:7" x14ac:dyDescent="0.25">
      <c r="A3951"/>
      <c r="B3951"/>
      <c r="C3951">
        <v>20.731183371305221</v>
      </c>
      <c r="D3951">
        <v>-0.23684935752896641</v>
      </c>
      <c r="E3951" s="24"/>
      <c r="F3951" s="25"/>
      <c r="G3951" s="29"/>
    </row>
    <row r="3952" spans="1:7" x14ac:dyDescent="0.25">
      <c r="A3952"/>
      <c r="B3952"/>
      <c r="C3952">
        <v>20.736384547781313</v>
      </c>
      <c r="D3952">
        <v>-0.23828279844142866</v>
      </c>
      <c r="E3952" s="24"/>
      <c r="F3952" s="25"/>
      <c r="G3952" s="29"/>
    </row>
    <row r="3953" spans="1:7" x14ac:dyDescent="0.25">
      <c r="A3953"/>
      <c r="B3953"/>
      <c r="C3953">
        <v>20.741585724257401</v>
      </c>
      <c r="D3953">
        <v>-0.2397162393538925</v>
      </c>
      <c r="E3953" s="24"/>
      <c r="F3953" s="25"/>
      <c r="G3953" s="29"/>
    </row>
    <row r="3954" spans="1:7" x14ac:dyDescent="0.25">
      <c r="A3954"/>
      <c r="B3954"/>
      <c r="C3954">
        <v>20.746786900733476</v>
      </c>
      <c r="D3954">
        <v>-0.24114968026635464</v>
      </c>
      <c r="E3954" s="24"/>
      <c r="F3954" s="25"/>
      <c r="G3954" s="29"/>
    </row>
    <row r="3955" spans="1:7" x14ac:dyDescent="0.25">
      <c r="A3955"/>
      <c r="B3955"/>
      <c r="C3955">
        <v>20.75198807720956</v>
      </c>
      <c r="D3955">
        <v>-0.24258312117881675</v>
      </c>
      <c r="E3955" s="24"/>
      <c r="F3955" s="25"/>
      <c r="G3955" s="29"/>
    </row>
    <row r="3956" spans="1:7" x14ac:dyDescent="0.25">
      <c r="A3956"/>
      <c r="B3956"/>
      <c r="C3956">
        <v>20.757189253685663</v>
      </c>
      <c r="D3956">
        <v>-0.24401656209127939</v>
      </c>
      <c r="E3956" s="24"/>
      <c r="F3956" s="25"/>
      <c r="G3956" s="29"/>
    </row>
    <row r="3957" spans="1:7" x14ac:dyDescent="0.25">
      <c r="A3957"/>
      <c r="B3957"/>
      <c r="C3957">
        <v>20.76239043016173</v>
      </c>
      <c r="D3957">
        <v>-0.24545000300374029</v>
      </c>
      <c r="E3957" s="24"/>
      <c r="F3957" s="25"/>
      <c r="G3957" s="29"/>
    </row>
    <row r="3958" spans="1:7" x14ac:dyDescent="0.25">
      <c r="A3958"/>
      <c r="B3958"/>
      <c r="C3958">
        <v>20.767591606637804</v>
      </c>
      <c r="D3958">
        <v>-0.24688344391620401</v>
      </c>
      <c r="E3958" s="24"/>
      <c r="F3958" s="25"/>
      <c r="G3958" s="29"/>
    </row>
    <row r="3959" spans="1:7" x14ac:dyDescent="0.25">
      <c r="A3959"/>
      <c r="B3959"/>
      <c r="C3959">
        <v>20.772792783113886</v>
      </c>
      <c r="D3959">
        <v>-0.2483168848286651</v>
      </c>
      <c r="E3959" s="24"/>
      <c r="F3959" s="25"/>
      <c r="G3959" s="29"/>
    </row>
    <row r="3960" spans="1:7" x14ac:dyDescent="0.25">
      <c r="A3960"/>
      <c r="B3960"/>
      <c r="C3960">
        <v>20.777993959589988</v>
      </c>
      <c r="D3960">
        <v>-0.24975032574112876</v>
      </c>
      <c r="E3960" s="24"/>
      <c r="F3960" s="25"/>
      <c r="G3960" s="29"/>
    </row>
    <row r="3961" spans="1:7" x14ac:dyDescent="0.25">
      <c r="A3961"/>
      <c r="B3961"/>
      <c r="C3961">
        <v>20.783195136066048</v>
      </c>
      <c r="D3961">
        <v>-0.2511837666535911</v>
      </c>
      <c r="E3961" s="24"/>
      <c r="F3961" s="25"/>
      <c r="G3961" s="29"/>
    </row>
    <row r="3962" spans="1:7" x14ac:dyDescent="0.25">
      <c r="A3962"/>
      <c r="B3962"/>
      <c r="C3962">
        <v>20.78839631254213</v>
      </c>
      <c r="D3962">
        <v>-0.25261720756605277</v>
      </c>
      <c r="E3962" s="24"/>
      <c r="F3962" s="25"/>
      <c r="G3962" s="29"/>
    </row>
    <row r="3963" spans="1:7" x14ac:dyDescent="0.25">
      <c r="A3963"/>
      <c r="B3963"/>
      <c r="C3963">
        <v>20.793597489018232</v>
      </c>
      <c r="D3963">
        <v>-0.25405064847851427</v>
      </c>
      <c r="E3963" s="24"/>
      <c r="F3963" s="25"/>
      <c r="G3963" s="29"/>
    </row>
    <row r="3964" spans="1:7" x14ac:dyDescent="0.25">
      <c r="A3964"/>
      <c r="B3964"/>
      <c r="C3964">
        <v>20.798798665494317</v>
      </c>
      <c r="D3964">
        <v>-0.25548408939097778</v>
      </c>
      <c r="E3964" s="24"/>
      <c r="F3964" s="25"/>
      <c r="G3964" s="29"/>
    </row>
    <row r="3965" spans="1:7" x14ac:dyDescent="0.25">
      <c r="A3965"/>
      <c r="B3965"/>
      <c r="C3965">
        <v>20.803999841970398</v>
      </c>
      <c r="D3965">
        <v>-0.25691753030344017</v>
      </c>
      <c r="E3965" s="24"/>
      <c r="F3965" s="25"/>
      <c r="G3965" s="29"/>
    </row>
    <row r="3966" spans="1:7" x14ac:dyDescent="0.25">
      <c r="A3966"/>
      <c r="B3966"/>
      <c r="C3966">
        <v>20.809201018446466</v>
      </c>
      <c r="D3966">
        <v>-0.25835097121590311</v>
      </c>
      <c r="E3966" s="24"/>
      <c r="F3966" s="25"/>
      <c r="G3966" s="29"/>
    </row>
    <row r="3967" spans="1:7" x14ac:dyDescent="0.25">
      <c r="A3967"/>
      <c r="B3967"/>
      <c r="C3967">
        <v>20.814402194922554</v>
      </c>
      <c r="D3967">
        <v>-0.25978441212836567</v>
      </c>
      <c r="E3967" s="24"/>
      <c r="F3967" s="25"/>
      <c r="G3967" s="29"/>
    </row>
    <row r="3968" spans="1:7" x14ac:dyDescent="0.25">
      <c r="A3968"/>
      <c r="B3968"/>
      <c r="C3968">
        <v>20.819603371398642</v>
      </c>
      <c r="D3968">
        <v>-0.26121785304082734</v>
      </c>
      <c r="E3968" s="24"/>
      <c r="F3968" s="25"/>
      <c r="G3968" s="29"/>
    </row>
    <row r="3969" spans="1:7" x14ac:dyDescent="0.25">
      <c r="A3969"/>
      <c r="B3969"/>
      <c r="C3969">
        <v>20.824804547874713</v>
      </c>
      <c r="D3969">
        <v>-0.26265129395329018</v>
      </c>
      <c r="E3969" s="24"/>
      <c r="F3969" s="25"/>
      <c r="G3969" s="29"/>
    </row>
    <row r="3970" spans="1:7" x14ac:dyDescent="0.25">
      <c r="A3970"/>
      <c r="B3970"/>
      <c r="C3970">
        <v>20.830005724350809</v>
      </c>
      <c r="D3970">
        <v>-0.26408473486575285</v>
      </c>
      <c r="E3970" s="24"/>
      <c r="F3970" s="25"/>
      <c r="G3970" s="29"/>
    </row>
    <row r="3971" spans="1:7" x14ac:dyDescent="0.25">
      <c r="A3971"/>
      <c r="B3971"/>
      <c r="C3971">
        <v>20.835206900826897</v>
      </c>
      <c r="D3971">
        <v>-0.26551817577821474</v>
      </c>
      <c r="E3971" s="24"/>
      <c r="F3971" s="25"/>
      <c r="G3971" s="29"/>
    </row>
    <row r="3972" spans="1:7" x14ac:dyDescent="0.25">
      <c r="A3972"/>
      <c r="B3972"/>
      <c r="C3972">
        <v>20.840408077302982</v>
      </c>
      <c r="D3972">
        <v>-0.26695161669067735</v>
      </c>
      <c r="E3972" s="24"/>
      <c r="F3972" s="25"/>
      <c r="G3972" s="29"/>
    </row>
    <row r="3973" spans="1:7" x14ac:dyDescent="0.25">
      <c r="A3973"/>
      <c r="B3973"/>
      <c r="C3973">
        <v>20.845609253779056</v>
      </c>
      <c r="D3973">
        <v>-0.2683850576031393</v>
      </c>
      <c r="E3973" s="24"/>
      <c r="F3973" s="25"/>
      <c r="G3973" s="29"/>
    </row>
    <row r="3974" spans="1:7" x14ac:dyDescent="0.25">
      <c r="A3974"/>
      <c r="B3974"/>
      <c r="C3974">
        <v>20.850810430255127</v>
      </c>
      <c r="D3974">
        <v>-0.26981849851560236</v>
      </c>
      <c r="E3974" s="24"/>
      <c r="F3974" s="25"/>
      <c r="G3974" s="29"/>
    </row>
    <row r="3975" spans="1:7" x14ac:dyDescent="0.25">
      <c r="A3975"/>
      <c r="B3975"/>
      <c r="C3975">
        <v>20.856011606731229</v>
      </c>
      <c r="D3975">
        <v>-0.27125193942806469</v>
      </c>
      <c r="E3975" s="24"/>
      <c r="F3975" s="25"/>
      <c r="G3975" s="29"/>
    </row>
    <row r="3976" spans="1:7" x14ac:dyDescent="0.25">
      <c r="A3976"/>
      <c r="B3976"/>
      <c r="C3976">
        <v>20.8612127832073</v>
      </c>
      <c r="D3976">
        <v>-0.27268538034052614</v>
      </c>
      <c r="E3976" s="24"/>
      <c r="F3976" s="25"/>
      <c r="G3976" s="29"/>
    </row>
    <row r="3977" spans="1:7" x14ac:dyDescent="0.25">
      <c r="A3977"/>
      <c r="B3977"/>
      <c r="C3977">
        <v>20.866413959683392</v>
      </c>
      <c r="D3977">
        <v>-0.27411882125298881</v>
      </c>
      <c r="E3977" s="24"/>
      <c r="F3977" s="25"/>
      <c r="G3977" s="29"/>
    </row>
    <row r="3978" spans="1:7" x14ac:dyDescent="0.25">
      <c r="A3978"/>
      <c r="B3978"/>
      <c r="C3978">
        <v>20.871615136159473</v>
      </c>
      <c r="D3978">
        <v>-0.27555226216545076</v>
      </c>
      <c r="E3978" s="24"/>
      <c r="F3978" s="25"/>
      <c r="G3978" s="29"/>
    </row>
    <row r="3979" spans="1:7" x14ac:dyDescent="0.25">
      <c r="A3979"/>
      <c r="B3979"/>
      <c r="C3979">
        <v>20.876816312635569</v>
      </c>
      <c r="D3979">
        <v>-0.27698570307791337</v>
      </c>
      <c r="E3979" s="24"/>
      <c r="F3979" s="25"/>
      <c r="G3979" s="29"/>
    </row>
    <row r="3980" spans="1:7" x14ac:dyDescent="0.25">
      <c r="A3980"/>
      <c r="B3980"/>
      <c r="C3980">
        <v>20.882017489111632</v>
      </c>
      <c r="D3980">
        <v>-0.27841914399037621</v>
      </c>
      <c r="E3980" s="24"/>
      <c r="F3980" s="25"/>
      <c r="G3980" s="29"/>
    </row>
    <row r="3981" spans="1:7" x14ac:dyDescent="0.25">
      <c r="A3981"/>
      <c r="B3981"/>
      <c r="C3981">
        <v>20.887218665587728</v>
      </c>
      <c r="D3981">
        <v>-0.27985258490283865</v>
      </c>
      <c r="E3981" s="24"/>
      <c r="F3981" s="25"/>
      <c r="G3981" s="29"/>
    </row>
    <row r="3982" spans="1:7" x14ac:dyDescent="0.25">
      <c r="A3982"/>
      <c r="B3982"/>
      <c r="C3982">
        <v>20.892419842063799</v>
      </c>
      <c r="D3982">
        <v>-0.28128602581530149</v>
      </c>
      <c r="E3982" s="24"/>
      <c r="F3982" s="25"/>
      <c r="G3982" s="29"/>
    </row>
    <row r="3983" spans="1:7" x14ac:dyDescent="0.25">
      <c r="A3983"/>
      <c r="B3983"/>
      <c r="C3983">
        <v>20.89762101853988</v>
      </c>
      <c r="D3983">
        <v>-0.28271946672776388</v>
      </c>
      <c r="E3983" s="24"/>
      <c r="F3983" s="25"/>
      <c r="G3983" s="29"/>
    </row>
    <row r="3984" spans="1:7" x14ac:dyDescent="0.25">
      <c r="A3984"/>
      <c r="B3984"/>
      <c r="C3984">
        <v>20.902822195015972</v>
      </c>
      <c r="D3984">
        <v>-0.28415290764022472</v>
      </c>
      <c r="E3984" s="24"/>
      <c r="F3984" s="25"/>
      <c r="G3984" s="29"/>
    </row>
    <row r="3985" spans="1:7" x14ac:dyDescent="0.25">
      <c r="A3985"/>
      <c r="B3985"/>
      <c r="C3985">
        <v>20.908023371492053</v>
      </c>
      <c r="D3985">
        <v>-0.28558634855268777</v>
      </c>
      <c r="E3985" s="24"/>
      <c r="F3985" s="25"/>
      <c r="G3985" s="29"/>
    </row>
    <row r="3986" spans="1:7" x14ac:dyDescent="0.25">
      <c r="A3986"/>
      <c r="B3986"/>
      <c r="C3986">
        <v>20.913224547968131</v>
      </c>
      <c r="D3986">
        <v>-0.28701978946514933</v>
      </c>
      <c r="E3986" s="24"/>
      <c r="F3986" s="25"/>
      <c r="G3986" s="29"/>
    </row>
    <row r="3987" spans="1:7" x14ac:dyDescent="0.25">
      <c r="A3987"/>
      <c r="B3987"/>
      <c r="C3987">
        <v>20.918425724444212</v>
      </c>
      <c r="D3987">
        <v>-0.28845323037761267</v>
      </c>
      <c r="E3987" s="24"/>
      <c r="F3987" s="25"/>
      <c r="G3987" s="29"/>
    </row>
    <row r="3988" spans="1:7" x14ac:dyDescent="0.25">
      <c r="A3988"/>
      <c r="B3988"/>
      <c r="C3988">
        <v>20.923626900920304</v>
      </c>
      <c r="D3988">
        <v>-0.28988667129007595</v>
      </c>
      <c r="E3988" s="24"/>
      <c r="F3988" s="25"/>
      <c r="G3988" s="29"/>
    </row>
    <row r="3989" spans="1:7" x14ac:dyDescent="0.25">
      <c r="A3989"/>
      <c r="B3989"/>
      <c r="C3989">
        <v>20.928828077396389</v>
      </c>
      <c r="D3989">
        <v>-0.29132011220253695</v>
      </c>
      <c r="E3989" s="24"/>
      <c r="F3989" s="25"/>
      <c r="G3989" s="29"/>
    </row>
    <row r="3990" spans="1:7" x14ac:dyDescent="0.25">
      <c r="A3990"/>
      <c r="B3990"/>
      <c r="C3990">
        <v>20.934029253872474</v>
      </c>
      <c r="D3990">
        <v>-0.29275355311500051</v>
      </c>
      <c r="E3990" s="24"/>
      <c r="F3990" s="25"/>
      <c r="G3990" s="29"/>
    </row>
    <row r="3991" spans="1:7" x14ac:dyDescent="0.25">
      <c r="A3991"/>
      <c r="B3991"/>
      <c r="C3991">
        <v>20.939230430348555</v>
      </c>
      <c r="D3991">
        <v>-0.29418699402746268</v>
      </c>
      <c r="E3991" s="24"/>
      <c r="F3991" s="25"/>
      <c r="G3991" s="29"/>
    </row>
    <row r="3992" spans="1:7" x14ac:dyDescent="0.25">
      <c r="A3992"/>
      <c r="B3992"/>
      <c r="C3992">
        <v>20.944431606824633</v>
      </c>
      <c r="D3992">
        <v>-0.29562043493992468</v>
      </c>
      <c r="E3992" s="24"/>
      <c r="F3992" s="25"/>
      <c r="G3992" s="29"/>
    </row>
    <row r="3993" spans="1:7" x14ac:dyDescent="0.25">
      <c r="A3993"/>
      <c r="B3993"/>
      <c r="C3993">
        <v>20.949632783300718</v>
      </c>
      <c r="D3993">
        <v>-0.29705387585238757</v>
      </c>
      <c r="E3993" s="24"/>
      <c r="F3993" s="25"/>
      <c r="G3993" s="29"/>
    </row>
    <row r="3994" spans="1:7" x14ac:dyDescent="0.25">
      <c r="A3994"/>
      <c r="B3994"/>
      <c r="C3994">
        <v>20.954833959776803</v>
      </c>
      <c r="D3994">
        <v>-0.29848731676484996</v>
      </c>
      <c r="E3994" s="24"/>
      <c r="F3994" s="25"/>
      <c r="G3994" s="29"/>
    </row>
    <row r="3995" spans="1:7" x14ac:dyDescent="0.25">
      <c r="A3995"/>
      <c r="B3995"/>
      <c r="C3995">
        <v>20.960035136252877</v>
      </c>
      <c r="D3995">
        <v>-0.2999207576773118</v>
      </c>
      <c r="E3995" s="24"/>
      <c r="F3995" s="25"/>
      <c r="G3995" s="29"/>
    </row>
    <row r="3996" spans="1:7" x14ac:dyDescent="0.25">
      <c r="A3996"/>
      <c r="B3996"/>
      <c r="C3996">
        <v>20.965236312728965</v>
      </c>
      <c r="D3996">
        <v>-0.30135419858977491</v>
      </c>
      <c r="E3996" s="24"/>
      <c r="F3996" s="25"/>
      <c r="G3996" s="29"/>
    </row>
    <row r="3997" spans="1:7" x14ac:dyDescent="0.25">
      <c r="A3997"/>
      <c r="B3997"/>
      <c r="C3997">
        <v>20.970437489205043</v>
      </c>
      <c r="D3997">
        <v>-0.30278763950223625</v>
      </c>
      <c r="E3997" s="24"/>
      <c r="F3997" s="25"/>
      <c r="G3997" s="29"/>
    </row>
    <row r="3998" spans="1:7" x14ac:dyDescent="0.25">
      <c r="A3998"/>
      <c r="B3998"/>
      <c r="C3998">
        <v>20.975638665681132</v>
      </c>
      <c r="D3998">
        <v>-0.30422108041469925</v>
      </c>
      <c r="E3998" s="24"/>
      <c r="F3998" s="25"/>
      <c r="G3998" s="29"/>
    </row>
    <row r="3999" spans="1:7" x14ac:dyDescent="0.25">
      <c r="A3999"/>
      <c r="B3999"/>
      <c r="C3999">
        <v>20.98083984215722</v>
      </c>
      <c r="D3999">
        <v>-0.3056545213271617</v>
      </c>
      <c r="E3999" s="24"/>
      <c r="F3999" s="25"/>
      <c r="G3999" s="29"/>
    </row>
    <row r="4000" spans="1:7" x14ac:dyDescent="0.25">
      <c r="A4000"/>
      <c r="B4000"/>
      <c r="C4000">
        <v>20.986041018633284</v>
      </c>
      <c r="D4000">
        <v>-0.30708796223962442</v>
      </c>
      <c r="E4000" s="24"/>
      <c r="F4000" s="25"/>
      <c r="G4000" s="29"/>
    </row>
    <row r="4001" spans="1:7" x14ac:dyDescent="0.25">
      <c r="A4001"/>
      <c r="B4001"/>
      <c r="C4001">
        <v>20.991242195109383</v>
      </c>
      <c r="D4001">
        <v>-0.30852140315208609</v>
      </c>
      <c r="E4001" s="24"/>
      <c r="F4001" s="25"/>
      <c r="G4001" s="29"/>
    </row>
    <row r="4002" spans="1:7" x14ac:dyDescent="0.25">
      <c r="A4002"/>
      <c r="B4002"/>
      <c r="C4002">
        <v>20.996443371585453</v>
      </c>
      <c r="D4002">
        <v>-0.3099548440645481</v>
      </c>
      <c r="E4002" s="24"/>
      <c r="F4002" s="25"/>
      <c r="G4002" s="29"/>
    </row>
    <row r="4003" spans="1:7" x14ac:dyDescent="0.25">
      <c r="A4003"/>
      <c r="B4003"/>
      <c r="C4003">
        <v>21.001644548061538</v>
      </c>
      <c r="D4003">
        <v>-0.31138828497701038</v>
      </c>
      <c r="E4003" s="24"/>
      <c r="F4003" s="25"/>
      <c r="G4003" s="29"/>
    </row>
    <row r="4004" spans="1:7" x14ac:dyDescent="0.25">
      <c r="A4004"/>
      <c r="B4004"/>
      <c r="C4004">
        <v>21.00684572453763</v>
      </c>
      <c r="D4004">
        <v>-0.31282172588947366</v>
      </c>
      <c r="E4004" s="24"/>
      <c r="F4004" s="25"/>
      <c r="G4004" s="29"/>
    </row>
    <row r="4005" spans="1:7" x14ac:dyDescent="0.25">
      <c r="A4005"/>
      <c r="B4005"/>
      <c r="C4005">
        <v>21.012046901013711</v>
      </c>
      <c r="D4005">
        <v>-0.31425516680193566</v>
      </c>
      <c r="E4005" s="24"/>
      <c r="F4005" s="25"/>
      <c r="G4005" s="29"/>
    </row>
    <row r="4006" spans="1:7" x14ac:dyDescent="0.25">
      <c r="A4006"/>
      <c r="B4006"/>
      <c r="C4006">
        <v>21.017248077489789</v>
      </c>
      <c r="D4006">
        <v>-0.31568860771439744</v>
      </c>
      <c r="E4006" s="24"/>
      <c r="F4006" s="25"/>
      <c r="G4006" s="29"/>
    </row>
    <row r="4007" spans="1:7" x14ac:dyDescent="0.25">
      <c r="A4007"/>
      <c r="B4007"/>
      <c r="C4007">
        <v>21.02244925396587</v>
      </c>
      <c r="D4007">
        <v>-0.31712204862686139</v>
      </c>
      <c r="E4007" s="24"/>
      <c r="F4007" s="25"/>
      <c r="G4007" s="29"/>
    </row>
    <row r="4008" spans="1:7" x14ac:dyDescent="0.25">
      <c r="A4008"/>
      <c r="B4008"/>
      <c r="C4008">
        <v>21.027650430441959</v>
      </c>
      <c r="D4008">
        <v>-0.31855548953932283</v>
      </c>
      <c r="E4008" s="24"/>
      <c r="F4008" s="25"/>
      <c r="G4008" s="29"/>
    </row>
    <row r="4009" spans="1:7" x14ac:dyDescent="0.25">
      <c r="A4009"/>
      <c r="B4009"/>
      <c r="C4009">
        <v>21.032851606918047</v>
      </c>
      <c r="D4009">
        <v>-0.31998893045178589</v>
      </c>
      <c r="E4009" s="24"/>
      <c r="F4009" s="25"/>
      <c r="G4009" s="29"/>
    </row>
    <row r="4010" spans="1:7" x14ac:dyDescent="0.25">
      <c r="A4010"/>
      <c r="B4010"/>
      <c r="C4010">
        <v>21.038052783394107</v>
      </c>
      <c r="D4010">
        <v>-0.32142237136424839</v>
      </c>
      <c r="E4010" s="24"/>
      <c r="F4010" s="25"/>
      <c r="G4010" s="29"/>
    </row>
    <row r="4011" spans="1:7" x14ac:dyDescent="0.25">
      <c r="A4011"/>
      <c r="B4011"/>
      <c r="C4011">
        <v>21.043253959870217</v>
      </c>
      <c r="D4011">
        <v>-0.32285581227670895</v>
      </c>
      <c r="E4011" s="24"/>
      <c r="F4011" s="25"/>
      <c r="G4011" s="29"/>
    </row>
    <row r="4012" spans="1:7" x14ac:dyDescent="0.25">
      <c r="A4012"/>
      <c r="B4012"/>
      <c r="C4012">
        <v>21.048455136346298</v>
      </c>
      <c r="D4012">
        <v>-0.32428925318917295</v>
      </c>
      <c r="E4012" s="24"/>
      <c r="F4012" s="25"/>
      <c r="G4012" s="29"/>
    </row>
    <row r="4013" spans="1:7" x14ac:dyDescent="0.25">
      <c r="A4013"/>
      <c r="B4013"/>
      <c r="C4013">
        <v>21.053656312822383</v>
      </c>
      <c r="D4013">
        <v>-0.3257226941016354</v>
      </c>
      <c r="E4013" s="24"/>
      <c r="F4013" s="25"/>
      <c r="G4013" s="29"/>
    </row>
    <row r="4014" spans="1:7" x14ac:dyDescent="0.25">
      <c r="A4014"/>
      <c r="B4014"/>
      <c r="C4014">
        <v>21.058857489298454</v>
      </c>
      <c r="D4014">
        <v>-0.32715613501409735</v>
      </c>
      <c r="E4014" s="24"/>
      <c r="F4014" s="25"/>
      <c r="G4014" s="29"/>
    </row>
    <row r="4015" spans="1:7" x14ac:dyDescent="0.25">
      <c r="A4015"/>
      <c r="B4015"/>
      <c r="C4015">
        <v>21.064058665774535</v>
      </c>
      <c r="D4015">
        <v>-0.32858957592655996</v>
      </c>
      <c r="E4015" s="24"/>
      <c r="F4015" s="25"/>
      <c r="G4015" s="29"/>
    </row>
    <row r="4016" spans="1:7" x14ac:dyDescent="0.25">
      <c r="A4016"/>
      <c r="B4016"/>
      <c r="C4016">
        <v>21.069259842250638</v>
      </c>
      <c r="D4016">
        <v>-0.3300230168390223</v>
      </c>
      <c r="E4016" s="24"/>
      <c r="F4016" s="25"/>
      <c r="G4016" s="29"/>
    </row>
    <row r="4017" spans="1:7" x14ac:dyDescent="0.25">
      <c r="A4017"/>
      <c r="B4017"/>
      <c r="C4017">
        <v>21.074461018726694</v>
      </c>
      <c r="D4017">
        <v>-0.33145645775148413</v>
      </c>
      <c r="E4017" s="24"/>
      <c r="F4017" s="25"/>
      <c r="G4017" s="29"/>
    </row>
    <row r="4018" spans="1:7" x14ac:dyDescent="0.25">
      <c r="A4018"/>
      <c r="B4018"/>
      <c r="C4018">
        <v>21.07966219520279</v>
      </c>
      <c r="D4018">
        <v>-0.33288989866394653</v>
      </c>
      <c r="E4018" s="24"/>
      <c r="F4018" s="25"/>
      <c r="G4018" s="29"/>
    </row>
    <row r="4019" spans="1:7" x14ac:dyDescent="0.25">
      <c r="A4019"/>
      <c r="B4019"/>
      <c r="C4019">
        <v>21.084863371678875</v>
      </c>
      <c r="D4019">
        <v>-0.33432333957640853</v>
      </c>
      <c r="E4019" s="24"/>
      <c r="F4019" s="25"/>
      <c r="G4019" s="29"/>
    </row>
    <row r="4020" spans="1:7" x14ac:dyDescent="0.25">
      <c r="A4020"/>
      <c r="B4020"/>
      <c r="C4020">
        <v>21.090064548154952</v>
      </c>
      <c r="D4020">
        <v>-0.33575678048887242</v>
      </c>
      <c r="E4020" s="24"/>
      <c r="F4020" s="25"/>
      <c r="G4020" s="29"/>
    </row>
    <row r="4021" spans="1:7" x14ac:dyDescent="0.25">
      <c r="A4021"/>
      <c r="B4021"/>
      <c r="C4021">
        <v>21.095265724631037</v>
      </c>
      <c r="D4021">
        <v>-0.33719022140133392</v>
      </c>
      <c r="E4021" s="24"/>
      <c r="F4021" s="25"/>
      <c r="G4021" s="29"/>
    </row>
    <row r="4022" spans="1:7" x14ac:dyDescent="0.25">
      <c r="A4022"/>
      <c r="B4022"/>
      <c r="C4022">
        <v>21.100466901107126</v>
      </c>
      <c r="D4022">
        <v>-0.33862366231379648</v>
      </c>
      <c r="E4022" s="24"/>
      <c r="F4022" s="25"/>
      <c r="G4022" s="29"/>
    </row>
    <row r="4023" spans="1:7" x14ac:dyDescent="0.25">
      <c r="A4023"/>
      <c r="B4023"/>
      <c r="C4023">
        <v>21.105668077583211</v>
      </c>
      <c r="D4023">
        <v>-0.34005710322625915</v>
      </c>
      <c r="E4023" s="24"/>
      <c r="F4023" s="25"/>
      <c r="G4023" s="29"/>
    </row>
    <row r="4024" spans="1:7" x14ac:dyDescent="0.25">
      <c r="A4024"/>
      <c r="B4024"/>
      <c r="C4024">
        <v>21.110869254059285</v>
      </c>
      <c r="D4024">
        <v>-0.34149054413872032</v>
      </c>
      <c r="E4024" s="24"/>
      <c r="F4024" s="25"/>
      <c r="G4024" s="29"/>
    </row>
    <row r="4025" spans="1:7" x14ac:dyDescent="0.25">
      <c r="A4025"/>
      <c r="B4025"/>
      <c r="C4025">
        <v>21.116070430535366</v>
      </c>
      <c r="D4025">
        <v>-0.34292398505118377</v>
      </c>
      <c r="E4025" s="24"/>
      <c r="F4025" s="25"/>
      <c r="G4025" s="29"/>
    </row>
    <row r="4026" spans="1:7" x14ac:dyDescent="0.25">
      <c r="A4026"/>
      <c r="B4026"/>
      <c r="C4026">
        <v>21.12127160701144</v>
      </c>
      <c r="D4026">
        <v>-0.34435742596364588</v>
      </c>
      <c r="E4026" s="24"/>
      <c r="F4026" s="25"/>
      <c r="G4026" s="29"/>
    </row>
    <row r="4027" spans="1:7" x14ac:dyDescent="0.25">
      <c r="A4027"/>
      <c r="B4027"/>
      <c r="C4027">
        <v>21.126472783487536</v>
      </c>
      <c r="D4027">
        <v>-0.34579086687610872</v>
      </c>
      <c r="E4027" s="24"/>
      <c r="F4027" s="25"/>
      <c r="G4027" s="29"/>
    </row>
    <row r="4028" spans="1:7" x14ac:dyDescent="0.25">
      <c r="A4028"/>
      <c r="B4028"/>
      <c r="C4028">
        <v>21.131673959963631</v>
      </c>
      <c r="D4028">
        <v>-0.34722430778857116</v>
      </c>
      <c r="E4028" s="24"/>
      <c r="F4028" s="25"/>
      <c r="G4028" s="29"/>
    </row>
    <row r="4029" spans="1:7" x14ac:dyDescent="0.25">
      <c r="A4029"/>
      <c r="B4029"/>
      <c r="C4029">
        <v>21.136875136439706</v>
      </c>
      <c r="D4029">
        <v>-0.34865774870103189</v>
      </c>
      <c r="E4029" s="24"/>
      <c r="F4029" s="25"/>
      <c r="G4029" s="29"/>
    </row>
    <row r="4030" spans="1:7" x14ac:dyDescent="0.25">
      <c r="A4030"/>
      <c r="B4030"/>
      <c r="C4030">
        <v>21.142076312915787</v>
      </c>
      <c r="D4030">
        <v>-0.35009118961349606</v>
      </c>
      <c r="E4030" s="24"/>
      <c r="F4030" s="25"/>
      <c r="G4030" s="29"/>
    </row>
    <row r="4031" spans="1:7" x14ac:dyDescent="0.25">
      <c r="A4031"/>
      <c r="B4031"/>
      <c r="C4031">
        <v>21.147277489391865</v>
      </c>
      <c r="D4031">
        <v>-0.35152463052595728</v>
      </c>
      <c r="E4031" s="24"/>
      <c r="F4031" s="25"/>
      <c r="G4031" s="29"/>
    </row>
    <row r="4032" spans="1:7" x14ac:dyDescent="0.25">
      <c r="A4032"/>
      <c r="B4032"/>
      <c r="C4032">
        <v>21.152478665867953</v>
      </c>
      <c r="D4032">
        <v>-0.35295807143842006</v>
      </c>
      <c r="E4032" s="24"/>
      <c r="F4032" s="25"/>
      <c r="G4032" s="29"/>
    </row>
    <row r="4033" spans="1:7" x14ac:dyDescent="0.25">
      <c r="A4033"/>
      <c r="B4033"/>
      <c r="C4033">
        <v>21.157679842344045</v>
      </c>
      <c r="D4033">
        <v>-0.35439151235088323</v>
      </c>
      <c r="E4033" s="24"/>
      <c r="F4033" s="25"/>
      <c r="G4033" s="29"/>
    </row>
    <row r="4034" spans="1:7" x14ac:dyDescent="0.25">
      <c r="A4034"/>
      <c r="B4034"/>
      <c r="C4034">
        <v>21.162881018820109</v>
      </c>
      <c r="D4034">
        <v>-0.35582495326334612</v>
      </c>
      <c r="E4034" s="24"/>
      <c r="F4034" s="25"/>
      <c r="G4034" s="29"/>
    </row>
    <row r="4035" spans="1:7" x14ac:dyDescent="0.25">
      <c r="A4035"/>
      <c r="B4035"/>
      <c r="C4035">
        <v>21.168082195296204</v>
      </c>
      <c r="D4035">
        <v>-0.35725839417580735</v>
      </c>
      <c r="E4035" s="24"/>
      <c r="F4035" s="25"/>
      <c r="G4035" s="29"/>
    </row>
    <row r="4036" spans="1:7" x14ac:dyDescent="0.25">
      <c r="A4036"/>
      <c r="B4036"/>
      <c r="C4036">
        <v>21.173283371772296</v>
      </c>
      <c r="D4036">
        <v>-0.35869183508826991</v>
      </c>
      <c r="E4036" s="24"/>
      <c r="F4036" s="25"/>
      <c r="G4036" s="29"/>
    </row>
    <row r="4037" spans="1:7" x14ac:dyDescent="0.25">
      <c r="A4037"/>
      <c r="B4037"/>
      <c r="C4037">
        <v>21.178484548248374</v>
      </c>
      <c r="D4037">
        <v>-0.36012527600073257</v>
      </c>
      <c r="E4037" s="24"/>
      <c r="F4037" s="25"/>
      <c r="G4037" s="29"/>
    </row>
    <row r="4038" spans="1:7" x14ac:dyDescent="0.25">
      <c r="A4038"/>
      <c r="B4038"/>
      <c r="C4038">
        <v>21.183685724724459</v>
      </c>
      <c r="D4038">
        <v>-0.36155871691319408</v>
      </c>
      <c r="E4038" s="24"/>
      <c r="F4038" s="25"/>
      <c r="G4038" s="29"/>
    </row>
    <row r="4039" spans="1:7" x14ac:dyDescent="0.25">
      <c r="A4039"/>
      <c r="B4039"/>
      <c r="C4039">
        <v>21.188886901200526</v>
      </c>
      <c r="D4039">
        <v>-0.36299215782565708</v>
      </c>
      <c r="E4039" s="24"/>
      <c r="F4039" s="25"/>
      <c r="G4039" s="29"/>
    </row>
    <row r="4040" spans="1:7" x14ac:dyDescent="0.25">
      <c r="A4040"/>
      <c r="B4040"/>
      <c r="C4040">
        <v>21.194088077676618</v>
      </c>
      <c r="D4040">
        <v>-0.36442559873811847</v>
      </c>
      <c r="E4040" s="24"/>
      <c r="F4040" s="25"/>
      <c r="G4040" s="29"/>
    </row>
    <row r="4041" spans="1:7" x14ac:dyDescent="0.25">
      <c r="A4041"/>
      <c r="B4041"/>
      <c r="C4041">
        <v>21.199289254152696</v>
      </c>
      <c r="D4041">
        <v>-0.3658590396505817</v>
      </c>
      <c r="E4041" s="24"/>
      <c r="F4041" s="25"/>
      <c r="G4041" s="29"/>
    </row>
    <row r="4042" spans="1:7" x14ac:dyDescent="0.25">
      <c r="A4042"/>
      <c r="B4042"/>
      <c r="C4042">
        <v>21.20449043062877</v>
      </c>
      <c r="D4042">
        <v>-0.36729248056304431</v>
      </c>
      <c r="E4042" s="24"/>
      <c r="F4042" s="25"/>
      <c r="G4042" s="29"/>
    </row>
    <row r="4043" spans="1:7" x14ac:dyDescent="0.25">
      <c r="A4043"/>
      <c r="B4043"/>
      <c r="C4043">
        <v>21.209691607104869</v>
      </c>
      <c r="D4043">
        <v>-0.3687259214755072</v>
      </c>
      <c r="E4043" s="24"/>
      <c r="F4043" s="25"/>
      <c r="G4043" s="29"/>
    </row>
    <row r="4044" spans="1:7" x14ac:dyDescent="0.25">
      <c r="A4044"/>
      <c r="B4044"/>
      <c r="C4044">
        <v>21.214892783580947</v>
      </c>
      <c r="D4044">
        <v>-0.37015936238796948</v>
      </c>
      <c r="E4044" s="24"/>
      <c r="F4044" s="25"/>
      <c r="G4044" s="29"/>
    </row>
    <row r="4045" spans="1:7" x14ac:dyDescent="0.25">
      <c r="A4045"/>
      <c r="B4045"/>
      <c r="C4045">
        <v>21.220093960057039</v>
      </c>
      <c r="D4045">
        <v>-0.3715928033004321</v>
      </c>
      <c r="E4045" s="24"/>
      <c r="F4045" s="25"/>
      <c r="G4045" s="29"/>
    </row>
    <row r="4046" spans="1:7" x14ac:dyDescent="0.25">
      <c r="A4046"/>
      <c r="B4046"/>
      <c r="C4046">
        <v>21.225295136533109</v>
      </c>
      <c r="D4046">
        <v>-0.37302624421289315</v>
      </c>
      <c r="E4046" s="24"/>
      <c r="F4046" s="25"/>
      <c r="G4046" s="29"/>
    </row>
    <row r="4047" spans="1:7" x14ac:dyDescent="0.25">
      <c r="A4047"/>
      <c r="B4047"/>
      <c r="C4047">
        <v>21.230496313009201</v>
      </c>
      <c r="D4047">
        <v>-0.37445968512535732</v>
      </c>
      <c r="E4047" s="24"/>
      <c r="F4047" s="25"/>
      <c r="G4047" s="29"/>
    </row>
    <row r="4048" spans="1:7" x14ac:dyDescent="0.25">
      <c r="A4048"/>
      <c r="B4048"/>
      <c r="C4048">
        <v>21.235697489485283</v>
      </c>
      <c r="D4048">
        <v>-0.3758931260378191</v>
      </c>
      <c r="E4048" s="24"/>
      <c r="F4048" s="25"/>
      <c r="G4048" s="29"/>
    </row>
    <row r="4049" spans="1:7" x14ac:dyDescent="0.25">
      <c r="A4049"/>
      <c r="B4049"/>
      <c r="C4049">
        <v>21.24089866596136</v>
      </c>
      <c r="D4049">
        <v>-0.37732656695028099</v>
      </c>
      <c r="E4049" s="24"/>
      <c r="F4049" s="25"/>
      <c r="G4049" s="29"/>
    </row>
    <row r="4050" spans="1:7" x14ac:dyDescent="0.25">
      <c r="A4050"/>
      <c r="B4050"/>
      <c r="C4050">
        <v>21.246099842437435</v>
      </c>
      <c r="D4050">
        <v>-0.37876000786274316</v>
      </c>
      <c r="E4050" s="24"/>
      <c r="F4050" s="25"/>
      <c r="G4050" s="29"/>
    </row>
    <row r="4051" spans="1:7" x14ac:dyDescent="0.25">
      <c r="A4051"/>
      <c r="B4051"/>
      <c r="C4051">
        <v>21.251301018913519</v>
      </c>
      <c r="D4051">
        <v>-0.38019344877520606</v>
      </c>
      <c r="E4051" s="24"/>
      <c r="F4051" s="25"/>
      <c r="G4051" s="29"/>
    </row>
    <row r="4052" spans="1:7" x14ac:dyDescent="0.25">
      <c r="A4052"/>
      <c r="B4052"/>
      <c r="C4052">
        <v>21.25649969520072</v>
      </c>
      <c r="D4052">
        <v>-0.38162738852671474</v>
      </c>
      <c r="E4052" s="24"/>
      <c r="F4052" s="25"/>
      <c r="G4052" s="29"/>
    </row>
    <row r="4053" spans="1:7" x14ac:dyDescent="0.25">
      <c r="A4053"/>
      <c r="B4053"/>
      <c r="C4053">
        <v>21.261667914613795</v>
      </c>
      <c r="D4053">
        <v>-0.3830674050502903</v>
      </c>
      <c r="E4053" s="24"/>
      <c r="F4053" s="25"/>
      <c r="G4053" s="29"/>
    </row>
    <row r="4054" spans="1:7" x14ac:dyDescent="0.25">
      <c r="A4054"/>
      <c r="B4054"/>
      <c r="C4054">
        <v>21.266836134026878</v>
      </c>
      <c r="D4054">
        <v>-0.3845074215738653</v>
      </c>
      <c r="E4054" s="24"/>
      <c r="F4054" s="25"/>
      <c r="G4054" s="29"/>
    </row>
    <row r="4055" spans="1:7" x14ac:dyDescent="0.25">
      <c r="A4055"/>
      <c r="B4055"/>
      <c r="C4055">
        <v>21.272004353439954</v>
      </c>
      <c r="D4055">
        <v>-0.38594743809744059</v>
      </c>
      <c r="E4055" s="24"/>
      <c r="F4055" s="25"/>
      <c r="G4055" s="29"/>
    </row>
    <row r="4056" spans="1:7" x14ac:dyDescent="0.25">
      <c r="A4056"/>
      <c r="B4056"/>
      <c r="C4056">
        <v>21.27717257285304</v>
      </c>
      <c r="D4056">
        <v>-0.38738745462101776</v>
      </c>
      <c r="E4056" s="24"/>
      <c r="F4056" s="25"/>
      <c r="G4056" s="29"/>
    </row>
    <row r="4057" spans="1:7" x14ac:dyDescent="0.25">
      <c r="A4057"/>
      <c r="B4057"/>
      <c r="C4057">
        <v>21.282340792266126</v>
      </c>
      <c r="D4057">
        <v>-0.3888274711445916</v>
      </c>
      <c r="E4057" s="24"/>
      <c r="F4057" s="25"/>
      <c r="G4057" s="29"/>
    </row>
    <row r="4058" spans="1:7" x14ac:dyDescent="0.25">
      <c r="A4058"/>
      <c r="B4058"/>
      <c r="C4058">
        <v>21.287509011679198</v>
      </c>
      <c r="D4058">
        <v>-0.39026748766816766</v>
      </c>
      <c r="E4058" s="24"/>
      <c r="F4058" s="25"/>
      <c r="G4058" s="29"/>
    </row>
    <row r="4059" spans="1:7" x14ac:dyDescent="0.25">
      <c r="A4059"/>
      <c r="B4059"/>
      <c r="C4059">
        <v>21.292677231092288</v>
      </c>
      <c r="D4059">
        <v>-0.39170750419174288</v>
      </c>
      <c r="E4059" s="24"/>
      <c r="F4059" s="25"/>
      <c r="G4059" s="29"/>
    </row>
    <row r="4060" spans="1:7" x14ac:dyDescent="0.25">
      <c r="A4060"/>
      <c r="B4060"/>
      <c r="C4060">
        <v>21.29784545050536</v>
      </c>
      <c r="D4060">
        <v>-0.39314752071531889</v>
      </c>
      <c r="E4060" s="24"/>
      <c r="F4060" s="25"/>
      <c r="G4060" s="29"/>
    </row>
    <row r="4061" spans="1:7" x14ac:dyDescent="0.25">
      <c r="A4061"/>
      <c r="B4061"/>
      <c r="C4061">
        <v>21.30301366991845</v>
      </c>
      <c r="D4061">
        <v>-0.39458753723889406</v>
      </c>
      <c r="E4061" s="24"/>
      <c r="F4061" s="25"/>
      <c r="G4061" s="29"/>
    </row>
    <row r="4062" spans="1:7" x14ac:dyDescent="0.25">
      <c r="A4062"/>
      <c r="B4062"/>
      <c r="C4062">
        <v>21.308181889331518</v>
      </c>
      <c r="D4062">
        <v>-0.39602755376247017</v>
      </c>
      <c r="E4062" s="24"/>
      <c r="F4062" s="25"/>
      <c r="G4062" s="29"/>
    </row>
    <row r="4063" spans="1:7" x14ac:dyDescent="0.25">
      <c r="A4063"/>
      <c r="B4063"/>
      <c r="C4063">
        <v>21.313350108744604</v>
      </c>
      <c r="D4063">
        <v>-0.39746757028604551</v>
      </c>
      <c r="E4063" s="24"/>
      <c r="F4063" s="25"/>
      <c r="G4063" s="29"/>
    </row>
    <row r="4064" spans="1:7" x14ac:dyDescent="0.25">
      <c r="A4064"/>
      <c r="B4064"/>
      <c r="C4064">
        <v>21.318518328157698</v>
      </c>
      <c r="D4064">
        <v>-0.39890758680961974</v>
      </c>
      <c r="E4064" s="24"/>
      <c r="F4064" s="25"/>
      <c r="G4064" s="29"/>
    </row>
    <row r="4065" spans="1:7" x14ac:dyDescent="0.25">
      <c r="A4065"/>
      <c r="B4065"/>
      <c r="C4065">
        <v>21.323686547570762</v>
      </c>
      <c r="D4065">
        <v>-0.4003476033331963</v>
      </c>
      <c r="E4065" s="24"/>
      <c r="F4065" s="25"/>
      <c r="G4065" s="29"/>
    </row>
    <row r="4066" spans="1:7" x14ac:dyDescent="0.25">
      <c r="A4066"/>
      <c r="B4066"/>
      <c r="C4066">
        <v>21.328854766983845</v>
      </c>
      <c r="D4066">
        <v>-0.40178761985677092</v>
      </c>
      <c r="E4066" s="24"/>
      <c r="F4066" s="25"/>
      <c r="G4066" s="29"/>
    </row>
    <row r="4067" spans="1:7" x14ac:dyDescent="0.25">
      <c r="A4067"/>
      <c r="B4067"/>
      <c r="C4067">
        <v>21.33402298639691</v>
      </c>
      <c r="D4067">
        <v>-0.40322763638034803</v>
      </c>
      <c r="E4067" s="24"/>
      <c r="F4067" s="25"/>
      <c r="G4067" s="29"/>
    </row>
    <row r="4068" spans="1:7" x14ac:dyDescent="0.25">
      <c r="A4068"/>
      <c r="B4068"/>
      <c r="C4068">
        <v>21.339191205810007</v>
      </c>
      <c r="D4068">
        <v>-0.40466765290392276</v>
      </c>
      <c r="E4068" s="24"/>
      <c r="F4068" s="25"/>
      <c r="G4068" s="29"/>
    </row>
    <row r="4069" spans="1:7" x14ac:dyDescent="0.25">
      <c r="A4069"/>
      <c r="B4069"/>
      <c r="C4069">
        <v>21.344359425223097</v>
      </c>
      <c r="D4069">
        <v>-0.40610766942749776</v>
      </c>
      <c r="E4069" s="24"/>
      <c r="F4069" s="25"/>
      <c r="G4069" s="29"/>
    </row>
    <row r="4070" spans="1:7" x14ac:dyDescent="0.25">
      <c r="A4070"/>
      <c r="B4070"/>
      <c r="C4070">
        <v>21.349527644636161</v>
      </c>
      <c r="D4070">
        <v>-0.40754768595107388</v>
      </c>
      <c r="E4070" s="24"/>
      <c r="F4070" s="25"/>
      <c r="G4070" s="29"/>
    </row>
    <row r="4071" spans="1:7" x14ac:dyDescent="0.25">
      <c r="A4071"/>
      <c r="B4071"/>
      <c r="C4071">
        <v>21.354695864049251</v>
      </c>
      <c r="D4071">
        <v>-0.40898770247464927</v>
      </c>
      <c r="E4071" s="24"/>
      <c r="F4071" s="25"/>
      <c r="G4071" s="29"/>
    </row>
    <row r="4072" spans="1:7" x14ac:dyDescent="0.25">
      <c r="A4072"/>
      <c r="B4072"/>
      <c r="C4072">
        <v>21.359864083462316</v>
      </c>
      <c r="D4072">
        <v>-0.41042771899822517</v>
      </c>
      <c r="E4072" s="24"/>
      <c r="F4072" s="25"/>
      <c r="G4072" s="29"/>
    </row>
    <row r="4073" spans="1:7" x14ac:dyDescent="0.25">
      <c r="A4073"/>
      <c r="B4073"/>
      <c r="C4073">
        <v>21.365032302875424</v>
      </c>
      <c r="D4073">
        <v>-0.41186773552180078</v>
      </c>
      <c r="E4073" s="24"/>
      <c r="F4073" s="25"/>
      <c r="G4073" s="29"/>
    </row>
    <row r="4074" spans="1:7" x14ac:dyDescent="0.25">
      <c r="A4074"/>
      <c r="B4074"/>
      <c r="C4074">
        <v>21.370200522288499</v>
      </c>
      <c r="D4074">
        <v>-0.41330775204537507</v>
      </c>
      <c r="E4074" s="24"/>
      <c r="F4074" s="25"/>
      <c r="G4074" s="29"/>
    </row>
    <row r="4075" spans="1:7" x14ac:dyDescent="0.25">
      <c r="A4075"/>
      <c r="B4075"/>
      <c r="C4075">
        <v>21.375368741701575</v>
      </c>
      <c r="D4075">
        <v>-0.41474776856895101</v>
      </c>
      <c r="E4075" s="24"/>
      <c r="F4075" s="25"/>
      <c r="G4075" s="29"/>
    </row>
    <row r="4076" spans="1:7" x14ac:dyDescent="0.25">
      <c r="A4076"/>
      <c r="B4076"/>
      <c r="C4076">
        <v>21.38053696111465</v>
      </c>
      <c r="D4076">
        <v>-0.41618778509252652</v>
      </c>
      <c r="E4076" s="24"/>
      <c r="F4076" s="25"/>
      <c r="G4076" s="29"/>
    </row>
    <row r="4077" spans="1:7" x14ac:dyDescent="0.25">
      <c r="A4077"/>
      <c r="B4077"/>
      <c r="C4077">
        <v>21.38570518052774</v>
      </c>
      <c r="D4077">
        <v>-0.41762780161610236</v>
      </c>
      <c r="E4077" s="24"/>
      <c r="F4077" s="25"/>
      <c r="G4077" s="29"/>
    </row>
    <row r="4078" spans="1:7" x14ac:dyDescent="0.25">
      <c r="A4078"/>
      <c r="B4078"/>
      <c r="C4078">
        <v>21.390873399940812</v>
      </c>
      <c r="D4078">
        <v>-0.41906781813967836</v>
      </c>
      <c r="E4078" s="24"/>
      <c r="F4078" s="25"/>
      <c r="G4078" s="29"/>
    </row>
    <row r="4079" spans="1:7" x14ac:dyDescent="0.25">
      <c r="A4079"/>
      <c r="B4079"/>
      <c r="C4079">
        <v>21.396041619353884</v>
      </c>
      <c r="D4079">
        <v>-0.42050783466325414</v>
      </c>
      <c r="E4079" s="24"/>
      <c r="F4079" s="25"/>
      <c r="G4079" s="29"/>
    </row>
    <row r="4080" spans="1:7" x14ac:dyDescent="0.25">
      <c r="A4080"/>
      <c r="B4080"/>
      <c r="C4080">
        <v>21.401209838766984</v>
      </c>
      <c r="D4080">
        <v>-0.42194785118682915</v>
      </c>
      <c r="E4080" s="24"/>
      <c r="F4080" s="25"/>
      <c r="G4080" s="29"/>
    </row>
    <row r="4081" spans="1:7" x14ac:dyDescent="0.25">
      <c r="A4081"/>
      <c r="B4081"/>
      <c r="C4081">
        <v>21.406378058180053</v>
      </c>
      <c r="D4081">
        <v>-0.42338786771040376</v>
      </c>
      <c r="E4081" s="24"/>
      <c r="F4081" s="25"/>
      <c r="G4081" s="29"/>
    </row>
    <row r="4082" spans="1:7" x14ac:dyDescent="0.25">
      <c r="A4082"/>
      <c r="B4082"/>
      <c r="C4082">
        <v>21.411546277593132</v>
      </c>
      <c r="D4082">
        <v>-0.42482788423397988</v>
      </c>
      <c r="E4082" s="24"/>
      <c r="F4082" s="25"/>
      <c r="G4082" s="29"/>
    </row>
    <row r="4083" spans="1:7" x14ac:dyDescent="0.25">
      <c r="A4083"/>
      <c r="B4083"/>
      <c r="C4083">
        <v>21.4167144970062</v>
      </c>
      <c r="D4083">
        <v>-0.42626790075755577</v>
      </c>
      <c r="E4083" s="24"/>
      <c r="F4083" s="25"/>
      <c r="G4083" s="29"/>
    </row>
    <row r="4084" spans="1:7" x14ac:dyDescent="0.25">
      <c r="A4084"/>
      <c r="B4084"/>
      <c r="C4084">
        <v>21.421882716419294</v>
      </c>
      <c r="D4084">
        <v>-0.4277079172811305</v>
      </c>
      <c r="E4084" s="24"/>
      <c r="F4084" s="25"/>
      <c r="G4084" s="29"/>
    </row>
    <row r="4085" spans="1:7" x14ac:dyDescent="0.25">
      <c r="A4085"/>
      <c r="B4085"/>
      <c r="C4085">
        <v>21.42705093583238</v>
      </c>
      <c r="D4085">
        <v>-0.42914793380470728</v>
      </c>
      <c r="E4085" s="24"/>
      <c r="F4085" s="25"/>
      <c r="G4085" s="29"/>
    </row>
    <row r="4086" spans="1:7" x14ac:dyDescent="0.25">
      <c r="A4086"/>
      <c r="B4086"/>
      <c r="C4086">
        <v>21.432219155245448</v>
      </c>
      <c r="D4086">
        <v>-0.43058795032828218</v>
      </c>
      <c r="E4086" s="24"/>
      <c r="F4086" s="25"/>
      <c r="G4086" s="29"/>
    </row>
    <row r="4087" spans="1:7" x14ac:dyDescent="0.25">
      <c r="A4087"/>
      <c r="B4087"/>
      <c r="C4087">
        <v>21.437387374658535</v>
      </c>
      <c r="D4087">
        <v>-0.43202796685185707</v>
      </c>
      <c r="E4087" s="24"/>
      <c r="F4087" s="25"/>
      <c r="G4087" s="29"/>
    </row>
    <row r="4088" spans="1:7" x14ac:dyDescent="0.25">
      <c r="A4088"/>
      <c r="B4088"/>
      <c r="C4088">
        <v>21.442555594071621</v>
      </c>
      <c r="D4088">
        <v>-0.43346798337543258</v>
      </c>
      <c r="E4088" s="24"/>
      <c r="F4088" s="25"/>
      <c r="G4088" s="29"/>
    </row>
    <row r="4089" spans="1:7" x14ac:dyDescent="0.25">
      <c r="A4089"/>
      <c r="B4089"/>
      <c r="C4089">
        <v>21.447723813484693</v>
      </c>
      <c r="D4089">
        <v>-0.43490799989900725</v>
      </c>
      <c r="E4089" s="24"/>
      <c r="F4089" s="25"/>
      <c r="G4089" s="29"/>
    </row>
    <row r="4090" spans="1:7" x14ac:dyDescent="0.25">
      <c r="A4090"/>
      <c r="B4090"/>
      <c r="C4090">
        <v>21.452892032897775</v>
      </c>
      <c r="D4090">
        <v>-0.43634801642258475</v>
      </c>
      <c r="E4090" s="24"/>
      <c r="F4090" s="25"/>
      <c r="G4090" s="29"/>
    </row>
    <row r="4091" spans="1:7" x14ac:dyDescent="0.25">
      <c r="A4091"/>
      <c r="B4091"/>
      <c r="C4091">
        <v>21.458060252310858</v>
      </c>
      <c r="D4091">
        <v>-0.43778803294616042</v>
      </c>
      <c r="E4091" s="24"/>
      <c r="F4091" s="25"/>
      <c r="G4091" s="29"/>
    </row>
    <row r="4092" spans="1:7" x14ac:dyDescent="0.25">
      <c r="A4092"/>
      <c r="B4092"/>
      <c r="C4092">
        <v>21.463228471723941</v>
      </c>
      <c r="D4092">
        <v>-0.43922804946973498</v>
      </c>
      <c r="E4092" s="24"/>
      <c r="F4092" s="25"/>
      <c r="G4092" s="29"/>
    </row>
    <row r="4093" spans="1:7" x14ac:dyDescent="0.25">
      <c r="A4093"/>
      <c r="B4093"/>
      <c r="C4093">
        <v>21.46839669113702</v>
      </c>
      <c r="D4093">
        <v>-0.44066806599331115</v>
      </c>
      <c r="E4093" s="24"/>
      <c r="F4093" s="25"/>
      <c r="G4093" s="29"/>
    </row>
    <row r="4094" spans="1:7" x14ac:dyDescent="0.25">
      <c r="A4094"/>
      <c r="B4094"/>
      <c r="C4094">
        <v>21.473564910550099</v>
      </c>
      <c r="D4094">
        <v>-0.44210808251688571</v>
      </c>
      <c r="E4094" s="24"/>
      <c r="F4094" s="25"/>
      <c r="G4094" s="29"/>
    </row>
    <row r="4095" spans="1:7" x14ac:dyDescent="0.25">
      <c r="A4095"/>
      <c r="B4095"/>
      <c r="C4095">
        <v>21.478733129963189</v>
      </c>
      <c r="D4095">
        <v>-0.44354809904046105</v>
      </c>
      <c r="E4095" s="24"/>
      <c r="F4095" s="25"/>
      <c r="G4095" s="29"/>
    </row>
    <row r="4096" spans="1:7" x14ac:dyDescent="0.25">
      <c r="A4096"/>
      <c r="B4096"/>
      <c r="C4096">
        <v>21.483901349376261</v>
      </c>
      <c r="D4096">
        <v>-0.44498811556403622</v>
      </c>
      <c r="E4096" s="24"/>
      <c r="F4096" s="25"/>
      <c r="G4096" s="29"/>
    </row>
    <row r="4097" spans="1:7" x14ac:dyDescent="0.25">
      <c r="A4097"/>
      <c r="B4097"/>
      <c r="C4097">
        <v>21.489069568789343</v>
      </c>
      <c r="D4097">
        <v>-0.44642813208761256</v>
      </c>
      <c r="E4097" s="24"/>
      <c r="F4097" s="25"/>
      <c r="G4097" s="29"/>
    </row>
    <row r="4098" spans="1:7" x14ac:dyDescent="0.25">
      <c r="A4098"/>
      <c r="B4098"/>
      <c r="C4098">
        <v>21.494237788202419</v>
      </c>
      <c r="D4098">
        <v>-0.44786814861118773</v>
      </c>
      <c r="E4098" s="24"/>
      <c r="F4098" s="25"/>
      <c r="G4098" s="29"/>
    </row>
    <row r="4099" spans="1:7" x14ac:dyDescent="0.25">
      <c r="A4099"/>
      <c r="B4099"/>
      <c r="C4099">
        <v>21.499406007615502</v>
      </c>
      <c r="D4099">
        <v>-0.44930816513476352</v>
      </c>
      <c r="E4099" s="24"/>
      <c r="F4099" s="25"/>
      <c r="G4099" s="29"/>
    </row>
    <row r="4100" spans="1:7" x14ac:dyDescent="0.25">
      <c r="A4100"/>
      <c r="B4100"/>
      <c r="C4100">
        <v>21.504574227028574</v>
      </c>
      <c r="D4100">
        <v>-0.4507481816583398</v>
      </c>
      <c r="E4100" s="24"/>
      <c r="F4100" s="25"/>
      <c r="G4100" s="29"/>
    </row>
    <row r="4101" spans="1:7" x14ac:dyDescent="0.25">
      <c r="A4101"/>
      <c r="B4101"/>
      <c r="C4101">
        <v>21.50974244644166</v>
      </c>
      <c r="D4101">
        <v>-0.45218819818191514</v>
      </c>
      <c r="E4101" s="24"/>
      <c r="F4101" s="25"/>
      <c r="G4101" s="29"/>
    </row>
    <row r="4102" spans="1:7" x14ac:dyDescent="0.25">
      <c r="A4102"/>
      <c r="B4102"/>
      <c r="C4102">
        <v>21.514910665854735</v>
      </c>
      <c r="D4102">
        <v>-0.45362821470548925</v>
      </c>
      <c r="E4102" s="24"/>
      <c r="F4102" s="25"/>
      <c r="G4102" s="29"/>
    </row>
    <row r="4103" spans="1:7" x14ac:dyDescent="0.25">
      <c r="A4103"/>
      <c r="B4103"/>
      <c r="C4103">
        <v>21.520078885267829</v>
      </c>
      <c r="D4103">
        <v>-0.45506823122906537</v>
      </c>
      <c r="E4103" s="24"/>
      <c r="F4103" s="25"/>
      <c r="G4103" s="29"/>
    </row>
    <row r="4104" spans="1:7" x14ac:dyDescent="0.25">
      <c r="A4104"/>
      <c r="B4104"/>
      <c r="C4104">
        <v>21.525247104680915</v>
      </c>
      <c r="D4104">
        <v>-0.45650824775264065</v>
      </c>
      <c r="E4104" s="24"/>
      <c r="F4104" s="25"/>
      <c r="G4104" s="29"/>
    </row>
    <row r="4105" spans="1:7" x14ac:dyDescent="0.25">
      <c r="A4105"/>
      <c r="B4105"/>
      <c r="C4105">
        <v>21.53041532409399</v>
      </c>
      <c r="D4105">
        <v>-0.4579482642762171</v>
      </c>
      <c r="E4105" s="24"/>
      <c r="F4105" s="25"/>
      <c r="G4105" s="29"/>
    </row>
    <row r="4106" spans="1:7" x14ac:dyDescent="0.25">
      <c r="A4106"/>
      <c r="B4106"/>
      <c r="C4106">
        <v>21.535583543507055</v>
      </c>
      <c r="D4106">
        <v>-0.45938828079979305</v>
      </c>
      <c r="E4106" s="24"/>
      <c r="F4106" s="25"/>
      <c r="G4106" s="29"/>
    </row>
    <row r="4107" spans="1:7" x14ac:dyDescent="0.25">
      <c r="A4107"/>
      <c r="B4107"/>
      <c r="C4107">
        <v>21.540751762920145</v>
      </c>
      <c r="D4107">
        <v>-0.46082829732336861</v>
      </c>
      <c r="E4107" s="24"/>
      <c r="F4107" s="25"/>
      <c r="G4107" s="29"/>
    </row>
    <row r="4108" spans="1:7" x14ac:dyDescent="0.25">
      <c r="A4108"/>
      <c r="B4108"/>
      <c r="C4108">
        <v>21.545919982333231</v>
      </c>
      <c r="D4108">
        <v>-0.46226831384694311</v>
      </c>
      <c r="E4108" s="24"/>
      <c r="F4108" s="25"/>
      <c r="G4108" s="29"/>
    </row>
    <row r="4109" spans="1:7" x14ac:dyDescent="0.25">
      <c r="A4109"/>
      <c r="B4109"/>
      <c r="C4109">
        <v>21.55108820174631</v>
      </c>
      <c r="D4109">
        <v>-0.4637083303705179</v>
      </c>
      <c r="E4109" s="24"/>
      <c r="F4109" s="25"/>
      <c r="G4109" s="29"/>
    </row>
    <row r="4110" spans="1:7" x14ac:dyDescent="0.25">
      <c r="A4110"/>
      <c r="B4110"/>
      <c r="C4110">
        <v>21.556256421159379</v>
      </c>
      <c r="D4110">
        <v>-0.46514834689409434</v>
      </c>
      <c r="E4110" s="24"/>
      <c r="F4110" s="25"/>
      <c r="G4110" s="29"/>
    </row>
    <row r="4111" spans="1:7" x14ac:dyDescent="0.25">
      <c r="A4111"/>
      <c r="B4111"/>
      <c r="C4111">
        <v>21.561424640572465</v>
      </c>
      <c r="D4111">
        <v>-0.46658836341767029</v>
      </c>
      <c r="E4111" s="24"/>
      <c r="F4111" s="25"/>
      <c r="G4111" s="29"/>
    </row>
    <row r="4112" spans="1:7" x14ac:dyDescent="0.25">
      <c r="A4112"/>
      <c r="B4112"/>
      <c r="C4112">
        <v>21.566592859985555</v>
      </c>
      <c r="D4112">
        <v>-0.46802837994124563</v>
      </c>
      <c r="E4112" s="24"/>
      <c r="F4112" s="25"/>
      <c r="G4112" s="29"/>
    </row>
    <row r="4113" spans="1:7" x14ac:dyDescent="0.25">
      <c r="A4113"/>
      <c r="B4113"/>
      <c r="C4113">
        <v>21.571761079398623</v>
      </c>
      <c r="D4113">
        <v>-0.4694683964648223</v>
      </c>
      <c r="E4113" s="24"/>
      <c r="F4113" s="25"/>
      <c r="G4113" s="29"/>
    </row>
    <row r="4114" spans="1:7" x14ac:dyDescent="0.25">
      <c r="A4114"/>
      <c r="B4114"/>
      <c r="C4114">
        <v>21.576929298811702</v>
      </c>
      <c r="D4114">
        <v>-0.47090841298839731</v>
      </c>
      <c r="E4114" s="24"/>
      <c r="F4114" s="25"/>
      <c r="G4114" s="29"/>
    </row>
    <row r="4115" spans="1:7" x14ac:dyDescent="0.25">
      <c r="A4115"/>
      <c r="B4115"/>
      <c r="C4115">
        <v>21.582097518224781</v>
      </c>
      <c r="D4115">
        <v>-0.47234842951197203</v>
      </c>
      <c r="E4115" s="24"/>
      <c r="F4115" s="25"/>
      <c r="G4115" s="29"/>
    </row>
    <row r="4116" spans="1:7" x14ac:dyDescent="0.25">
      <c r="A4116"/>
      <c r="B4116"/>
      <c r="C4116">
        <v>21.587265737637875</v>
      </c>
      <c r="D4116">
        <v>-0.47378844603554671</v>
      </c>
      <c r="E4116" s="24"/>
      <c r="F4116" s="25"/>
      <c r="G4116" s="29"/>
    </row>
    <row r="4117" spans="1:7" x14ac:dyDescent="0.25">
      <c r="A4117"/>
      <c r="B4117"/>
      <c r="C4117">
        <v>21.592433957050943</v>
      </c>
      <c r="D4117">
        <v>-0.47522846255912315</v>
      </c>
      <c r="E4117" s="24"/>
      <c r="F4117" s="25"/>
      <c r="G4117" s="29"/>
    </row>
    <row r="4118" spans="1:7" x14ac:dyDescent="0.25">
      <c r="A4118"/>
      <c r="B4118"/>
      <c r="C4118">
        <v>21.597602176464029</v>
      </c>
      <c r="D4118">
        <v>-0.47666847908269944</v>
      </c>
      <c r="E4118" s="24"/>
      <c r="F4118" s="25"/>
      <c r="G4118" s="29"/>
    </row>
    <row r="4119" spans="1:7" x14ac:dyDescent="0.25">
      <c r="A4119"/>
      <c r="B4119"/>
      <c r="C4119">
        <v>21.602770395877112</v>
      </c>
      <c r="D4119">
        <v>-0.47810849560627389</v>
      </c>
      <c r="E4119" s="24"/>
      <c r="F4119" s="25"/>
      <c r="G4119" s="29"/>
    </row>
    <row r="4120" spans="1:7" x14ac:dyDescent="0.25">
      <c r="A4120"/>
      <c r="B4120"/>
      <c r="C4120">
        <v>21.607938615290188</v>
      </c>
      <c r="D4120">
        <v>-0.47954851212984922</v>
      </c>
      <c r="E4120" s="24"/>
      <c r="F4120" s="25"/>
      <c r="G4120" s="29"/>
    </row>
    <row r="4121" spans="1:7" x14ac:dyDescent="0.25">
      <c r="A4121"/>
      <c r="B4121"/>
      <c r="C4121">
        <v>21.613106469791592</v>
      </c>
      <c r="D4121">
        <v>-0.48098860146080263</v>
      </c>
      <c r="E4121" s="24"/>
      <c r="F4121" s="25"/>
      <c r="G4121" s="29"/>
    </row>
    <row r="4122" spans="1:7" x14ac:dyDescent="0.25">
      <c r="A4122"/>
      <c r="B4122"/>
      <c r="C4122">
        <v>21.618271960548796</v>
      </c>
      <c r="D4122">
        <v>-0.48242916240727762</v>
      </c>
      <c r="E4122" s="24"/>
      <c r="F4122" s="25"/>
      <c r="G4122" s="29"/>
    </row>
    <row r="4123" spans="1:7" x14ac:dyDescent="0.25">
      <c r="A4123"/>
      <c r="B4123"/>
      <c r="C4123">
        <v>21.623437451306032</v>
      </c>
      <c r="D4123">
        <v>-0.4838697233537525</v>
      </c>
      <c r="E4123" s="24"/>
      <c r="F4123" s="25"/>
      <c r="G4123" s="29"/>
    </row>
    <row r="4124" spans="1:7" x14ac:dyDescent="0.25">
      <c r="A4124"/>
      <c r="B4124"/>
      <c r="C4124">
        <v>21.62860294206325</v>
      </c>
      <c r="D4124">
        <v>-0.48531028430022627</v>
      </c>
      <c r="E4124" s="24"/>
      <c r="F4124" s="25"/>
      <c r="G4124" s="29"/>
    </row>
    <row r="4125" spans="1:7" x14ac:dyDescent="0.25">
      <c r="A4125"/>
      <c r="B4125"/>
      <c r="C4125">
        <v>21.619178107792376</v>
      </c>
      <c r="D4125">
        <v>-0.48649277356122628</v>
      </c>
      <c r="E4125" s="24"/>
      <c r="F4125" s="25"/>
      <c r="G4125" s="29"/>
    </row>
    <row r="4126" spans="1:7" x14ac:dyDescent="0.25">
      <c r="A4126"/>
      <c r="B4126"/>
      <c r="C4126">
        <v>21.609753273521495</v>
      </c>
      <c r="D4126">
        <v>-0.48767526282222684</v>
      </c>
      <c r="E4126" s="24"/>
      <c r="F4126" s="25"/>
      <c r="G4126" s="29"/>
    </row>
    <row r="4127" spans="1:7" x14ac:dyDescent="0.25">
      <c r="A4127"/>
      <c r="B4127"/>
      <c r="C4127">
        <v>21.600328439250617</v>
      </c>
      <c r="D4127">
        <v>-0.48885775208322707</v>
      </c>
      <c r="E4127" s="24"/>
      <c r="F4127" s="25"/>
      <c r="G4127" s="29"/>
    </row>
    <row r="4128" spans="1:7" x14ac:dyDescent="0.25">
      <c r="A4128"/>
      <c r="B4128"/>
      <c r="C4128">
        <v>21.590903604979736</v>
      </c>
      <c r="D4128">
        <v>-0.49004024134422602</v>
      </c>
      <c r="E4128" s="24"/>
      <c r="F4128" s="25"/>
      <c r="G4128" s="29"/>
    </row>
    <row r="4129" spans="1:7" x14ac:dyDescent="0.25">
      <c r="A4129"/>
      <c r="B4129"/>
      <c r="C4129">
        <v>21.581478770708859</v>
      </c>
      <c r="D4129">
        <v>-0.49122273060522703</v>
      </c>
      <c r="E4129" s="24"/>
      <c r="F4129" s="25"/>
      <c r="G4129" s="29"/>
    </row>
    <row r="4130" spans="1:7" x14ac:dyDescent="0.25">
      <c r="A4130"/>
      <c r="B4130"/>
      <c r="C4130">
        <v>21.572053936437975</v>
      </c>
      <c r="D4130">
        <v>-0.49240521986622737</v>
      </c>
      <c r="E4130" s="24"/>
      <c r="F4130" s="25"/>
      <c r="G4130" s="29"/>
    </row>
    <row r="4131" spans="1:7" x14ac:dyDescent="0.25">
      <c r="A4131"/>
      <c r="B4131"/>
      <c r="C4131">
        <v>21.562629102167094</v>
      </c>
      <c r="D4131">
        <v>-0.49358770912722866</v>
      </c>
      <c r="E4131" s="24"/>
      <c r="F4131" s="25"/>
      <c r="G4131" s="29"/>
    </row>
    <row r="4132" spans="1:7" x14ac:dyDescent="0.25">
      <c r="A4132"/>
      <c r="B4132"/>
      <c r="C4132">
        <v>21.553204267896209</v>
      </c>
      <c r="D4132">
        <v>-0.49477019838822839</v>
      </c>
      <c r="E4132" s="24"/>
      <c r="F4132" s="25"/>
      <c r="G4132" s="29"/>
    </row>
    <row r="4133" spans="1:7" x14ac:dyDescent="0.25">
      <c r="A4133"/>
      <c r="B4133"/>
      <c r="C4133">
        <v>21.543779433625328</v>
      </c>
      <c r="D4133">
        <v>-0.49595268764922928</v>
      </c>
      <c r="E4133" s="24"/>
      <c r="F4133" s="25"/>
      <c r="G4133" s="29"/>
    </row>
    <row r="4134" spans="1:7" x14ac:dyDescent="0.25">
      <c r="A4134"/>
      <c r="B4134"/>
      <c r="C4134">
        <v>21.534354599354458</v>
      </c>
      <c r="D4134">
        <v>-0.49713517691022968</v>
      </c>
      <c r="E4134" s="24"/>
      <c r="F4134" s="25"/>
      <c r="G4134" s="29"/>
    </row>
    <row r="4135" spans="1:7" x14ac:dyDescent="0.25">
      <c r="A4135"/>
      <c r="B4135"/>
      <c r="C4135">
        <v>21.524929765083591</v>
      </c>
      <c r="D4135">
        <v>-0.49831766617122908</v>
      </c>
      <c r="E4135" s="24"/>
      <c r="F4135" s="25"/>
      <c r="G4135" s="29"/>
    </row>
    <row r="4136" spans="1:7" x14ac:dyDescent="0.25">
      <c r="A4136"/>
      <c r="B4136"/>
      <c r="C4136">
        <v>21.515504930812696</v>
      </c>
      <c r="D4136">
        <v>-0.49950015543222986</v>
      </c>
      <c r="E4136" s="24"/>
      <c r="F4136" s="25"/>
      <c r="G4136" s="29"/>
    </row>
    <row r="4137" spans="1:7" x14ac:dyDescent="0.25">
      <c r="A4137"/>
      <c r="B4137"/>
      <c r="C4137">
        <v>21.506080096541819</v>
      </c>
      <c r="D4137">
        <v>-0.50068264469322932</v>
      </c>
      <c r="E4137" s="24"/>
      <c r="F4137" s="25"/>
      <c r="G4137" s="29"/>
    </row>
    <row r="4138" spans="1:7" x14ac:dyDescent="0.25">
      <c r="A4138"/>
      <c r="B4138"/>
      <c r="C4138">
        <v>21.496655262270924</v>
      </c>
      <c r="D4138">
        <v>-0.50186513395423094</v>
      </c>
      <c r="E4138" s="24"/>
      <c r="F4138" s="25"/>
      <c r="G4138" s="29"/>
    </row>
    <row r="4139" spans="1:7" x14ac:dyDescent="0.25">
      <c r="A4139"/>
      <c r="B4139"/>
      <c r="C4139">
        <v>21.48723042800005</v>
      </c>
      <c r="D4139">
        <v>-0.50304762321523055</v>
      </c>
      <c r="E4139" s="24"/>
      <c r="F4139" s="25"/>
      <c r="G4139" s="29"/>
    </row>
    <row r="4140" spans="1:7" x14ac:dyDescent="0.25">
      <c r="A4140"/>
      <c r="B4140"/>
      <c r="C4140">
        <v>21.477805593729176</v>
      </c>
      <c r="D4140">
        <v>-0.50423011247623084</v>
      </c>
      <c r="E4140" s="24"/>
      <c r="F4140" s="25"/>
      <c r="G4140" s="29"/>
    </row>
    <row r="4141" spans="1:7" x14ac:dyDescent="0.25">
      <c r="A4141"/>
      <c r="B4141"/>
      <c r="C4141">
        <v>21.468380759458285</v>
      </c>
      <c r="D4141">
        <v>-0.50541260173723079</v>
      </c>
      <c r="E4141" s="24"/>
      <c r="F4141" s="25"/>
      <c r="G4141" s="29"/>
    </row>
    <row r="4142" spans="1:7" x14ac:dyDescent="0.25">
      <c r="A4142"/>
      <c r="B4142"/>
      <c r="C4142">
        <v>21.458955925187425</v>
      </c>
      <c r="D4142">
        <v>-0.50659509099823041</v>
      </c>
      <c r="E4142" s="24"/>
      <c r="F4142" s="25"/>
      <c r="G4142" s="29"/>
    </row>
    <row r="4143" spans="1:7" x14ac:dyDescent="0.25">
      <c r="A4143"/>
      <c r="B4143"/>
      <c r="C4143">
        <v>21.449531090916555</v>
      </c>
      <c r="D4143">
        <v>-0.50777758025923092</v>
      </c>
      <c r="E4143" s="24"/>
      <c r="F4143" s="25"/>
      <c r="G4143" s="29"/>
    </row>
    <row r="4144" spans="1:7" x14ac:dyDescent="0.25">
      <c r="A4144"/>
      <c r="B4144"/>
      <c r="C4144">
        <v>21.440106256645659</v>
      </c>
      <c r="D4144">
        <v>-0.50896006952023221</v>
      </c>
      <c r="E4144" s="24"/>
      <c r="F4144" s="25"/>
      <c r="G4144" s="29"/>
    </row>
    <row r="4145" spans="1:7" x14ac:dyDescent="0.25">
      <c r="A4145"/>
      <c r="B4145"/>
      <c r="C4145">
        <v>21.430681422374768</v>
      </c>
      <c r="D4145">
        <v>-0.51014255878123271</v>
      </c>
      <c r="E4145" s="24"/>
      <c r="F4145" s="25"/>
      <c r="G4145" s="29"/>
    </row>
    <row r="4146" spans="1:7" x14ac:dyDescent="0.25">
      <c r="A4146"/>
      <c r="B4146"/>
      <c r="C4146">
        <v>21.421256588103891</v>
      </c>
      <c r="D4146">
        <v>-0.51132504804223311</v>
      </c>
      <c r="E4146" s="24"/>
      <c r="F4146" s="25"/>
      <c r="G4146" s="29"/>
    </row>
    <row r="4147" spans="1:7" x14ac:dyDescent="0.25">
      <c r="A4147"/>
      <c r="B4147"/>
      <c r="C4147">
        <v>21.411831753833013</v>
      </c>
      <c r="D4147">
        <v>-0.51250753730323217</v>
      </c>
      <c r="E4147" s="24"/>
      <c r="F4147" s="25"/>
      <c r="G4147" s="29"/>
    </row>
    <row r="4148" spans="1:7" x14ac:dyDescent="0.25">
      <c r="A4148"/>
      <c r="B4148"/>
      <c r="C4148">
        <v>21.402406919562129</v>
      </c>
      <c r="D4148">
        <v>-0.51369002656423379</v>
      </c>
      <c r="E4148" s="24"/>
      <c r="F4148" s="25"/>
      <c r="G4148" s="29"/>
    </row>
    <row r="4149" spans="1:7" x14ac:dyDescent="0.25">
      <c r="A4149"/>
      <c r="B4149"/>
      <c r="C4149">
        <v>21.392982085291248</v>
      </c>
      <c r="D4149">
        <v>-0.51487251582523363</v>
      </c>
      <c r="E4149" s="24"/>
      <c r="F4149" s="25"/>
      <c r="G4149" s="29"/>
    </row>
    <row r="4150" spans="1:7" x14ac:dyDescent="0.25">
      <c r="A4150"/>
      <c r="B4150"/>
      <c r="C4150">
        <v>21.383557251020378</v>
      </c>
      <c r="D4150">
        <v>-0.51605500508623436</v>
      </c>
      <c r="E4150" s="24"/>
      <c r="F4150" s="25"/>
      <c r="G4150" s="29"/>
    </row>
    <row r="4151" spans="1:7" x14ac:dyDescent="0.25">
      <c r="A4151"/>
      <c r="B4151"/>
      <c r="C4151">
        <v>21.3741324167495</v>
      </c>
      <c r="D4151">
        <v>-0.51723749434723332</v>
      </c>
      <c r="E4151" s="24"/>
      <c r="F4151" s="25"/>
      <c r="G4151" s="29"/>
    </row>
    <row r="4152" spans="1:7" x14ac:dyDescent="0.25">
      <c r="A4152"/>
      <c r="B4152"/>
      <c r="C4152">
        <v>21.364707582478616</v>
      </c>
      <c r="D4152">
        <v>-0.51841998360823449</v>
      </c>
      <c r="E4152" s="24"/>
      <c r="F4152" s="25"/>
      <c r="G4152" s="29"/>
    </row>
    <row r="4153" spans="1:7" x14ac:dyDescent="0.25">
      <c r="A4153"/>
      <c r="B4153"/>
      <c r="C4153">
        <v>21.355282748207735</v>
      </c>
      <c r="D4153">
        <v>-0.51960247286923489</v>
      </c>
      <c r="E4153" s="24"/>
      <c r="F4153" s="25"/>
      <c r="G4153" s="29"/>
    </row>
    <row r="4154" spans="1:7" x14ac:dyDescent="0.25">
      <c r="A4154"/>
      <c r="B4154"/>
      <c r="C4154">
        <v>21.345857913936854</v>
      </c>
      <c r="D4154">
        <v>-0.52078496213023473</v>
      </c>
      <c r="E4154" s="24"/>
      <c r="F4154" s="25"/>
      <c r="G4154" s="29"/>
    </row>
    <row r="4155" spans="1:7" x14ac:dyDescent="0.25">
      <c r="A4155"/>
      <c r="B4155"/>
      <c r="C4155">
        <v>21.336433079665966</v>
      </c>
      <c r="D4155">
        <v>-0.52196745139123446</v>
      </c>
      <c r="E4155" s="24"/>
      <c r="F4155" s="25"/>
      <c r="G4155" s="29"/>
    </row>
    <row r="4156" spans="1:7" x14ac:dyDescent="0.25">
      <c r="A4156"/>
      <c r="B4156"/>
      <c r="C4156">
        <v>21.327008245395113</v>
      </c>
      <c r="D4156">
        <v>-0.52314994065223552</v>
      </c>
      <c r="E4156" s="24"/>
      <c r="F4156" s="25"/>
      <c r="G4156" s="29"/>
    </row>
    <row r="4157" spans="1:7" x14ac:dyDescent="0.25">
      <c r="A4157"/>
      <c r="B4157"/>
      <c r="C4157">
        <v>21.317583411124222</v>
      </c>
      <c r="D4157">
        <v>-0.5243324299132357</v>
      </c>
      <c r="E4157" s="24"/>
      <c r="F4157" s="25"/>
      <c r="G4157" s="29"/>
    </row>
    <row r="4158" spans="1:7" x14ac:dyDescent="0.25">
      <c r="A4158"/>
      <c r="B4158"/>
      <c r="C4158">
        <v>21.308158576853334</v>
      </c>
      <c r="D4158">
        <v>-0.52551491917423498</v>
      </c>
      <c r="E4158" s="24"/>
      <c r="F4158" s="25"/>
      <c r="G4158" s="29"/>
    </row>
    <row r="4159" spans="1:7" x14ac:dyDescent="0.25">
      <c r="A4159"/>
      <c r="B4159"/>
      <c r="C4159">
        <v>21.298733742582463</v>
      </c>
      <c r="D4159">
        <v>-0.52669740843523638</v>
      </c>
      <c r="E4159" s="24"/>
      <c r="F4159" s="25"/>
      <c r="G4159" s="29"/>
    </row>
    <row r="4160" spans="1:7" x14ac:dyDescent="0.25">
      <c r="A4160"/>
      <c r="B4160"/>
      <c r="C4160">
        <v>21.289308908311583</v>
      </c>
      <c r="D4160">
        <v>-0.52787989769623622</v>
      </c>
      <c r="E4160" s="24"/>
      <c r="F4160" s="25"/>
      <c r="G4160" s="29"/>
    </row>
    <row r="4161" spans="1:7" x14ac:dyDescent="0.25">
      <c r="A4161"/>
      <c r="B4161"/>
      <c r="C4161">
        <v>21.279884074040684</v>
      </c>
      <c r="D4161">
        <v>-0.52906238695723606</v>
      </c>
      <c r="E4161" s="24"/>
      <c r="F4161" s="25"/>
      <c r="G4161" s="29"/>
    </row>
    <row r="4162" spans="1:7" x14ac:dyDescent="0.25">
      <c r="A4162"/>
      <c r="B4162"/>
      <c r="C4162">
        <v>21.270459239769806</v>
      </c>
      <c r="D4162">
        <v>-0.53024487621823635</v>
      </c>
      <c r="E4162" s="24"/>
      <c r="F4162" s="25"/>
      <c r="G4162" s="29"/>
    </row>
    <row r="4163" spans="1:7" x14ac:dyDescent="0.25">
      <c r="A4163"/>
      <c r="B4163"/>
      <c r="C4163">
        <v>21.261034405498926</v>
      </c>
      <c r="D4163">
        <v>-0.53142736547923697</v>
      </c>
      <c r="E4163" s="24"/>
      <c r="F4163" s="25"/>
      <c r="G4163" s="29"/>
    </row>
    <row r="4164" spans="1:7" x14ac:dyDescent="0.25">
      <c r="A4164"/>
      <c r="B4164"/>
      <c r="C4164">
        <v>21.251609571228062</v>
      </c>
      <c r="D4164">
        <v>-0.53260985474023659</v>
      </c>
      <c r="E4164" s="24"/>
      <c r="F4164" s="25"/>
      <c r="G4164" s="29"/>
    </row>
    <row r="4165" spans="1:7" x14ac:dyDescent="0.25">
      <c r="A4165"/>
      <c r="B4165"/>
      <c r="C4165">
        <v>21.242184736957178</v>
      </c>
      <c r="D4165">
        <v>-0.53379234400123798</v>
      </c>
      <c r="E4165" s="24"/>
      <c r="F4165" s="25"/>
      <c r="G4165" s="29"/>
    </row>
    <row r="4166" spans="1:7" x14ac:dyDescent="0.25">
      <c r="A4166"/>
      <c r="B4166"/>
      <c r="C4166">
        <v>21.232759902686293</v>
      </c>
      <c r="D4166">
        <v>-0.53497483326223838</v>
      </c>
      <c r="E4166" s="24"/>
      <c r="F4166" s="25"/>
      <c r="G4166" s="29"/>
    </row>
    <row r="4167" spans="1:7" x14ac:dyDescent="0.25">
      <c r="A4167"/>
      <c r="B4167"/>
      <c r="C4167">
        <v>21.223335068415416</v>
      </c>
      <c r="D4167">
        <v>-0.53615732252323878</v>
      </c>
      <c r="E4167" s="24"/>
      <c r="F4167" s="25"/>
      <c r="G4167" s="29"/>
    </row>
    <row r="4168" spans="1:7" x14ac:dyDescent="0.25">
      <c r="A4168"/>
      <c r="B4168"/>
      <c r="C4168">
        <v>21.213910234144542</v>
      </c>
      <c r="D4168">
        <v>-0.53733981178423906</v>
      </c>
      <c r="E4168" s="24"/>
      <c r="F4168" s="25"/>
      <c r="G4168" s="29"/>
    </row>
    <row r="4169" spans="1:7" x14ac:dyDescent="0.25">
      <c r="A4169"/>
      <c r="B4169"/>
      <c r="C4169">
        <v>21.204485399873658</v>
      </c>
      <c r="D4169">
        <v>-0.53852230104523935</v>
      </c>
      <c r="E4169" s="24"/>
      <c r="F4169" s="25"/>
      <c r="G4169" s="29"/>
    </row>
    <row r="4170" spans="1:7" x14ac:dyDescent="0.25">
      <c r="A4170"/>
      <c r="B4170"/>
      <c r="C4170">
        <v>21.195060565602788</v>
      </c>
      <c r="D4170">
        <v>-0.53970479030623897</v>
      </c>
      <c r="E4170" s="24"/>
      <c r="F4170" s="25"/>
      <c r="G4170" s="29"/>
    </row>
    <row r="4171" spans="1:7" x14ac:dyDescent="0.25">
      <c r="A4171"/>
      <c r="B4171"/>
      <c r="C4171">
        <v>21.185635731331917</v>
      </c>
      <c r="D4171">
        <v>-0.54088727956724048</v>
      </c>
      <c r="E4171" s="24"/>
      <c r="F4171" s="25"/>
      <c r="G4171" s="29"/>
    </row>
    <row r="4172" spans="1:7" x14ac:dyDescent="0.25">
      <c r="A4172"/>
      <c r="B4172"/>
      <c r="C4172">
        <v>21.176210897061022</v>
      </c>
      <c r="D4172">
        <v>-0.54206976882823998</v>
      </c>
      <c r="E4172" s="24"/>
      <c r="F4172" s="25"/>
      <c r="G4172" s="29"/>
    </row>
    <row r="4173" spans="1:7" x14ac:dyDescent="0.25">
      <c r="A4173"/>
      <c r="B4173"/>
      <c r="C4173">
        <v>21.166786062790141</v>
      </c>
      <c r="D4173">
        <v>-0.54325225808924094</v>
      </c>
      <c r="E4173" s="24"/>
      <c r="F4173" s="25"/>
      <c r="G4173" s="29"/>
    </row>
    <row r="4174" spans="1:7" x14ac:dyDescent="0.25">
      <c r="A4174"/>
      <c r="B4174"/>
      <c r="C4174">
        <v>21.157361228519253</v>
      </c>
      <c r="D4174">
        <v>-0.54443474735024056</v>
      </c>
      <c r="E4174" s="24"/>
      <c r="F4174" s="25"/>
      <c r="G4174" s="29"/>
    </row>
    <row r="4175" spans="1:7" x14ac:dyDescent="0.25">
      <c r="A4175"/>
      <c r="B4175"/>
      <c r="C4175">
        <v>21.14793639424839</v>
      </c>
      <c r="D4175">
        <v>-0.54561723661124117</v>
      </c>
      <c r="E4175" s="24"/>
      <c r="F4175" s="25"/>
      <c r="G4175" s="29"/>
    </row>
    <row r="4176" spans="1:7" x14ac:dyDescent="0.25">
      <c r="A4176"/>
      <c r="B4176"/>
      <c r="C4176">
        <v>21.138511559977495</v>
      </c>
      <c r="D4176">
        <v>-0.54679972587224102</v>
      </c>
      <c r="E4176" s="24"/>
      <c r="F4176" s="25"/>
      <c r="G4176" s="29"/>
    </row>
    <row r="4177" spans="1:7" x14ac:dyDescent="0.25">
      <c r="A4177"/>
      <c r="B4177"/>
      <c r="C4177">
        <v>21.12908672570661</v>
      </c>
      <c r="D4177">
        <v>-0.54798221513324119</v>
      </c>
      <c r="E4177" s="24"/>
      <c r="F4177" s="25"/>
      <c r="G4177" s="29"/>
    </row>
    <row r="4178" spans="1:7" x14ac:dyDescent="0.25">
      <c r="A4178"/>
      <c r="B4178"/>
      <c r="C4178">
        <v>21.119661891435733</v>
      </c>
      <c r="D4178">
        <v>-0.54916470439424148</v>
      </c>
      <c r="E4178" s="24"/>
      <c r="F4178" s="25"/>
      <c r="G4178" s="29"/>
    </row>
    <row r="4179" spans="1:7" x14ac:dyDescent="0.25">
      <c r="A4179"/>
      <c r="B4179"/>
      <c r="C4179">
        <v>21.110237057164863</v>
      </c>
      <c r="D4179">
        <v>-0.55034719365524187</v>
      </c>
      <c r="E4179" s="24"/>
      <c r="F4179" s="25"/>
      <c r="G4179" s="29"/>
    </row>
    <row r="4180" spans="1:7" x14ac:dyDescent="0.25">
      <c r="A4180"/>
      <c r="B4180"/>
      <c r="C4180">
        <v>21.100812222893968</v>
      </c>
      <c r="D4180">
        <v>-0.55152968291624271</v>
      </c>
      <c r="E4180" s="24"/>
      <c r="F4180" s="25"/>
      <c r="G4180" s="29"/>
    </row>
    <row r="4181" spans="1:7" x14ac:dyDescent="0.25">
      <c r="A4181"/>
      <c r="B4181"/>
      <c r="C4181">
        <v>21.09138738862309</v>
      </c>
      <c r="D4181">
        <v>-0.552712172177243</v>
      </c>
      <c r="E4181" s="24"/>
      <c r="F4181" s="25"/>
      <c r="G4181" s="29"/>
    </row>
    <row r="4182" spans="1:7" x14ac:dyDescent="0.25">
      <c r="A4182"/>
      <c r="B4182"/>
      <c r="C4182">
        <v>21.081962554352206</v>
      </c>
      <c r="D4182">
        <v>-0.55389466143824129</v>
      </c>
      <c r="E4182" s="24"/>
      <c r="F4182" s="25"/>
      <c r="G4182" s="29"/>
    </row>
    <row r="4183" spans="1:7" x14ac:dyDescent="0.25">
      <c r="A4183"/>
      <c r="B4183"/>
      <c r="C4183">
        <v>21.072537720081339</v>
      </c>
      <c r="D4183">
        <v>-0.55507715069924346</v>
      </c>
      <c r="E4183" s="24"/>
      <c r="F4183" s="25"/>
      <c r="G4183" s="29"/>
    </row>
    <row r="4184" spans="1:7" x14ac:dyDescent="0.25">
      <c r="A4184"/>
      <c r="B4184"/>
      <c r="C4184">
        <v>21.063112885810462</v>
      </c>
      <c r="D4184">
        <v>-0.55625963996024352</v>
      </c>
      <c r="E4184" s="24"/>
      <c r="F4184" s="25"/>
      <c r="G4184" s="29"/>
    </row>
    <row r="4185" spans="1:7" x14ac:dyDescent="0.25">
      <c r="A4185"/>
      <c r="B4185"/>
      <c r="C4185">
        <v>21.053688051539581</v>
      </c>
      <c r="D4185">
        <v>-0.5574421292212437</v>
      </c>
      <c r="E4185" s="24"/>
      <c r="F4185" s="25"/>
      <c r="G4185" s="29"/>
    </row>
    <row r="4186" spans="1:7" x14ac:dyDescent="0.25">
      <c r="A4186"/>
      <c r="B4186"/>
      <c r="C4186">
        <v>21.044263217268696</v>
      </c>
      <c r="D4186">
        <v>-0.55862461848224443</v>
      </c>
      <c r="E4186" s="24"/>
      <c r="F4186" s="25"/>
      <c r="G4186" s="29"/>
    </row>
    <row r="4187" spans="1:7" x14ac:dyDescent="0.25">
      <c r="A4187"/>
      <c r="B4187"/>
      <c r="C4187">
        <v>21.034838382997822</v>
      </c>
      <c r="D4187">
        <v>-0.55980710774324483</v>
      </c>
      <c r="E4187" s="24"/>
      <c r="F4187" s="25"/>
      <c r="G4187" s="29"/>
    </row>
    <row r="4188" spans="1:7" x14ac:dyDescent="0.25">
      <c r="A4188"/>
      <c r="B4188"/>
      <c r="C4188">
        <v>21.025413548726934</v>
      </c>
      <c r="D4188">
        <v>-0.56098959700424511</v>
      </c>
      <c r="E4188" s="24"/>
      <c r="F4188" s="25"/>
      <c r="G4188" s="29"/>
    </row>
    <row r="4189" spans="1:7" x14ac:dyDescent="0.25">
      <c r="A4189"/>
      <c r="B4189"/>
      <c r="C4189">
        <v>21.015988714456061</v>
      </c>
      <c r="D4189">
        <v>-0.56217208626524484</v>
      </c>
      <c r="E4189" s="24"/>
      <c r="F4189" s="25"/>
      <c r="G4189" s="29"/>
    </row>
    <row r="4190" spans="1:7" x14ac:dyDescent="0.25">
      <c r="A4190"/>
      <c r="B4190"/>
      <c r="C4190">
        <v>21.006563880185173</v>
      </c>
      <c r="D4190">
        <v>-0.5633545755262469</v>
      </c>
      <c r="E4190" s="24"/>
      <c r="F4190" s="25"/>
      <c r="G4190" s="29"/>
    </row>
    <row r="4191" spans="1:7" x14ac:dyDescent="0.25">
      <c r="A4191"/>
      <c r="B4191"/>
      <c r="C4191">
        <v>20.997139045914292</v>
      </c>
      <c r="D4191">
        <v>-0.56453706478724619</v>
      </c>
      <c r="E4191" s="24"/>
      <c r="F4191" s="25"/>
      <c r="G4191" s="29"/>
    </row>
    <row r="4192" spans="1:7" x14ac:dyDescent="0.25">
      <c r="A4192"/>
      <c r="B4192"/>
      <c r="C4192">
        <v>20.987714211643414</v>
      </c>
      <c r="D4192">
        <v>-0.56571955404824636</v>
      </c>
      <c r="E4192" s="24"/>
      <c r="F4192" s="25"/>
      <c r="G4192" s="29"/>
    </row>
    <row r="4193" spans="1:7" x14ac:dyDescent="0.25">
      <c r="A4193"/>
      <c r="B4193"/>
      <c r="C4193">
        <v>20.978289377372533</v>
      </c>
      <c r="D4193">
        <v>-0.56690204330924621</v>
      </c>
      <c r="E4193" s="24"/>
      <c r="F4193" s="25"/>
      <c r="G4193" s="29"/>
    </row>
    <row r="4194" spans="1:7" x14ac:dyDescent="0.25">
      <c r="A4194"/>
      <c r="B4194"/>
      <c r="C4194">
        <v>20.968864543101663</v>
      </c>
      <c r="D4194">
        <v>-0.56808453257024716</v>
      </c>
      <c r="E4194" s="24"/>
      <c r="F4194" s="25"/>
      <c r="G4194" s="29"/>
    </row>
    <row r="4195" spans="1:7" x14ac:dyDescent="0.25">
      <c r="A4195"/>
      <c r="B4195"/>
      <c r="C4195">
        <v>20.959439708830786</v>
      </c>
      <c r="D4195">
        <v>-0.569267021831246</v>
      </c>
      <c r="E4195" s="24"/>
      <c r="F4195" s="25"/>
      <c r="G4195" s="29"/>
    </row>
    <row r="4196" spans="1:7" x14ac:dyDescent="0.25">
      <c r="A4196"/>
      <c r="B4196"/>
      <c r="C4196">
        <v>20.950014874559901</v>
      </c>
      <c r="D4196">
        <v>-0.57044951109224618</v>
      </c>
      <c r="E4196" s="24"/>
      <c r="F4196" s="25"/>
      <c r="G4196" s="29"/>
    </row>
    <row r="4197" spans="1:7" x14ac:dyDescent="0.25">
      <c r="A4197"/>
      <c r="B4197"/>
      <c r="C4197">
        <v>20.94059004028902</v>
      </c>
      <c r="D4197">
        <v>-0.57163200035324768</v>
      </c>
      <c r="E4197" s="24"/>
      <c r="F4197" s="25"/>
      <c r="G4197" s="29"/>
    </row>
    <row r="4198" spans="1:7" x14ac:dyDescent="0.25">
      <c r="A4198"/>
      <c r="B4198"/>
      <c r="C4198">
        <v>20.931165206018143</v>
      </c>
      <c r="D4198">
        <v>-0.5728144896142473</v>
      </c>
      <c r="E4198" s="24"/>
      <c r="F4198" s="25"/>
      <c r="G4198" s="29"/>
    </row>
    <row r="4199" spans="1:7" x14ac:dyDescent="0.25">
      <c r="A4199"/>
      <c r="B4199"/>
      <c r="C4199">
        <v>20.921740371747262</v>
      </c>
      <c r="D4199">
        <v>-0.5739969788752487</v>
      </c>
      <c r="E4199" s="24"/>
      <c r="F4199" s="25"/>
      <c r="G4199" s="29"/>
    </row>
    <row r="4200" spans="1:7" x14ac:dyDescent="0.25">
      <c r="A4200"/>
      <c r="B4200"/>
      <c r="C4200">
        <v>20.912315537476378</v>
      </c>
      <c r="D4200">
        <v>-0.57517946813624898</v>
      </c>
      <c r="E4200" s="24"/>
      <c r="F4200" s="25"/>
      <c r="G4200" s="29"/>
    </row>
    <row r="4201" spans="1:7" x14ac:dyDescent="0.25">
      <c r="A4201"/>
      <c r="B4201"/>
      <c r="C4201">
        <v>20.902890703205493</v>
      </c>
      <c r="D4201">
        <v>-0.57636195739724905</v>
      </c>
      <c r="E4201" s="24"/>
      <c r="F4201" s="25"/>
      <c r="G4201" s="29"/>
    </row>
    <row r="4202" spans="1:7" x14ac:dyDescent="0.25">
      <c r="A4202"/>
      <c r="B4202"/>
      <c r="C4202">
        <v>20.893465868934616</v>
      </c>
      <c r="D4202">
        <v>-0.57754444665824933</v>
      </c>
      <c r="E4202" s="24"/>
      <c r="F4202" s="25"/>
      <c r="G4202" s="29"/>
    </row>
    <row r="4203" spans="1:7" x14ac:dyDescent="0.25">
      <c r="A4203"/>
      <c r="B4203"/>
      <c r="C4203">
        <v>20.884041034663749</v>
      </c>
      <c r="D4203">
        <v>-0.57872693591925017</v>
      </c>
      <c r="E4203" s="24"/>
      <c r="F4203" s="25"/>
      <c r="G4203" s="29"/>
    </row>
    <row r="4204" spans="1:7" x14ac:dyDescent="0.25">
      <c r="A4204"/>
      <c r="B4204"/>
      <c r="C4204">
        <v>20.874616200392861</v>
      </c>
      <c r="D4204">
        <v>-0.57990942518025068</v>
      </c>
      <c r="E4204" s="24"/>
      <c r="F4204" s="25"/>
      <c r="G4204" s="29"/>
    </row>
    <row r="4205" spans="1:7" x14ac:dyDescent="0.25">
      <c r="A4205"/>
      <c r="B4205"/>
      <c r="C4205">
        <v>20.865191366121984</v>
      </c>
      <c r="D4205">
        <v>-0.58109191444125052</v>
      </c>
      <c r="E4205" s="24"/>
      <c r="F4205" s="25"/>
      <c r="G4205" s="29"/>
    </row>
    <row r="4206" spans="1:7" x14ac:dyDescent="0.25">
      <c r="A4206"/>
      <c r="B4206"/>
      <c r="C4206">
        <v>20.855766531851099</v>
      </c>
      <c r="D4206">
        <v>-0.58227440370225048</v>
      </c>
      <c r="E4206" s="24"/>
      <c r="F4206" s="25"/>
      <c r="G4206" s="29"/>
    </row>
    <row r="4207" spans="1:7" x14ac:dyDescent="0.25">
      <c r="A4207"/>
      <c r="B4207"/>
      <c r="C4207">
        <v>20.846341697580225</v>
      </c>
      <c r="D4207">
        <v>-0.58345689296325087</v>
      </c>
      <c r="E4207" s="24"/>
      <c r="F4207" s="25"/>
      <c r="G4207" s="29"/>
    </row>
    <row r="4208" spans="1:7" x14ac:dyDescent="0.25">
      <c r="A4208"/>
      <c r="B4208"/>
      <c r="C4208">
        <v>20.836916863309344</v>
      </c>
      <c r="D4208">
        <v>-0.58463938222425116</v>
      </c>
      <c r="E4208" s="24"/>
      <c r="F4208" s="25"/>
      <c r="G4208" s="29"/>
    </row>
    <row r="4209" spans="1:7" x14ac:dyDescent="0.25">
      <c r="A4209"/>
      <c r="B4209"/>
      <c r="C4209">
        <v>20.827492029038467</v>
      </c>
      <c r="D4209">
        <v>-0.58582187148524989</v>
      </c>
      <c r="E4209" s="24"/>
      <c r="F4209" s="25"/>
      <c r="G4209" s="29"/>
    </row>
    <row r="4210" spans="1:7" x14ac:dyDescent="0.25">
      <c r="A4210"/>
      <c r="B4210"/>
      <c r="C4210">
        <v>20.818067194767576</v>
      </c>
      <c r="D4210">
        <v>-0.58700436074625173</v>
      </c>
      <c r="E4210" s="24"/>
      <c r="F4210" s="25"/>
      <c r="G4210" s="29"/>
    </row>
    <row r="4211" spans="1:7" x14ac:dyDescent="0.25">
      <c r="A4211"/>
      <c r="B4211"/>
      <c r="C4211">
        <v>20.808642360496691</v>
      </c>
      <c r="D4211">
        <v>-0.58818685000725157</v>
      </c>
      <c r="E4211" s="24"/>
      <c r="F4211" s="25"/>
      <c r="G4211" s="29"/>
    </row>
    <row r="4212" spans="1:7" x14ac:dyDescent="0.25">
      <c r="A4212"/>
      <c r="B4212"/>
      <c r="C4212">
        <v>20.799217526225821</v>
      </c>
      <c r="D4212">
        <v>-0.58936933926825086</v>
      </c>
      <c r="E4212" s="24"/>
      <c r="F4212" s="25"/>
      <c r="G4212" s="29"/>
    </row>
    <row r="4213" spans="1:7" x14ac:dyDescent="0.25">
      <c r="A4213"/>
      <c r="B4213"/>
      <c r="C4213">
        <v>20.789792691954936</v>
      </c>
      <c r="D4213">
        <v>-0.59055182852925259</v>
      </c>
      <c r="E4213" s="24"/>
      <c r="F4213" s="25"/>
      <c r="G4213" s="29"/>
    </row>
    <row r="4214" spans="1:7" x14ac:dyDescent="0.25">
      <c r="A4214"/>
      <c r="B4214"/>
      <c r="C4214">
        <v>20.780367857684052</v>
      </c>
      <c r="D4214">
        <v>-0.59173431779025232</v>
      </c>
      <c r="E4214" s="24"/>
      <c r="F4214" s="25"/>
      <c r="G4214" s="29"/>
    </row>
    <row r="4215" spans="1:7" x14ac:dyDescent="0.25">
      <c r="A4215"/>
      <c r="B4215"/>
      <c r="C4215">
        <v>20.770943023413174</v>
      </c>
      <c r="D4215">
        <v>-0.59291680705125349</v>
      </c>
      <c r="E4215" s="24"/>
      <c r="F4215" s="25"/>
      <c r="G4215" s="29"/>
    </row>
    <row r="4216" spans="1:7" x14ac:dyDescent="0.25">
      <c r="A4216"/>
      <c r="B4216"/>
      <c r="C4216">
        <v>20.761518189142311</v>
      </c>
      <c r="D4216">
        <v>-0.59409929631225222</v>
      </c>
      <c r="E4216" s="24"/>
      <c r="F4216" s="25"/>
      <c r="G4216" s="29"/>
    </row>
    <row r="4217" spans="1:7" x14ac:dyDescent="0.25">
      <c r="A4217"/>
      <c r="B4217"/>
      <c r="C4217">
        <v>20.752093354871423</v>
      </c>
      <c r="D4217">
        <v>-0.59528178557325362</v>
      </c>
      <c r="E4217" s="24"/>
      <c r="F4217" s="25"/>
      <c r="G4217" s="29"/>
    </row>
    <row r="4218" spans="1:7" x14ac:dyDescent="0.25">
      <c r="A4218"/>
      <c r="B4218"/>
      <c r="C4218">
        <v>20.742668520600542</v>
      </c>
      <c r="D4218">
        <v>-0.59646427483425435</v>
      </c>
      <c r="E4218" s="24"/>
      <c r="F4218" s="25"/>
      <c r="G4218" s="29"/>
    </row>
    <row r="4219" spans="1:7" x14ac:dyDescent="0.25">
      <c r="A4219"/>
      <c r="B4219"/>
      <c r="C4219">
        <v>20.733243686329658</v>
      </c>
      <c r="D4219">
        <v>-0.59764676409525375</v>
      </c>
      <c r="E4219" s="24"/>
      <c r="F4219" s="25"/>
      <c r="G4219" s="29"/>
    </row>
    <row r="4220" spans="1:7" x14ac:dyDescent="0.25">
      <c r="A4220"/>
      <c r="B4220"/>
      <c r="C4220">
        <v>20.72381885205878</v>
      </c>
      <c r="D4220">
        <v>-0.59882925335625459</v>
      </c>
      <c r="E4220" s="24"/>
      <c r="F4220" s="25"/>
      <c r="G4220" s="29"/>
    </row>
    <row r="4221" spans="1:7" x14ac:dyDescent="0.25">
      <c r="A4221"/>
      <c r="B4221"/>
      <c r="C4221">
        <v>20.714394017787896</v>
      </c>
      <c r="D4221">
        <v>-0.60001174261725432</v>
      </c>
      <c r="E4221" s="24"/>
      <c r="F4221" s="25"/>
      <c r="G4221" s="29"/>
    </row>
    <row r="4222" spans="1:7" x14ac:dyDescent="0.25">
      <c r="A4222"/>
      <c r="B4222"/>
      <c r="C4222">
        <v>20.704969183517001</v>
      </c>
      <c r="D4222">
        <v>-0.60119423187825594</v>
      </c>
      <c r="E4222" s="24"/>
      <c r="F4222" s="25"/>
      <c r="G4222" s="29"/>
    </row>
    <row r="4223" spans="1:7" x14ac:dyDescent="0.25">
      <c r="A4223"/>
      <c r="B4223"/>
      <c r="C4223">
        <v>20.695544349246141</v>
      </c>
      <c r="D4223">
        <v>-0.60237672113925622</v>
      </c>
      <c r="E4223" s="24"/>
      <c r="F4223" s="25"/>
      <c r="G4223" s="29"/>
    </row>
    <row r="4224" spans="1:7" x14ac:dyDescent="0.25">
      <c r="A4224"/>
      <c r="B4224"/>
      <c r="C4224">
        <v>20.686119514975257</v>
      </c>
      <c r="D4224">
        <v>-0.60355921040025551</v>
      </c>
      <c r="E4224" s="24"/>
      <c r="F4224" s="25"/>
      <c r="G4224" s="29"/>
    </row>
    <row r="4225" spans="1:7" x14ac:dyDescent="0.25">
      <c r="A4225"/>
      <c r="B4225"/>
      <c r="C4225">
        <v>20.676694680704376</v>
      </c>
      <c r="D4225">
        <v>-0.60474169966125613</v>
      </c>
      <c r="E4225" s="24"/>
      <c r="F4225" s="25"/>
      <c r="G4225" s="29"/>
    </row>
    <row r="4226" spans="1:7" x14ac:dyDescent="0.25">
      <c r="A4226"/>
      <c r="B4226"/>
      <c r="C4226">
        <v>20.667269846433491</v>
      </c>
      <c r="D4226">
        <v>-0.60592418892225497</v>
      </c>
      <c r="E4226" s="24"/>
      <c r="F4226" s="25"/>
      <c r="G4226" s="29"/>
    </row>
    <row r="4227" spans="1:7" x14ac:dyDescent="0.25">
      <c r="A4227"/>
      <c r="B4227"/>
      <c r="C4227">
        <v>20.657845012162625</v>
      </c>
      <c r="D4227">
        <v>-0.60710667818325614</v>
      </c>
      <c r="E4227" s="24"/>
      <c r="F4227" s="25"/>
      <c r="G4227" s="29"/>
    </row>
    <row r="4228" spans="1:7" x14ac:dyDescent="0.25">
      <c r="A4228"/>
      <c r="B4228"/>
      <c r="C4228">
        <v>20.64842017789174</v>
      </c>
      <c r="D4228">
        <v>-0.60828916744425687</v>
      </c>
      <c r="E4228" s="24"/>
      <c r="F4228" s="25"/>
      <c r="G4228" s="29"/>
    </row>
    <row r="4229" spans="1:7" x14ac:dyDescent="0.25">
      <c r="A4229"/>
      <c r="B4229"/>
      <c r="C4229">
        <v>20.63899534362087</v>
      </c>
      <c r="D4229">
        <v>-0.60947165670525605</v>
      </c>
      <c r="E4229" s="24"/>
      <c r="F4229" s="25"/>
      <c r="G4229" s="29"/>
    </row>
    <row r="4230" spans="1:7" x14ac:dyDescent="0.25">
      <c r="A4230"/>
      <c r="B4230"/>
      <c r="C4230">
        <v>20.629570509349989</v>
      </c>
      <c r="D4230">
        <v>-0.61065414596625833</v>
      </c>
      <c r="E4230" s="24"/>
      <c r="F4230" s="25"/>
      <c r="G4230" s="29"/>
    </row>
    <row r="4231" spans="1:7" x14ac:dyDescent="0.25">
      <c r="A4231"/>
      <c r="B4231"/>
      <c r="C4231">
        <v>20.620145675079112</v>
      </c>
      <c r="D4231">
        <v>-0.61183663522725729</v>
      </c>
      <c r="E4231" s="24"/>
      <c r="F4231" s="25"/>
      <c r="G4231" s="29"/>
    </row>
    <row r="4232" spans="1:7" x14ac:dyDescent="0.25">
      <c r="A4232"/>
      <c r="B4232"/>
      <c r="C4232">
        <v>20.610720840808227</v>
      </c>
      <c r="D4232">
        <v>-0.61301912448825868</v>
      </c>
      <c r="E4232" s="24"/>
      <c r="F4232" s="25"/>
      <c r="G4232" s="29"/>
    </row>
    <row r="4233" spans="1:7" x14ac:dyDescent="0.25">
      <c r="A4233"/>
      <c r="B4233"/>
      <c r="C4233">
        <v>20.601296006537343</v>
      </c>
      <c r="D4233">
        <v>-0.6142016137492583</v>
      </c>
      <c r="E4233" s="24"/>
      <c r="F4233" s="25"/>
      <c r="G4233" s="29"/>
    </row>
    <row r="4234" spans="1:7" x14ac:dyDescent="0.25">
      <c r="A4234"/>
      <c r="B4234"/>
      <c r="C4234">
        <v>20.591871172266458</v>
      </c>
      <c r="D4234">
        <v>-0.61538410301025936</v>
      </c>
      <c r="E4234" s="24"/>
      <c r="F4234" s="25"/>
      <c r="G4234" s="29"/>
    </row>
    <row r="4235" spans="1:7" x14ac:dyDescent="0.25">
      <c r="A4235"/>
      <c r="B4235"/>
      <c r="C4235">
        <v>20.582446337995599</v>
      </c>
      <c r="D4235">
        <v>-0.61656659227125854</v>
      </c>
      <c r="E4235" s="24"/>
      <c r="F4235" s="25"/>
      <c r="G4235" s="29"/>
    </row>
    <row r="4236" spans="1:7" x14ac:dyDescent="0.25">
      <c r="A4236"/>
      <c r="B4236"/>
      <c r="C4236">
        <v>20.5730215037247</v>
      </c>
      <c r="D4236">
        <v>-0.61774908153225927</v>
      </c>
      <c r="E4236" s="24"/>
      <c r="F4236" s="25"/>
      <c r="G4236" s="29"/>
    </row>
    <row r="4237" spans="1:7" x14ac:dyDescent="0.25">
      <c r="A4237"/>
      <c r="B4237"/>
      <c r="C4237">
        <v>20.563596669453826</v>
      </c>
      <c r="D4237">
        <v>-0.61893157079325911</v>
      </c>
      <c r="E4237" s="24"/>
      <c r="F4237" s="25"/>
      <c r="G4237" s="29"/>
    </row>
    <row r="4238" spans="1:7" x14ac:dyDescent="0.25">
      <c r="A4238"/>
      <c r="B4238"/>
      <c r="C4238">
        <v>20.554171835182952</v>
      </c>
      <c r="D4238">
        <v>-0.62011406005425973</v>
      </c>
      <c r="E4238" s="24"/>
      <c r="F4238" s="25"/>
      <c r="G4238" s="29"/>
    </row>
    <row r="4239" spans="1:7" x14ac:dyDescent="0.25">
      <c r="A4239"/>
      <c r="B4239"/>
      <c r="C4239">
        <v>20.544747000912057</v>
      </c>
      <c r="D4239">
        <v>-0.62129654931525946</v>
      </c>
      <c r="E4239" s="24"/>
      <c r="F4239" s="25"/>
      <c r="G4239" s="29"/>
    </row>
    <row r="4240" spans="1:7" x14ac:dyDescent="0.25">
      <c r="A4240"/>
      <c r="B4240"/>
      <c r="C4240">
        <v>20.53532216664119</v>
      </c>
      <c r="D4240">
        <v>-0.62247903857625952</v>
      </c>
      <c r="E4240" s="24"/>
      <c r="F4240" s="25"/>
      <c r="G4240" s="29"/>
    </row>
    <row r="4241" spans="1:7" x14ac:dyDescent="0.25">
      <c r="A4241"/>
      <c r="B4241"/>
      <c r="C4241">
        <v>20.525897332370288</v>
      </c>
      <c r="D4241">
        <v>-0.62366152783726114</v>
      </c>
      <c r="E4241" s="24"/>
      <c r="F4241" s="25"/>
      <c r="G4241" s="29"/>
    </row>
    <row r="4242" spans="1:7" x14ac:dyDescent="0.25">
      <c r="A4242"/>
      <c r="B4242"/>
      <c r="C4242">
        <v>20.516472498099418</v>
      </c>
      <c r="D4242">
        <v>-0.62484401709826043</v>
      </c>
      <c r="E4242" s="24"/>
      <c r="F4242" s="25"/>
      <c r="G4242" s="29"/>
    </row>
    <row r="4243" spans="1:7" x14ac:dyDescent="0.25">
      <c r="A4243"/>
      <c r="B4243"/>
      <c r="C4243">
        <v>20.507047663828541</v>
      </c>
      <c r="D4243">
        <v>-0.62602650635926138</v>
      </c>
      <c r="E4243" s="24"/>
      <c r="F4243" s="25"/>
      <c r="G4243" s="29"/>
    </row>
    <row r="4244" spans="1:7" x14ac:dyDescent="0.25">
      <c r="A4244"/>
      <c r="B4244"/>
      <c r="C4244">
        <v>20.497622829557653</v>
      </c>
      <c r="D4244">
        <v>-0.62720899562026189</v>
      </c>
      <c r="E4244" s="24"/>
      <c r="F4244" s="25"/>
      <c r="G4244" s="29"/>
    </row>
    <row r="4245" spans="1:7" x14ac:dyDescent="0.25">
      <c r="A4245"/>
      <c r="B4245"/>
      <c r="C4245">
        <v>20.488197995286786</v>
      </c>
      <c r="D4245">
        <v>-0.62839148488126173</v>
      </c>
      <c r="E4245" s="24"/>
      <c r="F4245" s="25"/>
      <c r="G4245" s="29"/>
    </row>
    <row r="4246" spans="1:7" x14ac:dyDescent="0.25">
      <c r="A4246"/>
      <c r="B4246"/>
      <c r="C4246">
        <v>20.478773161015905</v>
      </c>
      <c r="D4246">
        <v>-0.62957397414226379</v>
      </c>
      <c r="E4246" s="24"/>
      <c r="F4246" s="25"/>
      <c r="G4246" s="29"/>
    </row>
    <row r="4247" spans="1:7" x14ac:dyDescent="0.25">
      <c r="A4247"/>
      <c r="B4247"/>
      <c r="C4247">
        <v>20.469348326745028</v>
      </c>
      <c r="D4247">
        <v>-0.63075646340326275</v>
      </c>
      <c r="E4247" s="24"/>
      <c r="F4247" s="25"/>
      <c r="G4247" s="29"/>
    </row>
    <row r="4248" spans="1:7" x14ac:dyDescent="0.25">
      <c r="A4248"/>
      <c r="B4248"/>
      <c r="C4248">
        <v>20.459923492474147</v>
      </c>
      <c r="D4248">
        <v>-0.63193895266426325</v>
      </c>
      <c r="E4248" s="24"/>
      <c r="F4248" s="25"/>
      <c r="G4248" s="29"/>
    </row>
    <row r="4249" spans="1:7" x14ac:dyDescent="0.25">
      <c r="A4249"/>
      <c r="B4249"/>
      <c r="C4249">
        <v>20.450498658203255</v>
      </c>
      <c r="D4249">
        <v>-0.63312144192526265</v>
      </c>
      <c r="E4249" s="24"/>
      <c r="F4249" s="25"/>
      <c r="G4249" s="29"/>
    </row>
    <row r="4250" spans="1:7" x14ac:dyDescent="0.25">
      <c r="A4250"/>
      <c r="B4250"/>
      <c r="C4250">
        <v>20.441073823932367</v>
      </c>
      <c r="D4250">
        <v>-0.63430393118626338</v>
      </c>
      <c r="E4250" s="24"/>
      <c r="F4250" s="25"/>
      <c r="G4250" s="29"/>
    </row>
    <row r="4251" spans="1:7" x14ac:dyDescent="0.25">
      <c r="A4251"/>
      <c r="B4251"/>
      <c r="C4251">
        <v>20.431648989661504</v>
      </c>
      <c r="D4251">
        <v>-0.63548642044726289</v>
      </c>
      <c r="E4251" s="24"/>
      <c r="F4251" s="25"/>
      <c r="G4251" s="29"/>
    </row>
    <row r="4252" spans="1:7" x14ac:dyDescent="0.25">
      <c r="A4252"/>
      <c r="B4252"/>
      <c r="C4252">
        <v>20.422224155390619</v>
      </c>
      <c r="D4252">
        <v>-0.63666890970826406</v>
      </c>
      <c r="E4252" s="24"/>
      <c r="F4252" s="25"/>
      <c r="G4252" s="29"/>
    </row>
    <row r="4253" spans="1:7" x14ac:dyDescent="0.25">
      <c r="A4253"/>
      <c r="B4253"/>
      <c r="C4253">
        <v>20.412799321119731</v>
      </c>
      <c r="D4253">
        <v>-0.63785139896926413</v>
      </c>
      <c r="E4253" s="24"/>
      <c r="F4253" s="25"/>
      <c r="G4253" s="29"/>
    </row>
    <row r="4254" spans="1:7" x14ac:dyDescent="0.25">
      <c r="A4254"/>
      <c r="B4254"/>
      <c r="C4254">
        <v>20.403374486848865</v>
      </c>
      <c r="D4254">
        <v>-0.63903388823026441</v>
      </c>
      <c r="E4254" s="24"/>
      <c r="F4254" s="25"/>
      <c r="G4254" s="29"/>
    </row>
    <row r="4255" spans="1:7" x14ac:dyDescent="0.25">
      <c r="A4255"/>
      <c r="B4255"/>
      <c r="C4255">
        <v>20.39394965257798</v>
      </c>
      <c r="D4255">
        <v>-0.64021637749126503</v>
      </c>
      <c r="E4255" s="24"/>
      <c r="F4255" s="25"/>
      <c r="G4255" s="29"/>
    </row>
    <row r="4256" spans="1:7" x14ac:dyDescent="0.25">
      <c r="A4256"/>
      <c r="B4256"/>
      <c r="C4256">
        <v>20.384524818307106</v>
      </c>
      <c r="D4256">
        <v>-0.64139886675226587</v>
      </c>
      <c r="E4256" s="24"/>
      <c r="F4256" s="25"/>
      <c r="G4256" s="29"/>
    </row>
    <row r="4257" spans="1:7" x14ac:dyDescent="0.25">
      <c r="A4257"/>
      <c r="B4257"/>
      <c r="C4257">
        <v>20.375099984036229</v>
      </c>
      <c r="D4257">
        <v>-0.64258135601326538</v>
      </c>
      <c r="E4257" s="24"/>
      <c r="F4257" s="25"/>
      <c r="G4257" s="29"/>
    </row>
    <row r="4258" spans="1:7" x14ac:dyDescent="0.25">
      <c r="A4258"/>
      <c r="B4258"/>
      <c r="C4258">
        <v>20.365675149765337</v>
      </c>
      <c r="D4258">
        <v>-0.64376384527426511</v>
      </c>
      <c r="E4258" s="24"/>
      <c r="F4258" s="25"/>
      <c r="G4258" s="29"/>
    </row>
    <row r="4259" spans="1:7" x14ac:dyDescent="0.25">
      <c r="A4259"/>
      <c r="B4259"/>
      <c r="C4259">
        <v>20.356250315494453</v>
      </c>
      <c r="D4259">
        <v>-0.64494633453526684</v>
      </c>
      <c r="E4259" s="24"/>
      <c r="F4259" s="25"/>
      <c r="G4259" s="29"/>
    </row>
    <row r="4260" spans="1:7" x14ac:dyDescent="0.25">
      <c r="A4260"/>
      <c r="B4260"/>
      <c r="C4260">
        <v>20.346825481223583</v>
      </c>
      <c r="D4260">
        <v>-0.64612882379626579</v>
      </c>
      <c r="E4260" s="24"/>
      <c r="F4260" s="25"/>
      <c r="G4260" s="29"/>
    </row>
    <row r="4261" spans="1:7" x14ac:dyDescent="0.25">
      <c r="A4261"/>
      <c r="B4261"/>
      <c r="C4261">
        <v>20.337400646952691</v>
      </c>
      <c r="D4261">
        <v>-0.64731131305726608</v>
      </c>
      <c r="E4261" s="24"/>
      <c r="F4261" s="25"/>
      <c r="G4261" s="29"/>
    </row>
    <row r="4262" spans="1:7" x14ac:dyDescent="0.25">
      <c r="A4262"/>
      <c r="B4262"/>
      <c r="C4262">
        <v>20.327975812681828</v>
      </c>
      <c r="D4262">
        <v>-0.64849380231826659</v>
      </c>
      <c r="E4262" s="24"/>
      <c r="F4262" s="25"/>
      <c r="G4262" s="29"/>
    </row>
    <row r="4263" spans="1:7" x14ac:dyDescent="0.25">
      <c r="A4263"/>
      <c r="B4263"/>
      <c r="C4263">
        <v>20.318550978410933</v>
      </c>
      <c r="D4263">
        <v>-0.64967629157926776</v>
      </c>
      <c r="E4263" s="24"/>
      <c r="F4263" s="25"/>
      <c r="G4263" s="29"/>
    </row>
    <row r="4264" spans="1:7" x14ac:dyDescent="0.25">
      <c r="A4264"/>
      <c r="B4264"/>
      <c r="C4264">
        <v>20.30912614414007</v>
      </c>
      <c r="D4264">
        <v>-0.65085878084026805</v>
      </c>
      <c r="E4264" s="24"/>
      <c r="F4264" s="25"/>
      <c r="G4264" s="29"/>
    </row>
    <row r="4265" spans="1:7" x14ac:dyDescent="0.25">
      <c r="A4265"/>
      <c r="B4265"/>
      <c r="C4265">
        <v>20.299701309869175</v>
      </c>
      <c r="D4265">
        <v>-0.65204127010126811</v>
      </c>
      <c r="E4265" s="24"/>
      <c r="F4265" s="25"/>
      <c r="G4265" s="29"/>
    </row>
    <row r="4266" spans="1:7" x14ac:dyDescent="0.25">
      <c r="A4266"/>
      <c r="B4266"/>
      <c r="C4266">
        <v>20.290276475598304</v>
      </c>
      <c r="D4266">
        <v>-0.65322375936226851</v>
      </c>
      <c r="E4266" s="24"/>
      <c r="F4266" s="25"/>
      <c r="G4266" s="29"/>
    </row>
    <row r="4267" spans="1:7" x14ac:dyDescent="0.25">
      <c r="A4267"/>
      <c r="B4267"/>
      <c r="C4267">
        <v>20.280851641327427</v>
      </c>
      <c r="D4267">
        <v>-0.65440624862326802</v>
      </c>
      <c r="E4267" s="24"/>
      <c r="F4267" s="25"/>
      <c r="G4267" s="29"/>
    </row>
    <row r="4268" spans="1:7" x14ac:dyDescent="0.25">
      <c r="A4268"/>
      <c r="B4268"/>
      <c r="C4268">
        <v>20.271426807056546</v>
      </c>
      <c r="D4268">
        <v>-0.65558873788426852</v>
      </c>
      <c r="E4268" s="24"/>
      <c r="F4268" s="25"/>
      <c r="G4268" s="29"/>
    </row>
    <row r="4269" spans="1:7" x14ac:dyDescent="0.25">
      <c r="A4269"/>
      <c r="B4269"/>
      <c r="C4269">
        <v>20.262001972785679</v>
      </c>
      <c r="D4269">
        <v>-0.65677122714526892</v>
      </c>
      <c r="E4269" s="24"/>
      <c r="F4269" s="25"/>
      <c r="G4269" s="29"/>
    </row>
    <row r="4270" spans="1:7" x14ac:dyDescent="0.25">
      <c r="A4270"/>
      <c r="B4270"/>
      <c r="C4270">
        <v>20.252577138514788</v>
      </c>
      <c r="D4270">
        <v>-0.65795371640626965</v>
      </c>
      <c r="E4270" s="24"/>
      <c r="F4270" s="25"/>
      <c r="G4270" s="29"/>
    </row>
    <row r="4271" spans="1:7" x14ac:dyDescent="0.25">
      <c r="A4271"/>
      <c r="B4271"/>
      <c r="C4271">
        <v>20.243152304243907</v>
      </c>
      <c r="D4271">
        <v>-0.65913620566727005</v>
      </c>
      <c r="E4271" s="24"/>
      <c r="F4271" s="25"/>
      <c r="G4271" s="29"/>
    </row>
    <row r="4272" spans="1:7" x14ac:dyDescent="0.25">
      <c r="A4272"/>
      <c r="B4272"/>
      <c r="C4272">
        <v>20.233727469973022</v>
      </c>
      <c r="D4272">
        <v>-0.66031869492826967</v>
      </c>
      <c r="E4272" s="24"/>
      <c r="F4272" s="25"/>
      <c r="G4272" s="29"/>
    </row>
    <row r="4273" spans="1:7" x14ac:dyDescent="0.25">
      <c r="A4273"/>
      <c r="B4273"/>
      <c r="C4273">
        <v>20.224302635702138</v>
      </c>
      <c r="D4273">
        <v>-0.66150118418927062</v>
      </c>
      <c r="E4273" s="24"/>
      <c r="F4273" s="25"/>
      <c r="G4273" s="29"/>
    </row>
    <row r="4274" spans="1:7" x14ac:dyDescent="0.25">
      <c r="A4274"/>
      <c r="B4274"/>
      <c r="C4274">
        <v>20.214877801431264</v>
      </c>
      <c r="D4274">
        <v>-0.66268367345027146</v>
      </c>
      <c r="E4274" s="24"/>
      <c r="F4274" s="25"/>
      <c r="G4274" s="29"/>
    </row>
    <row r="4275" spans="1:7" x14ac:dyDescent="0.25">
      <c r="A4275"/>
      <c r="B4275"/>
      <c r="C4275">
        <v>20.205452967160376</v>
      </c>
      <c r="D4275">
        <v>-0.66386616271127064</v>
      </c>
      <c r="E4275" s="24"/>
      <c r="F4275" s="25"/>
      <c r="G4275" s="29"/>
    </row>
    <row r="4276" spans="1:7" x14ac:dyDescent="0.25">
      <c r="A4276"/>
      <c r="B4276"/>
      <c r="C4276">
        <v>20.196028132889509</v>
      </c>
      <c r="D4276">
        <v>-0.6650486519722707</v>
      </c>
      <c r="E4276" s="24"/>
      <c r="F4276" s="25"/>
      <c r="G4276" s="29"/>
    </row>
    <row r="4277" spans="1:7" x14ac:dyDescent="0.25">
      <c r="A4277"/>
      <c r="B4277"/>
      <c r="C4277">
        <v>20.186603298618621</v>
      </c>
      <c r="D4277">
        <v>-0.66623114123327121</v>
      </c>
      <c r="E4277" s="24"/>
      <c r="F4277" s="25"/>
      <c r="G4277" s="29"/>
    </row>
    <row r="4278" spans="1:7" x14ac:dyDescent="0.25">
      <c r="A4278"/>
      <c r="B4278"/>
      <c r="C4278">
        <v>20.177178464347733</v>
      </c>
      <c r="D4278">
        <v>-0.66741363049427249</v>
      </c>
      <c r="E4278" s="24"/>
      <c r="F4278" s="25"/>
      <c r="G4278" s="29"/>
    </row>
    <row r="4279" spans="1:7" x14ac:dyDescent="0.25">
      <c r="A4279"/>
      <c r="B4279"/>
      <c r="C4279">
        <v>20.167753630076859</v>
      </c>
      <c r="D4279">
        <v>-0.668596119755272</v>
      </c>
      <c r="E4279" s="24"/>
      <c r="F4279" s="25"/>
      <c r="G4279" s="29"/>
    </row>
    <row r="4280" spans="1:7" x14ac:dyDescent="0.25">
      <c r="A4280"/>
      <c r="B4280"/>
      <c r="C4280">
        <v>20.158328795805993</v>
      </c>
      <c r="D4280">
        <v>-0.66977860901627151</v>
      </c>
      <c r="E4280" s="24"/>
      <c r="F4280" s="25"/>
      <c r="G4280" s="29"/>
    </row>
    <row r="4281" spans="1:7" x14ac:dyDescent="0.25">
      <c r="A4281"/>
      <c r="B4281"/>
      <c r="C4281">
        <v>20.148903961535108</v>
      </c>
      <c r="D4281">
        <v>-0.67096109827727279</v>
      </c>
      <c r="E4281" s="24"/>
      <c r="F4281" s="25"/>
      <c r="G4281" s="29"/>
    </row>
    <row r="4282" spans="1:7" x14ac:dyDescent="0.25">
      <c r="A4282"/>
      <c r="B4282"/>
      <c r="C4282">
        <v>20.13947912726422</v>
      </c>
      <c r="D4282">
        <v>-0.67214358753827319</v>
      </c>
      <c r="E4282" s="24"/>
      <c r="F4282" s="25"/>
      <c r="G4282" s="29"/>
    </row>
    <row r="4283" spans="1:7" x14ac:dyDescent="0.25">
      <c r="A4283"/>
      <c r="B4283"/>
      <c r="C4283">
        <v>20.130054292993332</v>
      </c>
      <c r="D4283">
        <v>-0.67332607679927314</v>
      </c>
      <c r="E4283" s="24"/>
      <c r="F4283" s="25"/>
      <c r="G4283" s="29"/>
    </row>
    <row r="4284" spans="1:7" x14ac:dyDescent="0.25">
      <c r="A4284"/>
      <c r="B4284"/>
      <c r="C4284">
        <v>20.120629458722476</v>
      </c>
      <c r="D4284">
        <v>-0.67450856606027387</v>
      </c>
      <c r="E4284" s="24"/>
      <c r="F4284" s="25"/>
      <c r="G4284" s="29"/>
    </row>
    <row r="4285" spans="1:7" x14ac:dyDescent="0.25">
      <c r="A4285"/>
      <c r="B4285"/>
      <c r="C4285">
        <v>20.111204624451588</v>
      </c>
      <c r="D4285">
        <v>-0.67569105532127449</v>
      </c>
      <c r="E4285" s="24"/>
      <c r="F4285" s="25"/>
      <c r="G4285" s="29"/>
    </row>
    <row r="4286" spans="1:7" x14ac:dyDescent="0.25">
      <c r="A4286"/>
      <c r="B4286"/>
      <c r="C4286">
        <v>20.1017797901807</v>
      </c>
      <c r="D4286">
        <v>-0.67687354458227456</v>
      </c>
      <c r="E4286" s="24"/>
      <c r="F4286" s="25"/>
      <c r="G4286" s="29"/>
    </row>
    <row r="4287" spans="1:7" x14ac:dyDescent="0.25">
      <c r="A4287"/>
      <c r="B4287"/>
      <c r="C4287">
        <v>20.092354955909826</v>
      </c>
      <c r="D4287">
        <v>-0.6780560338432754</v>
      </c>
      <c r="E4287" s="24"/>
      <c r="F4287" s="25"/>
      <c r="G4287" s="29"/>
    </row>
    <row r="4288" spans="1:7" x14ac:dyDescent="0.25">
      <c r="A4288"/>
      <c r="B4288"/>
      <c r="C4288">
        <v>20.082930121638942</v>
      </c>
      <c r="D4288">
        <v>-0.67923852310427557</v>
      </c>
      <c r="E4288" s="24"/>
      <c r="F4288" s="25"/>
      <c r="G4288" s="29"/>
    </row>
    <row r="4289" spans="1:7" x14ac:dyDescent="0.25">
      <c r="A4289"/>
      <c r="B4289"/>
      <c r="C4289">
        <v>20.073505287368061</v>
      </c>
      <c r="D4289">
        <v>-0.68042101236527597</v>
      </c>
      <c r="E4289" s="24"/>
      <c r="F4289" s="25"/>
      <c r="G4289" s="29"/>
    </row>
    <row r="4290" spans="1:7" x14ac:dyDescent="0.25">
      <c r="A4290"/>
      <c r="B4290"/>
      <c r="C4290">
        <v>20.06408045309718</v>
      </c>
      <c r="D4290">
        <v>-0.68160350162627537</v>
      </c>
      <c r="E4290" s="24"/>
      <c r="F4290" s="25"/>
      <c r="G4290" s="29"/>
    </row>
    <row r="4291" spans="1:7" x14ac:dyDescent="0.25">
      <c r="A4291"/>
      <c r="B4291"/>
      <c r="C4291">
        <v>20.05465561882631</v>
      </c>
      <c r="D4291">
        <v>-0.68278599088727543</v>
      </c>
      <c r="E4291" s="24"/>
      <c r="F4291" s="25"/>
      <c r="G4291" s="29"/>
    </row>
    <row r="4292" spans="1:7" x14ac:dyDescent="0.25">
      <c r="A4292"/>
      <c r="B4292"/>
      <c r="C4292">
        <v>20.045230784555425</v>
      </c>
      <c r="D4292">
        <v>-0.68396848014827571</v>
      </c>
      <c r="E4292" s="24"/>
      <c r="F4292" s="25"/>
      <c r="G4292" s="29"/>
    </row>
    <row r="4293" spans="1:7" x14ac:dyDescent="0.25">
      <c r="A4293"/>
      <c r="B4293"/>
      <c r="C4293">
        <v>20.035805950284551</v>
      </c>
      <c r="D4293">
        <v>-0.68515096940927667</v>
      </c>
      <c r="E4293" s="24"/>
      <c r="F4293" s="25"/>
      <c r="G4293" s="29"/>
    </row>
    <row r="4294" spans="1:7" x14ac:dyDescent="0.25">
      <c r="A4294"/>
      <c r="B4294"/>
      <c r="C4294">
        <v>20.026381116013663</v>
      </c>
      <c r="D4294">
        <v>-0.68633345867027551</v>
      </c>
      <c r="E4294" s="24"/>
      <c r="F4294" s="25"/>
      <c r="G4294" s="29"/>
    </row>
    <row r="4295" spans="1:7" x14ac:dyDescent="0.25">
      <c r="A4295"/>
      <c r="B4295"/>
      <c r="C4295">
        <v>20.016956281742775</v>
      </c>
      <c r="D4295">
        <v>-0.68751594793127535</v>
      </c>
      <c r="E4295" s="24"/>
      <c r="F4295" s="25"/>
      <c r="G4295" s="29"/>
    </row>
    <row r="4296" spans="1:7" x14ac:dyDescent="0.25">
      <c r="A4296"/>
      <c r="B4296"/>
      <c r="C4296">
        <v>20.007531447471905</v>
      </c>
      <c r="D4296">
        <v>-0.68869843719227752</v>
      </c>
      <c r="E4296" s="24"/>
      <c r="F4296" s="25"/>
      <c r="G4296" s="29"/>
    </row>
    <row r="4297" spans="1:7" x14ac:dyDescent="0.25">
      <c r="A4297"/>
      <c r="B4297"/>
      <c r="C4297">
        <v>19.998106613201024</v>
      </c>
      <c r="D4297">
        <v>-0.68988092645327626</v>
      </c>
      <c r="E4297" s="24"/>
      <c r="F4297" s="25"/>
      <c r="G4297" s="29"/>
    </row>
    <row r="4298" spans="1:7" x14ac:dyDescent="0.25">
      <c r="A4298"/>
      <c r="B4298"/>
      <c r="C4298">
        <v>19.988681778930136</v>
      </c>
      <c r="D4298">
        <v>-0.69106341571427721</v>
      </c>
      <c r="E4298" s="24"/>
      <c r="F4298" s="25"/>
      <c r="G4298" s="29"/>
    </row>
    <row r="4299" spans="1:7" x14ac:dyDescent="0.25">
      <c r="A4299"/>
      <c r="B4299"/>
      <c r="C4299">
        <v>19.979256944659266</v>
      </c>
      <c r="D4299">
        <v>-0.69224590497527783</v>
      </c>
      <c r="E4299" s="24"/>
      <c r="F4299" s="25"/>
      <c r="G4299" s="29"/>
    </row>
    <row r="4300" spans="1:7" x14ac:dyDescent="0.25">
      <c r="A4300"/>
      <c r="B4300"/>
      <c r="C4300">
        <v>19.969832110388392</v>
      </c>
      <c r="D4300">
        <v>-0.69342839423627822</v>
      </c>
      <c r="E4300" s="24"/>
      <c r="F4300" s="25"/>
      <c r="G4300" s="29"/>
    </row>
    <row r="4301" spans="1:7" x14ac:dyDescent="0.25">
      <c r="A4301"/>
      <c r="B4301"/>
      <c r="C4301">
        <v>19.9604072761175</v>
      </c>
      <c r="D4301">
        <v>-0.69461088349727884</v>
      </c>
      <c r="E4301" s="24"/>
      <c r="F4301" s="25"/>
      <c r="G4301" s="29"/>
    </row>
    <row r="4302" spans="1:7" x14ac:dyDescent="0.25">
      <c r="A4302"/>
      <c r="B4302"/>
      <c r="C4302">
        <v>19.950982441846627</v>
      </c>
      <c r="D4302">
        <v>-0.69579337275827913</v>
      </c>
      <c r="E4302" s="24"/>
      <c r="F4302" s="25"/>
      <c r="G4302" s="29"/>
    </row>
    <row r="4303" spans="1:7" x14ac:dyDescent="0.25">
      <c r="A4303"/>
      <c r="B4303"/>
      <c r="C4303">
        <v>19.941557607575749</v>
      </c>
      <c r="D4303">
        <v>-0.69697586201927952</v>
      </c>
      <c r="E4303" s="24"/>
      <c r="F4303" s="25"/>
      <c r="G4303" s="29"/>
    </row>
    <row r="4304" spans="1:7" x14ac:dyDescent="0.25">
      <c r="A4304"/>
      <c r="B4304"/>
      <c r="C4304">
        <v>19.932132773304868</v>
      </c>
      <c r="D4304">
        <v>-0.69815835128027814</v>
      </c>
      <c r="E4304" s="24"/>
      <c r="F4304" s="25"/>
      <c r="G4304" s="29"/>
    </row>
    <row r="4305" spans="1:7" x14ac:dyDescent="0.25">
      <c r="A4305"/>
      <c r="B4305"/>
      <c r="C4305">
        <v>19.922707939033995</v>
      </c>
      <c r="D4305">
        <v>-0.69934084054128065</v>
      </c>
      <c r="E4305" s="24"/>
      <c r="F4305" s="25"/>
      <c r="G4305" s="29"/>
    </row>
    <row r="4306" spans="1:7" x14ac:dyDescent="0.25">
      <c r="A4306"/>
      <c r="B4306"/>
      <c r="C4306">
        <v>19.91328310476311</v>
      </c>
      <c r="D4306">
        <v>-0.70052332980227983</v>
      </c>
      <c r="E4306" s="24"/>
      <c r="F4306" s="25"/>
      <c r="G4306" s="29"/>
    </row>
    <row r="4307" spans="1:7" x14ac:dyDescent="0.25">
      <c r="A4307"/>
      <c r="B4307"/>
      <c r="C4307">
        <v>19.903858270492229</v>
      </c>
      <c r="D4307">
        <v>-0.70170581906327956</v>
      </c>
      <c r="E4307" s="24"/>
      <c r="F4307" s="25"/>
      <c r="G4307" s="29"/>
    </row>
    <row r="4308" spans="1:7" x14ac:dyDescent="0.25">
      <c r="A4308"/>
      <c r="B4308"/>
      <c r="C4308">
        <v>19.894433436221348</v>
      </c>
      <c r="D4308">
        <v>-0.70288830832428006</v>
      </c>
      <c r="E4308" s="24"/>
      <c r="F4308" s="25"/>
      <c r="G4308" s="29"/>
    </row>
    <row r="4309" spans="1:7" x14ac:dyDescent="0.25">
      <c r="A4309"/>
      <c r="B4309"/>
      <c r="C4309">
        <v>19.885008601950471</v>
      </c>
      <c r="D4309">
        <v>-0.70407079758528124</v>
      </c>
      <c r="E4309" s="24"/>
      <c r="F4309" s="25"/>
      <c r="G4309" s="29"/>
    </row>
    <row r="4310" spans="1:7" x14ac:dyDescent="0.25">
      <c r="A4310"/>
      <c r="B4310"/>
      <c r="C4310">
        <v>19.875583767679569</v>
      </c>
      <c r="D4310">
        <v>-0.70525328684628208</v>
      </c>
      <c r="E4310" s="24"/>
      <c r="F4310" s="25"/>
      <c r="G4310" s="29"/>
    </row>
    <row r="4311" spans="1:7" x14ac:dyDescent="0.25">
      <c r="A4311"/>
      <c r="B4311"/>
      <c r="C4311">
        <v>19.866158933408709</v>
      </c>
      <c r="D4311">
        <v>-0.7064357761072797</v>
      </c>
      <c r="E4311" s="24"/>
      <c r="F4311" s="25"/>
      <c r="G4311" s="29"/>
    </row>
    <row r="4312" spans="1:7" x14ac:dyDescent="0.25">
      <c r="A4312"/>
      <c r="B4312"/>
      <c r="C4312">
        <v>19.856734099137817</v>
      </c>
      <c r="D4312">
        <v>-0.70761826536828187</v>
      </c>
      <c r="E4312" s="24"/>
      <c r="F4312" s="25"/>
      <c r="G4312" s="29"/>
    </row>
    <row r="4313" spans="1:7" x14ac:dyDescent="0.25">
      <c r="A4313"/>
      <c r="B4313"/>
      <c r="C4313">
        <v>19.847309264866944</v>
      </c>
      <c r="D4313">
        <v>-0.70880075462928172</v>
      </c>
      <c r="E4313" s="24"/>
      <c r="F4313" s="25"/>
      <c r="G4313" s="29"/>
    </row>
    <row r="4314" spans="1:7" x14ac:dyDescent="0.25">
      <c r="A4314"/>
      <c r="B4314"/>
      <c r="C4314">
        <v>19.837884430596066</v>
      </c>
      <c r="D4314">
        <v>-0.70998324389028333</v>
      </c>
      <c r="E4314" s="24"/>
      <c r="F4314" s="25"/>
      <c r="G4314" s="29"/>
    </row>
    <row r="4315" spans="1:7" x14ac:dyDescent="0.25">
      <c r="A4315"/>
      <c r="B4315"/>
      <c r="C4315">
        <v>19.828459596325185</v>
      </c>
      <c r="D4315">
        <v>-0.71116573315128329</v>
      </c>
      <c r="E4315" s="24"/>
      <c r="F4315" s="25"/>
      <c r="G4315" s="29"/>
    </row>
    <row r="4316" spans="1:7" x14ac:dyDescent="0.25">
      <c r="A4316"/>
      <c r="B4316"/>
      <c r="C4316">
        <v>19.819034762054311</v>
      </c>
      <c r="D4316">
        <v>-0.71234822241228302</v>
      </c>
      <c r="E4316" s="24"/>
      <c r="F4316" s="25"/>
      <c r="G4316" s="29"/>
    </row>
    <row r="4317" spans="1:7" x14ac:dyDescent="0.25">
      <c r="A4317"/>
      <c r="B4317"/>
      <c r="C4317">
        <v>19.809609927783427</v>
      </c>
      <c r="D4317">
        <v>-0.71353071167328319</v>
      </c>
      <c r="E4317" s="24"/>
      <c r="F4317" s="25"/>
      <c r="G4317" s="29"/>
    </row>
    <row r="4318" spans="1:7" x14ac:dyDescent="0.25">
      <c r="A4318"/>
      <c r="B4318"/>
      <c r="C4318">
        <v>19.80018509351255</v>
      </c>
      <c r="D4318">
        <v>-0.71471320093428481</v>
      </c>
      <c r="E4318" s="24"/>
      <c r="F4318" s="25"/>
      <c r="G4318" s="29"/>
    </row>
    <row r="4319" spans="1:7" x14ac:dyDescent="0.25">
      <c r="A4319"/>
      <c r="B4319"/>
      <c r="C4319">
        <v>19.790760259241665</v>
      </c>
      <c r="D4319">
        <v>-0.71589569019528376</v>
      </c>
      <c r="E4319" s="24"/>
      <c r="F4319" s="25"/>
      <c r="G4319" s="29"/>
    </row>
    <row r="4320" spans="1:7" x14ac:dyDescent="0.25">
      <c r="A4320"/>
      <c r="B4320"/>
      <c r="C4320">
        <v>19.781335424970791</v>
      </c>
      <c r="D4320">
        <v>-0.71707817945628383</v>
      </c>
      <c r="E4320" s="24"/>
      <c r="F4320" s="25"/>
      <c r="G4320" s="29"/>
    </row>
    <row r="4321" spans="1:7" x14ac:dyDescent="0.25">
      <c r="A4321"/>
      <c r="B4321"/>
      <c r="C4321">
        <v>19.77191059069991</v>
      </c>
      <c r="D4321">
        <v>-0.71826066871728522</v>
      </c>
      <c r="E4321" s="24"/>
      <c r="F4321" s="25"/>
      <c r="G4321" s="29"/>
    </row>
    <row r="4322" spans="1:7" x14ac:dyDescent="0.25">
      <c r="A4322"/>
      <c r="B4322"/>
      <c r="C4322">
        <v>19.762485756429022</v>
      </c>
      <c r="D4322">
        <v>-0.71944315797828373</v>
      </c>
      <c r="E4322" s="24"/>
      <c r="F4322" s="25"/>
      <c r="G4322" s="29"/>
    </row>
    <row r="4323" spans="1:7" x14ac:dyDescent="0.25">
      <c r="A4323"/>
      <c r="B4323"/>
      <c r="C4323">
        <v>19.753060922158131</v>
      </c>
      <c r="D4323">
        <v>-0.72062564723928524</v>
      </c>
      <c r="E4323" s="24"/>
      <c r="F4323" s="25"/>
      <c r="G4323" s="29"/>
    </row>
    <row r="4324" spans="1:7" x14ac:dyDescent="0.25">
      <c r="A4324"/>
      <c r="B4324"/>
      <c r="C4324">
        <v>19.743636087887271</v>
      </c>
      <c r="D4324">
        <v>-0.72180813650028497</v>
      </c>
      <c r="E4324" s="24"/>
      <c r="F4324" s="25"/>
      <c r="G4324" s="29"/>
    </row>
    <row r="4325" spans="1:7" x14ac:dyDescent="0.25">
      <c r="A4325"/>
      <c r="B4325"/>
      <c r="C4325">
        <v>19.734211253616383</v>
      </c>
      <c r="D4325">
        <v>-0.72299062576128548</v>
      </c>
      <c r="E4325" s="24"/>
      <c r="F4325" s="25"/>
      <c r="G4325" s="29"/>
    </row>
    <row r="4326" spans="1:7" x14ac:dyDescent="0.25">
      <c r="A4326"/>
      <c r="B4326"/>
      <c r="C4326">
        <v>19.724786419345502</v>
      </c>
      <c r="D4326">
        <v>-0.72417311502228632</v>
      </c>
      <c r="E4326" s="24"/>
      <c r="F4326" s="25"/>
      <c r="G4326" s="29"/>
    </row>
    <row r="4327" spans="1:7" x14ac:dyDescent="0.25">
      <c r="A4327"/>
      <c r="B4327"/>
      <c r="C4327">
        <v>19.715361585074621</v>
      </c>
      <c r="D4327">
        <v>-0.72535560428328638</v>
      </c>
      <c r="E4327" s="24"/>
      <c r="F4327" s="25"/>
      <c r="G4327" s="29"/>
    </row>
    <row r="4328" spans="1:7" x14ac:dyDescent="0.25">
      <c r="A4328"/>
      <c r="B4328"/>
      <c r="C4328">
        <v>19.705936750803748</v>
      </c>
      <c r="D4328">
        <v>-0.72653809354428744</v>
      </c>
      <c r="E4328" s="24"/>
      <c r="F4328" s="25"/>
      <c r="G4328" s="29"/>
    </row>
    <row r="4329" spans="1:7" x14ac:dyDescent="0.25">
      <c r="A4329"/>
      <c r="B4329"/>
      <c r="C4329">
        <v>19.69651191653287</v>
      </c>
      <c r="D4329">
        <v>-0.72772058280528651</v>
      </c>
      <c r="E4329" s="24"/>
      <c r="F4329" s="25"/>
      <c r="G4329" s="29"/>
    </row>
    <row r="4330" spans="1:7" x14ac:dyDescent="0.25">
      <c r="A4330"/>
      <c r="B4330"/>
      <c r="C4330">
        <v>19.687087082261986</v>
      </c>
      <c r="D4330">
        <v>-0.7289030720662879</v>
      </c>
      <c r="E4330" s="24"/>
      <c r="F4330" s="25"/>
      <c r="G4330" s="29"/>
    </row>
    <row r="4331" spans="1:7" x14ac:dyDescent="0.25">
      <c r="A4331"/>
      <c r="B4331"/>
      <c r="C4331">
        <v>19.677662247991105</v>
      </c>
      <c r="D4331">
        <v>-0.73008556132728708</v>
      </c>
      <c r="E4331" s="24"/>
      <c r="F4331" s="25"/>
      <c r="G4331" s="29"/>
    </row>
    <row r="4332" spans="1:7" x14ac:dyDescent="0.25">
      <c r="A4332"/>
      <c r="B4332"/>
      <c r="C4332">
        <v>19.668237413720234</v>
      </c>
      <c r="D4332">
        <v>-0.73126805058828737</v>
      </c>
      <c r="E4332" s="24"/>
      <c r="F4332" s="25"/>
      <c r="G4332" s="29"/>
    </row>
    <row r="4333" spans="1:7" x14ac:dyDescent="0.25">
      <c r="A4333"/>
      <c r="B4333"/>
      <c r="C4333">
        <v>19.658812579449346</v>
      </c>
      <c r="D4333">
        <v>-0.73245053984928887</v>
      </c>
      <c r="E4333" s="24"/>
      <c r="F4333" s="25"/>
      <c r="G4333" s="29"/>
    </row>
    <row r="4334" spans="1:7" x14ac:dyDescent="0.25">
      <c r="A4334"/>
      <c r="B4334"/>
      <c r="C4334">
        <v>19.649387745178473</v>
      </c>
      <c r="D4334">
        <v>-0.73363302911028894</v>
      </c>
      <c r="E4334" s="24"/>
      <c r="F4334" s="25"/>
      <c r="G4334" s="29"/>
    </row>
    <row r="4335" spans="1:7" x14ac:dyDescent="0.25">
      <c r="A4335"/>
      <c r="B4335"/>
      <c r="C4335">
        <v>19.639962910907581</v>
      </c>
      <c r="D4335">
        <v>-0.73481551837128933</v>
      </c>
      <c r="E4335" s="24"/>
      <c r="F4335" s="25"/>
      <c r="G4335" s="29"/>
    </row>
    <row r="4336" spans="1:7" x14ac:dyDescent="0.25">
      <c r="A4336"/>
      <c r="B4336"/>
      <c r="C4336">
        <v>19.630538076636718</v>
      </c>
      <c r="D4336">
        <v>-0.7359980076322884</v>
      </c>
      <c r="E4336" s="24"/>
      <c r="F4336" s="25"/>
      <c r="G4336" s="29"/>
    </row>
    <row r="4337" spans="1:7" x14ac:dyDescent="0.25">
      <c r="A4337"/>
      <c r="B4337"/>
      <c r="C4337">
        <v>19.621113242365841</v>
      </c>
      <c r="D4337">
        <v>-0.73718049689328935</v>
      </c>
      <c r="E4337" s="24"/>
      <c r="F4337" s="25"/>
      <c r="G4337" s="29"/>
    </row>
    <row r="4338" spans="1:7" x14ac:dyDescent="0.25">
      <c r="A4338"/>
      <c r="B4338"/>
      <c r="C4338">
        <v>19.611688408094949</v>
      </c>
      <c r="D4338">
        <v>-0.73836298615428964</v>
      </c>
      <c r="E4338" s="24"/>
      <c r="F4338" s="25"/>
      <c r="G4338" s="29"/>
    </row>
    <row r="4339" spans="1:7" x14ac:dyDescent="0.25">
      <c r="A4339"/>
      <c r="B4339"/>
      <c r="C4339">
        <v>19.602263573824064</v>
      </c>
      <c r="D4339">
        <v>-0.7395454754152897</v>
      </c>
      <c r="E4339" s="24"/>
      <c r="F4339" s="25"/>
      <c r="G4339" s="29"/>
    </row>
    <row r="4340" spans="1:7" x14ac:dyDescent="0.25">
      <c r="A4340"/>
      <c r="B4340"/>
      <c r="C4340">
        <v>19.592838739553194</v>
      </c>
      <c r="D4340">
        <v>-0.74072796467628932</v>
      </c>
      <c r="E4340" s="24"/>
      <c r="F4340" s="25"/>
      <c r="G4340" s="29"/>
    </row>
    <row r="4341" spans="1:7" x14ac:dyDescent="0.25">
      <c r="A4341"/>
      <c r="B4341"/>
      <c r="C4341">
        <v>19.583413905282303</v>
      </c>
      <c r="D4341">
        <v>-0.74191045393729094</v>
      </c>
      <c r="E4341" s="24"/>
      <c r="F4341" s="25"/>
      <c r="G4341" s="29"/>
    </row>
    <row r="4342" spans="1:7" x14ac:dyDescent="0.25">
      <c r="A4342"/>
      <c r="B4342"/>
      <c r="C4342">
        <v>19.573989071011415</v>
      </c>
      <c r="D4342">
        <v>-0.743092943198291</v>
      </c>
      <c r="E4342" s="24"/>
      <c r="F4342" s="25"/>
      <c r="G4342" s="29"/>
    </row>
    <row r="4343" spans="1:7" x14ac:dyDescent="0.25">
      <c r="A4343"/>
      <c r="B4343"/>
      <c r="C4343">
        <v>19.564564236740551</v>
      </c>
      <c r="D4343">
        <v>-0.74427543245929151</v>
      </c>
      <c r="E4343" s="24"/>
      <c r="F4343" s="25"/>
      <c r="G4343" s="29"/>
    </row>
    <row r="4344" spans="1:7" x14ac:dyDescent="0.25">
      <c r="A4344"/>
      <c r="B4344"/>
      <c r="C4344">
        <v>19.555139402469663</v>
      </c>
      <c r="D4344">
        <v>-0.74545792172029179</v>
      </c>
      <c r="E4344" s="24"/>
      <c r="F4344" s="25"/>
      <c r="G4344" s="29"/>
    </row>
    <row r="4345" spans="1:7" x14ac:dyDescent="0.25">
      <c r="A4345"/>
      <c r="B4345"/>
      <c r="C4345">
        <v>19.54571456819879</v>
      </c>
      <c r="D4345">
        <v>-0.74664041098129297</v>
      </c>
      <c r="E4345" s="24"/>
      <c r="F4345" s="25"/>
      <c r="G4345" s="29"/>
    </row>
    <row r="4346" spans="1:7" x14ac:dyDescent="0.25">
      <c r="A4346"/>
      <c r="B4346"/>
      <c r="C4346">
        <v>19.536289733927916</v>
      </c>
      <c r="D4346">
        <v>-0.74782290024229181</v>
      </c>
      <c r="E4346" s="24"/>
      <c r="F4346" s="25"/>
      <c r="G4346" s="29"/>
    </row>
    <row r="4347" spans="1:7" x14ac:dyDescent="0.25">
      <c r="A4347"/>
      <c r="B4347"/>
      <c r="C4347">
        <v>19.526864899657017</v>
      </c>
      <c r="D4347">
        <v>-0.74900538950329365</v>
      </c>
      <c r="E4347" s="24"/>
      <c r="F4347" s="25"/>
      <c r="G4347" s="29"/>
    </row>
    <row r="4348" spans="1:7" x14ac:dyDescent="0.25">
      <c r="A4348"/>
      <c r="B4348"/>
      <c r="C4348">
        <v>19.51744006538614</v>
      </c>
      <c r="D4348">
        <v>-0.7501878787642926</v>
      </c>
      <c r="E4348" s="24"/>
      <c r="F4348" s="25"/>
      <c r="G4348" s="29"/>
    </row>
    <row r="4349" spans="1:7" x14ac:dyDescent="0.25">
      <c r="A4349"/>
      <c r="B4349"/>
      <c r="C4349">
        <v>19.508015231115269</v>
      </c>
      <c r="D4349">
        <v>-0.75137036802529333</v>
      </c>
      <c r="E4349" s="24"/>
      <c r="F4349" s="25"/>
      <c r="G4349" s="29"/>
    </row>
    <row r="4350" spans="1:7" x14ac:dyDescent="0.25">
      <c r="A4350"/>
      <c r="B4350"/>
      <c r="C4350">
        <v>19.498590396844385</v>
      </c>
      <c r="D4350">
        <v>-0.75255285728629295</v>
      </c>
      <c r="E4350" s="24"/>
      <c r="F4350" s="25"/>
      <c r="G4350" s="29"/>
    </row>
    <row r="4351" spans="1:7" x14ac:dyDescent="0.25">
      <c r="A4351"/>
      <c r="B4351"/>
      <c r="C4351">
        <v>19.489165562573501</v>
      </c>
      <c r="D4351">
        <v>-0.75373534654729368</v>
      </c>
      <c r="E4351" s="24"/>
      <c r="F4351" s="25"/>
      <c r="G4351" s="29"/>
    </row>
    <row r="4352" spans="1:7" x14ac:dyDescent="0.25">
      <c r="A4352"/>
      <c r="B4352"/>
      <c r="C4352">
        <v>19.479740728302627</v>
      </c>
      <c r="D4352">
        <v>-0.75491783580829441</v>
      </c>
      <c r="E4352" s="24"/>
      <c r="F4352" s="25"/>
      <c r="G4352" s="29"/>
    </row>
    <row r="4353" spans="1:7" x14ac:dyDescent="0.25">
      <c r="A4353"/>
      <c r="B4353"/>
      <c r="C4353">
        <v>19.470315894031739</v>
      </c>
      <c r="D4353">
        <v>-0.75610032506929381</v>
      </c>
      <c r="E4353" s="24"/>
      <c r="F4353" s="25"/>
      <c r="G4353" s="29"/>
    </row>
    <row r="4354" spans="1:7" x14ac:dyDescent="0.25">
      <c r="A4354"/>
      <c r="B4354"/>
      <c r="C4354">
        <v>19.460891059760872</v>
      </c>
      <c r="D4354">
        <v>-0.75728281433029365</v>
      </c>
      <c r="E4354" s="24"/>
      <c r="F4354" s="25"/>
      <c r="G4354" s="29"/>
    </row>
    <row r="4355" spans="1:7" x14ac:dyDescent="0.25">
      <c r="A4355"/>
      <c r="B4355"/>
      <c r="C4355">
        <v>19.451466225489991</v>
      </c>
      <c r="D4355">
        <v>-0.75846530359129471</v>
      </c>
      <c r="E4355" s="24"/>
      <c r="F4355" s="25"/>
      <c r="G4355" s="29"/>
    </row>
    <row r="4356" spans="1:7" x14ac:dyDescent="0.25">
      <c r="A4356"/>
      <c r="B4356"/>
      <c r="C4356">
        <v>19.44204139121911</v>
      </c>
      <c r="D4356">
        <v>-0.75964779285229467</v>
      </c>
      <c r="E4356" s="24"/>
      <c r="F4356" s="25"/>
      <c r="G4356" s="29"/>
    </row>
    <row r="4357" spans="1:7" x14ac:dyDescent="0.25">
      <c r="A4357"/>
      <c r="B4357"/>
      <c r="C4357">
        <v>19.432616556948219</v>
      </c>
      <c r="D4357">
        <v>-0.76083028211329473</v>
      </c>
      <c r="E4357" s="24"/>
      <c r="F4357" s="25"/>
      <c r="G4357" s="29"/>
    </row>
    <row r="4358" spans="1:7" x14ac:dyDescent="0.25">
      <c r="A4358"/>
      <c r="B4358"/>
      <c r="C4358">
        <v>19.423191722677345</v>
      </c>
      <c r="D4358">
        <v>-0.76201277137429602</v>
      </c>
      <c r="E4358" s="24"/>
      <c r="F4358" s="25"/>
      <c r="G4358" s="29"/>
    </row>
    <row r="4359" spans="1:7" x14ac:dyDescent="0.25">
      <c r="A4359"/>
      <c r="B4359"/>
      <c r="C4359">
        <v>19.413766888406467</v>
      </c>
      <c r="D4359">
        <v>-0.76319526063529564</v>
      </c>
      <c r="E4359" s="24"/>
      <c r="F4359" s="25"/>
      <c r="G4359" s="29"/>
    </row>
    <row r="4360" spans="1:7" x14ac:dyDescent="0.25">
      <c r="A4360"/>
      <c r="B4360"/>
      <c r="C4360">
        <v>19.404342054135597</v>
      </c>
      <c r="D4360">
        <v>-0.76437774989629637</v>
      </c>
      <c r="E4360" s="24"/>
      <c r="F4360" s="25"/>
      <c r="G4360" s="29"/>
    </row>
    <row r="4361" spans="1:7" x14ac:dyDescent="0.25">
      <c r="A4361"/>
      <c r="B4361"/>
      <c r="C4361">
        <v>19.39491721986472</v>
      </c>
      <c r="D4361">
        <v>-0.76556023915729554</v>
      </c>
      <c r="E4361" s="24"/>
      <c r="F4361" s="25"/>
      <c r="G4361" s="29"/>
    </row>
    <row r="4362" spans="1:7" x14ac:dyDescent="0.25">
      <c r="A4362"/>
      <c r="B4362"/>
      <c r="C4362">
        <v>19.385492385593825</v>
      </c>
      <c r="D4362">
        <v>-0.76674272841829627</v>
      </c>
      <c r="E4362" s="24"/>
      <c r="F4362" s="25"/>
      <c r="G4362" s="29"/>
    </row>
    <row r="4363" spans="1:7" x14ac:dyDescent="0.25">
      <c r="A4363"/>
      <c r="B4363"/>
      <c r="C4363">
        <v>19.376067551322947</v>
      </c>
      <c r="D4363">
        <v>-0.76792521767929589</v>
      </c>
      <c r="E4363" s="24"/>
      <c r="F4363" s="25"/>
      <c r="G4363" s="29"/>
    </row>
    <row r="4364" spans="1:7" x14ac:dyDescent="0.25">
      <c r="A4364"/>
      <c r="B4364"/>
      <c r="C4364">
        <v>19.366642717052077</v>
      </c>
      <c r="D4364">
        <v>-0.76910770694029762</v>
      </c>
      <c r="E4364" s="24"/>
      <c r="F4364" s="25"/>
      <c r="G4364" s="29"/>
    </row>
    <row r="4365" spans="1:7" x14ac:dyDescent="0.25">
      <c r="A4365"/>
      <c r="B4365"/>
      <c r="C4365">
        <v>19.357217882781189</v>
      </c>
      <c r="D4365">
        <v>-0.77029019620129757</v>
      </c>
      <c r="E4365" s="24"/>
      <c r="F4365" s="25"/>
      <c r="G4365" s="29"/>
    </row>
    <row r="4366" spans="1:7" x14ac:dyDescent="0.25">
      <c r="A4366"/>
      <c r="B4366"/>
      <c r="C4366">
        <v>19.347793048510308</v>
      </c>
      <c r="D4366">
        <v>-0.77147268546229852</v>
      </c>
      <c r="E4366" s="24"/>
      <c r="F4366" s="25"/>
      <c r="G4366" s="29"/>
    </row>
    <row r="4367" spans="1:7" x14ac:dyDescent="0.25">
      <c r="A4367"/>
      <c r="B4367"/>
      <c r="C4367">
        <v>19.338368214239431</v>
      </c>
      <c r="D4367">
        <v>-0.77265517472329848</v>
      </c>
      <c r="E4367" s="24"/>
      <c r="F4367" s="25"/>
      <c r="G4367" s="29"/>
    </row>
    <row r="4368" spans="1:7" x14ac:dyDescent="0.25">
      <c r="A4368"/>
      <c r="B4368"/>
      <c r="C4368">
        <v>19.32894337996855</v>
      </c>
      <c r="D4368">
        <v>-0.77383766398429965</v>
      </c>
      <c r="E4368" s="24"/>
      <c r="F4368" s="25"/>
      <c r="G4368" s="29"/>
    </row>
    <row r="4369" spans="1:7" x14ac:dyDescent="0.25">
      <c r="A4369"/>
      <c r="B4369"/>
      <c r="C4369">
        <v>19.31951854569769</v>
      </c>
      <c r="D4369">
        <v>-0.77502015324529905</v>
      </c>
      <c r="E4369" s="24"/>
      <c r="F4369" s="25"/>
      <c r="G4369" s="29"/>
    </row>
    <row r="4370" spans="1:7" x14ac:dyDescent="0.25">
      <c r="A4370"/>
      <c r="B4370"/>
      <c r="C4370">
        <v>19.310093711426788</v>
      </c>
      <c r="D4370">
        <v>-0.77620264250629911</v>
      </c>
      <c r="E4370" s="24"/>
      <c r="F4370" s="25"/>
      <c r="G4370" s="29"/>
    </row>
    <row r="4371" spans="1:7" x14ac:dyDescent="0.25">
      <c r="A4371"/>
      <c r="B4371"/>
      <c r="C4371">
        <v>19.300668877155903</v>
      </c>
      <c r="D4371">
        <v>-0.77738513176729829</v>
      </c>
      <c r="E4371" s="24"/>
      <c r="F4371" s="25"/>
      <c r="G4371" s="29"/>
    </row>
    <row r="4372" spans="1:7" x14ac:dyDescent="0.25">
      <c r="A4372"/>
      <c r="B4372"/>
      <c r="C4372">
        <v>19.291244042885005</v>
      </c>
      <c r="D4372">
        <v>-0.77856762102829802</v>
      </c>
      <c r="E4372" s="24"/>
      <c r="F4372" s="25"/>
      <c r="G4372" s="29"/>
    </row>
    <row r="4373" spans="1:7" x14ac:dyDescent="0.25">
      <c r="A4373"/>
      <c r="B4373"/>
      <c r="C4373">
        <v>19.281819208614152</v>
      </c>
      <c r="D4373">
        <v>-0.77975011028929975</v>
      </c>
      <c r="E4373" s="24"/>
      <c r="F4373" s="25"/>
      <c r="G4373" s="29"/>
    </row>
    <row r="4374" spans="1:7" x14ac:dyDescent="0.25">
      <c r="A4374"/>
      <c r="B4374"/>
      <c r="C4374">
        <v>19.272394374343268</v>
      </c>
      <c r="D4374">
        <v>-0.78093259955030048</v>
      </c>
      <c r="E4374" s="24"/>
      <c r="F4374" s="25"/>
      <c r="G4374" s="29"/>
    </row>
    <row r="4375" spans="1:7" x14ac:dyDescent="0.25">
      <c r="A4375"/>
      <c r="B4375"/>
      <c r="C4375">
        <v>19.262969540072387</v>
      </c>
      <c r="D4375">
        <v>-0.78211508881130132</v>
      </c>
      <c r="E4375" s="24"/>
      <c r="F4375" s="25"/>
      <c r="G4375" s="29"/>
    </row>
    <row r="4376" spans="1:7" x14ac:dyDescent="0.25">
      <c r="A4376"/>
      <c r="B4376"/>
      <c r="C4376">
        <v>19.253544705801506</v>
      </c>
      <c r="D4376">
        <v>-0.78329757807230083</v>
      </c>
      <c r="E4376" s="24"/>
      <c r="F4376" s="25"/>
      <c r="G4376" s="29"/>
    </row>
    <row r="4377" spans="1:7" x14ac:dyDescent="0.25">
      <c r="A4377"/>
      <c r="B4377"/>
      <c r="C4377">
        <v>19.244119871530629</v>
      </c>
      <c r="D4377">
        <v>-0.78448006733330033</v>
      </c>
      <c r="E4377" s="24"/>
      <c r="F4377" s="25"/>
      <c r="G4377" s="29"/>
    </row>
    <row r="4378" spans="1:7" x14ac:dyDescent="0.25">
      <c r="A4378"/>
      <c r="B4378"/>
      <c r="C4378">
        <v>19.234695037259737</v>
      </c>
      <c r="D4378">
        <v>-0.78566255659430129</v>
      </c>
      <c r="E4378" s="24"/>
      <c r="F4378" s="25"/>
      <c r="G4378" s="29"/>
    </row>
    <row r="4379" spans="1:7" x14ac:dyDescent="0.25">
      <c r="A4379"/>
      <c r="B4379"/>
      <c r="C4379">
        <v>19.22527020298887</v>
      </c>
      <c r="D4379">
        <v>-0.78684504585530224</v>
      </c>
      <c r="E4379" s="24"/>
      <c r="F4379" s="25"/>
      <c r="G4379" s="29"/>
    </row>
    <row r="4380" spans="1:7" x14ac:dyDescent="0.25">
      <c r="A4380"/>
      <c r="B4380"/>
      <c r="C4380">
        <v>19.215845368717986</v>
      </c>
      <c r="D4380">
        <v>-0.78802753511630197</v>
      </c>
      <c r="E4380" s="24"/>
      <c r="F4380" s="25"/>
      <c r="G4380" s="29"/>
    </row>
    <row r="4381" spans="1:7" x14ac:dyDescent="0.25">
      <c r="A4381"/>
      <c r="B4381"/>
      <c r="C4381">
        <v>19.206420534447108</v>
      </c>
      <c r="D4381">
        <v>-0.78921002437730248</v>
      </c>
      <c r="E4381" s="24"/>
      <c r="F4381" s="25"/>
      <c r="G4381" s="29"/>
    </row>
    <row r="4382" spans="1:7" x14ac:dyDescent="0.25">
      <c r="A4382"/>
      <c r="B4382"/>
      <c r="C4382">
        <v>19.196995700176238</v>
      </c>
      <c r="D4382">
        <v>-0.79039251363830243</v>
      </c>
      <c r="E4382" s="24"/>
      <c r="F4382" s="25"/>
      <c r="G4382" s="29"/>
    </row>
    <row r="4383" spans="1:7" x14ac:dyDescent="0.25">
      <c r="A4383"/>
      <c r="B4383"/>
      <c r="C4383">
        <v>19.187570865905343</v>
      </c>
      <c r="D4383">
        <v>-0.7915750028993046</v>
      </c>
      <c r="E4383" s="24"/>
      <c r="F4383" s="25"/>
      <c r="G4383" s="29"/>
    </row>
    <row r="4384" spans="1:7" x14ac:dyDescent="0.25">
      <c r="A4384"/>
      <c r="B4384"/>
      <c r="C4384">
        <v>19.178146031634455</v>
      </c>
      <c r="D4384">
        <v>-0.79275749216030367</v>
      </c>
      <c r="E4384" s="24"/>
      <c r="F4384" s="25"/>
      <c r="G4384" s="29"/>
    </row>
    <row r="4385" spans="1:7" x14ac:dyDescent="0.25">
      <c r="A4385"/>
      <c r="B4385"/>
      <c r="C4385">
        <v>19.168721197363588</v>
      </c>
      <c r="D4385">
        <v>-0.79393998142130418</v>
      </c>
      <c r="E4385" s="24"/>
      <c r="F4385" s="25"/>
      <c r="G4385" s="29"/>
    </row>
    <row r="4386" spans="1:7" x14ac:dyDescent="0.25">
      <c r="A4386"/>
      <c r="B4386"/>
      <c r="C4386">
        <v>19.159296363092707</v>
      </c>
      <c r="D4386">
        <v>-0.79512247068230457</v>
      </c>
      <c r="E4386" s="24"/>
      <c r="F4386" s="25"/>
      <c r="G4386" s="29"/>
    </row>
    <row r="4387" spans="1:7" x14ac:dyDescent="0.25">
      <c r="A4387"/>
      <c r="B4387"/>
      <c r="C4387">
        <v>19.149871528821826</v>
      </c>
      <c r="D4387">
        <v>-0.79630495994330641</v>
      </c>
      <c r="E4387" s="24"/>
      <c r="F4387" s="25"/>
      <c r="G4387" s="29"/>
    </row>
    <row r="4388" spans="1:7" x14ac:dyDescent="0.25">
      <c r="A4388"/>
      <c r="B4388"/>
      <c r="C4388">
        <v>19.140446694550953</v>
      </c>
      <c r="D4388">
        <v>-0.79748744920430503</v>
      </c>
      <c r="E4388" s="24"/>
      <c r="F4388" s="25"/>
      <c r="G4388" s="29"/>
    </row>
    <row r="4389" spans="1:7" x14ac:dyDescent="0.25">
      <c r="A4389"/>
      <c r="B4389"/>
      <c r="C4389">
        <v>19.131021860280082</v>
      </c>
      <c r="D4389">
        <v>-0.79866993846530498</v>
      </c>
      <c r="E4389" s="24"/>
      <c r="F4389" s="25"/>
      <c r="G4389" s="29"/>
    </row>
    <row r="4390" spans="1:7" x14ac:dyDescent="0.25">
      <c r="A4390"/>
      <c r="B4390"/>
      <c r="C4390">
        <v>19.121597026009191</v>
      </c>
      <c r="D4390">
        <v>-0.79985242772630616</v>
      </c>
      <c r="E4390" s="24"/>
      <c r="F4390" s="25"/>
      <c r="G4390" s="29"/>
    </row>
    <row r="4391" spans="1:7" x14ac:dyDescent="0.25">
      <c r="A4391"/>
      <c r="B4391"/>
      <c r="C4391">
        <v>19.112172191738306</v>
      </c>
      <c r="D4391">
        <v>-0.80103491698730489</v>
      </c>
      <c r="E4391" s="24"/>
      <c r="F4391" s="25"/>
      <c r="G4391" s="29"/>
    </row>
    <row r="4392" spans="1:7" x14ac:dyDescent="0.25">
      <c r="A4392"/>
      <c r="B4392"/>
      <c r="C4392">
        <v>19.102747357467429</v>
      </c>
      <c r="D4392">
        <v>-0.80221740624830562</v>
      </c>
      <c r="E4392" s="24"/>
      <c r="F4392" s="25"/>
      <c r="G4392" s="29"/>
    </row>
    <row r="4393" spans="1:7" x14ac:dyDescent="0.25">
      <c r="A4393"/>
      <c r="B4393"/>
      <c r="C4393">
        <v>19.093322523196555</v>
      </c>
      <c r="D4393">
        <v>-0.80339989550930624</v>
      </c>
      <c r="E4393" s="24"/>
      <c r="F4393" s="25"/>
      <c r="G4393" s="29"/>
    </row>
    <row r="4394" spans="1:7" x14ac:dyDescent="0.25">
      <c r="A4394"/>
      <c r="B4394"/>
      <c r="C4394">
        <v>19.083897688925667</v>
      </c>
      <c r="D4394">
        <v>-0.8045823847703063</v>
      </c>
      <c r="E4394" s="24"/>
      <c r="F4394" s="25"/>
      <c r="G4394" s="29"/>
    </row>
    <row r="4395" spans="1:7" x14ac:dyDescent="0.25">
      <c r="A4395"/>
      <c r="B4395"/>
      <c r="C4395">
        <v>19.074472854654793</v>
      </c>
      <c r="D4395">
        <v>-0.80576487403130548</v>
      </c>
      <c r="E4395" s="24"/>
      <c r="F4395" s="25"/>
      <c r="G4395" s="29"/>
    </row>
    <row r="4396" spans="1:7" x14ac:dyDescent="0.25">
      <c r="A4396"/>
      <c r="B4396"/>
      <c r="C4396">
        <v>19.065048020383919</v>
      </c>
      <c r="D4396">
        <v>-0.80694736329230687</v>
      </c>
      <c r="E4396" s="24"/>
      <c r="F4396" s="25"/>
      <c r="G4396" s="29"/>
    </row>
    <row r="4397" spans="1:7" x14ac:dyDescent="0.25">
      <c r="A4397"/>
      <c r="B4397"/>
      <c r="C4397">
        <v>19.055623186113031</v>
      </c>
      <c r="D4397">
        <v>-0.80812985255330694</v>
      </c>
      <c r="E4397" s="24"/>
      <c r="F4397" s="25"/>
      <c r="G4397" s="29"/>
    </row>
    <row r="4398" spans="1:7" x14ac:dyDescent="0.25">
      <c r="A4398"/>
      <c r="B4398"/>
      <c r="C4398">
        <v>19.046198351842161</v>
      </c>
      <c r="D4398">
        <v>-0.80931234181430878</v>
      </c>
      <c r="E4398" s="24"/>
      <c r="F4398" s="25"/>
      <c r="G4398" s="29"/>
    </row>
    <row r="4399" spans="1:7" x14ac:dyDescent="0.25">
      <c r="A4399"/>
      <c r="B4399"/>
      <c r="C4399">
        <v>19.036773517571273</v>
      </c>
      <c r="D4399">
        <v>-0.81049483107530906</v>
      </c>
      <c r="E4399" s="24"/>
      <c r="F4399" s="25"/>
      <c r="G4399" s="29"/>
    </row>
    <row r="4400" spans="1:7" x14ac:dyDescent="0.25">
      <c r="A4400"/>
      <c r="B4400"/>
      <c r="C4400">
        <v>19.027348683300385</v>
      </c>
      <c r="D4400">
        <v>-0.81167732033630913</v>
      </c>
      <c r="E4400" s="24"/>
      <c r="F4400" s="25"/>
      <c r="G4400" s="29"/>
    </row>
    <row r="4401" spans="1:7" x14ac:dyDescent="0.25">
      <c r="A4401"/>
      <c r="B4401"/>
      <c r="C4401">
        <v>19.017923849029515</v>
      </c>
      <c r="D4401">
        <v>-0.81285980959730908</v>
      </c>
      <c r="E4401" s="24"/>
      <c r="F4401" s="25"/>
      <c r="G4401" s="29"/>
    </row>
    <row r="4402" spans="1:7" x14ac:dyDescent="0.25">
      <c r="A4402"/>
      <c r="B4402"/>
      <c r="C4402">
        <v>19.008499014758616</v>
      </c>
      <c r="D4402">
        <v>-0.8140422988583087</v>
      </c>
      <c r="E4402" s="24"/>
      <c r="F4402" s="25"/>
      <c r="G4402" s="29"/>
    </row>
    <row r="4403" spans="1:7" x14ac:dyDescent="0.25">
      <c r="A4403"/>
      <c r="B4403"/>
      <c r="C4403">
        <v>18.99907418048776</v>
      </c>
      <c r="D4403">
        <v>-0.81522478811931021</v>
      </c>
      <c r="E4403" s="24"/>
      <c r="F4403" s="25"/>
      <c r="G4403" s="29"/>
    </row>
    <row r="4404" spans="1:7" x14ac:dyDescent="0.25">
      <c r="A4404"/>
      <c r="B4404"/>
      <c r="C4404">
        <v>18.989649346216872</v>
      </c>
      <c r="D4404">
        <v>-0.8164072773803086</v>
      </c>
      <c r="E4404" s="24"/>
      <c r="F4404" s="25"/>
      <c r="G4404" s="29"/>
    </row>
    <row r="4405" spans="1:7" x14ac:dyDescent="0.25">
      <c r="A4405"/>
      <c r="B4405"/>
      <c r="C4405">
        <v>18.98022451194598</v>
      </c>
      <c r="D4405">
        <v>-0.81758976664130945</v>
      </c>
      <c r="E4405" s="24"/>
      <c r="F4405" s="25"/>
      <c r="G4405" s="29"/>
    </row>
    <row r="4406" spans="1:7" x14ac:dyDescent="0.25">
      <c r="A4406"/>
      <c r="B4406"/>
      <c r="C4406">
        <v>18.970799677675107</v>
      </c>
      <c r="D4406">
        <v>-0.81877225590231095</v>
      </c>
      <c r="E4406" s="24"/>
      <c r="F4406" s="25"/>
      <c r="G4406" s="29"/>
    </row>
    <row r="4407" spans="1:7" x14ac:dyDescent="0.25">
      <c r="A4407"/>
      <c r="B4407"/>
      <c r="C4407">
        <v>18.961374843404226</v>
      </c>
      <c r="D4407">
        <v>-0.81995474516331013</v>
      </c>
      <c r="E4407" s="24"/>
      <c r="F4407" s="25"/>
      <c r="G4407" s="29"/>
    </row>
    <row r="4408" spans="1:7" x14ac:dyDescent="0.25">
      <c r="A4408"/>
      <c r="B4408"/>
      <c r="C4408">
        <v>18.951950009133341</v>
      </c>
      <c r="D4408">
        <v>-0.82113723442431064</v>
      </c>
      <c r="E4408" s="24"/>
      <c r="F4408" s="25"/>
      <c r="G4408" s="29"/>
    </row>
    <row r="4409" spans="1:7" x14ac:dyDescent="0.25">
      <c r="A4409"/>
      <c r="B4409"/>
      <c r="C4409">
        <v>18.942525174862464</v>
      </c>
      <c r="D4409">
        <v>-0.82231972368531114</v>
      </c>
      <c r="E4409" s="24"/>
      <c r="F4409" s="25"/>
      <c r="G4409" s="29"/>
    </row>
    <row r="4410" spans="1:7" x14ac:dyDescent="0.25">
      <c r="A4410"/>
      <c r="B4410"/>
      <c r="C4410">
        <v>18.933100340591587</v>
      </c>
      <c r="D4410">
        <v>-0.82350221294631187</v>
      </c>
      <c r="E4410" s="24"/>
      <c r="F4410" s="25"/>
      <c r="G4410" s="29"/>
    </row>
    <row r="4411" spans="1:7" x14ac:dyDescent="0.25">
      <c r="A4411"/>
      <c r="B4411"/>
      <c r="C4411">
        <v>18.923675506320702</v>
      </c>
      <c r="D4411">
        <v>-0.82468470220731216</v>
      </c>
      <c r="E4411" s="24"/>
      <c r="F4411" s="25"/>
      <c r="G4411" s="29"/>
    </row>
    <row r="4412" spans="1:7" x14ac:dyDescent="0.25">
      <c r="A4412"/>
      <c r="B4412"/>
      <c r="C4412">
        <v>18.914250672049828</v>
      </c>
      <c r="D4412">
        <v>-0.82586719146831233</v>
      </c>
      <c r="E4412" s="24"/>
      <c r="F4412" s="25"/>
      <c r="G4412" s="29"/>
    </row>
    <row r="4413" spans="1:7" x14ac:dyDescent="0.25">
      <c r="A4413"/>
      <c r="B4413"/>
      <c r="C4413">
        <v>18.904825837778944</v>
      </c>
      <c r="D4413">
        <v>-0.82704968072931373</v>
      </c>
      <c r="E4413" s="24"/>
      <c r="F4413" s="25"/>
      <c r="G4413" s="29"/>
    </row>
    <row r="4414" spans="1:7" x14ac:dyDescent="0.25">
      <c r="A4414"/>
      <c r="B4414"/>
      <c r="C4414">
        <v>18.89540100350807</v>
      </c>
      <c r="D4414">
        <v>-0.82823216999031313</v>
      </c>
      <c r="E4414" s="24"/>
      <c r="F4414" s="25"/>
      <c r="G4414" s="29"/>
    </row>
    <row r="4415" spans="1:7" x14ac:dyDescent="0.25">
      <c r="A4415"/>
      <c r="B4415"/>
      <c r="C4415">
        <v>18.885976169237196</v>
      </c>
      <c r="D4415">
        <v>-0.82941465925131364</v>
      </c>
      <c r="E4415" s="24"/>
      <c r="F4415" s="25"/>
      <c r="G4415" s="29"/>
    </row>
    <row r="4416" spans="1:7" x14ac:dyDescent="0.25">
      <c r="A4416"/>
      <c r="B4416"/>
      <c r="C4416">
        <v>18.876551334966305</v>
      </c>
      <c r="D4416">
        <v>-0.83059714851231281</v>
      </c>
      <c r="E4416" s="24"/>
      <c r="F4416" s="25"/>
      <c r="G4416" s="29"/>
    </row>
    <row r="4417" spans="1:7" x14ac:dyDescent="0.25">
      <c r="A4417"/>
      <c r="B4417"/>
      <c r="C4417">
        <v>18.867126500695434</v>
      </c>
      <c r="D4417">
        <v>-0.83177963777331343</v>
      </c>
      <c r="E4417" s="24"/>
      <c r="F4417" s="25"/>
      <c r="G4417" s="29"/>
    </row>
    <row r="4418" spans="1:7" x14ac:dyDescent="0.25">
      <c r="A4418"/>
      <c r="B4418"/>
      <c r="C4418">
        <v>18.85770166642455</v>
      </c>
      <c r="D4418">
        <v>-0.83296212703431338</v>
      </c>
      <c r="E4418" s="24"/>
      <c r="F4418" s="25"/>
      <c r="G4418" s="29"/>
    </row>
    <row r="4419" spans="1:7" x14ac:dyDescent="0.25">
      <c r="A4419"/>
      <c r="B4419"/>
      <c r="C4419">
        <v>18.848276832153676</v>
      </c>
      <c r="D4419">
        <v>-0.83414461629531345</v>
      </c>
      <c r="E4419" s="24"/>
      <c r="F4419" s="25"/>
      <c r="G4419" s="29"/>
    </row>
    <row r="4420" spans="1:7" x14ac:dyDescent="0.25">
      <c r="A4420"/>
      <c r="B4420"/>
      <c r="C4420">
        <v>18.838851997882799</v>
      </c>
      <c r="D4420">
        <v>-0.83532710555631429</v>
      </c>
      <c r="E4420" s="24"/>
      <c r="F4420" s="25"/>
      <c r="G4420" s="29"/>
    </row>
    <row r="4421" spans="1:7" x14ac:dyDescent="0.25">
      <c r="A4421"/>
      <c r="B4421"/>
      <c r="C4421">
        <v>18.829427163611928</v>
      </c>
      <c r="D4421">
        <v>-0.83650959481731502</v>
      </c>
      <c r="E4421" s="24"/>
      <c r="F4421" s="25"/>
      <c r="G4421" s="29"/>
    </row>
    <row r="4422" spans="1:7" x14ac:dyDescent="0.25">
      <c r="A4422"/>
      <c r="B4422"/>
      <c r="C4422">
        <v>18.820002329341037</v>
      </c>
      <c r="D4422">
        <v>-0.83769208407831508</v>
      </c>
      <c r="E4422" s="24"/>
      <c r="F4422" s="25"/>
      <c r="G4422" s="29"/>
    </row>
    <row r="4423" spans="1:7" x14ac:dyDescent="0.25">
      <c r="A4423"/>
      <c r="B4423"/>
      <c r="C4423">
        <v>18.810577495070152</v>
      </c>
      <c r="D4423">
        <v>-0.83887457333931492</v>
      </c>
      <c r="E4423" s="24"/>
      <c r="F4423" s="25"/>
      <c r="G4423" s="29"/>
    </row>
    <row r="4424" spans="1:7" x14ac:dyDescent="0.25">
      <c r="A4424"/>
      <c r="B4424"/>
      <c r="C4424">
        <v>18.801152660799268</v>
      </c>
      <c r="D4424">
        <v>-0.84005706260031565</v>
      </c>
      <c r="E4424" s="24"/>
      <c r="F4424" s="25"/>
      <c r="G4424" s="29"/>
    </row>
    <row r="4425" spans="1:7" x14ac:dyDescent="0.25">
      <c r="A4425"/>
      <c r="B4425"/>
      <c r="C4425">
        <v>18.79172782652839</v>
      </c>
      <c r="D4425">
        <v>-0.84123955186131572</v>
      </c>
      <c r="E4425" s="24"/>
      <c r="F4425" s="25"/>
      <c r="G4425" s="29"/>
    </row>
    <row r="4426" spans="1:7" x14ac:dyDescent="0.25">
      <c r="A4426"/>
      <c r="B4426"/>
      <c r="C4426">
        <v>18.782302992257524</v>
      </c>
      <c r="D4426">
        <v>-0.84242204112231545</v>
      </c>
      <c r="E4426" s="24"/>
      <c r="F4426" s="25"/>
      <c r="G4426" s="29"/>
    </row>
    <row r="4427" spans="1:7" x14ac:dyDescent="0.25">
      <c r="A4427"/>
      <c r="B4427"/>
      <c r="C4427">
        <v>18.772878157986632</v>
      </c>
      <c r="D4427">
        <v>-0.84360453038331717</v>
      </c>
      <c r="E4427" s="24"/>
      <c r="F4427" s="25"/>
      <c r="G4427" s="29"/>
    </row>
    <row r="4428" spans="1:7" x14ac:dyDescent="0.25">
      <c r="A4428"/>
      <c r="B4428"/>
      <c r="C4428">
        <v>18.763453323715755</v>
      </c>
      <c r="D4428">
        <v>-0.84478701964431713</v>
      </c>
      <c r="E4428" s="24"/>
      <c r="F4428" s="25"/>
      <c r="G4428" s="29"/>
    </row>
    <row r="4429" spans="1:7" x14ac:dyDescent="0.25">
      <c r="A4429"/>
      <c r="B4429"/>
      <c r="C4429">
        <v>18.754028489444881</v>
      </c>
      <c r="D4429">
        <v>-0.84596950890531786</v>
      </c>
      <c r="E4429" s="24"/>
      <c r="F4429" s="25"/>
      <c r="G4429" s="29"/>
    </row>
    <row r="4430" spans="1:7" x14ac:dyDescent="0.25">
      <c r="A4430"/>
      <c r="B4430"/>
      <c r="C4430">
        <v>18.744603655173997</v>
      </c>
      <c r="D4430">
        <v>-0.84715199816631659</v>
      </c>
      <c r="E4430" s="24"/>
      <c r="F4430" s="25"/>
      <c r="G4430" s="29"/>
    </row>
    <row r="4431" spans="1:7" x14ac:dyDescent="0.25">
      <c r="A4431"/>
      <c r="B4431"/>
      <c r="C4431">
        <v>18.735178820903119</v>
      </c>
      <c r="D4431">
        <v>-0.84833448742731821</v>
      </c>
      <c r="E4431" s="24"/>
      <c r="F4431" s="25"/>
      <c r="G4431" s="29"/>
    </row>
    <row r="4432" spans="1:7" x14ac:dyDescent="0.25">
      <c r="A4432"/>
      <c r="B4432"/>
      <c r="C4432">
        <v>18.725753986632235</v>
      </c>
      <c r="D4432">
        <v>-0.84951697668831827</v>
      </c>
      <c r="E4432" s="24"/>
      <c r="F4432" s="25"/>
      <c r="G4432" s="29"/>
    </row>
    <row r="4433" spans="1:7" x14ac:dyDescent="0.25">
      <c r="A4433"/>
      <c r="B4433"/>
      <c r="C4433">
        <v>18.716329152361357</v>
      </c>
      <c r="D4433">
        <v>-0.85069946594931756</v>
      </c>
      <c r="E4433" s="24"/>
      <c r="F4433" s="25"/>
      <c r="G4433" s="29"/>
    </row>
    <row r="4434" spans="1:7" x14ac:dyDescent="0.25">
      <c r="A4434"/>
      <c r="B4434"/>
      <c r="C4434">
        <v>18.70690431809048</v>
      </c>
      <c r="D4434">
        <v>-0.85188195521031862</v>
      </c>
      <c r="E4434" s="24"/>
      <c r="F4434" s="25"/>
      <c r="G4434" s="29"/>
    </row>
    <row r="4435" spans="1:7" x14ac:dyDescent="0.25">
      <c r="A4435"/>
      <c r="B4435"/>
      <c r="C4435">
        <v>18.697479483819599</v>
      </c>
      <c r="D4435">
        <v>-0.85306444447131857</v>
      </c>
      <c r="E4435" s="24"/>
      <c r="F4435" s="25"/>
      <c r="G4435" s="29"/>
    </row>
    <row r="4436" spans="1:7" x14ac:dyDescent="0.25">
      <c r="A4436"/>
      <c r="B4436"/>
      <c r="C4436">
        <v>18.688054649548711</v>
      </c>
      <c r="D4436">
        <v>-0.85424693373231897</v>
      </c>
      <c r="E4436" s="24"/>
      <c r="F4436" s="25"/>
      <c r="G4436" s="29"/>
    </row>
    <row r="4437" spans="1:7" x14ac:dyDescent="0.25">
      <c r="A4437"/>
      <c r="B4437"/>
      <c r="C4437">
        <v>18.67862981527783</v>
      </c>
      <c r="D4437">
        <v>-0.85542942299331837</v>
      </c>
      <c r="E4437" s="24"/>
      <c r="F4437" s="25"/>
      <c r="G4437" s="29"/>
    </row>
    <row r="4438" spans="1:7" x14ac:dyDescent="0.25">
      <c r="A4438"/>
      <c r="B4438"/>
      <c r="C4438">
        <v>18.669204981006946</v>
      </c>
      <c r="D4438">
        <v>-0.8566119122543191</v>
      </c>
      <c r="E4438" s="24"/>
      <c r="F4438" s="25"/>
      <c r="G4438" s="29"/>
    </row>
    <row r="4439" spans="1:7" x14ac:dyDescent="0.25">
      <c r="A4439"/>
      <c r="B4439"/>
      <c r="C4439">
        <v>18.659780146736065</v>
      </c>
      <c r="D4439">
        <v>-0.85779440151531894</v>
      </c>
      <c r="E4439" s="24"/>
      <c r="F4439" s="25"/>
      <c r="G4439" s="29"/>
    </row>
    <row r="4440" spans="1:7" x14ac:dyDescent="0.25">
      <c r="A4440"/>
      <c r="B4440"/>
      <c r="C4440">
        <v>18.650355312465177</v>
      </c>
      <c r="D4440">
        <v>-0.85897689077631956</v>
      </c>
      <c r="E4440" s="24"/>
      <c r="F4440" s="25"/>
      <c r="G4440" s="29"/>
    </row>
    <row r="4441" spans="1:7" x14ac:dyDescent="0.25">
      <c r="A4441"/>
      <c r="B4441"/>
      <c r="C4441">
        <v>18.640930478194306</v>
      </c>
      <c r="D4441">
        <v>-0.86015938003732029</v>
      </c>
      <c r="E4441" s="24"/>
      <c r="F4441" s="25"/>
      <c r="G4441" s="29"/>
    </row>
    <row r="4442" spans="1:7" x14ac:dyDescent="0.25">
      <c r="A4442"/>
      <c r="B4442"/>
      <c r="C4442">
        <v>18.631505643923429</v>
      </c>
      <c r="D4442">
        <v>-0.86134186929832102</v>
      </c>
      <c r="E4442" s="24"/>
      <c r="F4442" s="25"/>
      <c r="G4442" s="29"/>
    </row>
    <row r="4443" spans="1:7" x14ac:dyDescent="0.25">
      <c r="A4443"/>
      <c r="B4443"/>
      <c r="C4443">
        <v>18.622080809652552</v>
      </c>
      <c r="D4443">
        <v>-0.8625243585593213</v>
      </c>
      <c r="E4443" s="24"/>
      <c r="F4443" s="25"/>
      <c r="G4443" s="29"/>
    </row>
    <row r="4444" spans="1:7" x14ac:dyDescent="0.25">
      <c r="A4444"/>
      <c r="B4444"/>
      <c r="C4444">
        <v>18.61265597538166</v>
      </c>
      <c r="D4444">
        <v>-0.86370684782032137</v>
      </c>
      <c r="E4444" s="24"/>
      <c r="F4444" s="25"/>
      <c r="G4444" s="29"/>
    </row>
    <row r="4445" spans="1:7" x14ac:dyDescent="0.25">
      <c r="A4445"/>
      <c r="B4445"/>
      <c r="C4445">
        <v>18.603231141110786</v>
      </c>
      <c r="D4445">
        <v>-0.86488933708132187</v>
      </c>
      <c r="E4445" s="24"/>
      <c r="F4445" s="25"/>
      <c r="G4445" s="29"/>
    </row>
    <row r="4446" spans="1:7" x14ac:dyDescent="0.25">
      <c r="A4446"/>
      <c r="B4446"/>
      <c r="C4446">
        <v>18.593806306839909</v>
      </c>
      <c r="D4446">
        <v>-0.86607182634232194</v>
      </c>
      <c r="E4446" s="24"/>
      <c r="F4446" s="25"/>
      <c r="G4446" s="29"/>
    </row>
    <row r="4447" spans="1:7" x14ac:dyDescent="0.25">
      <c r="A4447"/>
      <c r="B4447"/>
      <c r="C4447">
        <v>18.584381472569039</v>
      </c>
      <c r="D4447">
        <v>-0.86725431560332078</v>
      </c>
      <c r="E4447" s="24"/>
      <c r="F4447" s="25"/>
      <c r="G4447" s="29"/>
    </row>
    <row r="4448" spans="1:7" x14ac:dyDescent="0.25">
      <c r="A4448"/>
      <c r="B4448"/>
      <c r="C4448">
        <v>18.574956638298143</v>
      </c>
      <c r="D4448">
        <v>-0.86843680486432295</v>
      </c>
      <c r="E4448" s="24"/>
      <c r="F4448" s="25"/>
      <c r="G4448" s="29"/>
    </row>
    <row r="4449" spans="1:7" x14ac:dyDescent="0.25">
      <c r="A4449"/>
      <c r="B4449"/>
      <c r="C4449">
        <v>18.56553180402727</v>
      </c>
      <c r="D4449">
        <v>-0.86961929412532335</v>
      </c>
      <c r="E4449" s="24"/>
      <c r="F4449" s="25"/>
      <c r="G4449" s="29"/>
    </row>
    <row r="4450" spans="1:7" x14ac:dyDescent="0.25">
      <c r="A4450"/>
      <c r="B4450"/>
      <c r="C4450">
        <v>18.556106969756403</v>
      </c>
      <c r="D4450">
        <v>-0.87080178338632341</v>
      </c>
      <c r="E4450" s="24"/>
      <c r="F4450" s="25"/>
      <c r="G4450" s="29"/>
    </row>
    <row r="4451" spans="1:7" x14ac:dyDescent="0.25">
      <c r="A4451"/>
      <c r="B4451"/>
      <c r="C4451">
        <v>18.546682135485515</v>
      </c>
      <c r="D4451">
        <v>-0.87198427264732326</v>
      </c>
      <c r="E4451" s="24"/>
      <c r="F4451" s="25"/>
      <c r="G4451" s="29"/>
    </row>
    <row r="4452" spans="1:7" x14ac:dyDescent="0.25">
      <c r="A4452"/>
      <c r="B4452"/>
      <c r="C4452">
        <v>18.537257301214641</v>
      </c>
      <c r="D4452">
        <v>-0.87316676190832532</v>
      </c>
      <c r="E4452" s="24"/>
      <c r="F4452" s="25"/>
      <c r="G4452" s="29"/>
    </row>
    <row r="4453" spans="1:7" x14ac:dyDescent="0.25">
      <c r="A4453"/>
      <c r="B4453"/>
      <c r="C4453">
        <v>18.52783246694375</v>
      </c>
      <c r="D4453">
        <v>-0.87434925116932438</v>
      </c>
      <c r="E4453" s="24"/>
      <c r="F4453" s="25"/>
      <c r="G4453" s="29"/>
    </row>
    <row r="4454" spans="1:7" x14ac:dyDescent="0.25">
      <c r="A4454"/>
      <c r="B4454"/>
      <c r="C4454">
        <v>18.518407632672876</v>
      </c>
      <c r="D4454">
        <v>-0.875531740430325</v>
      </c>
      <c r="E4454" s="24"/>
      <c r="F4454" s="25"/>
      <c r="G4454" s="29"/>
    </row>
    <row r="4455" spans="1:7" x14ac:dyDescent="0.25">
      <c r="A4455"/>
      <c r="B4455"/>
      <c r="C4455">
        <v>18.508982798401988</v>
      </c>
      <c r="D4455">
        <v>-0.87671422969132418</v>
      </c>
      <c r="E4455" s="24"/>
      <c r="F4455" s="25"/>
      <c r="G4455" s="29"/>
    </row>
    <row r="4456" spans="1:7" x14ac:dyDescent="0.25">
      <c r="A4456"/>
      <c r="B4456"/>
      <c r="C4456">
        <v>18.499557964131117</v>
      </c>
      <c r="D4456">
        <v>-0.87789671895232591</v>
      </c>
      <c r="E4456" s="24"/>
      <c r="F4456" s="25"/>
      <c r="G4456" s="29"/>
    </row>
    <row r="4457" spans="1:7" x14ac:dyDescent="0.25">
      <c r="A4457"/>
      <c r="B4457"/>
      <c r="C4457">
        <v>18.490133129860229</v>
      </c>
      <c r="D4457">
        <v>-0.87907920821332564</v>
      </c>
      <c r="E4457" s="24"/>
      <c r="F4457" s="25"/>
      <c r="G4457" s="29"/>
    </row>
    <row r="4458" spans="1:7" x14ac:dyDescent="0.25">
      <c r="A4458"/>
      <c r="B4458"/>
      <c r="C4458">
        <v>18.480708295589359</v>
      </c>
      <c r="D4458">
        <v>-0.88026169747432537</v>
      </c>
      <c r="E4458" s="24"/>
      <c r="F4458" s="25"/>
      <c r="G4458" s="29"/>
    </row>
    <row r="4459" spans="1:7" x14ac:dyDescent="0.25">
      <c r="A4459"/>
      <c r="B4459"/>
      <c r="C4459">
        <v>18.471283461318464</v>
      </c>
      <c r="D4459">
        <v>-0.88144418673532521</v>
      </c>
      <c r="E4459" s="24"/>
      <c r="F4459" s="25"/>
      <c r="G4459" s="29"/>
    </row>
    <row r="4460" spans="1:7" x14ac:dyDescent="0.25">
      <c r="A4460"/>
      <c r="B4460"/>
      <c r="C4460">
        <v>18.461858627047597</v>
      </c>
      <c r="D4460">
        <v>-0.8826266759963266</v>
      </c>
      <c r="E4460" s="24"/>
      <c r="F4460" s="25"/>
      <c r="G4460" s="29"/>
    </row>
    <row r="4461" spans="1:7" x14ac:dyDescent="0.25">
      <c r="A4461"/>
      <c r="B4461"/>
      <c r="C4461">
        <v>18.452433792776716</v>
      </c>
      <c r="D4461">
        <v>-0.88380916525732689</v>
      </c>
      <c r="E4461" s="24"/>
      <c r="F4461" s="25"/>
      <c r="G4461" s="29"/>
    </row>
    <row r="4462" spans="1:7" x14ac:dyDescent="0.25">
      <c r="A4462"/>
      <c r="B4462"/>
      <c r="C4462">
        <v>18.443008958505828</v>
      </c>
      <c r="D4462">
        <v>-0.8849916545183264</v>
      </c>
      <c r="E4462" s="24"/>
      <c r="F4462" s="25"/>
      <c r="G4462" s="29"/>
    </row>
    <row r="4463" spans="1:7" x14ac:dyDescent="0.25">
      <c r="A4463"/>
      <c r="B4463"/>
      <c r="C4463">
        <v>18.433584124234958</v>
      </c>
      <c r="D4463">
        <v>-0.88617414377932735</v>
      </c>
      <c r="E4463" s="24"/>
      <c r="F4463" s="25"/>
      <c r="G4463" s="29"/>
    </row>
    <row r="4464" spans="1:7" x14ac:dyDescent="0.25">
      <c r="A4464"/>
      <c r="B4464"/>
      <c r="C4464">
        <v>18.424159289964066</v>
      </c>
      <c r="D4464">
        <v>-0.88735663304032752</v>
      </c>
      <c r="E4464" s="24"/>
      <c r="F4464" s="25"/>
      <c r="G4464" s="29"/>
    </row>
    <row r="4465" spans="1:7" x14ac:dyDescent="0.25">
      <c r="A4465"/>
      <c r="B4465"/>
      <c r="C4465">
        <v>18.414734455693203</v>
      </c>
      <c r="D4465">
        <v>-0.88853912230132714</v>
      </c>
      <c r="E4465" s="24"/>
      <c r="F4465" s="25"/>
      <c r="G4465" s="29"/>
    </row>
    <row r="4466" spans="1:7" x14ac:dyDescent="0.25">
      <c r="A4466"/>
      <c r="B4466"/>
      <c r="C4466">
        <v>18.405309621422322</v>
      </c>
      <c r="D4466">
        <v>-0.88972161156232743</v>
      </c>
      <c r="E4466" s="24"/>
      <c r="F4466" s="25"/>
      <c r="G4466" s="29"/>
    </row>
    <row r="4467" spans="1:7" x14ac:dyDescent="0.25">
      <c r="A4467"/>
      <c r="B4467"/>
      <c r="C4467">
        <v>18.395884787151434</v>
      </c>
      <c r="D4467">
        <v>-0.8909041008233286</v>
      </c>
      <c r="E4467" s="24"/>
      <c r="F4467" s="25"/>
      <c r="G4467" s="29"/>
    </row>
    <row r="4468" spans="1:7" x14ac:dyDescent="0.25">
      <c r="A4468"/>
      <c r="B4468"/>
      <c r="C4468">
        <v>18.386459952880557</v>
      </c>
      <c r="D4468">
        <v>-0.89208659008432822</v>
      </c>
      <c r="E4468" s="24"/>
      <c r="F4468" s="25"/>
      <c r="G4468" s="29"/>
    </row>
    <row r="4469" spans="1:7" x14ac:dyDescent="0.25">
      <c r="A4469"/>
      <c r="B4469"/>
      <c r="C4469">
        <v>18.377035118609669</v>
      </c>
      <c r="D4469">
        <v>-0.89326907934532873</v>
      </c>
      <c r="E4469" s="24"/>
      <c r="F4469" s="25"/>
      <c r="G4469" s="29"/>
    </row>
    <row r="4470" spans="1:7" x14ac:dyDescent="0.25">
      <c r="A4470"/>
      <c r="B4470"/>
      <c r="C4470">
        <v>18.367610284338802</v>
      </c>
      <c r="D4470">
        <v>-0.89445156860632857</v>
      </c>
      <c r="E4470" s="24"/>
      <c r="F4470" s="25"/>
      <c r="G4470" s="29"/>
    </row>
    <row r="4471" spans="1:7" x14ac:dyDescent="0.25">
      <c r="A4471"/>
      <c r="B4471"/>
      <c r="C4471">
        <v>18.358185450067914</v>
      </c>
      <c r="D4471">
        <v>-0.89563405786733008</v>
      </c>
      <c r="E4471" s="24"/>
      <c r="F4471" s="25"/>
      <c r="G4471" s="29"/>
    </row>
    <row r="4472" spans="1:7" x14ac:dyDescent="0.25">
      <c r="A4472"/>
      <c r="B4472"/>
      <c r="C4472">
        <v>18.34876061579703</v>
      </c>
      <c r="D4472">
        <v>-0.89681654712833025</v>
      </c>
      <c r="E4472" s="24"/>
      <c r="F4472" s="25"/>
      <c r="G4472" s="29"/>
    </row>
    <row r="4473" spans="1:7" x14ac:dyDescent="0.25">
      <c r="A4473"/>
      <c r="B4473"/>
      <c r="C4473">
        <v>18.339335781526142</v>
      </c>
      <c r="D4473">
        <v>-0.89799903638932976</v>
      </c>
      <c r="E4473" s="24"/>
      <c r="F4473" s="25"/>
      <c r="G4473" s="29"/>
    </row>
    <row r="4474" spans="1:7" x14ac:dyDescent="0.25">
      <c r="A4474"/>
      <c r="B4474"/>
      <c r="C4474">
        <v>18.329910947255261</v>
      </c>
      <c r="D4474">
        <v>-0.89918152565033005</v>
      </c>
      <c r="E4474" s="24"/>
      <c r="F4474" s="25"/>
      <c r="G4474" s="29"/>
    </row>
    <row r="4475" spans="1:7" x14ac:dyDescent="0.25">
      <c r="A4475"/>
      <c r="B4475"/>
      <c r="C4475">
        <v>18.320486112984398</v>
      </c>
      <c r="D4475">
        <v>-0.90036401491133011</v>
      </c>
      <c r="E4475" s="24"/>
      <c r="F4475" s="25"/>
      <c r="G4475" s="29"/>
    </row>
    <row r="4476" spans="1:7" x14ac:dyDescent="0.25">
      <c r="A4476"/>
      <c r="B4476"/>
      <c r="C4476">
        <v>18.311061278713517</v>
      </c>
      <c r="D4476">
        <v>-0.90154650417233129</v>
      </c>
      <c r="E4476" s="24"/>
      <c r="F4476" s="25"/>
      <c r="G4476" s="29"/>
    </row>
    <row r="4477" spans="1:7" x14ac:dyDescent="0.25">
      <c r="A4477"/>
      <c r="B4477"/>
      <c r="C4477">
        <v>18.301636444442629</v>
      </c>
      <c r="D4477">
        <v>-0.90272899343333135</v>
      </c>
      <c r="E4477" s="24"/>
      <c r="F4477" s="25"/>
      <c r="G4477" s="29"/>
    </row>
    <row r="4478" spans="1:7" x14ac:dyDescent="0.25">
      <c r="A4478"/>
      <c r="B4478"/>
      <c r="C4478">
        <v>18.292211610171755</v>
      </c>
      <c r="D4478">
        <v>-0.90391148269433275</v>
      </c>
      <c r="E4478" s="24"/>
      <c r="F4478" s="25"/>
      <c r="G4478" s="29"/>
    </row>
    <row r="4479" spans="1:7" x14ac:dyDescent="0.25">
      <c r="A4479"/>
      <c r="B4479"/>
      <c r="C4479">
        <v>18.282786775900878</v>
      </c>
      <c r="D4479">
        <v>-0.90509397195533137</v>
      </c>
      <c r="E4479" s="24"/>
      <c r="F4479" s="25"/>
      <c r="G4479" s="29"/>
    </row>
    <row r="4480" spans="1:7" x14ac:dyDescent="0.25">
      <c r="A4480"/>
      <c r="B4480"/>
      <c r="C4480">
        <v>18.27336194162999</v>
      </c>
      <c r="D4480">
        <v>-0.90627646121633243</v>
      </c>
      <c r="E4480" s="24"/>
      <c r="F4480" s="25"/>
      <c r="G4480" s="29"/>
    </row>
    <row r="4481" spans="1:7" x14ac:dyDescent="0.25">
      <c r="A4481"/>
      <c r="B4481"/>
      <c r="C4481">
        <v>18.263937107359112</v>
      </c>
      <c r="D4481">
        <v>-0.90745895047733283</v>
      </c>
      <c r="E4481" s="24"/>
      <c r="F4481" s="25"/>
      <c r="G4481" s="29"/>
    </row>
    <row r="4482" spans="1:7" x14ac:dyDescent="0.25">
      <c r="A4482"/>
      <c r="B4482"/>
      <c r="C4482">
        <v>18.254512273088231</v>
      </c>
      <c r="D4482">
        <v>-0.90864143973833322</v>
      </c>
      <c r="E4482" s="24"/>
      <c r="F4482" s="25"/>
      <c r="G4482" s="29"/>
    </row>
    <row r="4483" spans="1:7" x14ac:dyDescent="0.25">
      <c r="A4483"/>
      <c r="B4483"/>
      <c r="C4483">
        <v>18.24508743881735</v>
      </c>
      <c r="D4483">
        <v>-0.90982392899933306</v>
      </c>
      <c r="E4483" s="24"/>
      <c r="F4483" s="25"/>
      <c r="G4483" s="29"/>
    </row>
    <row r="4484" spans="1:7" x14ac:dyDescent="0.25">
      <c r="A4484"/>
      <c r="B4484"/>
      <c r="C4484">
        <v>18.235662604546487</v>
      </c>
      <c r="D4484">
        <v>-0.91100641826033357</v>
      </c>
      <c r="E4484" s="24"/>
      <c r="F4484" s="25"/>
      <c r="G4484" s="29"/>
    </row>
    <row r="4485" spans="1:7" x14ac:dyDescent="0.25">
      <c r="A4485"/>
      <c r="B4485"/>
      <c r="C4485">
        <v>18.226237770275588</v>
      </c>
      <c r="D4485">
        <v>-0.91218890752133464</v>
      </c>
      <c r="E4485" s="24"/>
      <c r="F4485" s="25"/>
      <c r="G4485" s="29"/>
    </row>
    <row r="4486" spans="1:7" x14ac:dyDescent="0.25">
      <c r="A4486"/>
      <c r="B4486"/>
      <c r="C4486">
        <v>18.216812936004722</v>
      </c>
      <c r="D4486">
        <v>-0.91337139678233414</v>
      </c>
      <c r="E4486" s="24"/>
      <c r="F4486" s="25"/>
      <c r="G4486" s="29"/>
    </row>
    <row r="4487" spans="1:7" x14ac:dyDescent="0.25">
      <c r="A4487"/>
      <c r="B4487"/>
      <c r="C4487">
        <v>18.207388101733841</v>
      </c>
      <c r="D4487">
        <v>-0.91455388604333465</v>
      </c>
      <c r="E4487" s="24"/>
      <c r="F4487" s="25"/>
      <c r="G4487" s="29"/>
    </row>
    <row r="4488" spans="1:7" x14ac:dyDescent="0.25">
      <c r="A4488"/>
      <c r="B4488"/>
      <c r="C4488">
        <v>18.197963267462953</v>
      </c>
      <c r="D4488">
        <v>-0.91573637530433483</v>
      </c>
      <c r="E4488" s="24"/>
      <c r="F4488" s="25"/>
      <c r="G4488" s="29"/>
    </row>
    <row r="4489" spans="1:7" x14ac:dyDescent="0.25">
      <c r="A4489"/>
      <c r="B4489"/>
      <c r="C4489">
        <v>18.188538433192075</v>
      </c>
      <c r="D4489">
        <v>-0.91691886456533434</v>
      </c>
      <c r="E4489" s="24"/>
      <c r="F4489" s="25"/>
      <c r="G4489" s="29"/>
    </row>
    <row r="4490" spans="1:7" x14ac:dyDescent="0.25">
      <c r="A4490"/>
      <c r="B4490"/>
      <c r="C4490">
        <v>18.179113598921187</v>
      </c>
      <c r="D4490">
        <v>-0.9181013538263344</v>
      </c>
      <c r="E4490" s="24"/>
      <c r="F4490" s="25"/>
      <c r="G4490" s="29"/>
    </row>
    <row r="4491" spans="1:7" x14ac:dyDescent="0.25">
      <c r="A4491"/>
      <c r="B4491"/>
      <c r="C4491">
        <v>18.169688764650321</v>
      </c>
      <c r="D4491">
        <v>-0.91928384308733491</v>
      </c>
      <c r="E4491" s="24"/>
      <c r="F4491" s="25"/>
      <c r="G4491" s="29"/>
    </row>
    <row r="4492" spans="1:7" x14ac:dyDescent="0.25">
      <c r="A4492"/>
      <c r="B4492"/>
      <c r="C4492">
        <v>18.160263930379426</v>
      </c>
      <c r="D4492">
        <v>-0.92046633234833541</v>
      </c>
      <c r="E4492" s="24"/>
      <c r="F4492" s="25"/>
      <c r="G4492" s="29"/>
    </row>
    <row r="4493" spans="1:7" x14ac:dyDescent="0.25">
      <c r="A4493"/>
      <c r="B4493"/>
      <c r="C4493">
        <v>18.150839096108555</v>
      </c>
      <c r="D4493">
        <v>-0.9216488216093357</v>
      </c>
      <c r="E4493" s="24"/>
      <c r="F4493" s="25"/>
      <c r="G4493" s="29"/>
    </row>
    <row r="4494" spans="1:7" x14ac:dyDescent="0.25">
      <c r="A4494"/>
      <c r="B4494"/>
      <c r="C4494">
        <v>18.141414261837685</v>
      </c>
      <c r="D4494">
        <v>-0.92283131087033654</v>
      </c>
      <c r="E4494" s="24"/>
      <c r="F4494" s="25"/>
      <c r="G4494" s="29"/>
    </row>
    <row r="4495" spans="1:7" x14ac:dyDescent="0.25">
      <c r="A4495"/>
      <c r="B4495"/>
      <c r="C4495">
        <v>18.131989427566793</v>
      </c>
      <c r="D4495">
        <v>-0.92401380013133694</v>
      </c>
      <c r="E4495" s="24"/>
      <c r="F4495" s="25"/>
      <c r="G4495" s="29"/>
    </row>
    <row r="4496" spans="1:7" x14ac:dyDescent="0.25">
      <c r="A4496"/>
      <c r="B4496"/>
      <c r="C4496">
        <v>18.122564593295927</v>
      </c>
      <c r="D4496">
        <v>-0.925196289392336</v>
      </c>
      <c r="E4496" s="24"/>
      <c r="F4496" s="25"/>
      <c r="G4496" s="29"/>
    </row>
    <row r="4497" spans="1:7" x14ac:dyDescent="0.25">
      <c r="A4497"/>
      <c r="B4497"/>
      <c r="C4497">
        <v>18.113139759025039</v>
      </c>
      <c r="D4497">
        <v>-0.92637877865333762</v>
      </c>
      <c r="E4497" s="24"/>
      <c r="F4497" s="25"/>
      <c r="G4497" s="29"/>
    </row>
    <row r="4498" spans="1:7" x14ac:dyDescent="0.25">
      <c r="A4498"/>
      <c r="B4498"/>
      <c r="C4498">
        <v>18.103714924754161</v>
      </c>
      <c r="D4498">
        <v>-0.92756126791433757</v>
      </c>
      <c r="E4498" s="24"/>
      <c r="F4498" s="25"/>
      <c r="G4498" s="29"/>
    </row>
    <row r="4499" spans="1:7" x14ac:dyDescent="0.25">
      <c r="A4499"/>
      <c r="B4499"/>
      <c r="C4499">
        <v>18.094290090483291</v>
      </c>
      <c r="D4499">
        <v>-0.92874375717533675</v>
      </c>
      <c r="E4499" s="24"/>
      <c r="F4499" s="25"/>
      <c r="G4499" s="29"/>
    </row>
    <row r="4500" spans="1:7" x14ac:dyDescent="0.25">
      <c r="A4500"/>
      <c r="B4500"/>
      <c r="C4500">
        <v>18.084865256212399</v>
      </c>
      <c r="D4500">
        <v>-0.92992624643633892</v>
      </c>
      <c r="E4500" s="24"/>
      <c r="F4500" s="25"/>
      <c r="G4500" s="29"/>
    </row>
    <row r="4501" spans="1:7" x14ac:dyDescent="0.25">
      <c r="A4501"/>
      <c r="B4501"/>
      <c r="C4501">
        <v>18.075440421941511</v>
      </c>
      <c r="D4501">
        <v>-0.93110873569733876</v>
      </c>
      <c r="E4501" s="24"/>
      <c r="F4501" s="25"/>
      <c r="G4501" s="29"/>
    </row>
    <row r="4502" spans="1:7" x14ac:dyDescent="0.25">
      <c r="A4502"/>
      <c r="B4502"/>
      <c r="C4502">
        <v>18.066015587670648</v>
      </c>
      <c r="D4502">
        <v>-0.93229122495833883</v>
      </c>
      <c r="E4502" s="24"/>
      <c r="F4502" s="25"/>
      <c r="G4502" s="29"/>
    </row>
    <row r="4503" spans="1:7" x14ac:dyDescent="0.25">
      <c r="A4503"/>
      <c r="B4503"/>
      <c r="C4503">
        <v>18.056590753399757</v>
      </c>
      <c r="D4503">
        <v>-0.93347371421933867</v>
      </c>
      <c r="E4503" s="24"/>
      <c r="F4503" s="25"/>
      <c r="G4503" s="29"/>
    </row>
    <row r="4504" spans="1:7" x14ac:dyDescent="0.25">
      <c r="A4504"/>
      <c r="B4504"/>
      <c r="C4504">
        <v>18.047165919128872</v>
      </c>
      <c r="D4504">
        <v>-0.9346562034803394</v>
      </c>
      <c r="E4504" s="24"/>
      <c r="F4504" s="25"/>
      <c r="G4504" s="29"/>
    </row>
    <row r="4505" spans="1:7" x14ac:dyDescent="0.25">
      <c r="A4505"/>
      <c r="B4505"/>
      <c r="C4505">
        <v>18.037741084857988</v>
      </c>
      <c r="D4505">
        <v>-0.93583869274133913</v>
      </c>
      <c r="E4505" s="24"/>
      <c r="F4505" s="25"/>
      <c r="G4505" s="29"/>
    </row>
    <row r="4506" spans="1:7" x14ac:dyDescent="0.25">
      <c r="A4506"/>
      <c r="B4506"/>
      <c r="C4506">
        <v>18.028316250587121</v>
      </c>
      <c r="D4506">
        <v>-0.93702118200233964</v>
      </c>
      <c r="E4506" s="24"/>
      <c r="F4506" s="25"/>
      <c r="G4506" s="29"/>
    </row>
    <row r="4507" spans="1:7" x14ac:dyDescent="0.25">
      <c r="A4507"/>
      <c r="B4507"/>
      <c r="C4507">
        <v>18.018891416316233</v>
      </c>
      <c r="D4507">
        <v>-0.93820367126333837</v>
      </c>
      <c r="E4507" s="24"/>
      <c r="F4507" s="25"/>
      <c r="G4507" s="29"/>
    </row>
    <row r="4508" spans="1:7" x14ac:dyDescent="0.25">
      <c r="A4508"/>
      <c r="B4508"/>
      <c r="C4508">
        <v>18.009466582045349</v>
      </c>
      <c r="D4508">
        <v>-0.9393861605243411</v>
      </c>
      <c r="E4508" s="24"/>
      <c r="F4508" s="25"/>
      <c r="G4508" s="29"/>
    </row>
    <row r="4509" spans="1:7" x14ac:dyDescent="0.25">
      <c r="A4509"/>
      <c r="B4509"/>
      <c r="C4509">
        <v>18.000041747774471</v>
      </c>
      <c r="D4509">
        <v>-0.94056864978534183</v>
      </c>
      <c r="E4509" s="24"/>
      <c r="F4509" s="25"/>
      <c r="G4509" s="29"/>
    </row>
    <row r="4510" spans="1:7" x14ac:dyDescent="0.25">
      <c r="A4510"/>
      <c r="B4510"/>
      <c r="C4510">
        <v>17.990616913503601</v>
      </c>
      <c r="D4510">
        <v>-0.94175113904634167</v>
      </c>
      <c r="E4510" s="24"/>
      <c r="F4510" s="25"/>
      <c r="G4510" s="29"/>
    </row>
    <row r="4511" spans="1:7" x14ac:dyDescent="0.25">
      <c r="A4511"/>
      <c r="B4511"/>
      <c r="C4511">
        <v>17.981192079232724</v>
      </c>
      <c r="D4511">
        <v>-0.94293362830734173</v>
      </c>
      <c r="E4511" s="24"/>
      <c r="F4511" s="25"/>
      <c r="G4511" s="29"/>
    </row>
    <row r="4512" spans="1:7" x14ac:dyDescent="0.25">
      <c r="A4512"/>
      <c r="B4512"/>
      <c r="C4512">
        <v>17.971767244961843</v>
      </c>
      <c r="D4512">
        <v>-0.94411611756834179</v>
      </c>
      <c r="E4512" s="24"/>
      <c r="F4512" s="25"/>
      <c r="G4512" s="29"/>
    </row>
    <row r="4513" spans="1:7" x14ac:dyDescent="0.25">
      <c r="A4513"/>
      <c r="B4513"/>
      <c r="C4513">
        <v>17.962342410690958</v>
      </c>
      <c r="D4513">
        <v>-0.94529860682934297</v>
      </c>
      <c r="E4513" s="24"/>
      <c r="F4513" s="25"/>
      <c r="G4513" s="29"/>
    </row>
    <row r="4514" spans="1:7" x14ac:dyDescent="0.25">
      <c r="A4514"/>
      <c r="B4514"/>
      <c r="C4514">
        <v>17.952917576420074</v>
      </c>
      <c r="D4514">
        <v>-0.94648109609034226</v>
      </c>
      <c r="E4514" s="24"/>
      <c r="F4514" s="25"/>
      <c r="G4514" s="29"/>
    </row>
    <row r="4515" spans="1:7" x14ac:dyDescent="0.25">
      <c r="A4515"/>
      <c r="B4515"/>
      <c r="C4515">
        <v>17.943492742149196</v>
      </c>
      <c r="D4515">
        <v>-0.94766358535134232</v>
      </c>
      <c r="E4515" s="24"/>
      <c r="F4515" s="25"/>
      <c r="G4515" s="29"/>
    </row>
    <row r="4516" spans="1:7" x14ac:dyDescent="0.25">
      <c r="A4516"/>
      <c r="B4516"/>
      <c r="C4516">
        <v>17.934067907878319</v>
      </c>
      <c r="D4516">
        <v>-0.94884607461234349</v>
      </c>
      <c r="E4516" s="24"/>
      <c r="F4516" s="25"/>
      <c r="G4516" s="29"/>
    </row>
    <row r="4517" spans="1:7" x14ac:dyDescent="0.25">
      <c r="A4517"/>
      <c r="B4517"/>
      <c r="C4517">
        <v>17.924643073607434</v>
      </c>
      <c r="D4517">
        <v>-0.95002856387334422</v>
      </c>
      <c r="E4517" s="24"/>
      <c r="F4517" s="25"/>
      <c r="G4517" s="29"/>
    </row>
    <row r="4518" spans="1:7" x14ac:dyDescent="0.25">
      <c r="A4518"/>
      <c r="B4518"/>
      <c r="C4518">
        <v>17.915218239336564</v>
      </c>
      <c r="D4518">
        <v>-0.95121105313434451</v>
      </c>
      <c r="E4518" s="24"/>
      <c r="F4518" s="25"/>
      <c r="G4518" s="29"/>
    </row>
    <row r="4519" spans="1:7" x14ac:dyDescent="0.25">
      <c r="A4519"/>
      <c r="B4519"/>
      <c r="C4519">
        <v>17.905793405065676</v>
      </c>
      <c r="D4519">
        <v>-0.95239354239534435</v>
      </c>
      <c r="E4519" s="24"/>
      <c r="F4519" s="25"/>
      <c r="G4519" s="29"/>
    </row>
    <row r="4520" spans="1:7" x14ac:dyDescent="0.25">
      <c r="A4520"/>
      <c r="B4520"/>
      <c r="C4520">
        <v>17.896368570794792</v>
      </c>
      <c r="D4520">
        <v>-0.95357603165634441</v>
      </c>
      <c r="E4520" s="24"/>
      <c r="F4520" s="25"/>
      <c r="G4520" s="29"/>
    </row>
    <row r="4521" spans="1:7" x14ac:dyDescent="0.25">
      <c r="A4521"/>
      <c r="B4521"/>
      <c r="C4521">
        <v>17.886943736523921</v>
      </c>
      <c r="D4521">
        <v>-0.9547585209173447</v>
      </c>
      <c r="E4521" s="24"/>
      <c r="F4521" s="25"/>
      <c r="G4521" s="29"/>
    </row>
    <row r="4522" spans="1:7" x14ac:dyDescent="0.25">
      <c r="A4522"/>
      <c r="B4522"/>
      <c r="C4522">
        <v>17.877518902253033</v>
      </c>
      <c r="D4522">
        <v>-0.95594101017834499</v>
      </c>
      <c r="E4522" s="24"/>
      <c r="F4522" s="25"/>
      <c r="G4522" s="29"/>
    </row>
    <row r="4523" spans="1:7" x14ac:dyDescent="0.25">
      <c r="A4523"/>
      <c r="B4523"/>
      <c r="C4523">
        <v>17.868094067982149</v>
      </c>
      <c r="D4523">
        <v>-0.95712349943934505</v>
      </c>
      <c r="E4523" s="24"/>
      <c r="F4523" s="25"/>
      <c r="G4523" s="29"/>
    </row>
    <row r="4524" spans="1:7" x14ac:dyDescent="0.25">
      <c r="A4524"/>
      <c r="B4524"/>
      <c r="C4524">
        <v>17.858669233711282</v>
      </c>
      <c r="D4524">
        <v>-0.95830598870034556</v>
      </c>
      <c r="E4524" s="24"/>
      <c r="F4524" s="25"/>
      <c r="G4524" s="29"/>
    </row>
    <row r="4525" spans="1:7" x14ac:dyDescent="0.25">
      <c r="A4525"/>
      <c r="B4525"/>
      <c r="C4525">
        <v>17.849244399440412</v>
      </c>
      <c r="D4525">
        <v>-0.9594884779613464</v>
      </c>
      <c r="E4525" s="24"/>
      <c r="F4525" s="25"/>
      <c r="G4525" s="29"/>
    </row>
    <row r="4526" spans="1:7" x14ac:dyDescent="0.25">
      <c r="A4526"/>
      <c r="B4526"/>
      <c r="C4526">
        <v>17.839819565169527</v>
      </c>
      <c r="D4526">
        <v>-0.96067096722234624</v>
      </c>
      <c r="E4526" s="24"/>
      <c r="F4526" s="25"/>
      <c r="G4526" s="29"/>
    </row>
    <row r="4527" spans="1:7" x14ac:dyDescent="0.25">
      <c r="A4527"/>
      <c r="B4527"/>
      <c r="C4527">
        <v>17.830394730898647</v>
      </c>
      <c r="D4527">
        <v>-0.96185345648334697</v>
      </c>
      <c r="E4527" s="24"/>
      <c r="F4527" s="25"/>
      <c r="G4527" s="29"/>
    </row>
    <row r="4528" spans="1:7" x14ac:dyDescent="0.25">
      <c r="A4528"/>
      <c r="B4528"/>
      <c r="C4528">
        <v>17.820969896627755</v>
      </c>
      <c r="D4528">
        <v>-0.96303594574434725</v>
      </c>
      <c r="E4528" s="24"/>
      <c r="F4528" s="25"/>
      <c r="G4528" s="29"/>
    </row>
    <row r="4529" spans="1:7" x14ac:dyDescent="0.25">
      <c r="A4529"/>
      <c r="B4529"/>
      <c r="C4529">
        <v>17.811545062356885</v>
      </c>
      <c r="D4529">
        <v>-0.96421843500534843</v>
      </c>
      <c r="E4529" s="24"/>
      <c r="F4529" s="25"/>
      <c r="G4529" s="29"/>
    </row>
    <row r="4530" spans="1:7" x14ac:dyDescent="0.25">
      <c r="A4530"/>
      <c r="B4530"/>
      <c r="C4530">
        <v>17.802120228085997</v>
      </c>
      <c r="D4530">
        <v>-0.96540092426634716</v>
      </c>
      <c r="E4530" s="24"/>
      <c r="F4530" s="25"/>
      <c r="G4530" s="29"/>
    </row>
    <row r="4531" spans="1:7" x14ac:dyDescent="0.25">
      <c r="A4531"/>
      <c r="B4531"/>
      <c r="C4531">
        <v>17.792695393815116</v>
      </c>
      <c r="D4531">
        <v>-0.96658341352734722</v>
      </c>
      <c r="E4531" s="24"/>
      <c r="F4531" s="25"/>
      <c r="G4531" s="29"/>
    </row>
    <row r="4532" spans="1:7" x14ac:dyDescent="0.25">
      <c r="A4532"/>
      <c r="B4532"/>
      <c r="C4532">
        <v>17.783270559544246</v>
      </c>
      <c r="D4532">
        <v>-0.96776590278834884</v>
      </c>
      <c r="E4532" s="24"/>
      <c r="F4532" s="25"/>
      <c r="G4532" s="29"/>
    </row>
    <row r="4533" spans="1:7" x14ac:dyDescent="0.25">
      <c r="A4533"/>
      <c r="B4533"/>
      <c r="C4533">
        <v>17.773845725273354</v>
      </c>
      <c r="D4533">
        <v>-0.96894839204934868</v>
      </c>
      <c r="E4533" s="24"/>
      <c r="F4533" s="25"/>
      <c r="G4533" s="29"/>
    </row>
    <row r="4534" spans="1:7" x14ac:dyDescent="0.25">
      <c r="A4534"/>
      <c r="B4534"/>
      <c r="C4534">
        <v>17.764420891002473</v>
      </c>
      <c r="D4534">
        <v>-0.97013088131034864</v>
      </c>
      <c r="E4534" s="24"/>
      <c r="F4534" s="25"/>
      <c r="G4534" s="29"/>
    </row>
    <row r="4535" spans="1:7" x14ac:dyDescent="0.25">
      <c r="A4535"/>
      <c r="B4535"/>
      <c r="C4535">
        <v>17.754996056731596</v>
      </c>
      <c r="D4535">
        <v>-0.97131337057134826</v>
      </c>
      <c r="E4535" s="24"/>
      <c r="F4535" s="25"/>
      <c r="G4535" s="29"/>
    </row>
    <row r="4536" spans="1:7" x14ac:dyDescent="0.25">
      <c r="A4536"/>
      <c r="B4536"/>
      <c r="C4536">
        <v>17.745571222460718</v>
      </c>
      <c r="D4536">
        <v>-0.97249585983234987</v>
      </c>
      <c r="E4536" s="24"/>
      <c r="F4536" s="25"/>
      <c r="G4536" s="29"/>
    </row>
    <row r="4537" spans="1:7" x14ac:dyDescent="0.25">
      <c r="A4537"/>
      <c r="B4537"/>
      <c r="C4537">
        <v>17.736146388189844</v>
      </c>
      <c r="D4537">
        <v>-0.97367834909334861</v>
      </c>
      <c r="E4537" s="24"/>
      <c r="F4537" s="25"/>
      <c r="G4537" s="29"/>
    </row>
    <row r="4538" spans="1:7" x14ac:dyDescent="0.25">
      <c r="A4538"/>
      <c r="B4538"/>
      <c r="C4538">
        <v>17.726721553918949</v>
      </c>
      <c r="D4538">
        <v>-0.97486083835434978</v>
      </c>
      <c r="E4538" s="24"/>
      <c r="F4538" s="25"/>
      <c r="G4538" s="29"/>
    </row>
    <row r="4539" spans="1:7" x14ac:dyDescent="0.25">
      <c r="A4539"/>
      <c r="B4539"/>
      <c r="C4539">
        <v>17.717296719648076</v>
      </c>
      <c r="D4539">
        <v>-0.97604332761534895</v>
      </c>
      <c r="E4539" s="24"/>
      <c r="F4539" s="25"/>
      <c r="G4539" s="29"/>
    </row>
    <row r="4540" spans="1:7" x14ac:dyDescent="0.25">
      <c r="A4540"/>
      <c r="B4540"/>
      <c r="C4540">
        <v>17.707871885377198</v>
      </c>
      <c r="D4540">
        <v>-0.97722581687635079</v>
      </c>
      <c r="E4540" s="24"/>
      <c r="F4540" s="25"/>
      <c r="G4540" s="29"/>
    </row>
    <row r="4541" spans="1:7" x14ac:dyDescent="0.25">
      <c r="A4541"/>
      <c r="B4541"/>
      <c r="C4541">
        <v>17.698447051106324</v>
      </c>
      <c r="D4541">
        <v>-0.97840830613735175</v>
      </c>
      <c r="E4541" s="24"/>
      <c r="F4541" s="25"/>
      <c r="G4541" s="29"/>
    </row>
    <row r="4542" spans="1:7" x14ac:dyDescent="0.25">
      <c r="A4542"/>
      <c r="B4542"/>
      <c r="C4542">
        <v>17.689022216835433</v>
      </c>
      <c r="D4542">
        <v>-0.9795907953983507</v>
      </c>
      <c r="E4542" s="24"/>
      <c r="F4542" s="25"/>
      <c r="G4542" s="29"/>
    </row>
    <row r="4543" spans="1:7" x14ac:dyDescent="0.25">
      <c r="A4543"/>
      <c r="B4543"/>
      <c r="C4543">
        <v>17.679597382564562</v>
      </c>
      <c r="D4543">
        <v>-0.98077328465935198</v>
      </c>
      <c r="E4543" s="24"/>
      <c r="F4543" s="25"/>
      <c r="G4543" s="29"/>
    </row>
    <row r="4544" spans="1:7" x14ac:dyDescent="0.25">
      <c r="A4544"/>
      <c r="B4544"/>
      <c r="C4544">
        <v>17.670172548293671</v>
      </c>
      <c r="D4544">
        <v>-0.98195577392035116</v>
      </c>
      <c r="E4544" s="24"/>
      <c r="F4544" s="25"/>
      <c r="G4544" s="29"/>
    </row>
    <row r="4545" spans="1:7" x14ac:dyDescent="0.25">
      <c r="A4545"/>
      <c r="B4545"/>
      <c r="C4545">
        <v>17.660747714022801</v>
      </c>
      <c r="D4545">
        <v>-0.98313826318135233</v>
      </c>
      <c r="E4545" s="24"/>
      <c r="F4545" s="25"/>
      <c r="G4545" s="29"/>
    </row>
    <row r="4546" spans="1:7" x14ac:dyDescent="0.25">
      <c r="A4546"/>
      <c r="B4546"/>
      <c r="C4546">
        <v>17.65132287975192</v>
      </c>
      <c r="D4546">
        <v>-0.98432075244235262</v>
      </c>
      <c r="E4546" s="24"/>
      <c r="F4546" s="25"/>
      <c r="G4546" s="29"/>
    </row>
    <row r="4547" spans="1:7" x14ac:dyDescent="0.25">
      <c r="A4547"/>
      <c r="B4547"/>
      <c r="C4547">
        <v>17.641898045481035</v>
      </c>
      <c r="D4547">
        <v>-0.98550324170335224</v>
      </c>
      <c r="E4547" s="24"/>
      <c r="F4547" s="25"/>
      <c r="G4547" s="29"/>
    </row>
    <row r="4548" spans="1:7" x14ac:dyDescent="0.25">
      <c r="A4548"/>
      <c r="B4548"/>
      <c r="C4548">
        <v>17.632473211210154</v>
      </c>
      <c r="D4548">
        <v>-0.98668573096435142</v>
      </c>
      <c r="E4548" s="24"/>
      <c r="F4548" s="25"/>
      <c r="G4548" s="29"/>
    </row>
    <row r="4549" spans="1:7" x14ac:dyDescent="0.25">
      <c r="A4549"/>
      <c r="B4549"/>
      <c r="C4549">
        <v>17.623048376939281</v>
      </c>
      <c r="D4549">
        <v>-0.98786822022535414</v>
      </c>
      <c r="E4549" s="24"/>
      <c r="F4549" s="25"/>
      <c r="G4549" s="29"/>
    </row>
    <row r="4550" spans="1:7" x14ac:dyDescent="0.25">
      <c r="A4550"/>
      <c r="B4550"/>
      <c r="C4550">
        <v>17.613623542668392</v>
      </c>
      <c r="D4550">
        <v>-0.98905070948635332</v>
      </c>
      <c r="E4550" s="24"/>
      <c r="F4550" s="25"/>
      <c r="G4550" s="29"/>
    </row>
    <row r="4551" spans="1:7" x14ac:dyDescent="0.25">
      <c r="A4551"/>
      <c r="B4551"/>
      <c r="C4551">
        <v>17.604198708397522</v>
      </c>
      <c r="D4551">
        <v>-0.99023319874735383</v>
      </c>
      <c r="E4551" s="24"/>
      <c r="F4551" s="25"/>
      <c r="G4551" s="29"/>
    </row>
    <row r="4552" spans="1:7" x14ac:dyDescent="0.25">
      <c r="A4552"/>
      <c r="B4552"/>
      <c r="C4552">
        <v>17.594773874126645</v>
      </c>
      <c r="D4552">
        <v>-0.99141568800835356</v>
      </c>
      <c r="E4552" s="24"/>
      <c r="F4552" s="25"/>
      <c r="G4552" s="29"/>
    </row>
    <row r="4553" spans="1:7" x14ac:dyDescent="0.25">
      <c r="A4553"/>
      <c r="B4553"/>
      <c r="C4553">
        <v>17.585349039855753</v>
      </c>
      <c r="D4553">
        <v>-0.99259817726935429</v>
      </c>
      <c r="E4553" s="24"/>
      <c r="F4553" s="25"/>
      <c r="G4553" s="29"/>
    </row>
    <row r="4554" spans="1:7" x14ac:dyDescent="0.25">
      <c r="A4554"/>
      <c r="B4554"/>
      <c r="C4554">
        <v>17.575924205584876</v>
      </c>
      <c r="D4554">
        <v>-0.99378066653035502</v>
      </c>
      <c r="E4554" s="24"/>
      <c r="F4554" s="25"/>
      <c r="G4554" s="29"/>
    </row>
    <row r="4555" spans="1:7" x14ac:dyDescent="0.25">
      <c r="A4555"/>
      <c r="B4555"/>
      <c r="C4555">
        <v>17.566499371314002</v>
      </c>
      <c r="D4555">
        <v>-0.99496315579135552</v>
      </c>
      <c r="E4555" s="24"/>
      <c r="F4555" s="25"/>
      <c r="G4555" s="29"/>
    </row>
    <row r="4556" spans="1:7" x14ac:dyDescent="0.25">
      <c r="A4556"/>
      <c r="B4556"/>
      <c r="C4556">
        <v>17.557074537043128</v>
      </c>
      <c r="D4556">
        <v>-0.9961456450523547</v>
      </c>
      <c r="E4556" s="24"/>
      <c r="F4556" s="25"/>
      <c r="G4556" s="29"/>
    </row>
    <row r="4557" spans="1:7" x14ac:dyDescent="0.25">
      <c r="A4557"/>
      <c r="B4557"/>
      <c r="C4557">
        <v>17.547649702772233</v>
      </c>
      <c r="D4557">
        <v>-0.99732813431335565</v>
      </c>
      <c r="E4557" s="24"/>
      <c r="F4557" s="25"/>
      <c r="G4557" s="29"/>
    </row>
    <row r="4558" spans="1:7" x14ac:dyDescent="0.25">
      <c r="A4558"/>
      <c r="B4558"/>
      <c r="C4558">
        <v>17.538224868501349</v>
      </c>
      <c r="D4558">
        <v>-0.99851062357435549</v>
      </c>
      <c r="E4558" s="24"/>
      <c r="F4558" s="25"/>
      <c r="G4558" s="29"/>
    </row>
    <row r="4559" spans="1:7" x14ac:dyDescent="0.25">
      <c r="A4559"/>
      <c r="B4559"/>
      <c r="C4559">
        <v>17.528800034230475</v>
      </c>
      <c r="D4559">
        <v>-0.999693112835356</v>
      </c>
      <c r="E4559" s="24"/>
      <c r="F4559" s="25"/>
      <c r="G4559" s="29"/>
    </row>
    <row r="4560" spans="1:7" x14ac:dyDescent="0.25">
      <c r="A4560"/>
      <c r="B4560"/>
      <c r="C4560">
        <v>17.519375199959612</v>
      </c>
      <c r="D4560">
        <v>-1.0008756020963563</v>
      </c>
      <c r="E4560" s="24"/>
      <c r="F4560" s="25"/>
      <c r="G4560" s="29"/>
    </row>
    <row r="4561" spans="1:7" x14ac:dyDescent="0.25">
      <c r="A4561"/>
      <c r="B4561"/>
      <c r="C4561">
        <v>17.509950365688727</v>
      </c>
      <c r="D4561">
        <v>-1.0020580913573558</v>
      </c>
      <c r="E4561" s="24"/>
      <c r="F4561" s="25"/>
      <c r="G4561" s="29"/>
    </row>
    <row r="4562" spans="1:7" x14ac:dyDescent="0.25">
      <c r="A4562"/>
      <c r="B4562"/>
      <c r="C4562">
        <v>17.500525531417839</v>
      </c>
      <c r="D4562">
        <v>-1.0032405806183566</v>
      </c>
      <c r="E4562" s="24"/>
      <c r="F4562" s="25"/>
      <c r="G4562" s="29"/>
    </row>
    <row r="4563" spans="1:7" x14ac:dyDescent="0.25">
      <c r="A4563"/>
      <c r="B4563"/>
      <c r="C4563">
        <v>17.491100697146958</v>
      </c>
      <c r="D4563">
        <v>-1.004423069879357</v>
      </c>
      <c r="E4563" s="24"/>
      <c r="F4563" s="25"/>
      <c r="G4563" s="29"/>
    </row>
    <row r="4564" spans="1:7" x14ac:dyDescent="0.25">
      <c r="A4564"/>
      <c r="B4564"/>
      <c r="C4564">
        <v>17.481675862876092</v>
      </c>
      <c r="D4564">
        <v>-1.0056055591403579</v>
      </c>
      <c r="E4564" s="24"/>
      <c r="F4564" s="25"/>
      <c r="G4564" s="29"/>
    </row>
    <row r="4565" spans="1:7" x14ac:dyDescent="0.25">
      <c r="A4565"/>
      <c r="B4565"/>
      <c r="C4565">
        <v>17.472251028605189</v>
      </c>
      <c r="D4565">
        <v>-1.0067880484013561</v>
      </c>
      <c r="E4565" s="24"/>
      <c r="F4565" s="25"/>
      <c r="G4565" s="29"/>
    </row>
    <row r="4566" spans="1:7" x14ac:dyDescent="0.25">
      <c r="A4566"/>
      <c r="B4566"/>
      <c r="C4566">
        <v>17.462826194334323</v>
      </c>
      <c r="D4566">
        <v>-1.0079705376623576</v>
      </c>
      <c r="E4566" s="24"/>
      <c r="F4566" s="25"/>
      <c r="G4566" s="29"/>
    </row>
    <row r="4567" spans="1:7" x14ac:dyDescent="0.25">
      <c r="A4567"/>
      <c r="B4567"/>
      <c r="C4567">
        <v>17.453401360063452</v>
      </c>
      <c r="D4567">
        <v>-1.0091530269233573</v>
      </c>
      <c r="E4567" s="24"/>
      <c r="F4567" s="25"/>
      <c r="G4567" s="29"/>
    </row>
    <row r="4568" spans="1:7" x14ac:dyDescent="0.25">
      <c r="A4568"/>
      <c r="B4568"/>
      <c r="C4568">
        <v>17.443976525792564</v>
      </c>
      <c r="D4568">
        <v>-1.0103355161843597</v>
      </c>
      <c r="E4568" s="24"/>
      <c r="F4568" s="25"/>
      <c r="G4568" s="29"/>
    </row>
    <row r="4569" spans="1:7" x14ac:dyDescent="0.25">
      <c r="A4569"/>
      <c r="B4569"/>
      <c r="C4569">
        <v>17.43455169152168</v>
      </c>
      <c r="D4569">
        <v>-1.0115180054453579</v>
      </c>
      <c r="E4569" s="24"/>
      <c r="F4569" s="25"/>
      <c r="G4569" s="29"/>
    </row>
    <row r="4570" spans="1:7" x14ac:dyDescent="0.25">
      <c r="A4570"/>
      <c r="B4570"/>
      <c r="C4570">
        <v>17.425126857250799</v>
      </c>
      <c r="D4570">
        <v>-1.0127004947063589</v>
      </c>
      <c r="E4570" s="24"/>
      <c r="F4570" s="25"/>
      <c r="G4570" s="29"/>
    </row>
    <row r="4571" spans="1:7" x14ac:dyDescent="0.25">
      <c r="A4571"/>
      <c r="B4571"/>
      <c r="C4571">
        <v>17.415702022979914</v>
      </c>
      <c r="D4571">
        <v>-1.0138829839673587</v>
      </c>
      <c r="E4571" s="24"/>
      <c r="F4571" s="25"/>
      <c r="G4571" s="29"/>
    </row>
    <row r="4572" spans="1:7" x14ac:dyDescent="0.25">
      <c r="A4572"/>
      <c r="B4572"/>
      <c r="C4572">
        <v>17.406277188709037</v>
      </c>
      <c r="D4572">
        <v>-1.0150654732283599</v>
      </c>
      <c r="E4572" s="24"/>
      <c r="F4572" s="25"/>
      <c r="G4572" s="29"/>
    </row>
    <row r="4573" spans="1:7" x14ac:dyDescent="0.25">
      <c r="A4573"/>
      <c r="B4573"/>
      <c r="C4573">
        <v>17.396852354438153</v>
      </c>
      <c r="D4573">
        <v>-1.0162479624893599</v>
      </c>
      <c r="E4573" s="24"/>
      <c r="F4573" s="25"/>
      <c r="G4573" s="29"/>
    </row>
    <row r="4574" spans="1:7" x14ac:dyDescent="0.25">
      <c r="A4574"/>
      <c r="B4574"/>
      <c r="C4574">
        <v>17.387427520167286</v>
      </c>
      <c r="D4574">
        <v>-1.0174304517503614</v>
      </c>
      <c r="E4574" s="24"/>
      <c r="F4574" s="25"/>
      <c r="G4574" s="29"/>
    </row>
    <row r="4575" spans="1:7" x14ac:dyDescent="0.25">
      <c r="A4575"/>
      <c r="B4575"/>
      <c r="C4575">
        <v>17.378002685896394</v>
      </c>
      <c r="D4575">
        <v>-1.018612941011362</v>
      </c>
      <c r="E4575" s="24"/>
      <c r="F4575" s="25"/>
      <c r="G4575" s="29"/>
    </row>
    <row r="4576" spans="1:7" x14ac:dyDescent="0.25">
      <c r="A4576"/>
      <c r="B4576"/>
      <c r="C4576">
        <v>17.368577851625517</v>
      </c>
      <c r="D4576">
        <v>-1.0197954302723606</v>
      </c>
      <c r="E4576" s="24"/>
      <c r="F4576" s="25"/>
      <c r="G4576" s="29"/>
    </row>
    <row r="4577" spans="1:7" x14ac:dyDescent="0.25">
      <c r="A4577"/>
      <c r="B4577"/>
      <c r="C4577">
        <v>17.359153017354643</v>
      </c>
      <c r="D4577">
        <v>-1.020977919533361</v>
      </c>
      <c r="E4577" s="24"/>
      <c r="F4577" s="25"/>
      <c r="G4577" s="29"/>
    </row>
    <row r="4578" spans="1:7" x14ac:dyDescent="0.25">
      <c r="A4578"/>
      <c r="B4578"/>
      <c r="C4578">
        <v>17.349728183083766</v>
      </c>
      <c r="D4578">
        <v>-1.0221604087943619</v>
      </c>
      <c r="E4578" s="24"/>
      <c r="F4578" s="25"/>
      <c r="G4578" s="29"/>
    </row>
    <row r="4579" spans="1:7" x14ac:dyDescent="0.25">
      <c r="A4579"/>
      <c r="B4579"/>
      <c r="C4579">
        <v>17.340303348812888</v>
      </c>
      <c r="D4579">
        <v>-1.0233428980553623</v>
      </c>
      <c r="E4579" s="24"/>
      <c r="F4579" s="25"/>
      <c r="G4579" s="29"/>
    </row>
    <row r="4580" spans="1:7" x14ac:dyDescent="0.25">
      <c r="A4580"/>
      <c r="B4580"/>
      <c r="C4580">
        <v>17.330878514542</v>
      </c>
      <c r="D4580">
        <v>-1.024525387316362</v>
      </c>
      <c r="E4580" s="24"/>
      <c r="F4580" s="25"/>
      <c r="G4580" s="29"/>
    </row>
    <row r="4581" spans="1:7" x14ac:dyDescent="0.25">
      <c r="A4581"/>
      <c r="B4581"/>
      <c r="C4581">
        <v>17.321453680271123</v>
      </c>
      <c r="D4581">
        <v>-1.0257078765773622</v>
      </c>
      <c r="E4581" s="24"/>
      <c r="F4581" s="25"/>
      <c r="G4581" s="29"/>
    </row>
    <row r="4582" spans="1:7" x14ac:dyDescent="0.25">
      <c r="A4582"/>
      <c r="B4582"/>
      <c r="C4582">
        <v>17.312028846000242</v>
      </c>
      <c r="D4582">
        <v>-1.0268903658383637</v>
      </c>
      <c r="E4582" s="24"/>
      <c r="F4582" s="25"/>
      <c r="G4582" s="29"/>
    </row>
    <row r="4583" spans="1:7" x14ac:dyDescent="0.25">
      <c r="A4583"/>
      <c r="B4583"/>
      <c r="C4583">
        <v>17.302604011729354</v>
      </c>
      <c r="D4583">
        <v>-1.0280728550993636</v>
      </c>
      <c r="E4583" s="24"/>
      <c r="F4583" s="25"/>
      <c r="G4583" s="29"/>
    </row>
    <row r="4584" spans="1:7" x14ac:dyDescent="0.25">
      <c r="A4584"/>
      <c r="B4584"/>
      <c r="C4584">
        <v>17.293179177458477</v>
      </c>
      <c r="D4584">
        <v>-1.0292553443603629</v>
      </c>
      <c r="E4584" s="24"/>
      <c r="F4584" s="25"/>
      <c r="G4584" s="29"/>
    </row>
    <row r="4585" spans="1:7" x14ac:dyDescent="0.25">
      <c r="A4585"/>
      <c r="B4585"/>
      <c r="C4585">
        <v>17.28375434318761</v>
      </c>
      <c r="D4585">
        <v>-1.030437833621364</v>
      </c>
      <c r="E4585" s="24"/>
      <c r="F4585" s="25"/>
      <c r="G4585" s="29"/>
    </row>
    <row r="4586" spans="1:7" x14ac:dyDescent="0.25">
      <c r="A4586"/>
      <c r="B4586"/>
      <c r="C4586">
        <v>17.274329508916729</v>
      </c>
      <c r="D4586">
        <v>-1.0316203228823642</v>
      </c>
      <c r="E4586" s="24"/>
      <c r="F4586" s="25"/>
      <c r="G4586" s="29"/>
    </row>
    <row r="4587" spans="1:7" x14ac:dyDescent="0.25">
      <c r="A4587"/>
      <c r="B4587"/>
      <c r="C4587">
        <v>17.264904674645841</v>
      </c>
      <c r="D4587">
        <v>-1.0328028121433643</v>
      </c>
      <c r="E4587" s="24"/>
      <c r="F4587" s="25"/>
      <c r="G4587" s="29"/>
    </row>
    <row r="4588" spans="1:7" x14ac:dyDescent="0.25">
      <c r="A4588"/>
      <c r="B4588"/>
      <c r="C4588">
        <v>17.25547984037496</v>
      </c>
      <c r="D4588">
        <v>-1.0339853014043647</v>
      </c>
      <c r="E4588" s="24"/>
      <c r="F4588" s="25"/>
      <c r="G4588" s="29"/>
    </row>
    <row r="4589" spans="1:7" x14ac:dyDescent="0.25">
      <c r="A4589"/>
      <c r="B4589"/>
      <c r="C4589">
        <v>17.24605500610409</v>
      </c>
      <c r="D4589">
        <v>-1.0351677906653656</v>
      </c>
      <c r="E4589" s="24"/>
      <c r="F4589" s="25"/>
      <c r="G4589" s="29"/>
    </row>
    <row r="4590" spans="1:7" x14ac:dyDescent="0.25">
      <c r="A4590"/>
      <c r="B4590"/>
      <c r="C4590">
        <v>17.236630171833195</v>
      </c>
      <c r="D4590">
        <v>-1.0363502799263653</v>
      </c>
      <c r="E4590" s="24"/>
      <c r="F4590" s="25"/>
      <c r="G4590" s="29"/>
    </row>
    <row r="4591" spans="1:7" x14ac:dyDescent="0.25">
      <c r="A4591"/>
      <c r="B4591"/>
      <c r="C4591">
        <v>17.227205337562321</v>
      </c>
      <c r="D4591">
        <v>-1.0375327691873648</v>
      </c>
      <c r="E4591" s="24"/>
      <c r="F4591" s="25"/>
      <c r="G4591" s="29"/>
    </row>
    <row r="4592" spans="1:7" x14ac:dyDescent="0.25">
      <c r="A4592"/>
      <c r="B4592"/>
      <c r="C4592">
        <v>17.217780503291451</v>
      </c>
      <c r="D4592">
        <v>-1.038715258448365</v>
      </c>
      <c r="E4592" s="24"/>
      <c r="F4592" s="25"/>
      <c r="G4592" s="29"/>
    </row>
    <row r="4593" spans="1:7" x14ac:dyDescent="0.25">
      <c r="A4593"/>
      <c r="B4593"/>
      <c r="C4593">
        <v>17.208355669020555</v>
      </c>
      <c r="D4593">
        <v>-1.0398977477093663</v>
      </c>
      <c r="E4593" s="24"/>
      <c r="F4593" s="25"/>
      <c r="G4593" s="29"/>
    </row>
    <row r="4594" spans="1:7" x14ac:dyDescent="0.25">
      <c r="A4594"/>
      <c r="B4594"/>
      <c r="C4594">
        <v>17.198930834749685</v>
      </c>
      <c r="D4594">
        <v>-1.041080236970366</v>
      </c>
      <c r="E4594" s="24"/>
      <c r="F4594" s="25"/>
      <c r="G4594" s="29"/>
    </row>
    <row r="4595" spans="1:7" x14ac:dyDescent="0.25">
      <c r="A4595"/>
      <c r="B4595"/>
      <c r="C4595">
        <v>17.189506000478797</v>
      </c>
      <c r="D4595">
        <v>-1.0422627262313671</v>
      </c>
      <c r="E4595" s="24"/>
      <c r="F4595" s="25"/>
      <c r="G4595" s="29"/>
    </row>
    <row r="4596" spans="1:7" x14ac:dyDescent="0.25">
      <c r="A4596"/>
      <c r="B4596"/>
      <c r="C4596">
        <v>17.18008116620792</v>
      </c>
      <c r="D4596">
        <v>-1.0434452154923672</v>
      </c>
      <c r="E4596" s="24"/>
      <c r="F4596" s="25"/>
      <c r="G4596" s="29"/>
    </row>
    <row r="4597" spans="1:7" x14ac:dyDescent="0.25">
      <c r="A4597"/>
      <c r="B4597"/>
      <c r="C4597">
        <v>17.170656331937039</v>
      </c>
      <c r="D4597">
        <v>-1.0446277047533681</v>
      </c>
      <c r="E4597" s="24"/>
      <c r="F4597" s="25"/>
      <c r="G4597" s="29"/>
    </row>
    <row r="4598" spans="1:7" x14ac:dyDescent="0.25">
      <c r="A4598"/>
      <c r="B4598"/>
      <c r="C4598">
        <v>17.161231497666162</v>
      </c>
      <c r="D4598">
        <v>-1.0458101940143685</v>
      </c>
      <c r="E4598" s="24"/>
      <c r="F4598" s="25"/>
      <c r="G4598" s="29"/>
    </row>
    <row r="4599" spans="1:7" x14ac:dyDescent="0.25">
      <c r="A4599"/>
      <c r="B4599"/>
      <c r="C4599">
        <v>17.151806663395291</v>
      </c>
      <c r="D4599">
        <v>-1.0469926832753682</v>
      </c>
      <c r="E4599" s="24"/>
      <c r="F4599" s="25"/>
      <c r="G4599" s="29"/>
    </row>
    <row r="4600" spans="1:7" x14ac:dyDescent="0.25">
      <c r="A4600"/>
      <c r="B4600"/>
      <c r="C4600">
        <v>17.14238182912441</v>
      </c>
      <c r="D4600">
        <v>-1.0481751725363677</v>
      </c>
      <c r="E4600" s="24"/>
      <c r="F4600" s="25"/>
      <c r="G4600" s="29"/>
    </row>
    <row r="4601" spans="1:7" x14ac:dyDescent="0.25">
      <c r="A4601"/>
      <c r="B4601"/>
      <c r="C4601">
        <v>17.132956994853526</v>
      </c>
      <c r="D4601">
        <v>-1.0493576617973688</v>
      </c>
      <c r="E4601" s="24"/>
      <c r="F4601" s="25"/>
      <c r="G4601" s="29"/>
    </row>
    <row r="4602" spans="1:7" x14ac:dyDescent="0.25">
      <c r="A4602"/>
      <c r="B4602"/>
      <c r="C4602">
        <v>17.123532160582634</v>
      </c>
      <c r="D4602">
        <v>-1.050540151058369</v>
      </c>
      <c r="E4602" s="24"/>
      <c r="F4602" s="25"/>
      <c r="G4602" s="29"/>
    </row>
    <row r="4603" spans="1:7" x14ac:dyDescent="0.25">
      <c r="A4603"/>
      <c r="B4603"/>
      <c r="C4603">
        <v>17.11410732631176</v>
      </c>
      <c r="D4603">
        <v>-1.0517226403193689</v>
      </c>
      <c r="E4603" s="24"/>
      <c r="F4603" s="25"/>
      <c r="G4603" s="29"/>
    </row>
    <row r="4604" spans="1:7" x14ac:dyDescent="0.25">
      <c r="A4604"/>
      <c r="B4604"/>
      <c r="C4604">
        <v>17.104682492040887</v>
      </c>
      <c r="D4604">
        <v>-1.0529051295803686</v>
      </c>
      <c r="E4604" s="24"/>
      <c r="F4604" s="25"/>
      <c r="G4604" s="29"/>
    </row>
    <row r="4605" spans="1:7" x14ac:dyDescent="0.25">
      <c r="A4605"/>
      <c r="B4605"/>
      <c r="C4605">
        <v>17.095257657769995</v>
      </c>
      <c r="D4605">
        <v>-1.0540876188413695</v>
      </c>
      <c r="E4605" s="24"/>
      <c r="F4605" s="25"/>
      <c r="G4605" s="29"/>
    </row>
    <row r="4606" spans="1:7" x14ac:dyDescent="0.25">
      <c r="A4606"/>
      <c r="B4606"/>
      <c r="C4606">
        <v>17.085832823499118</v>
      </c>
      <c r="D4606">
        <v>-1.0552701081023703</v>
      </c>
      <c r="E4606" s="24"/>
      <c r="F4606" s="25"/>
      <c r="G4606" s="29"/>
    </row>
    <row r="4607" spans="1:7" x14ac:dyDescent="0.25">
      <c r="A4607"/>
      <c r="B4607"/>
      <c r="C4607">
        <v>17.076407989228237</v>
      </c>
      <c r="D4607">
        <v>-1.05645259736337</v>
      </c>
      <c r="E4607" s="24"/>
      <c r="F4607" s="25"/>
      <c r="G4607" s="29"/>
    </row>
    <row r="4608" spans="1:7" x14ac:dyDescent="0.25">
      <c r="A4608"/>
      <c r="B4608"/>
      <c r="C4608">
        <v>17.066983154957356</v>
      </c>
      <c r="D4608">
        <v>-1.0576350866243702</v>
      </c>
      <c r="E4608" s="24"/>
      <c r="F4608" s="25"/>
      <c r="G4608" s="29"/>
    </row>
    <row r="4609" spans="1:7" x14ac:dyDescent="0.25">
      <c r="A4609"/>
      <c r="B4609"/>
      <c r="C4609">
        <v>17.057558320686478</v>
      </c>
      <c r="D4609">
        <v>-1.0588175758853706</v>
      </c>
      <c r="E4609" s="24"/>
      <c r="F4609" s="25"/>
      <c r="G4609" s="29"/>
    </row>
    <row r="4610" spans="1:7" x14ac:dyDescent="0.25">
      <c r="A4610"/>
      <c r="B4610"/>
      <c r="C4610">
        <v>17.048133486415605</v>
      </c>
      <c r="D4610">
        <v>-1.0600000651463712</v>
      </c>
      <c r="E4610" s="24"/>
      <c r="F4610" s="25"/>
      <c r="G4610" s="29"/>
    </row>
    <row r="4611" spans="1:7" x14ac:dyDescent="0.25">
      <c r="A4611"/>
      <c r="B4611"/>
      <c r="C4611">
        <v>17.038708652144724</v>
      </c>
      <c r="D4611">
        <v>-1.061182554407371</v>
      </c>
      <c r="E4611" s="24"/>
      <c r="F4611" s="25"/>
      <c r="G4611" s="29"/>
    </row>
    <row r="4612" spans="1:7" x14ac:dyDescent="0.25">
      <c r="A4612"/>
      <c r="B4612"/>
      <c r="C4612">
        <v>17.029283817873836</v>
      </c>
      <c r="D4612">
        <v>-1.0623650436683718</v>
      </c>
      <c r="E4612" s="24"/>
      <c r="F4612" s="25"/>
      <c r="G4612" s="29"/>
    </row>
    <row r="4613" spans="1:7" x14ac:dyDescent="0.25">
      <c r="A4613"/>
      <c r="B4613"/>
      <c r="C4613">
        <v>17.019858983602962</v>
      </c>
      <c r="D4613">
        <v>-1.0635475329293718</v>
      </c>
      <c r="E4613" s="24"/>
      <c r="F4613" s="25"/>
      <c r="G4613" s="29"/>
    </row>
    <row r="4614" spans="1:7" x14ac:dyDescent="0.25">
      <c r="A4614"/>
      <c r="B4614"/>
      <c r="C4614">
        <v>17.010434149332085</v>
      </c>
      <c r="D4614">
        <v>-1.0647300221903717</v>
      </c>
      <c r="E4614" s="24"/>
      <c r="F4614" s="25"/>
      <c r="G4614" s="29"/>
    </row>
    <row r="4615" spans="1:7" x14ac:dyDescent="0.25">
      <c r="A4615"/>
      <c r="B4615"/>
      <c r="C4615">
        <v>17.001009315061204</v>
      </c>
      <c r="D4615">
        <v>-1.065912511451373</v>
      </c>
      <c r="E4615" s="24"/>
      <c r="F4615" s="25"/>
      <c r="G4615" s="29"/>
    </row>
    <row r="4616" spans="1:7" x14ac:dyDescent="0.25">
      <c r="A4616"/>
      <c r="B4616"/>
      <c r="C4616">
        <v>16.991584480790326</v>
      </c>
      <c r="D4616">
        <v>-1.0670950007123732</v>
      </c>
      <c r="E4616" s="24"/>
      <c r="F4616" s="25"/>
      <c r="G4616" s="29"/>
    </row>
    <row r="4617" spans="1:7" x14ac:dyDescent="0.25">
      <c r="A4617"/>
      <c r="B4617"/>
      <c r="C4617">
        <v>16.982159646519452</v>
      </c>
      <c r="D4617">
        <v>-1.0682774899733731</v>
      </c>
      <c r="E4617" s="24"/>
      <c r="F4617" s="25"/>
      <c r="G4617" s="29"/>
    </row>
    <row r="4618" spans="1:7" x14ac:dyDescent="0.25">
      <c r="A4618"/>
      <c r="B4618"/>
      <c r="C4618">
        <v>16.972734812248561</v>
      </c>
      <c r="D4618">
        <v>-1.0694599792343735</v>
      </c>
      <c r="E4618" s="24"/>
      <c r="F4618" s="25"/>
      <c r="G4618" s="29"/>
    </row>
    <row r="4619" spans="1:7" x14ac:dyDescent="0.25">
      <c r="A4619"/>
      <c r="B4619"/>
      <c r="C4619">
        <v>16.963309977977683</v>
      </c>
      <c r="D4619">
        <v>-1.0706424684953728</v>
      </c>
      <c r="E4619" s="24"/>
      <c r="F4619" s="25"/>
      <c r="G4619" s="29"/>
    </row>
    <row r="4620" spans="1:7" x14ac:dyDescent="0.25">
      <c r="A4620"/>
      <c r="B4620"/>
      <c r="C4620">
        <v>16.953885143706803</v>
      </c>
      <c r="D4620">
        <v>-1.0718249577563741</v>
      </c>
      <c r="E4620" s="24"/>
      <c r="F4620" s="25"/>
      <c r="G4620" s="29"/>
    </row>
    <row r="4621" spans="1:7" x14ac:dyDescent="0.25">
      <c r="A4621"/>
      <c r="B4621"/>
      <c r="C4621">
        <v>16.944460309435911</v>
      </c>
      <c r="D4621">
        <v>-1.0730074470173745</v>
      </c>
      <c r="E4621" s="24"/>
      <c r="F4621" s="25"/>
      <c r="G4621" s="29"/>
    </row>
    <row r="4622" spans="1:7" x14ac:dyDescent="0.25">
      <c r="A4622"/>
      <c r="B4622"/>
      <c r="C4622">
        <v>16.935035475165051</v>
      </c>
      <c r="D4622">
        <v>-1.074189936278374</v>
      </c>
      <c r="E4622" s="24"/>
      <c r="F4622" s="25"/>
      <c r="G4622" s="29"/>
    </row>
    <row r="4623" spans="1:7" x14ac:dyDescent="0.25">
      <c r="A4623"/>
      <c r="B4623"/>
      <c r="C4623">
        <v>16.925610640894149</v>
      </c>
      <c r="D4623">
        <v>-1.0753724255393748</v>
      </c>
      <c r="E4623" s="24"/>
      <c r="F4623" s="25"/>
      <c r="G4623" s="29"/>
    </row>
    <row r="4624" spans="1:7" x14ac:dyDescent="0.25">
      <c r="A4624"/>
      <c r="B4624"/>
      <c r="C4624">
        <v>16.916185806623293</v>
      </c>
      <c r="D4624">
        <v>-1.076554914800375</v>
      </c>
      <c r="E4624" s="24"/>
      <c r="F4624" s="25"/>
      <c r="G4624" s="29"/>
    </row>
    <row r="4625" spans="1:7" x14ac:dyDescent="0.25">
      <c r="A4625"/>
      <c r="B4625"/>
      <c r="C4625">
        <v>16.906760972352401</v>
      </c>
      <c r="D4625">
        <v>-1.0777374040613752</v>
      </c>
      <c r="E4625" s="24"/>
      <c r="F4625" s="25"/>
      <c r="G4625" s="29"/>
    </row>
    <row r="4626" spans="1:7" x14ac:dyDescent="0.25">
      <c r="A4626"/>
      <c r="B4626"/>
      <c r="C4626">
        <v>16.897336138081531</v>
      </c>
      <c r="D4626">
        <v>-1.0789198933223765</v>
      </c>
      <c r="E4626" s="24"/>
      <c r="F4626" s="25"/>
      <c r="G4626" s="29"/>
    </row>
    <row r="4627" spans="1:7" x14ac:dyDescent="0.25">
      <c r="A4627"/>
      <c r="B4627"/>
      <c r="C4627">
        <v>16.887911303810643</v>
      </c>
      <c r="D4627">
        <v>-1.0801023825833769</v>
      </c>
      <c r="E4627" s="24"/>
      <c r="F4627" s="25"/>
      <c r="G4627" s="29"/>
    </row>
    <row r="4628" spans="1:7" x14ac:dyDescent="0.25">
      <c r="A4628"/>
      <c r="B4628"/>
      <c r="C4628">
        <v>16.878486469539773</v>
      </c>
      <c r="D4628">
        <v>-1.0812848718443768</v>
      </c>
      <c r="E4628" s="24"/>
      <c r="F4628" s="25"/>
      <c r="G4628" s="29"/>
    </row>
    <row r="4629" spans="1:7" x14ac:dyDescent="0.25">
      <c r="A4629"/>
      <c r="B4629"/>
      <c r="C4629">
        <v>16.869061635268899</v>
      </c>
      <c r="D4629">
        <v>-1.0824673611053766</v>
      </c>
      <c r="E4629" s="24"/>
      <c r="F4629" s="25"/>
      <c r="G4629" s="29"/>
    </row>
    <row r="4630" spans="1:7" x14ac:dyDescent="0.25">
      <c r="A4630"/>
      <c r="B4630"/>
      <c r="C4630">
        <v>16.859636800998008</v>
      </c>
      <c r="D4630">
        <v>-1.0836498503663772</v>
      </c>
      <c r="E4630" s="24"/>
      <c r="F4630" s="25"/>
      <c r="G4630" s="29"/>
    </row>
    <row r="4631" spans="1:7" x14ac:dyDescent="0.25">
      <c r="A4631"/>
      <c r="B4631"/>
      <c r="C4631">
        <v>16.850211966727127</v>
      </c>
      <c r="D4631">
        <v>-1.0848323396273774</v>
      </c>
      <c r="E4631" s="24"/>
      <c r="F4631" s="25"/>
      <c r="G4631" s="29"/>
    </row>
    <row r="4632" spans="1:7" x14ac:dyDescent="0.25">
      <c r="A4632"/>
      <c r="B4632"/>
      <c r="C4632">
        <v>16.840787132456242</v>
      </c>
      <c r="D4632">
        <v>-1.0860148288883771</v>
      </c>
      <c r="E4632" s="24"/>
      <c r="F4632" s="25"/>
      <c r="G4632" s="29"/>
    </row>
    <row r="4633" spans="1:7" x14ac:dyDescent="0.25">
      <c r="A4633"/>
      <c r="B4633"/>
      <c r="C4633">
        <v>16.831362298185361</v>
      </c>
      <c r="D4633">
        <v>-1.0871973181493784</v>
      </c>
      <c r="E4633" s="24"/>
      <c r="F4633" s="25"/>
      <c r="G4633" s="29"/>
    </row>
    <row r="4634" spans="1:7" x14ac:dyDescent="0.25">
      <c r="A4634"/>
      <c r="B4634"/>
      <c r="C4634">
        <v>16.82193746391448</v>
      </c>
      <c r="D4634">
        <v>-1.0883798074103777</v>
      </c>
      <c r="E4634" s="24"/>
      <c r="F4634" s="25"/>
      <c r="G4634" s="29"/>
    </row>
    <row r="4635" spans="1:7" x14ac:dyDescent="0.25">
      <c r="A4635"/>
      <c r="B4635"/>
      <c r="C4635">
        <v>16.812512629643614</v>
      </c>
      <c r="D4635">
        <v>-1.0895622966713785</v>
      </c>
      <c r="E4635" s="24"/>
      <c r="F4635" s="25"/>
      <c r="G4635" s="29"/>
    </row>
    <row r="4636" spans="1:7" x14ac:dyDescent="0.25">
      <c r="A4636"/>
      <c r="B4636"/>
      <c r="C4636">
        <v>16.803087795372726</v>
      </c>
      <c r="D4636">
        <v>-1.0907447859323784</v>
      </c>
      <c r="E4636" s="24"/>
      <c r="F4636" s="25"/>
      <c r="G4636" s="29"/>
    </row>
    <row r="4637" spans="1:7" x14ac:dyDescent="0.25">
      <c r="A4637"/>
      <c r="B4637"/>
      <c r="C4637">
        <v>16.793662961101838</v>
      </c>
      <c r="D4637">
        <v>-1.0919272751933797</v>
      </c>
      <c r="E4637" s="24"/>
      <c r="F4637" s="25"/>
      <c r="G4637" s="29"/>
    </row>
    <row r="4638" spans="1:7" x14ac:dyDescent="0.25">
      <c r="A4638"/>
      <c r="B4638"/>
      <c r="C4638">
        <v>16.784238126830967</v>
      </c>
      <c r="D4638">
        <v>-1.0931097644543792</v>
      </c>
      <c r="E4638" s="24"/>
      <c r="F4638" s="25"/>
      <c r="G4638" s="29"/>
    </row>
    <row r="4639" spans="1:7" x14ac:dyDescent="0.25">
      <c r="A4639"/>
      <c r="B4639"/>
      <c r="C4639">
        <v>16.77481329256009</v>
      </c>
      <c r="D4639">
        <v>-1.0942922537153801</v>
      </c>
      <c r="E4639" s="24"/>
      <c r="F4639" s="25"/>
      <c r="G4639" s="29"/>
    </row>
    <row r="4640" spans="1:7" x14ac:dyDescent="0.25">
      <c r="A4640"/>
      <c r="B4640"/>
      <c r="C4640">
        <v>16.765388458289202</v>
      </c>
      <c r="D4640">
        <v>-1.0954747429763796</v>
      </c>
      <c r="E4640" s="24"/>
      <c r="F4640" s="25"/>
      <c r="G4640" s="29"/>
    </row>
    <row r="4641" spans="1:7" x14ac:dyDescent="0.25">
      <c r="A4641"/>
      <c r="B4641"/>
      <c r="C4641">
        <v>16.755963624018325</v>
      </c>
      <c r="D4641">
        <v>-1.09665723223738</v>
      </c>
      <c r="E4641" s="24"/>
      <c r="F4641" s="25"/>
      <c r="G4641" s="29"/>
    </row>
    <row r="4642" spans="1:7" x14ac:dyDescent="0.25">
      <c r="A4642"/>
      <c r="B4642"/>
      <c r="C4642">
        <v>16.746538789747436</v>
      </c>
      <c r="D4642">
        <v>-1.0978397214983808</v>
      </c>
      <c r="E4642" s="24"/>
      <c r="F4642" s="25"/>
      <c r="G4642" s="29"/>
    </row>
    <row r="4643" spans="1:7" x14ac:dyDescent="0.25">
      <c r="A4643"/>
      <c r="B4643"/>
      <c r="C4643">
        <v>16.737113955476566</v>
      </c>
      <c r="D4643">
        <v>-1.0990222107593819</v>
      </c>
      <c r="E4643" s="24"/>
      <c r="F4643" s="25"/>
      <c r="G4643" s="29"/>
    </row>
    <row r="4644" spans="1:7" x14ac:dyDescent="0.25">
      <c r="A4644"/>
      <c r="B4644"/>
      <c r="C4644">
        <v>16.727689121205689</v>
      </c>
      <c r="D4644">
        <v>-1.1002047000203812</v>
      </c>
      <c r="E4644" s="24"/>
      <c r="F4644" s="25"/>
      <c r="G4644" s="29"/>
    </row>
    <row r="4645" spans="1:7" x14ac:dyDescent="0.25">
      <c r="A4645"/>
      <c r="B4645"/>
      <c r="C4645">
        <v>16.718264286934801</v>
      </c>
      <c r="D4645">
        <v>-1.1013871892813807</v>
      </c>
      <c r="E4645" s="24"/>
      <c r="F4645" s="25"/>
      <c r="G4645" s="29"/>
    </row>
    <row r="4646" spans="1:7" x14ac:dyDescent="0.25">
      <c r="A4646"/>
      <c r="B4646"/>
      <c r="C4646">
        <v>16.708839452663931</v>
      </c>
      <c r="D4646">
        <v>-1.1025696785423815</v>
      </c>
      <c r="E4646" s="24"/>
      <c r="F4646" s="25"/>
      <c r="G4646" s="29"/>
    </row>
    <row r="4647" spans="1:7" x14ac:dyDescent="0.25">
      <c r="A4647"/>
      <c r="B4647"/>
      <c r="C4647">
        <v>16.699414618393057</v>
      </c>
      <c r="D4647">
        <v>-1.1037521678033817</v>
      </c>
      <c r="E4647" s="24"/>
      <c r="F4647" s="25"/>
      <c r="G4647" s="29"/>
    </row>
    <row r="4648" spans="1:7" x14ac:dyDescent="0.25">
      <c r="A4648"/>
      <c r="B4648"/>
      <c r="C4648">
        <v>16.689989784122165</v>
      </c>
      <c r="D4648">
        <v>-1.1049346570643834</v>
      </c>
      <c r="E4648" s="24"/>
      <c r="F4648" s="25"/>
      <c r="G4648" s="29"/>
    </row>
    <row r="4649" spans="1:7" x14ac:dyDescent="0.25">
      <c r="A4649"/>
      <c r="B4649"/>
      <c r="C4649">
        <v>16.680564949851277</v>
      </c>
      <c r="D4649">
        <v>-1.1061171463253821</v>
      </c>
      <c r="E4649" s="24"/>
      <c r="F4649" s="25"/>
      <c r="G4649" s="29"/>
    </row>
    <row r="4650" spans="1:7" x14ac:dyDescent="0.25">
      <c r="A4650"/>
      <c r="B4650"/>
      <c r="C4650">
        <v>16.671140115580407</v>
      </c>
      <c r="D4650">
        <v>-1.1072996355863829</v>
      </c>
      <c r="E4650" s="24"/>
      <c r="F4650" s="25"/>
      <c r="G4650" s="29"/>
    </row>
    <row r="4651" spans="1:7" x14ac:dyDescent="0.25">
      <c r="A4651"/>
      <c r="B4651"/>
      <c r="C4651">
        <v>16.661715281309515</v>
      </c>
      <c r="D4651">
        <v>-1.108482124847384</v>
      </c>
      <c r="E4651" s="24"/>
      <c r="F4651" s="25"/>
      <c r="G4651" s="29"/>
    </row>
    <row r="4652" spans="1:7" x14ac:dyDescent="0.25">
      <c r="A4652"/>
      <c r="B4652"/>
      <c r="C4652">
        <v>16.652290447038641</v>
      </c>
      <c r="D4652">
        <v>-1.1096646141083846</v>
      </c>
      <c r="E4652" s="24"/>
      <c r="F4652" s="25"/>
      <c r="G4652" s="29"/>
    </row>
    <row r="4653" spans="1:7" x14ac:dyDescent="0.25">
      <c r="A4653"/>
      <c r="B4653"/>
      <c r="C4653">
        <v>16.642865612767768</v>
      </c>
      <c r="D4653">
        <v>-1.1108471033693843</v>
      </c>
      <c r="E4653" s="24"/>
      <c r="F4653" s="25"/>
      <c r="G4653" s="29"/>
    </row>
    <row r="4654" spans="1:7" x14ac:dyDescent="0.25">
      <c r="A4654"/>
      <c r="B4654"/>
      <c r="C4654">
        <v>16.633440778496887</v>
      </c>
      <c r="D4654">
        <v>-1.1120295926303843</v>
      </c>
      <c r="E4654" s="24"/>
      <c r="F4654" s="25"/>
      <c r="G4654" s="29"/>
    </row>
    <row r="4655" spans="1:7" x14ac:dyDescent="0.25">
      <c r="A4655"/>
      <c r="B4655"/>
      <c r="C4655">
        <v>16.624015944226002</v>
      </c>
      <c r="D4655">
        <v>-1.1132120818913853</v>
      </c>
      <c r="E4655" s="24"/>
      <c r="F4655" s="25"/>
      <c r="G4655" s="29"/>
    </row>
    <row r="4656" spans="1:7" x14ac:dyDescent="0.25">
      <c r="A4656"/>
      <c r="B4656"/>
      <c r="C4656">
        <v>16.614591109955121</v>
      </c>
      <c r="D4656">
        <v>-1.1143945711523857</v>
      </c>
      <c r="E4656" s="24"/>
      <c r="F4656" s="25"/>
      <c r="G4656" s="29"/>
    </row>
    <row r="4657" spans="1:7" x14ac:dyDescent="0.25">
      <c r="A4657"/>
      <c r="B4657"/>
      <c r="C4657">
        <v>16.605166275684244</v>
      </c>
      <c r="D4657">
        <v>-1.1155770604133854</v>
      </c>
      <c r="E4657" s="24"/>
      <c r="F4657" s="25"/>
      <c r="G4657" s="29"/>
    </row>
    <row r="4658" spans="1:7" x14ac:dyDescent="0.25">
      <c r="A4658"/>
      <c r="B4658"/>
      <c r="C4658">
        <v>16.595741441413352</v>
      </c>
      <c r="D4658">
        <v>-1.1167595496743858</v>
      </c>
      <c r="E4658" s="24"/>
      <c r="F4658" s="25"/>
      <c r="G4658" s="29"/>
    </row>
    <row r="4659" spans="1:7" x14ac:dyDescent="0.25">
      <c r="A4659"/>
      <c r="B4659"/>
      <c r="C4659">
        <v>16.586316607142486</v>
      </c>
      <c r="D4659">
        <v>-1.1179420389353851</v>
      </c>
      <c r="E4659" s="24"/>
      <c r="F4659" s="25"/>
      <c r="G4659" s="29"/>
    </row>
    <row r="4660" spans="1:7" x14ac:dyDescent="0.25">
      <c r="A4660"/>
      <c r="B4660"/>
      <c r="C4660">
        <v>16.576891772871608</v>
      </c>
      <c r="D4660">
        <v>-1.1191245281963864</v>
      </c>
      <c r="E4660" s="24"/>
      <c r="F4660" s="25"/>
      <c r="G4660" s="29"/>
    </row>
    <row r="4661" spans="1:7" x14ac:dyDescent="0.25">
      <c r="A4661"/>
      <c r="B4661"/>
      <c r="C4661">
        <v>16.567466938600734</v>
      </c>
      <c r="D4661">
        <v>-1.1203070174573855</v>
      </c>
      <c r="E4661" s="24"/>
      <c r="F4661" s="25"/>
      <c r="G4661" s="29"/>
    </row>
    <row r="4662" spans="1:7" x14ac:dyDescent="0.25">
      <c r="A4662"/>
      <c r="B4662"/>
      <c r="C4662">
        <v>16.558042104329843</v>
      </c>
      <c r="D4662">
        <v>-1.1214895067183868</v>
      </c>
      <c r="E4662" s="24"/>
      <c r="F4662" s="25"/>
      <c r="G4662" s="29"/>
    </row>
    <row r="4663" spans="1:7" x14ac:dyDescent="0.25">
      <c r="A4663"/>
      <c r="B4663"/>
      <c r="C4663">
        <v>16.548617270058969</v>
      </c>
      <c r="D4663">
        <v>-1.1226719959793863</v>
      </c>
      <c r="E4663" s="24"/>
      <c r="F4663" s="25"/>
      <c r="G4663" s="29"/>
    </row>
    <row r="4664" spans="1:7" x14ac:dyDescent="0.25">
      <c r="A4664"/>
      <c r="B4664"/>
      <c r="C4664">
        <v>16.539192435788088</v>
      </c>
      <c r="D4664">
        <v>-1.1238544852403873</v>
      </c>
      <c r="E4664" s="24"/>
      <c r="F4664" s="25"/>
      <c r="G4664" s="29"/>
    </row>
    <row r="4665" spans="1:7" x14ac:dyDescent="0.25">
      <c r="A4665"/>
      <c r="B4665"/>
      <c r="C4665">
        <v>16.529767601517211</v>
      </c>
      <c r="D4665">
        <v>-1.1250369745013873</v>
      </c>
      <c r="E4665" s="24"/>
      <c r="F4665" s="25"/>
      <c r="G4665" s="29"/>
    </row>
    <row r="4666" spans="1:7" x14ac:dyDescent="0.25">
      <c r="A4666"/>
      <c r="B4666"/>
      <c r="C4666">
        <v>16.52034276724633</v>
      </c>
      <c r="D4666">
        <v>-1.126219463762387</v>
      </c>
      <c r="E4666" s="24"/>
      <c r="F4666" s="25"/>
      <c r="G4666" s="29"/>
    </row>
    <row r="4667" spans="1:7" x14ac:dyDescent="0.25">
      <c r="A4667"/>
      <c r="B4667"/>
      <c r="C4667">
        <v>16.510917932975442</v>
      </c>
      <c r="D4667">
        <v>-1.1274019530233887</v>
      </c>
      <c r="E4667" s="24"/>
      <c r="F4667" s="25"/>
      <c r="G4667" s="29"/>
    </row>
    <row r="4668" spans="1:7" x14ac:dyDescent="0.25">
      <c r="A4668"/>
      <c r="B4668"/>
      <c r="C4668">
        <v>16.501493098704557</v>
      </c>
      <c r="D4668">
        <v>-1.1285844422843883</v>
      </c>
      <c r="E4668" s="24"/>
      <c r="F4668" s="25"/>
      <c r="G4668" s="29"/>
    </row>
    <row r="4669" spans="1:7" x14ac:dyDescent="0.25">
      <c r="A4669"/>
      <c r="B4669"/>
      <c r="C4669">
        <v>16.492068264433691</v>
      </c>
      <c r="D4669">
        <v>-1.1297669315453884</v>
      </c>
      <c r="E4669" s="24"/>
      <c r="F4669" s="25"/>
      <c r="G4669" s="29"/>
    </row>
    <row r="4670" spans="1:7" x14ac:dyDescent="0.25">
      <c r="A4670"/>
      <c r="B4670"/>
      <c r="C4670">
        <v>16.482643430162796</v>
      </c>
      <c r="D4670">
        <v>-1.130949420806389</v>
      </c>
      <c r="E4670" s="24"/>
      <c r="F4670" s="25"/>
      <c r="G4670" s="29"/>
    </row>
    <row r="4671" spans="1:7" x14ac:dyDescent="0.25">
      <c r="A4671"/>
      <c r="B4671"/>
      <c r="C4671">
        <v>16.473218595891929</v>
      </c>
      <c r="D4671">
        <v>-1.1321319100673906</v>
      </c>
      <c r="E4671" s="24"/>
      <c r="F4671" s="25"/>
      <c r="G4671" s="29"/>
    </row>
    <row r="4672" spans="1:7" x14ac:dyDescent="0.25">
      <c r="A4672"/>
      <c r="B4672"/>
      <c r="C4672">
        <v>16.463793761621041</v>
      </c>
      <c r="D4672">
        <v>-1.1333143993283896</v>
      </c>
      <c r="E4672" s="24"/>
      <c r="F4672" s="25"/>
      <c r="G4672" s="29"/>
    </row>
    <row r="4673" spans="1:7" x14ac:dyDescent="0.25">
      <c r="A4673"/>
      <c r="B4673"/>
      <c r="C4673">
        <v>16.45436892735016</v>
      </c>
      <c r="D4673">
        <v>-1.1344968885893896</v>
      </c>
      <c r="E4673" s="24"/>
      <c r="F4673" s="25"/>
      <c r="G4673" s="29"/>
    </row>
    <row r="4674" spans="1:7" x14ac:dyDescent="0.25">
      <c r="A4674"/>
      <c r="B4674"/>
      <c r="C4674">
        <v>16.44494409307929</v>
      </c>
      <c r="D4674">
        <v>-1.1356793778503897</v>
      </c>
      <c r="E4674" s="24"/>
      <c r="F4674" s="25"/>
      <c r="G4674" s="29"/>
    </row>
    <row r="4675" spans="1:7" x14ac:dyDescent="0.25">
      <c r="A4675"/>
      <c r="B4675"/>
      <c r="C4675">
        <v>16.435519258808412</v>
      </c>
      <c r="D4675">
        <v>-1.1368618671113908</v>
      </c>
      <c r="E4675" s="24"/>
      <c r="F4675" s="25"/>
      <c r="G4675" s="29"/>
    </row>
    <row r="4676" spans="1:7" x14ac:dyDescent="0.25">
      <c r="A4676"/>
      <c r="B4676"/>
      <c r="C4676">
        <v>16.426094424537528</v>
      </c>
      <c r="D4676">
        <v>-1.138044356372391</v>
      </c>
      <c r="E4676" s="24"/>
      <c r="F4676" s="25"/>
      <c r="G4676" s="29"/>
    </row>
    <row r="4677" spans="1:7" x14ac:dyDescent="0.25">
      <c r="A4677"/>
      <c r="B4677"/>
      <c r="C4677">
        <v>16.416669590266643</v>
      </c>
      <c r="D4677">
        <v>-1.1392268456333918</v>
      </c>
      <c r="E4677" s="24"/>
      <c r="F4677" s="25"/>
      <c r="G4677" s="29"/>
    </row>
    <row r="4678" spans="1:7" x14ac:dyDescent="0.25">
      <c r="A4678"/>
      <c r="B4678"/>
      <c r="C4678">
        <v>16.407244755995766</v>
      </c>
      <c r="D4678">
        <v>-1.1404093348943909</v>
      </c>
      <c r="E4678" s="24"/>
      <c r="F4678" s="25"/>
      <c r="G4678" s="29"/>
    </row>
    <row r="4679" spans="1:7" x14ac:dyDescent="0.25">
      <c r="A4679"/>
      <c r="B4679"/>
      <c r="C4679">
        <v>16.397819921724892</v>
      </c>
      <c r="D4679">
        <v>-1.1415918241553922</v>
      </c>
      <c r="E4679" s="24"/>
      <c r="F4679" s="25"/>
      <c r="G4679" s="29"/>
    </row>
    <row r="4680" spans="1:7" x14ac:dyDescent="0.25">
      <c r="A4680"/>
      <c r="B4680"/>
      <c r="C4680">
        <v>16.388395087454001</v>
      </c>
      <c r="D4680">
        <v>-1.1427743134163921</v>
      </c>
      <c r="E4680" s="24"/>
      <c r="F4680" s="25"/>
      <c r="G4680" s="29"/>
    </row>
    <row r="4681" spans="1:7" x14ac:dyDescent="0.25">
      <c r="A4681"/>
      <c r="B4681"/>
      <c r="C4681">
        <v>16.378970253183127</v>
      </c>
      <c r="D4681">
        <v>-1.1439568026773923</v>
      </c>
      <c r="E4681" s="24"/>
      <c r="F4681" s="25"/>
      <c r="G4681" s="29"/>
    </row>
    <row r="4682" spans="1:7" x14ac:dyDescent="0.25">
      <c r="A4682"/>
      <c r="B4682"/>
      <c r="C4682">
        <v>16.369545418912249</v>
      </c>
      <c r="D4682">
        <v>-1.1451392919383927</v>
      </c>
      <c r="E4682" s="24"/>
      <c r="F4682" s="25"/>
      <c r="G4682" s="29"/>
    </row>
    <row r="4683" spans="1:7" x14ac:dyDescent="0.25">
      <c r="A4683"/>
      <c r="B4683"/>
      <c r="C4683">
        <v>16.360120584641368</v>
      </c>
      <c r="D4683">
        <v>-1.1463217811993931</v>
      </c>
      <c r="E4683" s="24"/>
      <c r="F4683" s="25"/>
      <c r="G4683" s="29"/>
    </row>
    <row r="4684" spans="1:7" x14ac:dyDescent="0.25">
      <c r="A4684"/>
      <c r="B4684"/>
      <c r="C4684">
        <v>16.350695750370488</v>
      </c>
      <c r="D4684">
        <v>-1.1475042704603928</v>
      </c>
      <c r="E4684" s="24"/>
      <c r="F4684" s="25"/>
      <c r="G4684" s="29"/>
    </row>
    <row r="4685" spans="1:7" x14ac:dyDescent="0.25">
      <c r="A4685"/>
      <c r="B4685"/>
      <c r="C4685">
        <v>16.341270916099607</v>
      </c>
      <c r="D4685">
        <v>-1.1486867597213932</v>
      </c>
      <c r="E4685" s="24"/>
      <c r="F4685" s="25"/>
      <c r="G4685" s="29"/>
    </row>
    <row r="4686" spans="1:7" x14ac:dyDescent="0.25">
      <c r="A4686"/>
      <c r="B4686"/>
      <c r="C4686">
        <v>16.331846081828722</v>
      </c>
      <c r="D4686">
        <v>-1.1498692489823952</v>
      </c>
      <c r="E4686" s="24"/>
      <c r="F4686" s="25"/>
      <c r="G4686" s="29"/>
    </row>
    <row r="4687" spans="1:7" x14ac:dyDescent="0.25">
      <c r="A4687"/>
      <c r="B4687"/>
      <c r="C4687">
        <v>16.322421247557845</v>
      </c>
      <c r="D4687">
        <v>-1.1510517382433942</v>
      </c>
      <c r="E4687" s="24"/>
      <c r="F4687" s="25"/>
      <c r="G4687" s="29"/>
    </row>
    <row r="4688" spans="1:7" x14ac:dyDescent="0.25">
      <c r="A4688"/>
      <c r="B4688"/>
      <c r="C4688">
        <v>16.312996413286967</v>
      </c>
      <c r="D4688">
        <v>-1.1522342275043942</v>
      </c>
      <c r="E4688" s="24"/>
      <c r="F4688" s="25"/>
      <c r="G4688" s="29"/>
    </row>
    <row r="4689" spans="1:7" x14ac:dyDescent="0.25">
      <c r="A4689"/>
      <c r="B4689"/>
      <c r="C4689">
        <v>16.30357157901609</v>
      </c>
      <c r="D4689">
        <v>-1.1534167167653946</v>
      </c>
      <c r="E4689" s="24"/>
      <c r="F4689" s="25"/>
      <c r="G4689" s="29"/>
    </row>
    <row r="4690" spans="1:7" x14ac:dyDescent="0.25">
      <c r="A4690"/>
      <c r="B4690"/>
      <c r="C4690">
        <v>16.294146744745209</v>
      </c>
      <c r="D4690">
        <v>-1.154599206026395</v>
      </c>
      <c r="E4690" s="24"/>
      <c r="F4690" s="25"/>
      <c r="G4690" s="29"/>
    </row>
    <row r="4691" spans="1:7" x14ac:dyDescent="0.25">
      <c r="A4691"/>
      <c r="B4691"/>
      <c r="C4691">
        <v>16.284721910474325</v>
      </c>
      <c r="D4691">
        <v>-1.1557816952873952</v>
      </c>
      <c r="E4691" s="24"/>
      <c r="F4691" s="25"/>
      <c r="G4691" s="29"/>
    </row>
    <row r="4692" spans="1:7" x14ac:dyDescent="0.25">
      <c r="A4692"/>
      <c r="B4692"/>
      <c r="C4692">
        <v>16.275297076203447</v>
      </c>
      <c r="D4692">
        <v>-1.1569641845483953</v>
      </c>
      <c r="E4692" s="24"/>
      <c r="F4692" s="25"/>
      <c r="G4692" s="29"/>
    </row>
    <row r="4693" spans="1:7" x14ac:dyDescent="0.25">
      <c r="A4693"/>
      <c r="B4693"/>
      <c r="C4693">
        <v>16.26587224193257</v>
      </c>
      <c r="D4693">
        <v>-1.1581466738093957</v>
      </c>
      <c r="E4693" s="24"/>
      <c r="F4693" s="25"/>
      <c r="G4693" s="29"/>
    </row>
    <row r="4694" spans="1:7" x14ac:dyDescent="0.25">
      <c r="A4694"/>
      <c r="B4694"/>
      <c r="C4694">
        <v>16.256447407661692</v>
      </c>
      <c r="D4694">
        <v>-1.159329163070397</v>
      </c>
      <c r="E4694" s="24"/>
      <c r="F4694" s="25"/>
      <c r="G4694" s="29"/>
    </row>
    <row r="4695" spans="1:7" x14ac:dyDescent="0.25">
      <c r="A4695"/>
      <c r="B4695"/>
      <c r="C4695">
        <v>16.247022573390808</v>
      </c>
      <c r="D4695">
        <v>-1.1605116523313963</v>
      </c>
      <c r="E4695" s="24"/>
      <c r="F4695" s="25"/>
      <c r="G4695" s="29"/>
    </row>
    <row r="4696" spans="1:7" x14ac:dyDescent="0.25">
      <c r="A4696"/>
      <c r="B4696"/>
      <c r="C4696">
        <v>16.237597739119927</v>
      </c>
      <c r="D4696">
        <v>-1.1616941415923967</v>
      </c>
      <c r="E4696" s="24"/>
      <c r="F4696" s="25"/>
      <c r="G4696" s="29"/>
    </row>
    <row r="4697" spans="1:7" x14ac:dyDescent="0.25">
      <c r="A4697"/>
      <c r="B4697"/>
      <c r="C4697">
        <v>16.228172904849046</v>
      </c>
      <c r="D4697">
        <v>-1.1628766308533975</v>
      </c>
      <c r="E4697" s="24"/>
      <c r="F4697" s="25"/>
      <c r="G4697" s="29"/>
    </row>
    <row r="4698" spans="1:7" x14ac:dyDescent="0.25">
      <c r="A4698"/>
      <c r="B4698"/>
      <c r="C4698">
        <v>16.218748070578165</v>
      </c>
      <c r="D4698">
        <v>-1.1640591201143979</v>
      </c>
      <c r="E4698" s="24"/>
      <c r="F4698" s="25"/>
      <c r="G4698" s="29"/>
    </row>
    <row r="4699" spans="1:7" x14ac:dyDescent="0.25">
      <c r="A4699"/>
      <c r="B4699"/>
      <c r="C4699">
        <v>16.209323236307299</v>
      </c>
      <c r="D4699">
        <v>-1.165241609375399</v>
      </c>
      <c r="E4699" s="24"/>
      <c r="F4699" s="25"/>
      <c r="G4699" s="29"/>
    </row>
    <row r="4700" spans="1:7" x14ac:dyDescent="0.25">
      <c r="A4700"/>
      <c r="B4700"/>
      <c r="C4700">
        <v>16.199898402036407</v>
      </c>
      <c r="D4700">
        <v>-1.1664240986363985</v>
      </c>
      <c r="E4700" s="24"/>
      <c r="F4700" s="25"/>
      <c r="G4700" s="29"/>
    </row>
    <row r="4701" spans="1:7" x14ac:dyDescent="0.25">
      <c r="A4701"/>
      <c r="B4701"/>
      <c r="C4701">
        <v>16.19047356776553</v>
      </c>
      <c r="D4701">
        <v>-1.1676065878973982</v>
      </c>
      <c r="E4701" s="24"/>
      <c r="F4701" s="25"/>
      <c r="G4701" s="29"/>
    </row>
    <row r="4702" spans="1:7" x14ac:dyDescent="0.25">
      <c r="A4702"/>
      <c r="B4702"/>
      <c r="C4702">
        <v>16.181048733494645</v>
      </c>
      <c r="D4702">
        <v>-1.1687890771583991</v>
      </c>
      <c r="E4702" s="24"/>
      <c r="F4702" s="25"/>
      <c r="G4702" s="29"/>
    </row>
    <row r="4703" spans="1:7" x14ac:dyDescent="0.25">
      <c r="A4703"/>
      <c r="B4703"/>
      <c r="C4703">
        <v>16.171623899223775</v>
      </c>
      <c r="D4703">
        <v>-1.1699715664193981</v>
      </c>
      <c r="E4703" s="24"/>
      <c r="F4703" s="25"/>
      <c r="G4703" s="29"/>
    </row>
    <row r="4704" spans="1:7" x14ac:dyDescent="0.25">
      <c r="A4704"/>
      <c r="B4704"/>
      <c r="C4704">
        <v>16.162199064952883</v>
      </c>
      <c r="D4704">
        <v>-1.1711540556803997</v>
      </c>
      <c r="E4704" s="24"/>
      <c r="F4704" s="25"/>
      <c r="G4704" s="29"/>
    </row>
    <row r="4705" spans="1:7" x14ac:dyDescent="0.25">
      <c r="A4705"/>
      <c r="B4705"/>
      <c r="C4705">
        <v>16.152774230682013</v>
      </c>
      <c r="D4705">
        <v>-1.1723365449413992</v>
      </c>
      <c r="E4705" s="24"/>
      <c r="F4705" s="25"/>
      <c r="G4705" s="29"/>
    </row>
    <row r="4706" spans="1:7" x14ac:dyDescent="0.25">
      <c r="A4706"/>
      <c r="B4706"/>
      <c r="C4706">
        <v>16.143349396411121</v>
      </c>
      <c r="D4706">
        <v>-1.1735190342024002</v>
      </c>
      <c r="E4706" s="24"/>
      <c r="F4706" s="25"/>
      <c r="G4706" s="29"/>
    </row>
    <row r="4707" spans="1:7" x14ac:dyDescent="0.25">
      <c r="A4707"/>
      <c r="B4707"/>
      <c r="C4707">
        <v>16.133924562140244</v>
      </c>
      <c r="D4707">
        <v>-1.1747015234633991</v>
      </c>
      <c r="E4707" s="24"/>
      <c r="F4707" s="25"/>
      <c r="G4707" s="29"/>
    </row>
    <row r="4708" spans="1:7" x14ac:dyDescent="0.25">
      <c r="A4708"/>
      <c r="B4708"/>
      <c r="C4708">
        <v>16.124499727869367</v>
      </c>
      <c r="D4708">
        <v>-1.1758840127243999</v>
      </c>
      <c r="E4708" s="24"/>
      <c r="F4708" s="25"/>
      <c r="G4708" s="29"/>
    </row>
    <row r="4709" spans="1:7" x14ac:dyDescent="0.25">
      <c r="A4709"/>
      <c r="B4709"/>
      <c r="C4709">
        <v>16.115074893598493</v>
      </c>
      <c r="D4709">
        <v>-1.1770665019854005</v>
      </c>
      <c r="E4709" s="24"/>
      <c r="F4709" s="25"/>
      <c r="G4709" s="29"/>
    </row>
    <row r="4710" spans="1:7" x14ac:dyDescent="0.25">
      <c r="A4710"/>
      <c r="B4710"/>
      <c r="C4710">
        <v>16.105650059327612</v>
      </c>
      <c r="D4710">
        <v>-1.1782489912464003</v>
      </c>
      <c r="E4710" s="24"/>
      <c r="F4710" s="25"/>
      <c r="G4710" s="29"/>
    </row>
    <row r="4711" spans="1:7" x14ac:dyDescent="0.25">
      <c r="A4711"/>
      <c r="B4711"/>
      <c r="C4711">
        <v>16.096225225056727</v>
      </c>
      <c r="D4711">
        <v>-1.1794314805074011</v>
      </c>
      <c r="E4711" s="24"/>
      <c r="F4711" s="25"/>
      <c r="G4711" s="29"/>
    </row>
    <row r="4712" spans="1:7" x14ac:dyDescent="0.25">
      <c r="A4712"/>
      <c r="B4712"/>
      <c r="C4712">
        <v>16.086800390785847</v>
      </c>
      <c r="D4712">
        <v>-1.1806139697684017</v>
      </c>
      <c r="E4712" s="24"/>
      <c r="F4712" s="25"/>
      <c r="G4712" s="29"/>
    </row>
    <row r="4713" spans="1:7" x14ac:dyDescent="0.25">
      <c r="A4713"/>
      <c r="B4713"/>
      <c r="C4713">
        <v>16.077375556514973</v>
      </c>
      <c r="D4713">
        <v>-1.1817964590294026</v>
      </c>
      <c r="E4713" s="24"/>
      <c r="F4713" s="25"/>
      <c r="G4713" s="29"/>
    </row>
    <row r="4714" spans="1:7" x14ac:dyDescent="0.25">
      <c r="A4714"/>
      <c r="B4714"/>
      <c r="C4714">
        <v>16.067950722244092</v>
      </c>
      <c r="D4714">
        <v>-1.1829789482904027</v>
      </c>
      <c r="E4714" s="24"/>
      <c r="F4714" s="25"/>
      <c r="G4714" s="29"/>
    </row>
    <row r="4715" spans="1:7" x14ac:dyDescent="0.25">
      <c r="A4715"/>
      <c r="B4715"/>
      <c r="C4715">
        <v>16.058525887973207</v>
      </c>
      <c r="D4715">
        <v>-1.1841614375514027</v>
      </c>
      <c r="E4715" s="24"/>
      <c r="F4715" s="25"/>
      <c r="G4715" s="29"/>
    </row>
    <row r="4716" spans="1:7" x14ac:dyDescent="0.25">
      <c r="A4716"/>
      <c r="B4716"/>
      <c r="C4716">
        <v>16.049101053702323</v>
      </c>
      <c r="D4716">
        <v>-1.1853439268124033</v>
      </c>
      <c r="E4716" s="24"/>
      <c r="F4716" s="25"/>
      <c r="G4716" s="29"/>
    </row>
    <row r="4717" spans="1:7" x14ac:dyDescent="0.25">
      <c r="A4717"/>
      <c r="B4717"/>
      <c r="C4717">
        <v>16.039676219431453</v>
      </c>
      <c r="D4717">
        <v>-1.1865264160734033</v>
      </c>
      <c r="E4717" s="24"/>
      <c r="F4717" s="25"/>
      <c r="G4717" s="29"/>
    </row>
    <row r="4718" spans="1:7" x14ac:dyDescent="0.25">
      <c r="A4718"/>
      <c r="B4718"/>
      <c r="C4718">
        <v>16.030251385160568</v>
      </c>
      <c r="D4718">
        <v>-1.1877089053344032</v>
      </c>
      <c r="E4718" s="24"/>
      <c r="F4718" s="25"/>
      <c r="G4718" s="29"/>
    </row>
    <row r="4719" spans="1:7" x14ac:dyDescent="0.25">
      <c r="A4719"/>
      <c r="B4719"/>
      <c r="C4719">
        <v>16.020826550889691</v>
      </c>
      <c r="D4719">
        <v>-1.1888913945954038</v>
      </c>
      <c r="E4719" s="24"/>
      <c r="F4719" s="25"/>
      <c r="G4719" s="29"/>
    </row>
    <row r="4720" spans="1:7" x14ac:dyDescent="0.25">
      <c r="A4720"/>
      <c r="B4720"/>
      <c r="C4720">
        <v>16.011401716618813</v>
      </c>
      <c r="D4720">
        <v>-1.1900738838564044</v>
      </c>
      <c r="E4720" s="24"/>
      <c r="F4720" s="25"/>
      <c r="G4720" s="29"/>
    </row>
    <row r="4721" spans="1:7" x14ac:dyDescent="0.25">
      <c r="A4721"/>
      <c r="B4721"/>
      <c r="C4721">
        <v>16.001976882347932</v>
      </c>
      <c r="D4721">
        <v>-1.1912563731174044</v>
      </c>
      <c r="E4721" s="24"/>
      <c r="F4721" s="25"/>
      <c r="G4721" s="29"/>
    </row>
    <row r="4722" spans="1:7" x14ac:dyDescent="0.25">
      <c r="A4722"/>
      <c r="B4722"/>
      <c r="C4722">
        <v>15.99255204807705</v>
      </c>
      <c r="D4722">
        <v>-1.192438862378405</v>
      </c>
      <c r="E4722" s="24"/>
      <c r="F4722" s="25"/>
      <c r="G4722" s="29"/>
    </row>
    <row r="4723" spans="1:7" x14ac:dyDescent="0.25">
      <c r="A4723"/>
      <c r="B4723"/>
      <c r="C4723">
        <v>15.983127213806167</v>
      </c>
      <c r="D4723">
        <v>-1.1936213516394059</v>
      </c>
      <c r="E4723" s="24"/>
      <c r="F4723" s="25"/>
      <c r="G4723" s="29"/>
    </row>
    <row r="4724" spans="1:7" x14ac:dyDescent="0.25">
      <c r="A4724"/>
      <c r="B4724"/>
      <c r="C4724">
        <v>15.973702379535288</v>
      </c>
      <c r="D4724">
        <v>-1.1948038409004056</v>
      </c>
      <c r="E4724" s="24"/>
      <c r="F4724" s="25"/>
      <c r="G4724" s="29"/>
    </row>
    <row r="4725" spans="1:7" x14ac:dyDescent="0.25">
      <c r="A4725"/>
      <c r="B4725"/>
      <c r="C4725">
        <v>15.9642775452644</v>
      </c>
      <c r="D4725">
        <v>-1.1959863301614058</v>
      </c>
      <c r="E4725" s="24"/>
      <c r="F4725" s="25"/>
      <c r="G4725" s="29"/>
    </row>
    <row r="4726" spans="1:7" x14ac:dyDescent="0.25">
      <c r="A4726"/>
      <c r="B4726"/>
      <c r="C4726">
        <v>15.954852710993526</v>
      </c>
      <c r="D4726">
        <v>-1.1971688194224062</v>
      </c>
      <c r="E4726" s="24"/>
      <c r="F4726" s="25"/>
      <c r="G4726" s="29"/>
    </row>
    <row r="4727" spans="1:7" x14ac:dyDescent="0.25">
      <c r="A4727"/>
      <c r="B4727"/>
      <c r="C4727">
        <v>15.945427876722654</v>
      </c>
      <c r="D4727">
        <v>-1.1983513086834063</v>
      </c>
      <c r="E4727" s="24"/>
      <c r="F4727" s="25"/>
      <c r="G4727" s="29"/>
    </row>
    <row r="4728" spans="1:7" x14ac:dyDescent="0.25">
      <c r="A4728"/>
      <c r="B4728"/>
      <c r="C4728">
        <v>15.936003042451773</v>
      </c>
      <c r="D4728">
        <v>-1.1995337979444067</v>
      </c>
      <c r="E4728" s="24"/>
      <c r="F4728" s="25"/>
      <c r="G4728" s="29"/>
    </row>
    <row r="4729" spans="1:7" x14ac:dyDescent="0.25">
      <c r="A4729"/>
      <c r="B4729"/>
      <c r="C4729">
        <v>15.926578208180892</v>
      </c>
      <c r="D4729">
        <v>-1.2007162872054067</v>
      </c>
      <c r="E4729" s="24"/>
      <c r="F4729" s="25"/>
      <c r="G4729" s="29"/>
    </row>
    <row r="4730" spans="1:7" x14ac:dyDescent="0.25">
      <c r="A4730"/>
      <c r="B4730"/>
      <c r="C4730">
        <v>15.917153373910002</v>
      </c>
      <c r="D4730">
        <v>-1.2018987764664071</v>
      </c>
      <c r="E4730" s="24"/>
      <c r="F4730" s="25"/>
      <c r="G4730" s="29"/>
    </row>
    <row r="4731" spans="1:7" x14ac:dyDescent="0.25">
      <c r="A4731"/>
      <c r="B4731"/>
      <c r="C4731">
        <v>15.90772853963913</v>
      </c>
      <c r="D4731">
        <v>-1.2030812657274075</v>
      </c>
      <c r="E4731" s="24"/>
      <c r="F4731" s="25"/>
      <c r="G4731" s="29"/>
    </row>
    <row r="4732" spans="1:7" x14ac:dyDescent="0.25">
      <c r="A4732"/>
      <c r="B4732"/>
      <c r="C4732">
        <v>15.898303705368244</v>
      </c>
      <c r="D4732">
        <v>-1.2042637549884077</v>
      </c>
      <c r="E4732" s="24"/>
      <c r="F4732" s="25"/>
      <c r="G4732" s="29"/>
    </row>
    <row r="4733" spans="1:7" x14ac:dyDescent="0.25">
      <c r="A4733"/>
      <c r="B4733"/>
      <c r="C4733">
        <v>15.888878871097374</v>
      </c>
      <c r="D4733">
        <v>-1.2054462442494076</v>
      </c>
      <c r="E4733" s="24"/>
      <c r="F4733" s="25"/>
      <c r="G4733" s="29"/>
    </row>
    <row r="4734" spans="1:7" x14ac:dyDescent="0.25">
      <c r="A4734"/>
      <c r="B4734"/>
      <c r="C4734">
        <v>15.879454036826488</v>
      </c>
      <c r="D4734">
        <v>-1.2066287335104084</v>
      </c>
      <c r="E4734" s="24"/>
      <c r="F4734" s="25"/>
      <c r="G4734" s="29"/>
    </row>
    <row r="4735" spans="1:7" x14ac:dyDescent="0.25">
      <c r="A4735"/>
      <c r="B4735"/>
      <c r="C4735">
        <v>15.870029202555607</v>
      </c>
      <c r="D4735">
        <v>-1.2078112227714095</v>
      </c>
      <c r="E4735" s="24"/>
      <c r="F4735" s="25"/>
      <c r="G4735" s="29"/>
    </row>
    <row r="4736" spans="1:7" x14ac:dyDescent="0.25">
      <c r="A4736"/>
      <c r="B4736"/>
      <c r="C4736">
        <v>15.860604368284729</v>
      </c>
      <c r="D4736">
        <v>-1.2089937120324092</v>
      </c>
      <c r="E4736" s="24"/>
      <c r="F4736" s="25"/>
      <c r="G4736" s="29"/>
    </row>
    <row r="4737" spans="1:7" x14ac:dyDescent="0.25">
      <c r="A4737"/>
      <c r="B4737"/>
      <c r="C4737">
        <v>15.851179534013859</v>
      </c>
      <c r="D4737">
        <v>-1.2101762012934092</v>
      </c>
      <c r="E4737" s="24"/>
      <c r="F4737" s="25"/>
      <c r="G4737" s="29"/>
    </row>
    <row r="4738" spans="1:7" x14ac:dyDescent="0.25">
      <c r="A4738"/>
      <c r="B4738"/>
      <c r="C4738">
        <v>15.841754699742973</v>
      </c>
      <c r="D4738">
        <v>-1.21135869055441</v>
      </c>
      <c r="E4738" s="24"/>
      <c r="F4738" s="25"/>
      <c r="G4738" s="29"/>
    </row>
    <row r="4739" spans="1:7" x14ac:dyDescent="0.25">
      <c r="A4739"/>
      <c r="B4739"/>
      <c r="C4739">
        <v>15.83232986547209</v>
      </c>
      <c r="D4739">
        <v>-1.21254117981541</v>
      </c>
      <c r="E4739" s="24"/>
      <c r="F4739" s="25"/>
      <c r="G4739" s="29"/>
    </row>
    <row r="4740" spans="1:7" x14ac:dyDescent="0.25">
      <c r="A4740"/>
      <c r="B4740"/>
      <c r="C4740">
        <v>15.822905031201213</v>
      </c>
      <c r="D4740">
        <v>-1.2137236690764106</v>
      </c>
      <c r="E4740" s="24"/>
      <c r="F4740" s="25"/>
      <c r="G4740" s="29"/>
    </row>
    <row r="4741" spans="1:7" x14ac:dyDescent="0.25">
      <c r="A4741"/>
      <c r="B4741"/>
      <c r="C4741">
        <v>15.813480196930332</v>
      </c>
      <c r="D4741">
        <v>-1.2149061583374099</v>
      </c>
      <c r="E4741" s="24"/>
      <c r="F4741" s="25"/>
      <c r="G4741" s="29"/>
    </row>
    <row r="4742" spans="1:7" x14ac:dyDescent="0.25">
      <c r="A4742"/>
      <c r="B4742"/>
      <c r="C4742">
        <v>15.804055362659447</v>
      </c>
      <c r="D4742">
        <v>-1.2160886475984105</v>
      </c>
      <c r="E4742" s="24"/>
      <c r="F4742" s="25"/>
      <c r="G4742" s="29"/>
    </row>
    <row r="4743" spans="1:7" x14ac:dyDescent="0.25">
      <c r="A4743"/>
      <c r="B4743"/>
      <c r="C4743">
        <v>15.794630528388565</v>
      </c>
      <c r="D4743">
        <v>-1.2172711368594102</v>
      </c>
      <c r="E4743" s="24"/>
      <c r="F4743" s="25"/>
      <c r="G4743" s="29"/>
    </row>
    <row r="4744" spans="1:7" x14ac:dyDescent="0.25">
      <c r="A4744"/>
      <c r="B4744"/>
      <c r="C4744">
        <v>15.785205694117687</v>
      </c>
      <c r="D4744">
        <v>-1.2184536261204111</v>
      </c>
      <c r="E4744" s="24"/>
      <c r="F4744" s="25"/>
      <c r="G4744" s="29"/>
    </row>
    <row r="4745" spans="1:7" x14ac:dyDescent="0.25">
      <c r="A4745"/>
      <c r="B4745"/>
      <c r="C4745">
        <v>15.775780859846815</v>
      </c>
      <c r="D4745">
        <v>-1.2196361153814119</v>
      </c>
      <c r="E4745" s="24"/>
      <c r="F4745" s="25"/>
      <c r="G4745" s="29"/>
    </row>
    <row r="4746" spans="1:7" x14ac:dyDescent="0.25">
      <c r="A4746"/>
      <c r="B4746"/>
      <c r="C4746">
        <v>15.766356025575929</v>
      </c>
      <c r="D4746">
        <v>-1.2208186046424128</v>
      </c>
      <c r="E4746" s="24"/>
      <c r="F4746" s="25"/>
      <c r="G4746" s="29"/>
    </row>
    <row r="4747" spans="1:7" x14ac:dyDescent="0.25">
      <c r="A4747"/>
      <c r="B4747"/>
      <c r="C4747">
        <v>15.756931191305053</v>
      </c>
      <c r="D4747">
        <v>-1.2220010939034116</v>
      </c>
      <c r="E4747" s="24"/>
      <c r="F4747" s="25"/>
      <c r="G4747" s="29"/>
    </row>
    <row r="4748" spans="1:7" x14ac:dyDescent="0.25">
      <c r="A4748"/>
      <c r="B4748"/>
      <c r="C4748">
        <v>15.747506357034178</v>
      </c>
      <c r="D4748">
        <v>-1.2231835831644129</v>
      </c>
      <c r="E4748" s="24"/>
      <c r="F4748" s="25"/>
      <c r="G4748" s="29"/>
    </row>
    <row r="4749" spans="1:7" x14ac:dyDescent="0.25">
      <c r="A4749"/>
      <c r="B4749"/>
      <c r="C4749">
        <v>15.738081522763292</v>
      </c>
      <c r="D4749">
        <v>-1.2243660724254126</v>
      </c>
      <c r="E4749" s="24"/>
      <c r="F4749" s="25"/>
      <c r="G4749" s="29"/>
    </row>
    <row r="4750" spans="1:7" x14ac:dyDescent="0.25">
      <c r="A4750"/>
      <c r="B4750"/>
      <c r="C4750">
        <v>15.728656688492412</v>
      </c>
      <c r="D4750">
        <v>-1.225548561686413</v>
      </c>
      <c r="E4750" s="24"/>
      <c r="F4750" s="25"/>
      <c r="G4750" s="29"/>
    </row>
    <row r="4751" spans="1:7" x14ac:dyDescent="0.25">
      <c r="A4751"/>
      <c r="B4751"/>
      <c r="C4751">
        <v>15.719231854221528</v>
      </c>
      <c r="D4751">
        <v>-1.2267310509474134</v>
      </c>
      <c r="E4751" s="24"/>
      <c r="F4751" s="25"/>
      <c r="G4751" s="29"/>
    </row>
    <row r="4752" spans="1:7" x14ac:dyDescent="0.25">
      <c r="A4752"/>
      <c r="B4752"/>
      <c r="C4752">
        <v>15.709807019950658</v>
      </c>
      <c r="D4752">
        <v>-1.2279135402084129</v>
      </c>
      <c r="E4752" s="24"/>
      <c r="F4752" s="25"/>
      <c r="G4752" s="29"/>
    </row>
    <row r="4753" spans="1:7" x14ac:dyDescent="0.25">
      <c r="A4753"/>
      <c r="B4753"/>
      <c r="C4753">
        <v>15.700382185679773</v>
      </c>
      <c r="D4753">
        <v>-1.2290960294694142</v>
      </c>
      <c r="E4753" s="24"/>
      <c r="F4753" s="25"/>
      <c r="G4753" s="29"/>
    </row>
    <row r="4754" spans="1:7" x14ac:dyDescent="0.25">
      <c r="A4754"/>
      <c r="B4754"/>
      <c r="C4754">
        <v>15.69095735140889</v>
      </c>
      <c r="D4754">
        <v>-1.2302785187304144</v>
      </c>
      <c r="E4754" s="24"/>
      <c r="F4754" s="25"/>
      <c r="G4754" s="29"/>
    </row>
    <row r="4755" spans="1:7" x14ac:dyDescent="0.25">
      <c r="A4755"/>
      <c r="B4755"/>
      <c r="C4755">
        <v>15.68153251713801</v>
      </c>
      <c r="D4755">
        <v>-1.231461007991415</v>
      </c>
      <c r="E4755" s="24"/>
      <c r="F4755" s="25"/>
      <c r="G4755" s="29"/>
    </row>
    <row r="4756" spans="1:7" x14ac:dyDescent="0.25">
      <c r="A4756"/>
      <c r="B4756"/>
      <c r="C4756">
        <v>15.672107682867125</v>
      </c>
      <c r="D4756">
        <v>-1.2326434972524145</v>
      </c>
      <c r="E4756" s="24"/>
      <c r="F4756" s="25"/>
      <c r="G4756" s="29"/>
    </row>
    <row r="4757" spans="1:7" x14ac:dyDescent="0.25">
      <c r="A4757"/>
      <c r="B4757"/>
      <c r="C4757">
        <v>15.662682848596251</v>
      </c>
      <c r="D4757">
        <v>-1.2338259865134147</v>
      </c>
      <c r="E4757" s="24"/>
      <c r="F4757" s="25"/>
      <c r="G4757" s="29"/>
    </row>
    <row r="4758" spans="1:7" x14ac:dyDescent="0.25">
      <c r="A4758"/>
      <c r="B4758"/>
      <c r="C4758">
        <v>15.653258014325372</v>
      </c>
      <c r="D4758">
        <v>-1.2350084757744155</v>
      </c>
      <c r="E4758" s="24"/>
      <c r="F4758" s="25"/>
      <c r="G4758" s="29"/>
    </row>
    <row r="4759" spans="1:7" x14ac:dyDescent="0.25">
      <c r="A4759"/>
      <c r="B4759"/>
      <c r="C4759">
        <v>15.643833180054489</v>
      </c>
      <c r="D4759">
        <v>-1.2361909650354161</v>
      </c>
      <c r="E4759" s="24"/>
      <c r="F4759" s="25"/>
      <c r="G4759" s="29"/>
    </row>
    <row r="4760" spans="1:7" x14ac:dyDescent="0.25">
      <c r="A4760"/>
      <c r="B4760"/>
      <c r="C4760">
        <v>15.634408345783605</v>
      </c>
      <c r="D4760">
        <v>-1.2373734542964157</v>
      </c>
      <c r="E4760" s="24"/>
      <c r="F4760" s="25"/>
      <c r="G4760" s="29"/>
    </row>
    <row r="4761" spans="1:7" x14ac:dyDescent="0.25">
      <c r="A4761"/>
      <c r="B4761"/>
      <c r="C4761">
        <v>15.624983511512731</v>
      </c>
      <c r="D4761">
        <v>-1.2385559435574163</v>
      </c>
      <c r="E4761" s="24"/>
      <c r="F4761" s="25"/>
      <c r="G4761" s="29"/>
    </row>
    <row r="4762" spans="1:7" x14ac:dyDescent="0.25">
      <c r="A4762"/>
      <c r="B4762"/>
      <c r="C4762">
        <v>15.615558677241852</v>
      </c>
      <c r="D4762">
        <v>-1.2397384328184162</v>
      </c>
      <c r="E4762" s="24"/>
      <c r="F4762" s="25"/>
      <c r="G4762" s="29"/>
    </row>
    <row r="4763" spans="1:7" x14ac:dyDescent="0.25">
      <c r="A4763"/>
      <c r="B4763"/>
      <c r="C4763">
        <v>15.606133842970975</v>
      </c>
      <c r="D4763">
        <v>-1.2409209220794168</v>
      </c>
      <c r="E4763" s="24"/>
      <c r="F4763" s="25"/>
      <c r="G4763" s="29"/>
    </row>
    <row r="4764" spans="1:7" x14ac:dyDescent="0.25">
      <c r="A4764"/>
      <c r="B4764"/>
      <c r="C4764">
        <v>15.596709008700088</v>
      </c>
      <c r="D4764">
        <v>-1.2421034113404175</v>
      </c>
      <c r="E4764" s="24"/>
      <c r="F4764" s="25"/>
      <c r="G4764" s="29"/>
    </row>
    <row r="4765" spans="1:7" x14ac:dyDescent="0.25">
      <c r="A4765"/>
      <c r="B4765"/>
      <c r="C4765">
        <v>15.587284174429204</v>
      </c>
      <c r="D4765">
        <v>-1.2432859006014181</v>
      </c>
      <c r="E4765" s="24"/>
      <c r="F4765" s="25"/>
      <c r="G4765" s="29"/>
    </row>
    <row r="4766" spans="1:7" x14ac:dyDescent="0.25">
      <c r="A4766"/>
      <c r="B4766"/>
      <c r="C4766">
        <v>15.57785934015833</v>
      </c>
      <c r="D4766">
        <v>-1.244468389862418</v>
      </c>
      <c r="E4766" s="24"/>
      <c r="F4766" s="25"/>
      <c r="G4766" s="29"/>
    </row>
    <row r="4767" spans="1:7" x14ac:dyDescent="0.25">
      <c r="A4767"/>
      <c r="B4767"/>
      <c r="C4767">
        <v>15.568434505887458</v>
      </c>
      <c r="D4767">
        <v>-1.2456508791234182</v>
      </c>
      <c r="E4767" s="24"/>
      <c r="F4767" s="25"/>
      <c r="G4767" s="29"/>
    </row>
    <row r="4768" spans="1:7" x14ac:dyDescent="0.25">
      <c r="A4768"/>
      <c r="B4768"/>
      <c r="C4768">
        <v>15.55900967161657</v>
      </c>
      <c r="D4768">
        <v>-1.2468333683844182</v>
      </c>
      <c r="E4768" s="24"/>
      <c r="F4768" s="25"/>
      <c r="G4768" s="29"/>
    </row>
    <row r="4769" spans="1:7" x14ac:dyDescent="0.25">
      <c r="A4769"/>
      <c r="B4769"/>
      <c r="C4769">
        <v>15.549584837345694</v>
      </c>
      <c r="D4769">
        <v>-1.2480158576454183</v>
      </c>
      <c r="E4769" s="24"/>
      <c r="F4769" s="25"/>
      <c r="G4769" s="29"/>
    </row>
    <row r="4770" spans="1:7" x14ac:dyDescent="0.25">
      <c r="A4770"/>
      <c r="B4770"/>
      <c r="C4770">
        <v>15.540160003074813</v>
      </c>
      <c r="D4770">
        <v>-1.2491983469064187</v>
      </c>
      <c r="E4770" s="24"/>
      <c r="F4770" s="25"/>
      <c r="G4770" s="29"/>
    </row>
    <row r="4771" spans="1:7" x14ac:dyDescent="0.25">
      <c r="A4771"/>
      <c r="B4771"/>
      <c r="C4771">
        <v>15.530735168803933</v>
      </c>
      <c r="D4771">
        <v>-1.2503808361674196</v>
      </c>
      <c r="E4771" s="24"/>
      <c r="F4771" s="25"/>
      <c r="G4771" s="29"/>
    </row>
    <row r="4772" spans="1:7" x14ac:dyDescent="0.25">
      <c r="A4772"/>
      <c r="B4772"/>
      <c r="C4772">
        <v>15.52131033453305</v>
      </c>
      <c r="D4772">
        <v>-1.2515633254284193</v>
      </c>
      <c r="E4772" s="24"/>
      <c r="F4772" s="25"/>
      <c r="G4772" s="29"/>
    </row>
    <row r="4773" spans="1:7" x14ac:dyDescent="0.25">
      <c r="A4773"/>
      <c r="B4773"/>
      <c r="C4773">
        <v>15.511885500262165</v>
      </c>
      <c r="D4773">
        <v>-1.2527458146894201</v>
      </c>
      <c r="E4773" s="24"/>
      <c r="F4773" s="25"/>
      <c r="G4773" s="29"/>
    </row>
    <row r="4774" spans="1:7" x14ac:dyDescent="0.25">
      <c r="A4774"/>
      <c r="B4774"/>
      <c r="C4774">
        <v>15.502460665991292</v>
      </c>
      <c r="D4774">
        <v>-1.2539283039504201</v>
      </c>
      <c r="E4774" s="24"/>
      <c r="F4774" s="25"/>
      <c r="G4774" s="29"/>
    </row>
    <row r="4775" spans="1:7" x14ac:dyDescent="0.25">
      <c r="A4775"/>
      <c r="B4775"/>
      <c r="C4775">
        <v>15.493035831720412</v>
      </c>
      <c r="D4775">
        <v>-1.2551107932114203</v>
      </c>
      <c r="E4775" s="24"/>
      <c r="F4775" s="25"/>
      <c r="G4775" s="29"/>
    </row>
    <row r="4776" spans="1:7" x14ac:dyDescent="0.25">
      <c r="A4776"/>
      <c r="B4776"/>
      <c r="C4776">
        <v>15.483610997449532</v>
      </c>
      <c r="D4776">
        <v>-1.2562932824724211</v>
      </c>
      <c r="E4776" s="24"/>
      <c r="F4776" s="25"/>
      <c r="G4776" s="29"/>
    </row>
    <row r="4777" spans="1:7" x14ac:dyDescent="0.25">
      <c r="A4777"/>
      <c r="B4777"/>
      <c r="C4777">
        <v>15.474186163178654</v>
      </c>
      <c r="D4777">
        <v>-1.2574757717334215</v>
      </c>
      <c r="E4777" s="24"/>
      <c r="F4777" s="25"/>
      <c r="G4777" s="29"/>
    </row>
    <row r="4778" spans="1:7" x14ac:dyDescent="0.25">
      <c r="A4778"/>
      <c r="B4778"/>
      <c r="C4778">
        <v>15.464761328907775</v>
      </c>
      <c r="D4778">
        <v>-1.2586582609944215</v>
      </c>
      <c r="E4778" s="24"/>
      <c r="F4778" s="25"/>
      <c r="G4778" s="29"/>
    </row>
    <row r="4779" spans="1:7" x14ac:dyDescent="0.25">
      <c r="A4779"/>
      <c r="B4779"/>
      <c r="C4779">
        <v>15.455336494636891</v>
      </c>
      <c r="D4779">
        <v>-1.2598407502554219</v>
      </c>
      <c r="E4779" s="24"/>
      <c r="F4779" s="25"/>
      <c r="G4779" s="29"/>
    </row>
    <row r="4780" spans="1:7" x14ac:dyDescent="0.25">
      <c r="A4780"/>
      <c r="B4780"/>
      <c r="C4780">
        <v>15.445911660366017</v>
      </c>
      <c r="D4780">
        <v>-1.2610232395164218</v>
      </c>
      <c r="E4780" s="24"/>
      <c r="F4780" s="25"/>
      <c r="G4780" s="29"/>
    </row>
    <row r="4781" spans="1:7" x14ac:dyDescent="0.25">
      <c r="A4781"/>
      <c r="B4781"/>
      <c r="C4781">
        <v>15.436486826095132</v>
      </c>
      <c r="D4781">
        <v>-1.2622057287774222</v>
      </c>
      <c r="E4781" s="24"/>
      <c r="F4781" s="25"/>
      <c r="G4781" s="29"/>
    </row>
    <row r="4782" spans="1:7" x14ac:dyDescent="0.25">
      <c r="A4782"/>
      <c r="B4782"/>
      <c r="C4782">
        <v>15.427061991824251</v>
      </c>
      <c r="D4782">
        <v>-1.2633882180384224</v>
      </c>
      <c r="E4782" s="24"/>
      <c r="F4782" s="25"/>
      <c r="G4782" s="29"/>
    </row>
    <row r="4783" spans="1:7" x14ac:dyDescent="0.25">
      <c r="A4783"/>
      <c r="B4783"/>
      <c r="C4783">
        <v>15.417637157553377</v>
      </c>
      <c r="D4783">
        <v>-1.264570707299423</v>
      </c>
      <c r="E4783" s="24"/>
      <c r="F4783" s="25"/>
      <c r="G4783" s="29"/>
    </row>
    <row r="4784" spans="1:7" x14ac:dyDescent="0.25">
      <c r="A4784"/>
      <c r="B4784"/>
      <c r="C4784">
        <v>15.408212323282493</v>
      </c>
      <c r="D4784">
        <v>-1.2657531965604234</v>
      </c>
      <c r="E4784" s="24"/>
      <c r="F4784" s="25"/>
      <c r="G4784" s="29"/>
    </row>
    <row r="4785" spans="1:7" x14ac:dyDescent="0.25">
      <c r="A4785"/>
      <c r="B4785"/>
      <c r="C4785">
        <v>15.398787489011621</v>
      </c>
      <c r="D4785">
        <v>-1.2669356858214236</v>
      </c>
      <c r="E4785" s="24"/>
      <c r="F4785" s="25"/>
      <c r="G4785" s="29"/>
    </row>
    <row r="4786" spans="1:7" x14ac:dyDescent="0.25">
      <c r="A4786"/>
      <c r="B4786"/>
      <c r="C4786">
        <v>15.389362654740737</v>
      </c>
      <c r="D4786">
        <v>-1.268118175082424</v>
      </c>
      <c r="E4786" s="24"/>
      <c r="F4786" s="25"/>
      <c r="G4786" s="29"/>
    </row>
    <row r="4787" spans="1:7" x14ac:dyDescent="0.25">
      <c r="A4787"/>
      <c r="B4787"/>
      <c r="C4787">
        <v>15.379937820469848</v>
      </c>
      <c r="D4787">
        <v>-1.2693006643434241</v>
      </c>
      <c r="E4787" s="24"/>
      <c r="F4787" s="25"/>
      <c r="G4787" s="29"/>
    </row>
    <row r="4788" spans="1:7" x14ac:dyDescent="0.25">
      <c r="A4788"/>
      <c r="B4788"/>
      <c r="C4788">
        <v>15.370512986198975</v>
      </c>
      <c r="D4788">
        <v>-1.2704831536044245</v>
      </c>
      <c r="E4788" s="24"/>
      <c r="F4788" s="25"/>
      <c r="G4788" s="29"/>
    </row>
    <row r="4789" spans="1:7" x14ac:dyDescent="0.25">
      <c r="A4789"/>
      <c r="B4789"/>
      <c r="C4789">
        <v>15.361088151928094</v>
      </c>
      <c r="D4789">
        <v>-1.2716656428654245</v>
      </c>
      <c r="E4789" s="24"/>
      <c r="F4789" s="25"/>
      <c r="G4789" s="29"/>
    </row>
    <row r="4790" spans="1:7" x14ac:dyDescent="0.25">
      <c r="A4790"/>
      <c r="B4790"/>
      <c r="C4790">
        <v>15.351663317657215</v>
      </c>
      <c r="D4790">
        <v>-1.2728481321264249</v>
      </c>
      <c r="E4790" s="24"/>
      <c r="F4790" s="25"/>
      <c r="G4790" s="29"/>
    </row>
    <row r="4791" spans="1:7" x14ac:dyDescent="0.25">
      <c r="A4791"/>
      <c r="B4791"/>
      <c r="C4791">
        <v>15.34223848338633</v>
      </c>
      <c r="D4791">
        <v>-1.2740306213874253</v>
      </c>
      <c r="E4791" s="24"/>
      <c r="F4791" s="25"/>
      <c r="G4791" s="29"/>
    </row>
    <row r="4792" spans="1:7" x14ac:dyDescent="0.25">
      <c r="A4792"/>
      <c r="B4792"/>
      <c r="C4792">
        <v>15.332813649115453</v>
      </c>
      <c r="D4792">
        <v>-1.275213110648425</v>
      </c>
      <c r="E4792" s="24"/>
      <c r="F4792" s="25"/>
      <c r="G4792" s="29"/>
    </row>
    <row r="4793" spans="1:7" x14ac:dyDescent="0.25">
      <c r="A4793"/>
      <c r="B4793"/>
      <c r="C4793">
        <v>15.323388814844574</v>
      </c>
      <c r="D4793">
        <v>-1.2763955999094256</v>
      </c>
      <c r="E4793" s="24"/>
      <c r="F4793" s="25"/>
      <c r="G4793" s="29"/>
    </row>
    <row r="4794" spans="1:7" x14ac:dyDescent="0.25">
      <c r="A4794"/>
      <c r="B4794"/>
      <c r="C4794">
        <v>15.313963980573693</v>
      </c>
      <c r="D4794">
        <v>-1.2775780891704269</v>
      </c>
      <c r="E4794" s="24"/>
      <c r="F4794" s="25"/>
      <c r="G4794" s="29"/>
    </row>
    <row r="4795" spans="1:7" x14ac:dyDescent="0.25">
      <c r="A4795"/>
      <c r="B4795"/>
      <c r="C4795">
        <v>15.304539146302812</v>
      </c>
      <c r="D4795">
        <v>-1.278760578431426</v>
      </c>
      <c r="E4795" s="24"/>
      <c r="F4795" s="25"/>
      <c r="G4795" s="29"/>
    </row>
    <row r="4796" spans="1:7" x14ac:dyDescent="0.25">
      <c r="A4796"/>
      <c r="B4796"/>
      <c r="C4796">
        <v>15.295114312031941</v>
      </c>
      <c r="D4796">
        <v>-1.2799430676924271</v>
      </c>
      <c r="E4796" s="24"/>
      <c r="F4796" s="25"/>
      <c r="G4796" s="29"/>
    </row>
    <row r="4797" spans="1:7" x14ac:dyDescent="0.25">
      <c r="A4797"/>
      <c r="B4797"/>
      <c r="C4797">
        <v>15.285689477761057</v>
      </c>
      <c r="D4797">
        <v>-1.281125556953427</v>
      </c>
      <c r="E4797" s="24"/>
      <c r="F4797" s="25"/>
      <c r="G4797" s="29"/>
    </row>
    <row r="4798" spans="1:7" x14ac:dyDescent="0.25">
      <c r="A4798"/>
      <c r="B4798"/>
      <c r="C4798">
        <v>15.276264643490174</v>
      </c>
      <c r="D4798">
        <v>-1.282308046214427</v>
      </c>
      <c r="E4798" s="24"/>
      <c r="F4798" s="25"/>
      <c r="G4798" s="29"/>
    </row>
    <row r="4799" spans="1:7" x14ac:dyDescent="0.25">
      <c r="A4799"/>
      <c r="B4799"/>
      <c r="C4799">
        <v>15.26683980921929</v>
      </c>
      <c r="D4799">
        <v>-1.283490535475428</v>
      </c>
      <c r="E4799" s="24"/>
      <c r="F4799" s="25"/>
      <c r="G4799" s="29"/>
    </row>
    <row r="4800" spans="1:7" x14ac:dyDescent="0.25">
      <c r="A4800"/>
      <c r="B4800"/>
      <c r="C4800">
        <v>15.257414974948416</v>
      </c>
      <c r="D4800">
        <v>-1.2846730247364282</v>
      </c>
      <c r="E4800" s="24"/>
      <c r="F4800" s="25"/>
      <c r="G4800" s="29"/>
    </row>
    <row r="4801" spans="1:7" x14ac:dyDescent="0.25">
      <c r="A4801"/>
      <c r="B4801"/>
      <c r="C4801">
        <v>15.247990140677532</v>
      </c>
      <c r="D4801">
        <v>-1.2858555139974284</v>
      </c>
      <c r="E4801" s="24"/>
      <c r="F4801" s="25"/>
      <c r="G4801" s="29"/>
    </row>
    <row r="4802" spans="1:7" x14ac:dyDescent="0.25">
      <c r="A4802"/>
      <c r="B4802"/>
      <c r="C4802">
        <v>15.238565306406656</v>
      </c>
      <c r="D4802">
        <v>-1.2870380032584292</v>
      </c>
      <c r="E4802" s="24"/>
      <c r="F4802" s="25"/>
      <c r="G4802" s="29"/>
    </row>
    <row r="4803" spans="1:7" x14ac:dyDescent="0.25">
      <c r="A4803"/>
      <c r="B4803"/>
      <c r="C4803">
        <v>15.229140472135775</v>
      </c>
      <c r="D4803">
        <v>-1.2882204925194287</v>
      </c>
      <c r="E4803" s="24"/>
      <c r="F4803" s="25"/>
      <c r="G4803" s="29"/>
    </row>
    <row r="4804" spans="1:7" x14ac:dyDescent="0.25">
      <c r="A4804"/>
      <c r="B4804"/>
      <c r="C4804">
        <v>15.219715637864891</v>
      </c>
      <c r="D4804">
        <v>-1.2894029817804298</v>
      </c>
      <c r="E4804" s="24"/>
      <c r="F4804" s="25"/>
      <c r="G4804" s="29"/>
    </row>
    <row r="4805" spans="1:7" x14ac:dyDescent="0.25">
      <c r="A4805"/>
      <c r="B4805"/>
      <c r="C4805">
        <v>15.210290803594008</v>
      </c>
      <c r="D4805">
        <v>-1.29058547104143</v>
      </c>
      <c r="E4805" s="24"/>
      <c r="F4805" s="25"/>
      <c r="G4805" s="29"/>
    </row>
    <row r="4806" spans="1:7" x14ac:dyDescent="0.25">
      <c r="A4806"/>
      <c r="B4806"/>
      <c r="C4806">
        <v>15.200865969323127</v>
      </c>
      <c r="D4806">
        <v>-1.2917679603024301</v>
      </c>
      <c r="E4806" s="24"/>
      <c r="F4806" s="25"/>
      <c r="G4806" s="29"/>
    </row>
    <row r="4807" spans="1:7" x14ac:dyDescent="0.25">
      <c r="A4807"/>
      <c r="B4807"/>
      <c r="C4807">
        <v>15.191441135052255</v>
      </c>
      <c r="D4807">
        <v>-1.2929504495634301</v>
      </c>
      <c r="E4807" s="24"/>
      <c r="F4807" s="25"/>
      <c r="G4807" s="29"/>
    </row>
    <row r="4808" spans="1:7" x14ac:dyDescent="0.25">
      <c r="A4808"/>
      <c r="B4808"/>
      <c r="C4808">
        <v>15.182016300781376</v>
      </c>
      <c r="D4808">
        <v>-1.2941329388244305</v>
      </c>
      <c r="E4808" s="24"/>
      <c r="F4808" s="25"/>
      <c r="G4808" s="29"/>
    </row>
    <row r="4809" spans="1:7" x14ac:dyDescent="0.25">
      <c r="A4809"/>
      <c r="B4809"/>
      <c r="C4809">
        <v>15.17259146651049</v>
      </c>
      <c r="D4809">
        <v>-1.2953154280854307</v>
      </c>
      <c r="E4809" s="24"/>
      <c r="F4809" s="25"/>
      <c r="G4809" s="29"/>
    </row>
    <row r="4810" spans="1:7" x14ac:dyDescent="0.25">
      <c r="A4810"/>
      <c r="B4810"/>
      <c r="C4810">
        <v>15.163166632239621</v>
      </c>
      <c r="D4810">
        <v>-1.2964979173464304</v>
      </c>
      <c r="E4810" s="24"/>
      <c r="F4810" s="25"/>
      <c r="G4810" s="29"/>
    </row>
    <row r="4811" spans="1:7" x14ac:dyDescent="0.25">
      <c r="A4811"/>
      <c r="B4811"/>
      <c r="C4811">
        <v>15.153741797968737</v>
      </c>
      <c r="D4811">
        <v>-1.2976804066074312</v>
      </c>
      <c r="E4811" s="24"/>
      <c r="F4811" s="25"/>
      <c r="G4811" s="29"/>
    </row>
    <row r="4812" spans="1:7" x14ac:dyDescent="0.25">
      <c r="A4812"/>
      <c r="B4812"/>
      <c r="C4812">
        <v>15.144316963697859</v>
      </c>
      <c r="D4812">
        <v>-1.298862895868431</v>
      </c>
      <c r="E4812" s="24"/>
      <c r="F4812" s="25"/>
      <c r="G4812" s="29"/>
    </row>
    <row r="4813" spans="1:7" x14ac:dyDescent="0.25">
      <c r="A4813"/>
      <c r="B4813"/>
      <c r="C4813">
        <v>15.134892129426973</v>
      </c>
      <c r="D4813">
        <v>-1.300045385129432</v>
      </c>
      <c r="E4813" s="24"/>
      <c r="F4813" s="25"/>
      <c r="G4813" s="29"/>
    </row>
    <row r="4814" spans="1:7" x14ac:dyDescent="0.25">
      <c r="A4814"/>
      <c r="B4814"/>
      <c r="C4814">
        <v>15.125467295156101</v>
      </c>
      <c r="D4814">
        <v>-1.3012278743904324</v>
      </c>
      <c r="E4814" s="24"/>
      <c r="F4814" s="25"/>
      <c r="G4814" s="29"/>
    </row>
    <row r="4815" spans="1:7" x14ac:dyDescent="0.25">
      <c r="A4815"/>
      <c r="B4815"/>
      <c r="C4815">
        <v>15.116042460885218</v>
      </c>
      <c r="D4815">
        <v>-1.3024103636514328</v>
      </c>
      <c r="E4815" s="24"/>
      <c r="F4815" s="25"/>
      <c r="G4815" s="29"/>
    </row>
    <row r="4816" spans="1:7" x14ac:dyDescent="0.25">
      <c r="A4816"/>
      <c r="B4816"/>
      <c r="C4816">
        <v>15.106617626614337</v>
      </c>
      <c r="D4816">
        <v>-1.3035928529124339</v>
      </c>
      <c r="E4816" s="24"/>
      <c r="F4816" s="25"/>
      <c r="G4816" s="29"/>
    </row>
    <row r="4817" spans="1:7" x14ac:dyDescent="0.25">
      <c r="A4817"/>
      <c r="B4817"/>
      <c r="C4817">
        <v>15.09719279234346</v>
      </c>
      <c r="D4817">
        <v>-1.3047753421734338</v>
      </c>
      <c r="E4817" s="24"/>
      <c r="F4817" s="25"/>
      <c r="G4817" s="29"/>
    </row>
    <row r="4818" spans="1:7" x14ac:dyDescent="0.25">
      <c r="A4818"/>
      <c r="B4818"/>
      <c r="C4818">
        <v>15.087767958072574</v>
      </c>
      <c r="D4818">
        <v>-1.3059578314344329</v>
      </c>
      <c r="E4818" s="24"/>
      <c r="F4818" s="25"/>
      <c r="G4818" s="29"/>
    </row>
    <row r="4819" spans="1:7" x14ac:dyDescent="0.25">
      <c r="A4819"/>
      <c r="B4819"/>
      <c r="C4819">
        <v>15.078343123801695</v>
      </c>
      <c r="D4819">
        <v>-1.3071403206954335</v>
      </c>
      <c r="E4819" s="24"/>
      <c r="F4819" s="25"/>
      <c r="G4819" s="29"/>
    </row>
    <row r="4820" spans="1:7" x14ac:dyDescent="0.25">
      <c r="A4820"/>
      <c r="B4820"/>
      <c r="C4820">
        <v>15.068918289530819</v>
      </c>
      <c r="D4820">
        <v>-1.3083228099564344</v>
      </c>
      <c r="E4820" s="24"/>
      <c r="F4820" s="25"/>
      <c r="G4820" s="29"/>
    </row>
    <row r="4821" spans="1:7" x14ac:dyDescent="0.25">
      <c r="A4821"/>
      <c r="B4821"/>
      <c r="C4821">
        <v>15.05949345525994</v>
      </c>
      <c r="D4821">
        <v>-1.3095052992174341</v>
      </c>
      <c r="E4821" s="24"/>
      <c r="F4821" s="25"/>
      <c r="G4821" s="29"/>
    </row>
    <row r="4822" spans="1:7" x14ac:dyDescent="0.25">
      <c r="A4822"/>
      <c r="B4822"/>
      <c r="C4822">
        <v>15.050068620989048</v>
      </c>
      <c r="D4822">
        <v>-1.310687788478434</v>
      </c>
      <c r="E4822" s="24"/>
      <c r="F4822" s="25"/>
      <c r="G4822" s="29"/>
    </row>
    <row r="4823" spans="1:7" x14ac:dyDescent="0.25">
      <c r="A4823"/>
      <c r="B4823"/>
      <c r="C4823">
        <v>15.040643786718174</v>
      </c>
      <c r="D4823">
        <v>-1.3118702777394349</v>
      </c>
      <c r="E4823" s="24"/>
      <c r="F4823" s="25"/>
      <c r="G4823" s="29"/>
    </row>
    <row r="4824" spans="1:7" x14ac:dyDescent="0.25">
      <c r="A4824"/>
      <c r="B4824"/>
      <c r="C4824">
        <v>15.031218952447297</v>
      </c>
      <c r="D4824">
        <v>-1.3130527670004353</v>
      </c>
      <c r="E4824" s="24"/>
      <c r="F4824" s="25"/>
      <c r="G4824" s="29"/>
    </row>
    <row r="4825" spans="1:7" x14ac:dyDescent="0.25">
      <c r="A4825"/>
      <c r="B4825"/>
      <c r="C4825">
        <v>15.021794118176416</v>
      </c>
      <c r="D4825">
        <v>-1.3142352562614352</v>
      </c>
      <c r="E4825" s="24"/>
      <c r="F4825" s="25"/>
      <c r="G4825" s="29"/>
    </row>
    <row r="4826" spans="1:7" x14ac:dyDescent="0.25">
      <c r="A4826"/>
      <c r="B4826"/>
      <c r="C4826">
        <v>15.012369283905533</v>
      </c>
      <c r="D4826">
        <v>-1.3154177455224356</v>
      </c>
      <c r="E4826" s="24"/>
      <c r="F4826" s="25"/>
      <c r="G4826" s="29"/>
    </row>
    <row r="4827" spans="1:7" x14ac:dyDescent="0.25">
      <c r="A4827"/>
      <c r="B4827"/>
      <c r="C4827">
        <v>15.002944449634654</v>
      </c>
      <c r="D4827">
        <v>-1.316600234783436</v>
      </c>
      <c r="E4827" s="24"/>
      <c r="F4827" s="25"/>
      <c r="G4827" s="29"/>
    </row>
    <row r="4828" spans="1:7" x14ac:dyDescent="0.25">
      <c r="A4828"/>
      <c r="B4828"/>
      <c r="C4828">
        <v>14.99351961536378</v>
      </c>
      <c r="D4828">
        <v>-1.3177827240444366</v>
      </c>
      <c r="E4828" s="24"/>
      <c r="F4828" s="25"/>
      <c r="G4828" s="29"/>
    </row>
    <row r="4829" spans="1:7" x14ac:dyDescent="0.25">
      <c r="A4829"/>
      <c r="B4829"/>
      <c r="C4829">
        <v>14.984094781092894</v>
      </c>
      <c r="D4829">
        <v>-1.3189652133054368</v>
      </c>
      <c r="E4829" s="24"/>
      <c r="F4829" s="25"/>
      <c r="G4829" s="29"/>
    </row>
    <row r="4830" spans="1:7" x14ac:dyDescent="0.25">
      <c r="A4830"/>
      <c r="B4830"/>
      <c r="C4830">
        <v>14.974669946822013</v>
      </c>
      <c r="D4830">
        <v>-1.320147702566437</v>
      </c>
      <c r="E4830" s="24"/>
      <c r="F4830" s="25"/>
      <c r="G4830" s="29"/>
    </row>
    <row r="4831" spans="1:7" x14ac:dyDescent="0.25">
      <c r="A4831"/>
      <c r="B4831"/>
      <c r="C4831">
        <v>14.965245112551138</v>
      </c>
      <c r="D4831">
        <v>-1.3213301918274376</v>
      </c>
      <c r="E4831" s="24"/>
      <c r="F4831" s="25"/>
      <c r="G4831" s="29"/>
    </row>
    <row r="4832" spans="1:7" x14ac:dyDescent="0.25">
      <c r="A4832"/>
      <c r="B4832"/>
      <c r="C4832">
        <v>14.95582027828025</v>
      </c>
      <c r="D4832">
        <v>-1.3225126810884378</v>
      </c>
      <c r="E4832" s="24"/>
      <c r="F4832" s="25"/>
      <c r="G4832" s="29"/>
    </row>
    <row r="4833" spans="1:7" x14ac:dyDescent="0.25">
      <c r="A4833"/>
      <c r="B4833"/>
      <c r="C4833">
        <v>14.946395444009376</v>
      </c>
      <c r="D4833">
        <v>-1.3236951703494386</v>
      </c>
      <c r="E4833" s="24"/>
      <c r="F4833" s="25"/>
      <c r="G4833" s="29"/>
    </row>
    <row r="4834" spans="1:7" x14ac:dyDescent="0.25">
      <c r="A4834"/>
      <c r="B4834"/>
      <c r="C4834">
        <v>14.936970609738498</v>
      </c>
      <c r="D4834">
        <v>-1.3248776596104386</v>
      </c>
      <c r="E4834" s="24"/>
      <c r="F4834" s="25"/>
      <c r="G4834" s="29"/>
    </row>
    <row r="4835" spans="1:7" x14ac:dyDescent="0.25">
      <c r="A4835"/>
      <c r="B4835"/>
      <c r="C4835">
        <v>14.927545775467618</v>
      </c>
      <c r="D4835">
        <v>-1.3260601488714383</v>
      </c>
      <c r="E4835" s="24"/>
      <c r="F4835" s="25"/>
      <c r="G4835" s="29"/>
    </row>
    <row r="4836" spans="1:7" x14ac:dyDescent="0.25">
      <c r="A4836"/>
      <c r="B4836"/>
      <c r="C4836">
        <v>14.918120941196744</v>
      </c>
      <c r="D4836">
        <v>-1.3272426381324387</v>
      </c>
      <c r="E4836" s="24"/>
      <c r="F4836" s="25"/>
      <c r="G4836" s="29"/>
    </row>
    <row r="4837" spans="1:7" x14ac:dyDescent="0.25">
      <c r="A4837"/>
      <c r="B4837"/>
      <c r="C4837">
        <v>14.908696106925859</v>
      </c>
      <c r="D4837">
        <v>-1.3284251273934389</v>
      </c>
      <c r="E4837" s="24"/>
      <c r="F4837" s="25"/>
      <c r="G4837" s="29"/>
    </row>
    <row r="4838" spans="1:7" x14ac:dyDescent="0.25">
      <c r="A4838"/>
      <c r="B4838"/>
      <c r="C4838">
        <v>14.899271272654978</v>
      </c>
      <c r="D4838">
        <v>-1.3296076166544393</v>
      </c>
      <c r="E4838" s="24"/>
      <c r="F4838" s="25"/>
      <c r="G4838" s="29"/>
    </row>
    <row r="4839" spans="1:7" x14ac:dyDescent="0.25">
      <c r="A4839"/>
      <c r="B4839"/>
      <c r="C4839">
        <v>14.889846438384094</v>
      </c>
      <c r="D4839">
        <v>-1.3307901059154397</v>
      </c>
      <c r="E4839" s="24"/>
      <c r="F4839" s="25"/>
      <c r="G4839" s="29"/>
    </row>
    <row r="4840" spans="1:7" x14ac:dyDescent="0.25">
      <c r="A4840"/>
      <c r="B4840"/>
      <c r="C4840">
        <v>14.880421604113216</v>
      </c>
      <c r="D4840">
        <v>-1.3319725951764405</v>
      </c>
      <c r="E4840" s="24"/>
      <c r="F4840" s="25"/>
      <c r="G4840" s="29"/>
    </row>
    <row r="4841" spans="1:7" x14ac:dyDescent="0.25">
      <c r="A4841"/>
      <c r="B4841"/>
      <c r="C4841">
        <v>14.870996769842334</v>
      </c>
      <c r="D4841">
        <v>-1.33315508443744</v>
      </c>
      <c r="E4841" s="24"/>
      <c r="F4841" s="25"/>
      <c r="G4841" s="29"/>
    </row>
    <row r="4842" spans="1:7" x14ac:dyDescent="0.25">
      <c r="A4842"/>
      <c r="B4842"/>
      <c r="C4842">
        <v>14.861571935571455</v>
      </c>
      <c r="D4842">
        <v>-1.3343375736984406</v>
      </c>
      <c r="E4842" s="24"/>
      <c r="F4842" s="25"/>
      <c r="G4842" s="29"/>
    </row>
    <row r="4843" spans="1:7" x14ac:dyDescent="0.25">
      <c r="A4843"/>
      <c r="B4843"/>
      <c r="C4843">
        <v>14.852147101300579</v>
      </c>
      <c r="D4843">
        <v>-1.3355200629594413</v>
      </c>
      <c r="E4843" s="24"/>
      <c r="F4843" s="25"/>
      <c r="G4843" s="29"/>
    </row>
    <row r="4844" spans="1:7" x14ac:dyDescent="0.25">
      <c r="A4844"/>
      <c r="B4844"/>
      <c r="C4844">
        <v>14.842722267029695</v>
      </c>
      <c r="D4844">
        <v>-1.3367025522204417</v>
      </c>
      <c r="E4844" s="24"/>
      <c r="F4844" s="25"/>
      <c r="G4844" s="29"/>
    </row>
    <row r="4845" spans="1:7" x14ac:dyDescent="0.25">
      <c r="A4845"/>
      <c r="B4845"/>
      <c r="C4845">
        <v>14.833297432758812</v>
      </c>
      <c r="D4845">
        <v>-1.3378850414814414</v>
      </c>
      <c r="E4845" s="24"/>
      <c r="F4845" s="25"/>
      <c r="G4845" s="29"/>
    </row>
    <row r="4846" spans="1:7" x14ac:dyDescent="0.25">
      <c r="A4846"/>
      <c r="B4846"/>
      <c r="C4846">
        <v>14.823872598487938</v>
      </c>
      <c r="D4846">
        <v>-1.3390675307424411</v>
      </c>
      <c r="E4846" s="24"/>
      <c r="F4846" s="25"/>
      <c r="G4846" s="29"/>
    </row>
    <row r="4847" spans="1:7" x14ac:dyDescent="0.25">
      <c r="A4847"/>
      <c r="B4847"/>
      <c r="C4847">
        <v>14.814447764217055</v>
      </c>
      <c r="D4847">
        <v>-1.3402500200034424</v>
      </c>
      <c r="E4847" s="24"/>
      <c r="F4847" s="25"/>
      <c r="G4847" s="29"/>
    </row>
    <row r="4848" spans="1:7" x14ac:dyDescent="0.25">
      <c r="A4848"/>
      <c r="B4848"/>
      <c r="C4848">
        <v>14.805022929946176</v>
      </c>
      <c r="D4848">
        <v>-1.3414325092644426</v>
      </c>
      <c r="E4848" s="24"/>
      <c r="F4848" s="25"/>
      <c r="G4848" s="29"/>
    </row>
    <row r="4849" spans="1:7" x14ac:dyDescent="0.25">
      <c r="A4849"/>
      <c r="B4849"/>
      <c r="C4849">
        <v>14.795598095675306</v>
      </c>
      <c r="D4849">
        <v>-1.3426149985254425</v>
      </c>
      <c r="E4849" s="24"/>
      <c r="F4849" s="25"/>
      <c r="G4849" s="29"/>
    </row>
    <row r="4850" spans="1:7" x14ac:dyDescent="0.25">
      <c r="A4850"/>
      <c r="B4850"/>
      <c r="C4850">
        <v>14.786173261404425</v>
      </c>
      <c r="D4850">
        <v>-1.3437974877864427</v>
      </c>
      <c r="E4850" s="24"/>
      <c r="F4850" s="25"/>
      <c r="G4850" s="29"/>
    </row>
    <row r="4851" spans="1:7" x14ac:dyDescent="0.25">
      <c r="A4851"/>
      <c r="B4851"/>
      <c r="C4851">
        <v>14.776748427133537</v>
      </c>
      <c r="D4851">
        <v>-1.3449799770474431</v>
      </c>
      <c r="E4851" s="24"/>
      <c r="F4851" s="25"/>
      <c r="G4851" s="29"/>
    </row>
    <row r="4852" spans="1:7" x14ac:dyDescent="0.25">
      <c r="A4852"/>
      <c r="B4852"/>
      <c r="C4852">
        <v>14.767323592862653</v>
      </c>
      <c r="D4852">
        <v>-1.3461624663084433</v>
      </c>
      <c r="E4852" s="24"/>
      <c r="F4852" s="25"/>
      <c r="G4852" s="29"/>
    </row>
    <row r="4853" spans="1:7" x14ac:dyDescent="0.25">
      <c r="A4853"/>
      <c r="B4853"/>
      <c r="C4853">
        <v>14.757898758591786</v>
      </c>
      <c r="D4853">
        <v>-1.3473449555694437</v>
      </c>
      <c r="E4853" s="24"/>
      <c r="F4853" s="25"/>
      <c r="G4853" s="29"/>
    </row>
    <row r="4854" spans="1:7" x14ac:dyDescent="0.25">
      <c r="A4854"/>
      <c r="B4854"/>
      <c r="C4854">
        <v>14.748473924320898</v>
      </c>
      <c r="D4854">
        <v>-1.3485274448304441</v>
      </c>
      <c r="E4854" s="24"/>
      <c r="F4854" s="25"/>
      <c r="G4854" s="29"/>
    </row>
    <row r="4855" spans="1:7" x14ac:dyDescent="0.25">
      <c r="A4855"/>
      <c r="B4855"/>
      <c r="C4855">
        <v>14.739049090050012</v>
      </c>
      <c r="D4855">
        <v>-1.3497099340914447</v>
      </c>
      <c r="E4855" s="24"/>
      <c r="F4855" s="25"/>
      <c r="G4855" s="29"/>
    </row>
    <row r="4856" spans="1:7" x14ac:dyDescent="0.25">
      <c r="A4856"/>
      <c r="B4856"/>
      <c r="C4856">
        <v>14.729624255779132</v>
      </c>
      <c r="D4856">
        <v>-1.3508924233524449</v>
      </c>
      <c r="E4856" s="24"/>
      <c r="F4856" s="25"/>
      <c r="G4856" s="29"/>
    </row>
    <row r="4857" spans="1:7" x14ac:dyDescent="0.25">
      <c r="A4857"/>
      <c r="B4857"/>
      <c r="C4857">
        <v>14.720199421508255</v>
      </c>
      <c r="D4857">
        <v>-1.352074912613445</v>
      </c>
      <c r="E4857" s="24"/>
      <c r="F4857" s="25"/>
      <c r="G4857" s="29"/>
    </row>
    <row r="4858" spans="1:7" x14ac:dyDescent="0.25">
      <c r="A4858"/>
      <c r="B4858"/>
      <c r="C4858">
        <v>14.710774587237374</v>
      </c>
      <c r="D4858">
        <v>-1.3532574018744459</v>
      </c>
      <c r="E4858" s="24"/>
      <c r="F4858" s="25"/>
      <c r="G4858" s="29"/>
    </row>
    <row r="4859" spans="1:7" x14ac:dyDescent="0.25">
      <c r="A4859"/>
      <c r="B4859"/>
      <c r="C4859">
        <v>14.701349752966493</v>
      </c>
      <c r="D4859">
        <v>-1.3544398911354456</v>
      </c>
      <c r="E4859" s="24"/>
      <c r="F4859" s="25"/>
      <c r="G4859" s="29"/>
    </row>
    <row r="4860" spans="1:7" x14ac:dyDescent="0.25">
      <c r="A4860"/>
      <c r="B4860"/>
      <c r="C4860">
        <v>14.691924918695623</v>
      </c>
      <c r="D4860">
        <v>-1.355622380396446</v>
      </c>
      <c r="E4860" s="24"/>
      <c r="F4860" s="25"/>
      <c r="G4860" s="29"/>
    </row>
    <row r="4861" spans="1:7" x14ac:dyDescent="0.25">
      <c r="A4861"/>
      <c r="B4861"/>
      <c r="C4861">
        <v>14.682500084424735</v>
      </c>
      <c r="D4861">
        <v>-1.3568048696574466</v>
      </c>
      <c r="E4861" s="24"/>
      <c r="F4861" s="25"/>
      <c r="G4861" s="29"/>
    </row>
    <row r="4862" spans="1:7" x14ac:dyDescent="0.25">
      <c r="A4862"/>
      <c r="B4862"/>
      <c r="C4862">
        <v>14.673075250153856</v>
      </c>
      <c r="D4862">
        <v>-1.3579873589184461</v>
      </c>
      <c r="E4862" s="24"/>
      <c r="F4862" s="25"/>
      <c r="G4862" s="29"/>
    </row>
    <row r="4863" spans="1:7" x14ac:dyDescent="0.25">
      <c r="A4863"/>
      <c r="B4863"/>
      <c r="C4863">
        <v>14.663650415882975</v>
      </c>
      <c r="D4863">
        <v>-1.3591698481794481</v>
      </c>
      <c r="E4863" s="24"/>
      <c r="F4863" s="25"/>
      <c r="G4863" s="29"/>
    </row>
    <row r="4864" spans="1:7" x14ac:dyDescent="0.25">
      <c r="A4864"/>
      <c r="B4864"/>
      <c r="C4864">
        <v>14.654225581612096</v>
      </c>
      <c r="D4864">
        <v>-1.3603523374404467</v>
      </c>
      <c r="E4864" s="24"/>
      <c r="F4864" s="25"/>
      <c r="G4864" s="29"/>
    </row>
    <row r="4865" spans="1:7" x14ac:dyDescent="0.25">
      <c r="A4865"/>
      <c r="B4865"/>
      <c r="C4865">
        <v>14.644800747341224</v>
      </c>
      <c r="D4865">
        <v>-1.3615348267014473</v>
      </c>
      <c r="E4865" s="24"/>
      <c r="F4865" s="25"/>
      <c r="G4865" s="29"/>
    </row>
    <row r="4866" spans="1:7" x14ac:dyDescent="0.25">
      <c r="A4866"/>
      <c r="B4866"/>
      <c r="C4866">
        <v>14.635375913070336</v>
      </c>
      <c r="D4866">
        <v>-1.3627173159624473</v>
      </c>
      <c r="E4866" s="24"/>
      <c r="F4866" s="25"/>
      <c r="G4866" s="29"/>
    </row>
    <row r="4867" spans="1:7" x14ac:dyDescent="0.25">
      <c r="A4867"/>
      <c r="B4867"/>
      <c r="C4867">
        <v>14.625951078799456</v>
      </c>
      <c r="D4867">
        <v>-1.3638998052234483</v>
      </c>
      <c r="E4867" s="24"/>
      <c r="F4867" s="25"/>
      <c r="G4867" s="29"/>
    </row>
    <row r="4868" spans="1:7" x14ac:dyDescent="0.25">
      <c r="A4868"/>
      <c r="B4868"/>
      <c r="C4868">
        <v>14.616526244528577</v>
      </c>
      <c r="D4868">
        <v>-1.3650822944844487</v>
      </c>
      <c r="E4868" s="24"/>
      <c r="F4868" s="25"/>
      <c r="G4868" s="29"/>
    </row>
    <row r="4869" spans="1:7" x14ac:dyDescent="0.25">
      <c r="A4869"/>
      <c r="B4869"/>
      <c r="C4869">
        <v>14.607101410257702</v>
      </c>
      <c r="D4869">
        <v>-1.3662647837454491</v>
      </c>
      <c r="E4869" s="24"/>
      <c r="F4869" s="25"/>
      <c r="G4869" s="29"/>
    </row>
    <row r="4870" spans="1:7" x14ac:dyDescent="0.25">
      <c r="A4870"/>
      <c r="B4870"/>
      <c r="C4870">
        <v>14.597676575986807</v>
      </c>
      <c r="D4870">
        <v>-1.3674472730064491</v>
      </c>
      <c r="E4870" s="24"/>
      <c r="F4870" s="25"/>
      <c r="G4870" s="29"/>
    </row>
    <row r="4871" spans="1:7" x14ac:dyDescent="0.25">
      <c r="A4871"/>
      <c r="B4871"/>
      <c r="C4871">
        <v>14.588251741715936</v>
      </c>
      <c r="D4871">
        <v>-1.368629762267449</v>
      </c>
      <c r="E4871" s="24"/>
      <c r="F4871" s="25"/>
      <c r="G4871" s="29"/>
    </row>
    <row r="4872" spans="1:7" x14ac:dyDescent="0.25">
      <c r="A4872"/>
      <c r="B4872"/>
      <c r="C4872">
        <v>14.578826907445052</v>
      </c>
      <c r="D4872">
        <v>-1.3698122515284497</v>
      </c>
      <c r="E4872" s="24"/>
      <c r="F4872" s="25"/>
      <c r="G4872" s="29"/>
    </row>
    <row r="4873" spans="1:7" x14ac:dyDescent="0.25">
      <c r="A4873"/>
      <c r="B4873"/>
      <c r="C4873">
        <v>14.569402073174174</v>
      </c>
      <c r="D4873">
        <v>-1.3709947407894489</v>
      </c>
      <c r="E4873" s="24"/>
      <c r="F4873" s="25"/>
      <c r="G4873" s="29"/>
    </row>
    <row r="4874" spans="1:7" x14ac:dyDescent="0.25">
      <c r="A4874"/>
      <c r="B4874"/>
      <c r="C4874">
        <v>14.559977238903292</v>
      </c>
      <c r="D4874">
        <v>-1.37217723005045</v>
      </c>
      <c r="E4874" s="24"/>
      <c r="F4874" s="25"/>
      <c r="G4874" s="29"/>
    </row>
    <row r="4875" spans="1:7" x14ac:dyDescent="0.25">
      <c r="A4875"/>
      <c r="B4875"/>
      <c r="C4875">
        <v>14.550552404632423</v>
      </c>
      <c r="D4875">
        <v>-1.3733597193114502</v>
      </c>
      <c r="E4875" s="24"/>
      <c r="F4875" s="25"/>
      <c r="G4875" s="29"/>
    </row>
    <row r="4876" spans="1:7" x14ac:dyDescent="0.25">
      <c r="A4876"/>
      <c r="B4876"/>
      <c r="C4876">
        <v>14.541127570361539</v>
      </c>
      <c r="D4876">
        <v>-1.3745422085724517</v>
      </c>
      <c r="E4876" s="24"/>
      <c r="F4876" s="25"/>
      <c r="G4876" s="29"/>
    </row>
    <row r="4877" spans="1:7" x14ac:dyDescent="0.25">
      <c r="A4877"/>
      <c r="B4877"/>
      <c r="C4877">
        <v>14.531702736090661</v>
      </c>
      <c r="D4877">
        <v>-1.3757246978334514</v>
      </c>
      <c r="E4877" s="24"/>
      <c r="F4877" s="25"/>
      <c r="G4877" s="29"/>
    </row>
    <row r="4878" spans="1:7" x14ac:dyDescent="0.25">
      <c r="A4878"/>
      <c r="B4878"/>
      <c r="C4878">
        <v>14.522277901819781</v>
      </c>
      <c r="D4878">
        <v>-1.3769071870944518</v>
      </c>
      <c r="E4878" s="24"/>
      <c r="F4878" s="25"/>
      <c r="G4878" s="29"/>
    </row>
    <row r="4879" spans="1:7" x14ac:dyDescent="0.25">
      <c r="A4879"/>
      <c r="B4879"/>
      <c r="C4879">
        <v>14.512853067548905</v>
      </c>
      <c r="D4879">
        <v>-1.3780896763554518</v>
      </c>
      <c r="E4879" s="24"/>
      <c r="F4879" s="25"/>
      <c r="G4879" s="29"/>
    </row>
    <row r="4880" spans="1:7" x14ac:dyDescent="0.25">
      <c r="A4880"/>
      <c r="B4880"/>
      <c r="C4880">
        <v>14.503428233278015</v>
      </c>
      <c r="D4880">
        <v>-1.3792721656164519</v>
      </c>
      <c r="E4880" s="24"/>
      <c r="F4880" s="25"/>
      <c r="G4880" s="29"/>
    </row>
    <row r="4881" spans="1:7" x14ac:dyDescent="0.25">
      <c r="A4881"/>
      <c r="B4881"/>
      <c r="C4881">
        <v>14.494003399007132</v>
      </c>
      <c r="D4881">
        <v>-1.3804546548774521</v>
      </c>
      <c r="E4881" s="24"/>
      <c r="F4881" s="25"/>
      <c r="G4881" s="29"/>
    </row>
    <row r="4882" spans="1:7" x14ac:dyDescent="0.25">
      <c r="A4882"/>
      <c r="B4882"/>
      <c r="C4882">
        <v>14.484578564736255</v>
      </c>
      <c r="D4882">
        <v>-1.3816371441384516</v>
      </c>
      <c r="E4882" s="24"/>
      <c r="F4882" s="25"/>
      <c r="G4882" s="29"/>
    </row>
    <row r="4883" spans="1:7" x14ac:dyDescent="0.25">
      <c r="A4883"/>
      <c r="B4883"/>
      <c r="C4883">
        <v>14.475153730465381</v>
      </c>
      <c r="D4883">
        <v>-1.3828196333994531</v>
      </c>
      <c r="E4883" s="24"/>
      <c r="F4883" s="25"/>
      <c r="G4883" s="29"/>
    </row>
    <row r="4884" spans="1:7" x14ac:dyDescent="0.25">
      <c r="A4884"/>
      <c r="B4884"/>
      <c r="C4884">
        <v>14.465728896194497</v>
      </c>
      <c r="D4884">
        <v>-1.384002122660454</v>
      </c>
      <c r="E4884" s="24"/>
      <c r="F4884" s="25"/>
      <c r="G4884" s="29"/>
    </row>
    <row r="4885" spans="1:7" x14ac:dyDescent="0.25">
      <c r="A4885"/>
      <c r="B4885"/>
      <c r="C4885">
        <v>14.456304061923621</v>
      </c>
      <c r="D4885">
        <v>-1.3851846119214539</v>
      </c>
      <c r="E4885" s="24"/>
      <c r="F4885" s="25"/>
      <c r="G4885" s="29"/>
    </row>
    <row r="4886" spans="1:7" x14ac:dyDescent="0.25">
      <c r="A4886"/>
      <c r="B4886"/>
      <c r="C4886">
        <v>14.44687922765274</v>
      </c>
      <c r="D4886">
        <v>-1.3863671011824539</v>
      </c>
      <c r="E4886" s="24"/>
      <c r="F4886" s="25"/>
      <c r="G4886" s="29"/>
    </row>
    <row r="4887" spans="1:7" x14ac:dyDescent="0.25">
      <c r="A4887"/>
      <c r="B4887"/>
      <c r="C4887">
        <v>14.437454393381863</v>
      </c>
      <c r="D4887">
        <v>-1.3875495904434543</v>
      </c>
      <c r="E4887" s="24"/>
      <c r="F4887" s="25"/>
      <c r="G4887" s="29"/>
    </row>
    <row r="4888" spans="1:7" x14ac:dyDescent="0.25">
      <c r="A4888"/>
      <c r="B4888"/>
      <c r="C4888">
        <v>14.428029559110973</v>
      </c>
      <c r="D4888">
        <v>-1.3887320797044544</v>
      </c>
      <c r="E4888" s="24"/>
      <c r="F4888" s="25"/>
      <c r="G4888" s="29"/>
    </row>
    <row r="4889" spans="1:7" x14ac:dyDescent="0.25">
      <c r="A4889"/>
      <c r="B4889"/>
      <c r="C4889">
        <v>14.418604724840099</v>
      </c>
      <c r="D4889">
        <v>-1.3899145689654537</v>
      </c>
      <c r="E4889" s="24"/>
      <c r="F4889" s="25"/>
      <c r="G4889" s="29"/>
    </row>
    <row r="4890" spans="1:7" x14ac:dyDescent="0.25">
      <c r="A4890"/>
      <c r="B4890"/>
      <c r="C4890">
        <v>14.409179890569225</v>
      </c>
      <c r="D4890">
        <v>-1.391097058226455</v>
      </c>
      <c r="E4890" s="24"/>
      <c r="F4890" s="25"/>
      <c r="G4890" s="29"/>
    </row>
    <row r="4891" spans="1:7" x14ac:dyDescent="0.25">
      <c r="A4891"/>
      <c r="B4891"/>
      <c r="C4891">
        <v>14.399755056298337</v>
      </c>
      <c r="D4891">
        <v>-1.3922795474874559</v>
      </c>
      <c r="E4891" s="24"/>
      <c r="F4891" s="25"/>
      <c r="G4891" s="29"/>
    </row>
    <row r="4892" spans="1:7" x14ac:dyDescent="0.25">
      <c r="A4892"/>
      <c r="B4892"/>
      <c r="C4892">
        <v>14.39033022202746</v>
      </c>
      <c r="D4892">
        <v>-1.3934620367484558</v>
      </c>
      <c r="E4892" s="24"/>
      <c r="F4892" s="25"/>
      <c r="G4892" s="29"/>
    </row>
    <row r="4893" spans="1:7" x14ac:dyDescent="0.25">
      <c r="A4893"/>
      <c r="B4893"/>
      <c r="C4893">
        <v>14.380905387756574</v>
      </c>
      <c r="D4893">
        <v>-1.3946445260094551</v>
      </c>
      <c r="E4893" s="24"/>
      <c r="F4893" s="25"/>
      <c r="G4893" s="29"/>
    </row>
    <row r="4894" spans="1:7" x14ac:dyDescent="0.25">
      <c r="A4894"/>
      <c r="B4894"/>
      <c r="C4894">
        <v>14.3714805534857</v>
      </c>
      <c r="D4894">
        <v>-1.3958270152704557</v>
      </c>
      <c r="E4894" s="24"/>
      <c r="F4894" s="25"/>
      <c r="G4894" s="29"/>
    </row>
    <row r="4895" spans="1:7" x14ac:dyDescent="0.25">
      <c r="A4895"/>
      <c r="B4895"/>
      <c r="C4895">
        <v>14.362055719214821</v>
      </c>
      <c r="D4895">
        <v>-1.3970095045314557</v>
      </c>
      <c r="E4895" s="24"/>
      <c r="F4895" s="25"/>
      <c r="G4895" s="29"/>
    </row>
    <row r="4896" spans="1:7" x14ac:dyDescent="0.25">
      <c r="A4896"/>
      <c r="B4896"/>
      <c r="C4896">
        <v>14.352630884943935</v>
      </c>
      <c r="D4896">
        <v>-1.3981919937924567</v>
      </c>
      <c r="E4896" s="24"/>
      <c r="F4896" s="25"/>
      <c r="G4896" s="29"/>
    </row>
    <row r="4897" spans="1:7" x14ac:dyDescent="0.25">
      <c r="A4897"/>
      <c r="B4897"/>
      <c r="C4897">
        <v>14.343206050673061</v>
      </c>
      <c r="D4897">
        <v>-1.3993744830534567</v>
      </c>
      <c r="E4897" s="24"/>
      <c r="F4897" s="25"/>
      <c r="G4897" s="29"/>
    </row>
    <row r="4898" spans="1:7" x14ac:dyDescent="0.25">
      <c r="A4898"/>
      <c r="B4898"/>
      <c r="C4898">
        <v>14.333781216402178</v>
      </c>
      <c r="D4898">
        <v>-1.4005569723144569</v>
      </c>
      <c r="E4898" s="24"/>
      <c r="F4898" s="25"/>
      <c r="G4898" s="29"/>
    </row>
    <row r="4899" spans="1:7" x14ac:dyDescent="0.25">
      <c r="A4899"/>
      <c r="B4899"/>
      <c r="C4899">
        <v>14.324356382131304</v>
      </c>
      <c r="D4899">
        <v>-1.4017394615754575</v>
      </c>
      <c r="E4899" s="24"/>
      <c r="F4899" s="25"/>
      <c r="G4899" s="29"/>
    </row>
    <row r="4900" spans="1:7" x14ac:dyDescent="0.25">
      <c r="A4900"/>
      <c r="B4900"/>
      <c r="C4900">
        <v>14.31493154786042</v>
      </c>
      <c r="D4900">
        <v>-1.4029219508364579</v>
      </c>
      <c r="E4900" s="24"/>
      <c r="F4900" s="25"/>
      <c r="G4900" s="29"/>
    </row>
    <row r="4901" spans="1:7" x14ac:dyDescent="0.25">
      <c r="A4901"/>
      <c r="B4901"/>
      <c r="C4901">
        <v>14.305506713589539</v>
      </c>
      <c r="D4901">
        <v>-1.4041044400974589</v>
      </c>
      <c r="E4901" s="24"/>
      <c r="F4901" s="25"/>
      <c r="G4901" s="29"/>
    </row>
    <row r="4902" spans="1:7" x14ac:dyDescent="0.25">
      <c r="A4902"/>
      <c r="B4902"/>
      <c r="C4902">
        <v>14.296081879318658</v>
      </c>
      <c r="D4902">
        <v>-1.4052869293584582</v>
      </c>
      <c r="E4902" s="24"/>
      <c r="F4902" s="25"/>
      <c r="G4902" s="29"/>
    </row>
    <row r="4903" spans="1:7" x14ac:dyDescent="0.25">
      <c r="A4903"/>
      <c r="B4903"/>
      <c r="C4903">
        <v>14.286657045047788</v>
      </c>
      <c r="D4903">
        <v>-1.4064694186194593</v>
      </c>
      <c r="E4903" s="24"/>
      <c r="F4903" s="25"/>
      <c r="G4903" s="29"/>
    </row>
    <row r="4904" spans="1:7" x14ac:dyDescent="0.25">
      <c r="A4904"/>
      <c r="B4904"/>
      <c r="C4904">
        <v>14.2772322107769</v>
      </c>
      <c r="D4904">
        <v>-1.4076519078804592</v>
      </c>
      <c r="E4904" s="24"/>
      <c r="F4904" s="25"/>
      <c r="G4904" s="29"/>
    </row>
    <row r="4905" spans="1:7" x14ac:dyDescent="0.25">
      <c r="A4905"/>
      <c r="B4905"/>
      <c r="C4905">
        <v>14.267807376506017</v>
      </c>
      <c r="D4905">
        <v>-1.4088343971414601</v>
      </c>
      <c r="E4905" s="24"/>
      <c r="F4905" s="25"/>
      <c r="G4905" s="29"/>
    </row>
    <row r="4906" spans="1:7" x14ac:dyDescent="0.25">
      <c r="A4906"/>
      <c r="B4906"/>
      <c r="C4906">
        <v>14.258382542235136</v>
      </c>
      <c r="D4906">
        <v>-1.41001688640246</v>
      </c>
      <c r="E4906" s="24"/>
      <c r="F4906" s="25"/>
      <c r="G4906" s="29"/>
    </row>
    <row r="4907" spans="1:7" x14ac:dyDescent="0.25">
      <c r="A4907"/>
      <c r="B4907"/>
      <c r="C4907">
        <v>14.24895770796425</v>
      </c>
      <c r="D4907">
        <v>-1.4111993756634604</v>
      </c>
      <c r="E4907" s="24"/>
      <c r="F4907" s="25"/>
      <c r="G4907" s="29"/>
    </row>
    <row r="4908" spans="1:7" x14ac:dyDescent="0.25">
      <c r="A4908"/>
      <c r="B4908"/>
      <c r="C4908">
        <v>14.239532873693381</v>
      </c>
      <c r="D4908">
        <v>-1.4123818649244599</v>
      </c>
      <c r="E4908" s="24"/>
      <c r="F4908" s="25"/>
      <c r="G4908" s="29"/>
    </row>
    <row r="4909" spans="1:7" x14ac:dyDescent="0.25">
      <c r="A4909"/>
      <c r="B4909"/>
      <c r="C4909">
        <v>14.230108039422502</v>
      </c>
      <c r="D4909">
        <v>-1.4135643541854603</v>
      </c>
      <c r="E4909" s="24"/>
      <c r="F4909" s="25"/>
      <c r="G4909" s="29"/>
    </row>
    <row r="4910" spans="1:7" x14ac:dyDescent="0.25">
      <c r="A4910"/>
      <c r="B4910"/>
      <c r="C4910">
        <v>14.220683205151621</v>
      </c>
      <c r="D4910">
        <v>-1.414746843446461</v>
      </c>
      <c r="E4910" s="24"/>
      <c r="F4910" s="25"/>
      <c r="G4910" s="29"/>
    </row>
    <row r="4911" spans="1:7" x14ac:dyDescent="0.25">
      <c r="A4911"/>
      <c r="B4911"/>
      <c r="C4911">
        <v>14.211258370880742</v>
      </c>
      <c r="D4911">
        <v>-1.4159293327074605</v>
      </c>
      <c r="E4911" s="24"/>
      <c r="F4911" s="25"/>
      <c r="G4911" s="29"/>
    </row>
    <row r="4912" spans="1:7" x14ac:dyDescent="0.25">
      <c r="A4912"/>
      <c r="B4912"/>
      <c r="C4912">
        <v>14.201833536609856</v>
      </c>
      <c r="D4912">
        <v>-1.4171118219684615</v>
      </c>
      <c r="E4912" s="24"/>
      <c r="F4912" s="25"/>
      <c r="G4912" s="29"/>
    </row>
    <row r="4913" spans="1:7" x14ac:dyDescent="0.25">
      <c r="A4913"/>
      <c r="B4913"/>
      <c r="C4913">
        <v>14.192408702338984</v>
      </c>
      <c r="D4913">
        <v>-1.4182943112294621</v>
      </c>
      <c r="E4913" s="24"/>
      <c r="F4913" s="25"/>
      <c r="G4913" s="29"/>
    </row>
    <row r="4914" spans="1:7" x14ac:dyDescent="0.25">
      <c r="A4914"/>
      <c r="B4914"/>
      <c r="C4914">
        <v>14.182983868068101</v>
      </c>
      <c r="D4914">
        <v>-1.4194768004904625</v>
      </c>
      <c r="E4914" s="24"/>
      <c r="F4914" s="25"/>
      <c r="G4914" s="29"/>
    </row>
    <row r="4915" spans="1:7" x14ac:dyDescent="0.25">
      <c r="A4915"/>
      <c r="B4915"/>
      <c r="C4915">
        <v>14.173559033797227</v>
      </c>
      <c r="D4915">
        <v>-1.4206592897514625</v>
      </c>
      <c r="E4915" s="24"/>
      <c r="F4915" s="25"/>
      <c r="G4915" s="29"/>
    </row>
    <row r="4916" spans="1:7" x14ac:dyDescent="0.25">
      <c r="A4916"/>
      <c r="B4916"/>
      <c r="C4916">
        <v>14.164134199526343</v>
      </c>
      <c r="D4916">
        <v>-1.4218417790124622</v>
      </c>
      <c r="E4916" s="24"/>
      <c r="F4916" s="25"/>
      <c r="G4916" s="29"/>
    </row>
    <row r="4917" spans="1:7" x14ac:dyDescent="0.25">
      <c r="A4917"/>
      <c r="B4917"/>
      <c r="C4917">
        <v>14.154709365255467</v>
      </c>
      <c r="D4917">
        <v>-1.4230242682734626</v>
      </c>
      <c r="E4917" s="24"/>
      <c r="F4917" s="25"/>
      <c r="G4917" s="29"/>
    </row>
    <row r="4918" spans="1:7" x14ac:dyDescent="0.25">
      <c r="A4918"/>
      <c r="B4918"/>
      <c r="C4918">
        <v>14.145284530984583</v>
      </c>
      <c r="D4918">
        <v>-1.4242067575344635</v>
      </c>
      <c r="E4918" s="24"/>
      <c r="F4918" s="25"/>
      <c r="G4918" s="29"/>
    </row>
    <row r="4919" spans="1:7" x14ac:dyDescent="0.25">
      <c r="A4919"/>
      <c r="B4919"/>
      <c r="C4919">
        <v>14.135859696713705</v>
      </c>
      <c r="D4919">
        <v>-1.4253892467954639</v>
      </c>
      <c r="E4919" s="24"/>
      <c r="F4919" s="25"/>
      <c r="G4919" s="29"/>
    </row>
    <row r="4920" spans="1:7" x14ac:dyDescent="0.25">
      <c r="A4920"/>
      <c r="B4920"/>
      <c r="C4920">
        <v>14.126434862442823</v>
      </c>
      <c r="D4920">
        <v>-1.4265717360564634</v>
      </c>
      <c r="E4920" s="24"/>
      <c r="F4920" s="25"/>
      <c r="G4920" s="29"/>
    </row>
    <row r="4921" spans="1:7" x14ac:dyDescent="0.25">
      <c r="A4921"/>
      <c r="B4921"/>
      <c r="C4921">
        <v>14.117010028171936</v>
      </c>
      <c r="D4921">
        <v>-1.4277542253174651</v>
      </c>
      <c r="E4921" s="24"/>
      <c r="F4921" s="25"/>
      <c r="G4921" s="29"/>
    </row>
    <row r="4922" spans="1:7" x14ac:dyDescent="0.25">
      <c r="A4922"/>
      <c r="B4922"/>
      <c r="C4922">
        <v>14.107585193901061</v>
      </c>
      <c r="D4922">
        <v>-1.4289367145784644</v>
      </c>
      <c r="E4922" s="24"/>
      <c r="F4922" s="25"/>
      <c r="G4922" s="29"/>
    </row>
    <row r="4923" spans="1:7" x14ac:dyDescent="0.25">
      <c r="A4923"/>
      <c r="B4923"/>
      <c r="C4923">
        <v>14.098160359630178</v>
      </c>
      <c r="D4923">
        <v>-1.4301192038394646</v>
      </c>
      <c r="E4923" s="24"/>
      <c r="F4923" s="25"/>
      <c r="G4923" s="29"/>
    </row>
    <row r="4924" spans="1:7" x14ac:dyDescent="0.25">
      <c r="A4924"/>
      <c r="B4924"/>
      <c r="C4924">
        <v>14.088735525359304</v>
      </c>
      <c r="D4924">
        <v>-1.4313016931004654</v>
      </c>
      <c r="E4924" s="24"/>
      <c r="F4924" s="25"/>
      <c r="G4924" s="29"/>
    </row>
    <row r="4925" spans="1:7" x14ac:dyDescent="0.25">
      <c r="A4925"/>
      <c r="B4925"/>
      <c r="C4925">
        <v>14.079310691088425</v>
      </c>
      <c r="D4925">
        <v>-1.4324841823614658</v>
      </c>
      <c r="E4925" s="24"/>
      <c r="F4925" s="25"/>
      <c r="G4925" s="29"/>
    </row>
    <row r="4926" spans="1:7" x14ac:dyDescent="0.25">
      <c r="A4926"/>
      <c r="B4926"/>
      <c r="C4926">
        <v>14.069885856817534</v>
      </c>
      <c r="D4926">
        <v>-1.4336666716224662</v>
      </c>
      <c r="E4926" s="24"/>
      <c r="F4926" s="25"/>
      <c r="G4926" s="29"/>
    </row>
    <row r="4927" spans="1:7" x14ac:dyDescent="0.25">
      <c r="A4927"/>
      <c r="B4927"/>
      <c r="C4927">
        <v>14.060461022546667</v>
      </c>
      <c r="D4927">
        <v>-1.4348491608834661</v>
      </c>
      <c r="E4927" s="24"/>
      <c r="F4927" s="25"/>
      <c r="G4927" s="29"/>
    </row>
    <row r="4928" spans="1:7" x14ac:dyDescent="0.25">
      <c r="A4928"/>
      <c r="B4928"/>
      <c r="C4928">
        <v>14.051036188275782</v>
      </c>
      <c r="D4928">
        <v>-1.4360316501444674</v>
      </c>
      <c r="E4928" s="24"/>
      <c r="F4928" s="25"/>
      <c r="G4928" s="29"/>
    </row>
    <row r="4929" spans="1:7" x14ac:dyDescent="0.25">
      <c r="A4929"/>
      <c r="B4929"/>
      <c r="C4929">
        <v>14.041611354004912</v>
      </c>
      <c r="D4929">
        <v>-1.4372141394054665</v>
      </c>
      <c r="E4929" s="24"/>
      <c r="F4929" s="25"/>
      <c r="G4929" s="29"/>
    </row>
    <row r="4930" spans="1:7" x14ac:dyDescent="0.25">
      <c r="A4930"/>
      <c r="B4930"/>
      <c r="C4930">
        <v>14.032186519734019</v>
      </c>
      <c r="D4930">
        <v>-1.4383966286664667</v>
      </c>
      <c r="E4930" s="24"/>
      <c r="F4930" s="25"/>
      <c r="G4930" s="29"/>
    </row>
    <row r="4931" spans="1:7" x14ac:dyDescent="0.25">
      <c r="A4931"/>
      <c r="B4931"/>
      <c r="C4931">
        <v>14.022761685463136</v>
      </c>
      <c r="D4931">
        <v>-1.4395791179274671</v>
      </c>
      <c r="E4931" s="24"/>
      <c r="F4931" s="25"/>
      <c r="G4931" s="29"/>
    </row>
    <row r="4932" spans="1:7" x14ac:dyDescent="0.25">
      <c r="A4932"/>
      <c r="B4932"/>
      <c r="C4932">
        <v>14.013336851192262</v>
      </c>
      <c r="D4932">
        <v>-1.4407616071884679</v>
      </c>
      <c r="E4932" s="24"/>
      <c r="F4932" s="25"/>
      <c r="G4932" s="29"/>
    </row>
    <row r="4933" spans="1:7" x14ac:dyDescent="0.25">
      <c r="A4933"/>
      <c r="B4933"/>
      <c r="C4933">
        <v>14.003912016921387</v>
      </c>
      <c r="D4933">
        <v>-1.4419440964494683</v>
      </c>
      <c r="E4933" s="24"/>
      <c r="F4933" s="25"/>
      <c r="G4933" s="29"/>
    </row>
    <row r="4934" spans="1:7" x14ac:dyDescent="0.25">
      <c r="A4934"/>
      <c r="B4934"/>
      <c r="C4934">
        <v>13.994487182650504</v>
      </c>
      <c r="D4934">
        <v>-1.4431265857104676</v>
      </c>
      <c r="E4934" s="24"/>
      <c r="F4934" s="25"/>
      <c r="G4934" s="29"/>
    </row>
    <row r="4935" spans="1:7" x14ac:dyDescent="0.25">
      <c r="A4935"/>
      <c r="B4935"/>
      <c r="C4935">
        <v>13.985062348379621</v>
      </c>
      <c r="D4935">
        <v>-1.4443090749714687</v>
      </c>
      <c r="E4935" s="24"/>
      <c r="F4935" s="25"/>
      <c r="G4935" s="29"/>
    </row>
    <row r="4936" spans="1:7" x14ac:dyDescent="0.25">
      <c r="A4936"/>
      <c r="B4936"/>
      <c r="C4936">
        <v>13.975637514108739</v>
      </c>
      <c r="D4936">
        <v>-1.4454915642324688</v>
      </c>
      <c r="E4936" s="24"/>
      <c r="F4936" s="25"/>
      <c r="G4936" s="29"/>
    </row>
    <row r="4937" spans="1:7" x14ac:dyDescent="0.25">
      <c r="A4937"/>
      <c r="B4937"/>
      <c r="C4937">
        <v>13.966212679837856</v>
      </c>
      <c r="D4937">
        <v>-1.4466740534934692</v>
      </c>
      <c r="E4937" s="24"/>
      <c r="F4937" s="25"/>
      <c r="G4937" s="29"/>
    </row>
    <row r="4938" spans="1:7" x14ac:dyDescent="0.25">
      <c r="A4938"/>
      <c r="B4938"/>
      <c r="C4938">
        <v>13.956787845566978</v>
      </c>
      <c r="D4938">
        <v>-1.4478565427544692</v>
      </c>
      <c r="E4938" s="24"/>
      <c r="F4938" s="25"/>
      <c r="G4938" s="29"/>
    </row>
    <row r="4939" spans="1:7" x14ac:dyDescent="0.25">
      <c r="A4939"/>
      <c r="B4939"/>
      <c r="C4939">
        <v>13.947363011296105</v>
      </c>
      <c r="D4939">
        <v>-1.4490390320154694</v>
      </c>
      <c r="E4939" s="24"/>
      <c r="F4939" s="25"/>
      <c r="G4939" s="29"/>
    </row>
    <row r="4940" spans="1:7" x14ac:dyDescent="0.25">
      <c r="A4940"/>
      <c r="B4940"/>
      <c r="C4940">
        <v>13.937938177025218</v>
      </c>
      <c r="D4940">
        <v>-1.4502215212764704</v>
      </c>
      <c r="E4940" s="24"/>
      <c r="F4940" s="25"/>
      <c r="G4940" s="29"/>
    </row>
    <row r="4941" spans="1:7" x14ac:dyDescent="0.25">
      <c r="A4941"/>
      <c r="B4941"/>
      <c r="C4941">
        <v>13.928513342754339</v>
      </c>
      <c r="D4941">
        <v>-1.4514040105374704</v>
      </c>
      <c r="E4941" s="24"/>
      <c r="F4941" s="25"/>
      <c r="G4941" s="29"/>
    </row>
    <row r="4942" spans="1:7" x14ac:dyDescent="0.25">
      <c r="A4942"/>
      <c r="B4942"/>
      <c r="C4942">
        <v>13.919088508483462</v>
      </c>
      <c r="D4942">
        <v>-1.4525864997984708</v>
      </c>
      <c r="E4942" s="24"/>
      <c r="F4942" s="25"/>
      <c r="G4942" s="29"/>
    </row>
    <row r="4943" spans="1:7" x14ac:dyDescent="0.25">
      <c r="A4943"/>
      <c r="B4943"/>
      <c r="C4943">
        <v>13.909663674212592</v>
      </c>
      <c r="D4943">
        <v>-1.4537689890594705</v>
      </c>
      <c r="E4943" s="24"/>
      <c r="F4943" s="25"/>
      <c r="G4943" s="29"/>
    </row>
    <row r="4944" spans="1:7" x14ac:dyDescent="0.25">
      <c r="A4944"/>
      <c r="B4944"/>
      <c r="C4944">
        <v>13.900238839941704</v>
      </c>
      <c r="D4944">
        <v>-1.4549514783204711</v>
      </c>
      <c r="E4944" s="24"/>
      <c r="F4944" s="25"/>
      <c r="G4944" s="29"/>
    </row>
    <row r="4945" spans="1:7" x14ac:dyDescent="0.25">
      <c r="A4945"/>
      <c r="B4945"/>
      <c r="C4945">
        <v>13.890814005670824</v>
      </c>
      <c r="D4945">
        <v>-1.456133967581472</v>
      </c>
      <c r="E4945" s="24"/>
      <c r="F4945" s="25"/>
      <c r="G4945" s="29"/>
    </row>
    <row r="4946" spans="1:7" x14ac:dyDescent="0.25">
      <c r="A4946"/>
      <c r="B4946"/>
      <c r="C4946">
        <v>13.88138917139994</v>
      </c>
      <c r="D4946">
        <v>-1.4573164568424719</v>
      </c>
      <c r="E4946" s="24"/>
      <c r="F4946" s="25"/>
      <c r="G4946" s="29"/>
    </row>
    <row r="4947" spans="1:7" x14ac:dyDescent="0.25">
      <c r="A4947"/>
      <c r="B4947"/>
      <c r="C4947">
        <v>13.871964337129063</v>
      </c>
      <c r="D4947">
        <v>-1.4584989461034721</v>
      </c>
      <c r="E4947" s="24"/>
      <c r="F4947" s="25"/>
      <c r="G4947" s="29"/>
    </row>
    <row r="4948" spans="1:7" x14ac:dyDescent="0.25">
      <c r="A4948"/>
      <c r="B4948"/>
      <c r="C4948">
        <v>13.862539502858183</v>
      </c>
      <c r="D4948">
        <v>-1.4596814353644727</v>
      </c>
      <c r="E4948" s="24"/>
      <c r="F4948" s="25"/>
      <c r="G4948" s="29"/>
    </row>
    <row r="4949" spans="1:7" x14ac:dyDescent="0.25">
      <c r="A4949"/>
      <c r="B4949"/>
      <c r="C4949">
        <v>13.853114668587303</v>
      </c>
      <c r="D4949">
        <v>-1.4608639246254727</v>
      </c>
      <c r="E4949" s="24"/>
      <c r="F4949" s="25"/>
      <c r="G4949" s="29"/>
    </row>
    <row r="4950" spans="1:7" x14ac:dyDescent="0.25">
      <c r="A4950"/>
      <c r="B4950"/>
      <c r="C4950">
        <v>13.843689834316425</v>
      </c>
      <c r="D4950">
        <v>-1.4620464138864726</v>
      </c>
      <c r="E4950" s="24"/>
      <c r="F4950" s="25"/>
      <c r="G4950" s="29"/>
    </row>
    <row r="4951" spans="1:7" x14ac:dyDescent="0.25">
      <c r="A4951"/>
      <c r="B4951"/>
      <c r="C4951">
        <v>13.834265000045548</v>
      </c>
      <c r="D4951">
        <v>-1.4632289031474737</v>
      </c>
      <c r="E4951" s="24"/>
      <c r="F4951" s="25"/>
      <c r="G4951" s="29"/>
    </row>
    <row r="4952" spans="1:7" x14ac:dyDescent="0.25">
      <c r="A4952"/>
      <c r="B4952"/>
      <c r="C4952">
        <v>13.824840165774667</v>
      </c>
      <c r="D4952">
        <v>-1.4644113924084734</v>
      </c>
      <c r="E4952" s="24"/>
      <c r="F4952" s="25"/>
      <c r="G4952" s="29"/>
    </row>
    <row r="4953" spans="1:7" x14ac:dyDescent="0.25">
      <c r="A4953"/>
      <c r="B4953"/>
      <c r="C4953">
        <v>13.815415331503782</v>
      </c>
      <c r="D4953">
        <v>-1.465593881669474</v>
      </c>
      <c r="E4953" s="24"/>
      <c r="F4953" s="25"/>
      <c r="G4953" s="29"/>
    </row>
    <row r="4954" spans="1:7" x14ac:dyDescent="0.25">
      <c r="A4954"/>
      <c r="B4954"/>
      <c r="C4954">
        <v>13.805990497232898</v>
      </c>
      <c r="D4954">
        <v>-1.466776370930474</v>
      </c>
      <c r="E4954" s="24"/>
      <c r="F4954" s="25"/>
      <c r="G4954" s="29"/>
    </row>
    <row r="4955" spans="1:7" x14ac:dyDescent="0.25">
      <c r="A4955"/>
      <c r="B4955"/>
      <c r="C4955">
        <v>13.796565662962017</v>
      </c>
      <c r="D4955">
        <v>-1.4679588601914755</v>
      </c>
      <c r="E4955" s="24"/>
      <c r="F4955" s="25"/>
      <c r="G4955" s="29"/>
    </row>
    <row r="4956" spans="1:7" x14ac:dyDescent="0.25">
      <c r="A4956"/>
      <c r="B4956"/>
      <c r="C4956">
        <v>13.787140828691141</v>
      </c>
      <c r="D4956">
        <v>-1.4691413494524741</v>
      </c>
      <c r="E4956" s="24"/>
      <c r="F4956" s="25"/>
      <c r="G4956" s="29"/>
    </row>
    <row r="4957" spans="1:7" x14ac:dyDescent="0.25">
      <c r="A4957"/>
      <c r="B4957"/>
      <c r="C4957">
        <v>13.777715994420259</v>
      </c>
      <c r="D4957">
        <v>-1.4703238387134752</v>
      </c>
      <c r="E4957" s="24"/>
      <c r="F4957" s="25"/>
      <c r="G4957" s="29"/>
    </row>
    <row r="4958" spans="1:7" x14ac:dyDescent="0.25">
      <c r="A4958"/>
      <c r="B4958"/>
      <c r="C4958">
        <v>13.768291160149387</v>
      </c>
      <c r="D4958">
        <v>-1.4715063279744758</v>
      </c>
      <c r="E4958" s="24"/>
      <c r="F4958" s="25"/>
      <c r="G4958" s="29"/>
    </row>
    <row r="4959" spans="1:7" x14ac:dyDescent="0.25">
      <c r="A4959"/>
      <c r="B4959"/>
      <c r="C4959">
        <v>13.7588663258785</v>
      </c>
      <c r="D4959">
        <v>-1.4726888172354757</v>
      </c>
      <c r="E4959" s="24"/>
      <c r="F4959" s="25"/>
      <c r="G4959" s="29"/>
    </row>
    <row r="4960" spans="1:7" x14ac:dyDescent="0.25">
      <c r="A4960"/>
      <c r="B4960"/>
      <c r="C4960">
        <v>13.749441491607625</v>
      </c>
      <c r="D4960">
        <v>-1.4738713064964761</v>
      </c>
      <c r="E4960" s="24"/>
      <c r="F4960" s="25"/>
      <c r="G4960" s="29"/>
    </row>
    <row r="4961" spans="1:7" x14ac:dyDescent="0.25">
      <c r="A4961"/>
      <c r="B4961"/>
      <c r="C4961">
        <v>13.740016657336744</v>
      </c>
      <c r="D4961">
        <v>-1.4750537957574761</v>
      </c>
      <c r="E4961" s="24"/>
      <c r="F4961" s="25"/>
      <c r="G4961" s="29"/>
    </row>
    <row r="4962" spans="1:7" x14ac:dyDescent="0.25">
      <c r="A4962"/>
      <c r="B4962"/>
      <c r="C4962">
        <v>13.730591823065868</v>
      </c>
      <c r="D4962">
        <v>-1.4762362850184765</v>
      </c>
      <c r="E4962" s="24"/>
      <c r="F4962" s="25"/>
      <c r="G4962" s="29"/>
    </row>
    <row r="4963" spans="1:7" x14ac:dyDescent="0.25">
      <c r="A4963"/>
      <c r="B4963"/>
      <c r="C4963">
        <v>13.72116698879498</v>
      </c>
      <c r="D4963">
        <v>-1.4774187742794764</v>
      </c>
      <c r="E4963" s="24"/>
      <c r="F4963" s="25"/>
      <c r="G4963" s="29"/>
    </row>
    <row r="4964" spans="1:7" x14ac:dyDescent="0.25">
      <c r="A4964"/>
      <c r="B4964"/>
      <c r="C4964">
        <v>13.711742154524105</v>
      </c>
      <c r="D4964">
        <v>-1.4786012635404771</v>
      </c>
      <c r="E4964" s="24"/>
      <c r="F4964" s="25"/>
      <c r="G4964" s="29"/>
    </row>
    <row r="4965" spans="1:7" x14ac:dyDescent="0.25">
      <c r="A4965"/>
      <c r="B4965"/>
      <c r="C4965">
        <v>13.702317320253217</v>
      </c>
      <c r="D4965">
        <v>-1.479783752801477</v>
      </c>
      <c r="E4965" s="24"/>
      <c r="F4965" s="25"/>
      <c r="G4965" s="29"/>
    </row>
    <row r="4966" spans="1:7" x14ac:dyDescent="0.25">
      <c r="A4966"/>
      <c r="B4966"/>
      <c r="C4966">
        <v>13.692892485982345</v>
      </c>
      <c r="D4966">
        <v>-1.4809662420624776</v>
      </c>
      <c r="E4966" s="24"/>
      <c r="F4966" s="25"/>
      <c r="G4966" s="29"/>
    </row>
    <row r="4967" spans="1:7" x14ac:dyDescent="0.25">
      <c r="A4967"/>
      <c r="B4967"/>
      <c r="C4967">
        <v>13.683467651711464</v>
      </c>
      <c r="D4967">
        <v>-1.482148731323478</v>
      </c>
      <c r="E4967" s="24"/>
      <c r="F4967" s="25"/>
      <c r="G4967" s="29"/>
    </row>
    <row r="4968" spans="1:7" x14ac:dyDescent="0.25">
      <c r="A4968"/>
      <c r="B4968"/>
      <c r="C4968">
        <v>13.674042817440583</v>
      </c>
      <c r="D4968">
        <v>-1.4833312205844784</v>
      </c>
      <c r="E4968" s="24"/>
      <c r="F4968" s="25"/>
      <c r="G4968" s="29"/>
    </row>
    <row r="4969" spans="1:7" x14ac:dyDescent="0.25">
      <c r="A4969"/>
      <c r="B4969"/>
      <c r="C4969">
        <v>13.664617983169698</v>
      </c>
      <c r="D4969">
        <v>-1.4845137098454786</v>
      </c>
      <c r="E4969" s="24"/>
      <c r="F4969" s="25"/>
      <c r="G4969" s="29"/>
    </row>
    <row r="4970" spans="1:7" x14ac:dyDescent="0.25">
      <c r="A4970"/>
      <c r="B4970"/>
      <c r="C4970">
        <v>13.655193148898826</v>
      </c>
      <c r="D4970">
        <v>-1.4856961991064785</v>
      </c>
      <c r="E4970" s="24"/>
      <c r="F4970" s="25"/>
      <c r="G4970" s="29"/>
    </row>
    <row r="4971" spans="1:7" x14ac:dyDescent="0.25">
      <c r="A4971"/>
      <c r="B4971"/>
      <c r="C4971">
        <v>13.645768314627942</v>
      </c>
      <c r="D4971">
        <v>-1.4868786883674794</v>
      </c>
      <c r="E4971" s="24"/>
      <c r="F4971" s="25"/>
      <c r="G4971" s="29"/>
    </row>
    <row r="4972" spans="1:7" x14ac:dyDescent="0.25">
      <c r="A4972"/>
      <c r="B4972"/>
      <c r="C4972">
        <v>13.636343480357061</v>
      </c>
      <c r="D4972">
        <v>-1.4880611776284793</v>
      </c>
      <c r="E4972" s="24"/>
      <c r="F4972" s="25"/>
      <c r="G4972" s="29"/>
    </row>
    <row r="4973" spans="1:7" x14ac:dyDescent="0.25">
      <c r="A4973"/>
      <c r="B4973"/>
      <c r="C4973">
        <v>13.626918646086187</v>
      </c>
      <c r="D4973">
        <v>-1.4892436668894804</v>
      </c>
      <c r="E4973" s="24"/>
      <c r="F4973" s="25"/>
      <c r="G4973" s="29"/>
    </row>
    <row r="4974" spans="1:7" x14ac:dyDescent="0.25">
      <c r="A4974"/>
      <c r="B4974"/>
      <c r="C4974">
        <v>13.617493811815299</v>
      </c>
      <c r="D4974">
        <v>-1.4904261561504808</v>
      </c>
      <c r="E4974" s="24"/>
      <c r="F4974" s="25"/>
      <c r="G4974" s="29"/>
    </row>
    <row r="4975" spans="1:7" x14ac:dyDescent="0.25">
      <c r="A4975"/>
      <c r="B4975"/>
      <c r="C4975">
        <v>13.608068977544423</v>
      </c>
      <c r="D4975">
        <v>-1.4916086454114805</v>
      </c>
      <c r="E4975" s="24"/>
      <c r="F4975" s="25"/>
      <c r="G4975" s="29"/>
    </row>
    <row r="4976" spans="1:7" x14ac:dyDescent="0.25">
      <c r="A4976"/>
      <c r="B4976"/>
      <c r="C4976">
        <v>13.598644143273541</v>
      </c>
      <c r="D4976">
        <v>-1.4927911346724809</v>
      </c>
      <c r="E4976" s="24"/>
      <c r="F4976" s="25"/>
      <c r="G4976" s="29"/>
    </row>
    <row r="4977" spans="1:7" x14ac:dyDescent="0.25">
      <c r="A4977"/>
      <c r="B4977"/>
      <c r="C4977">
        <v>13.589219309002663</v>
      </c>
      <c r="D4977">
        <v>-1.4939736239334807</v>
      </c>
      <c r="E4977" s="24"/>
      <c r="F4977" s="25"/>
      <c r="G4977" s="29"/>
    </row>
    <row r="4978" spans="1:7" x14ac:dyDescent="0.25">
      <c r="A4978"/>
      <c r="B4978"/>
      <c r="C4978">
        <v>13.579794474731786</v>
      </c>
      <c r="D4978">
        <v>-1.4951561131944808</v>
      </c>
      <c r="E4978" s="24"/>
      <c r="F4978" s="25"/>
      <c r="G4978" s="29"/>
    </row>
    <row r="4979" spans="1:7" x14ac:dyDescent="0.25">
      <c r="A4979"/>
      <c r="B4979"/>
      <c r="C4979">
        <v>13.570369640460898</v>
      </c>
      <c r="D4979">
        <v>-1.4963386024554814</v>
      </c>
      <c r="E4979" s="24"/>
      <c r="F4979" s="25"/>
      <c r="G4979" s="29"/>
    </row>
    <row r="4980" spans="1:7" x14ac:dyDescent="0.25">
      <c r="A4980"/>
      <c r="B4980"/>
      <c r="C4980">
        <v>13.560944806190024</v>
      </c>
      <c r="D4980">
        <v>-1.4975210917164823</v>
      </c>
      <c r="E4980" s="24"/>
      <c r="F4980" s="25"/>
      <c r="G4980" s="29"/>
    </row>
    <row r="4981" spans="1:7" x14ac:dyDescent="0.25">
      <c r="A4981"/>
      <c r="B4981"/>
      <c r="C4981">
        <v>13.55151997191914</v>
      </c>
      <c r="D4981">
        <v>-1.4987035809774822</v>
      </c>
      <c r="E4981" s="24"/>
      <c r="F4981" s="25"/>
      <c r="G4981" s="29"/>
    </row>
    <row r="4982" spans="1:7" x14ac:dyDescent="0.25">
      <c r="A4982"/>
      <c r="B4982"/>
      <c r="C4982">
        <v>13.542095137648271</v>
      </c>
      <c r="D4982">
        <v>-1.4998860702384833</v>
      </c>
      <c r="E4982" s="24"/>
      <c r="F4982" s="25"/>
      <c r="G4982" s="29"/>
    </row>
    <row r="4983" spans="1:7" x14ac:dyDescent="0.25">
      <c r="A4983"/>
      <c r="B4983"/>
      <c r="C4983">
        <v>13.532670303377387</v>
      </c>
      <c r="D4983">
        <v>-1.5010685594994828</v>
      </c>
      <c r="E4983" s="24"/>
      <c r="F4983" s="25"/>
      <c r="G4983" s="29"/>
    </row>
    <row r="4984" spans="1:7" x14ac:dyDescent="0.25">
      <c r="A4984"/>
      <c r="B4984"/>
      <c r="C4984">
        <v>13.523245469106508</v>
      </c>
      <c r="D4984">
        <v>-1.5022510487604837</v>
      </c>
      <c r="E4984" s="24"/>
      <c r="F4984" s="25"/>
      <c r="G4984" s="29"/>
    </row>
    <row r="4985" spans="1:7" x14ac:dyDescent="0.25">
      <c r="A4985"/>
      <c r="B4985"/>
      <c r="C4985">
        <v>13.513820634835623</v>
      </c>
      <c r="D4985">
        <v>-1.5034335380214827</v>
      </c>
      <c r="E4985" s="24"/>
      <c r="F4985" s="25"/>
      <c r="G4985" s="29"/>
    </row>
    <row r="4986" spans="1:7" x14ac:dyDescent="0.25">
      <c r="A4986"/>
      <c r="B4986"/>
      <c r="C4986">
        <v>13.504395800564742</v>
      </c>
      <c r="D4986">
        <v>-1.5046160272824831</v>
      </c>
      <c r="E4986" s="24"/>
      <c r="F4986" s="25"/>
      <c r="G4986" s="29"/>
    </row>
    <row r="4987" spans="1:7" x14ac:dyDescent="0.25">
      <c r="A4987"/>
      <c r="B4987"/>
      <c r="C4987">
        <v>13.494970966293865</v>
      </c>
      <c r="D4987">
        <v>-1.5057985165434835</v>
      </c>
      <c r="E4987" s="24"/>
      <c r="F4987" s="25"/>
      <c r="G4987" s="29"/>
    </row>
    <row r="4988" spans="1:7" x14ac:dyDescent="0.25">
      <c r="A4988"/>
      <c r="B4988"/>
      <c r="C4988">
        <v>13.485546132022984</v>
      </c>
      <c r="D4988">
        <v>-1.506981005804485</v>
      </c>
      <c r="E4988" s="24"/>
      <c r="F4988" s="25"/>
      <c r="G4988" s="29"/>
    </row>
    <row r="4989" spans="1:7" x14ac:dyDescent="0.25">
      <c r="A4989"/>
      <c r="B4989"/>
      <c r="C4989">
        <v>13.476121297752105</v>
      </c>
      <c r="D4989">
        <v>-1.508163495065485</v>
      </c>
      <c r="E4989" s="24"/>
      <c r="F4989" s="25"/>
      <c r="G4989" s="29"/>
    </row>
    <row r="4990" spans="1:7" x14ac:dyDescent="0.25">
      <c r="A4990"/>
      <c r="B4990"/>
      <c r="C4990">
        <v>13.466696463481224</v>
      </c>
      <c r="D4990">
        <v>-1.5093459843264854</v>
      </c>
      <c r="E4990" s="24"/>
      <c r="F4990" s="25"/>
      <c r="G4990" s="29"/>
    </row>
    <row r="4991" spans="1:7" x14ac:dyDescent="0.25">
      <c r="A4991"/>
      <c r="B4991"/>
      <c r="C4991">
        <v>13.457271629210339</v>
      </c>
      <c r="D4991">
        <v>-1.5105284735874858</v>
      </c>
      <c r="E4991" s="24"/>
      <c r="F4991" s="25"/>
      <c r="G4991" s="29"/>
    </row>
    <row r="4992" spans="1:7" x14ac:dyDescent="0.25">
      <c r="A4992"/>
      <c r="B4992"/>
      <c r="C4992">
        <v>13.447846794939469</v>
      </c>
      <c r="D4992">
        <v>-1.5117109628484862</v>
      </c>
      <c r="E4992" s="24"/>
      <c r="F4992" s="25"/>
      <c r="G4992" s="29"/>
    </row>
    <row r="4993" spans="1:7" x14ac:dyDescent="0.25">
      <c r="A4993"/>
      <c r="B4993"/>
      <c r="C4993">
        <v>13.438421960668586</v>
      </c>
      <c r="D4993">
        <v>-1.5128934521094859</v>
      </c>
      <c r="E4993" s="24"/>
      <c r="F4993" s="25"/>
      <c r="G4993" s="29"/>
    </row>
    <row r="4994" spans="1:7" x14ac:dyDescent="0.25">
      <c r="A4994"/>
      <c r="B4994"/>
      <c r="C4994">
        <v>13.4289971263977</v>
      </c>
      <c r="D4994">
        <v>-1.5140759413704861</v>
      </c>
      <c r="E4994" s="24"/>
      <c r="F4994" s="25"/>
      <c r="G4994" s="29"/>
    </row>
    <row r="4995" spans="1:7" x14ac:dyDescent="0.25">
      <c r="A4995"/>
      <c r="B4995"/>
      <c r="C4995">
        <v>13.419572292126825</v>
      </c>
      <c r="D4995">
        <v>-1.5152584306314867</v>
      </c>
      <c r="E4995" s="24"/>
      <c r="F4995" s="25"/>
      <c r="G4995" s="29"/>
    </row>
    <row r="4996" spans="1:7" x14ac:dyDescent="0.25">
      <c r="A4996"/>
      <c r="B4996"/>
      <c r="C4996">
        <v>13.410147457855945</v>
      </c>
      <c r="D4996">
        <v>-1.5164409198924862</v>
      </c>
      <c r="E4996" s="24"/>
      <c r="F4996" s="25"/>
      <c r="G4996" s="29"/>
    </row>
    <row r="4997" spans="1:7" x14ac:dyDescent="0.25">
      <c r="A4997"/>
      <c r="B4997"/>
      <c r="C4997">
        <v>13.400722623585072</v>
      </c>
      <c r="D4997">
        <v>-1.5176234091534866</v>
      </c>
      <c r="E4997" s="24"/>
      <c r="F4997" s="25"/>
      <c r="G4997" s="29"/>
    </row>
    <row r="4998" spans="1:7" x14ac:dyDescent="0.25">
      <c r="A4998"/>
      <c r="B4998"/>
      <c r="C4998">
        <v>13.391297789314187</v>
      </c>
      <c r="D4998">
        <v>-1.5188058984144874</v>
      </c>
      <c r="E4998" s="24"/>
      <c r="F4998" s="25"/>
      <c r="G4998" s="29"/>
    </row>
    <row r="4999" spans="1:7" x14ac:dyDescent="0.25">
      <c r="A4999"/>
      <c r="B4999"/>
      <c r="C4999">
        <v>13.381872955043308</v>
      </c>
      <c r="D4999">
        <v>-1.5199883876754881</v>
      </c>
      <c r="E4999" s="24"/>
      <c r="F4999" s="25"/>
      <c r="G4999" s="29"/>
    </row>
    <row r="5000" spans="1:7" x14ac:dyDescent="0.25">
      <c r="A5000"/>
      <c r="B5000"/>
      <c r="C5000">
        <v>13.372448120772425</v>
      </c>
      <c r="D5000">
        <v>-1.5211708769364878</v>
      </c>
      <c r="E5000" s="24"/>
      <c r="F5000" s="25"/>
      <c r="G5000" s="29"/>
    </row>
    <row r="5001" spans="1:7" x14ac:dyDescent="0.25">
      <c r="A5001"/>
      <c r="B5001"/>
      <c r="C5001">
        <v>13.363023286501551</v>
      </c>
      <c r="D5001">
        <v>-1.5223533661974877</v>
      </c>
      <c r="E5001" s="24"/>
      <c r="F5001" s="25"/>
      <c r="G5001" s="29"/>
    </row>
    <row r="5002" spans="1:7" x14ac:dyDescent="0.25">
      <c r="A5002"/>
      <c r="B5002"/>
      <c r="C5002">
        <v>13.35359845223066</v>
      </c>
      <c r="D5002">
        <v>-1.5235358554584886</v>
      </c>
      <c r="E5002" s="24"/>
      <c r="F5002" s="25"/>
      <c r="G5002" s="29"/>
    </row>
    <row r="5003" spans="1:7" x14ac:dyDescent="0.25">
      <c r="A5003"/>
      <c r="B5003"/>
      <c r="C5003">
        <v>13.344173617959786</v>
      </c>
      <c r="D5003">
        <v>-1.524718344719489</v>
      </c>
      <c r="E5003" s="24"/>
      <c r="F5003" s="25"/>
      <c r="G5003" s="29"/>
    </row>
    <row r="5004" spans="1:7" x14ac:dyDescent="0.25">
      <c r="A5004"/>
      <c r="B5004"/>
      <c r="C5004">
        <v>13.334748783688907</v>
      </c>
      <c r="D5004">
        <v>-1.5259008339804889</v>
      </c>
      <c r="E5004" s="24"/>
      <c r="F5004" s="25"/>
      <c r="G5004" s="29"/>
    </row>
    <row r="5005" spans="1:7" x14ac:dyDescent="0.25">
      <c r="A5005"/>
      <c r="B5005"/>
      <c r="C5005">
        <v>13.325323949418021</v>
      </c>
      <c r="D5005">
        <v>-1.5270833232414893</v>
      </c>
      <c r="E5005" s="24"/>
      <c r="F5005" s="25"/>
      <c r="G5005" s="29"/>
    </row>
    <row r="5006" spans="1:7" x14ac:dyDescent="0.25">
      <c r="A5006"/>
      <c r="B5006"/>
      <c r="C5006">
        <v>13.315899115147143</v>
      </c>
      <c r="D5006">
        <v>-1.5282658125024899</v>
      </c>
      <c r="E5006" s="24"/>
      <c r="F5006" s="25"/>
      <c r="G5006" s="29"/>
    </row>
    <row r="5007" spans="1:7" x14ac:dyDescent="0.25">
      <c r="A5007"/>
      <c r="B5007"/>
      <c r="C5007">
        <v>13.306474280876264</v>
      </c>
      <c r="D5007">
        <v>-1.5294483017634894</v>
      </c>
      <c r="E5007" s="24"/>
      <c r="F5007" s="25"/>
      <c r="G5007" s="29"/>
    </row>
    <row r="5008" spans="1:7" x14ac:dyDescent="0.25">
      <c r="A5008"/>
      <c r="B5008"/>
      <c r="C5008">
        <v>13.297049446605389</v>
      </c>
      <c r="D5008">
        <v>-1.5306307910244901</v>
      </c>
      <c r="E5008" s="24"/>
      <c r="F5008" s="25"/>
      <c r="G5008" s="29"/>
    </row>
    <row r="5009" spans="1:7" x14ac:dyDescent="0.25">
      <c r="A5009"/>
      <c r="B5009"/>
      <c r="C5009">
        <v>13.287624612334501</v>
      </c>
      <c r="D5009">
        <v>-1.5318132802854914</v>
      </c>
      <c r="E5009" s="24"/>
      <c r="F5009" s="25"/>
      <c r="G5009" s="29"/>
    </row>
    <row r="5010" spans="1:7" x14ac:dyDescent="0.25">
      <c r="A5010"/>
      <c r="B5010"/>
      <c r="C5010">
        <v>13.278199778063632</v>
      </c>
      <c r="D5010">
        <v>-1.5329957695464913</v>
      </c>
      <c r="E5010" s="24"/>
      <c r="F5010" s="25"/>
      <c r="G5010" s="29"/>
    </row>
    <row r="5011" spans="1:7" x14ac:dyDescent="0.25">
      <c r="A5011"/>
      <c r="B5011"/>
      <c r="C5011">
        <v>13.268774943792744</v>
      </c>
      <c r="D5011">
        <v>-1.5341782588074917</v>
      </c>
      <c r="E5011" s="24"/>
      <c r="F5011" s="25"/>
      <c r="G5011" s="29"/>
    </row>
    <row r="5012" spans="1:7" x14ac:dyDescent="0.25">
      <c r="A5012"/>
      <c r="B5012"/>
      <c r="C5012">
        <v>13.259350109521867</v>
      </c>
      <c r="D5012">
        <v>-1.5353607480684914</v>
      </c>
      <c r="E5012" s="24"/>
      <c r="F5012" s="25"/>
      <c r="G5012" s="29"/>
    </row>
    <row r="5013" spans="1:7" x14ac:dyDescent="0.25">
      <c r="A5013"/>
      <c r="B5013"/>
      <c r="C5013">
        <v>13.249925275250982</v>
      </c>
      <c r="D5013">
        <v>-1.5365432373294914</v>
      </c>
      <c r="E5013" s="24"/>
      <c r="F5013" s="25"/>
      <c r="G5013" s="29"/>
    </row>
    <row r="5014" spans="1:7" x14ac:dyDescent="0.25">
      <c r="A5014"/>
      <c r="B5014"/>
      <c r="C5014">
        <v>13.240500440980108</v>
      </c>
      <c r="D5014">
        <v>-1.5377257265904922</v>
      </c>
      <c r="E5014" s="24"/>
      <c r="F5014" s="25"/>
      <c r="G5014" s="29"/>
    </row>
    <row r="5015" spans="1:7" x14ac:dyDescent="0.25">
      <c r="A5015"/>
      <c r="B5015"/>
      <c r="C5015">
        <v>13.231075606709233</v>
      </c>
      <c r="D5015">
        <v>-1.5389082158514922</v>
      </c>
      <c r="E5015" s="24"/>
      <c r="F5015" s="25"/>
      <c r="G5015" s="29"/>
    </row>
    <row r="5016" spans="1:7" x14ac:dyDescent="0.25">
      <c r="A5016"/>
      <c r="B5016"/>
      <c r="C5016">
        <v>13.221650772438343</v>
      </c>
      <c r="D5016">
        <v>-1.5400907051124919</v>
      </c>
      <c r="E5016" s="24"/>
      <c r="F5016" s="25"/>
      <c r="G5016" s="29"/>
    </row>
    <row r="5017" spans="1:7" x14ac:dyDescent="0.25">
      <c r="A5017"/>
      <c r="B5017"/>
      <c r="C5017">
        <v>13.212225938167467</v>
      </c>
      <c r="D5017">
        <v>-1.5412731943734927</v>
      </c>
      <c r="E5017" s="24"/>
      <c r="F5017" s="25"/>
      <c r="G5017" s="29"/>
    </row>
    <row r="5018" spans="1:7" x14ac:dyDescent="0.25">
      <c r="A5018"/>
      <c r="B5018"/>
      <c r="C5018">
        <v>13.202801103896586</v>
      </c>
      <c r="D5018">
        <v>-1.5424556836344936</v>
      </c>
      <c r="E5018" s="24"/>
      <c r="F5018" s="25"/>
      <c r="G5018" s="29"/>
    </row>
    <row r="5019" spans="1:7" x14ac:dyDescent="0.25">
      <c r="A5019"/>
      <c r="B5019"/>
      <c r="C5019">
        <v>13.193376269625704</v>
      </c>
      <c r="D5019">
        <v>-1.5436381728954931</v>
      </c>
      <c r="E5019" s="24"/>
      <c r="F5019" s="25"/>
      <c r="G5019" s="29"/>
    </row>
    <row r="5020" spans="1:7" x14ac:dyDescent="0.25">
      <c r="A5020"/>
      <c r="B5020"/>
      <c r="C5020">
        <v>13.183951435354826</v>
      </c>
      <c r="D5020">
        <v>-1.5448206621564942</v>
      </c>
      <c r="E5020" s="24"/>
      <c r="F5020" s="25"/>
      <c r="G5020" s="29"/>
    </row>
    <row r="5021" spans="1:7" x14ac:dyDescent="0.25">
      <c r="A5021"/>
      <c r="B5021"/>
      <c r="C5021">
        <v>13.174526601083938</v>
      </c>
      <c r="D5021">
        <v>-1.5460031514174937</v>
      </c>
      <c r="E5021" s="24"/>
      <c r="F5021" s="25"/>
      <c r="G5021" s="29"/>
    </row>
    <row r="5022" spans="1:7" x14ac:dyDescent="0.25">
      <c r="A5022"/>
      <c r="B5022"/>
      <c r="C5022">
        <v>13.16510176681307</v>
      </c>
      <c r="D5022">
        <v>-1.5471856406784947</v>
      </c>
      <c r="E5022" s="24"/>
      <c r="F5022" s="25"/>
      <c r="G5022" s="29"/>
    </row>
    <row r="5023" spans="1:7" x14ac:dyDescent="0.25">
      <c r="A5023"/>
      <c r="B5023"/>
      <c r="C5023">
        <v>13.155676932542184</v>
      </c>
      <c r="D5023">
        <v>-1.5483681299394949</v>
      </c>
      <c r="E5023" s="24"/>
      <c r="F5023" s="25"/>
      <c r="G5023" s="29"/>
    </row>
    <row r="5024" spans="1:7" x14ac:dyDescent="0.25">
      <c r="A5024"/>
      <c r="B5024"/>
      <c r="C5024">
        <v>13.146252098271303</v>
      </c>
      <c r="D5024">
        <v>-1.549550619200496</v>
      </c>
      <c r="E5024" s="24"/>
      <c r="F5024" s="25"/>
      <c r="G5024" s="29"/>
    </row>
    <row r="5025" spans="1:7" x14ac:dyDescent="0.25">
      <c r="A5025"/>
      <c r="B5025"/>
      <c r="C5025">
        <v>13.136827264000422</v>
      </c>
      <c r="D5025">
        <v>-1.550733108461495</v>
      </c>
      <c r="E5025" s="24"/>
      <c r="F5025" s="25"/>
      <c r="G5025" s="29"/>
    </row>
    <row r="5026" spans="1:7" x14ac:dyDescent="0.25">
      <c r="A5026"/>
      <c r="B5026"/>
      <c r="C5026">
        <v>13.127402429729548</v>
      </c>
      <c r="D5026">
        <v>-1.5519155977224954</v>
      </c>
      <c r="E5026" s="24"/>
      <c r="F5026" s="25"/>
      <c r="G5026" s="29"/>
    </row>
    <row r="5027" spans="1:7" x14ac:dyDescent="0.25">
      <c r="A5027"/>
      <c r="B5027"/>
      <c r="C5027">
        <v>13.117977595458669</v>
      </c>
      <c r="D5027">
        <v>-1.5530980869834974</v>
      </c>
      <c r="E5027" s="24"/>
      <c r="F5027" s="25"/>
      <c r="G5027" s="29"/>
    </row>
    <row r="5028" spans="1:7" x14ac:dyDescent="0.25">
      <c r="A5028"/>
      <c r="B5028"/>
      <c r="C5028">
        <v>13.108552761187791</v>
      </c>
      <c r="D5028">
        <v>-1.5542805762444971</v>
      </c>
      <c r="E5028" s="24"/>
      <c r="F5028" s="25"/>
      <c r="G5028" s="29"/>
    </row>
    <row r="5029" spans="1:7" x14ac:dyDescent="0.25">
      <c r="A5029"/>
      <c r="B5029"/>
      <c r="C5029">
        <v>13.099127926916912</v>
      </c>
      <c r="D5029">
        <v>-1.5554630655054968</v>
      </c>
      <c r="E5029" s="24"/>
      <c r="F5029" s="25"/>
      <c r="G5029" s="29"/>
    </row>
    <row r="5030" spans="1:7" x14ac:dyDescent="0.25">
      <c r="A5030"/>
      <c r="B5030"/>
      <c r="C5030">
        <v>13.089703092646024</v>
      </c>
      <c r="D5030">
        <v>-1.5566455547664968</v>
      </c>
      <c r="E5030" s="24"/>
      <c r="F5030" s="25"/>
      <c r="G5030" s="29"/>
    </row>
    <row r="5031" spans="1:7" x14ac:dyDescent="0.25">
      <c r="A5031"/>
      <c r="B5031"/>
      <c r="C5031">
        <v>13.080278258375145</v>
      </c>
      <c r="D5031">
        <v>-1.557828044027497</v>
      </c>
      <c r="E5031" s="24"/>
      <c r="F5031" s="25"/>
      <c r="G5031" s="29"/>
    </row>
    <row r="5032" spans="1:7" x14ac:dyDescent="0.25">
      <c r="A5032"/>
      <c r="B5032"/>
      <c r="C5032">
        <v>13.070853424104275</v>
      </c>
      <c r="D5032">
        <v>-1.5590105332884978</v>
      </c>
      <c r="E5032" s="24"/>
      <c r="F5032" s="25"/>
      <c r="G5032" s="29"/>
    </row>
    <row r="5033" spans="1:7" x14ac:dyDescent="0.25">
      <c r="A5033"/>
      <c r="B5033"/>
      <c r="C5033">
        <v>13.06142858983338</v>
      </c>
      <c r="D5033">
        <v>-1.5601930225494973</v>
      </c>
      <c r="E5033" s="24"/>
      <c r="F5033" s="25"/>
      <c r="G5033" s="29"/>
    </row>
    <row r="5034" spans="1:7" x14ac:dyDescent="0.25">
      <c r="A5034"/>
      <c r="B5034"/>
      <c r="C5034">
        <v>13.052003755562511</v>
      </c>
      <c r="D5034">
        <v>-1.5613755118104979</v>
      </c>
      <c r="E5034" s="24"/>
      <c r="F5034" s="25"/>
      <c r="G5034" s="29"/>
    </row>
    <row r="5035" spans="1:7" x14ac:dyDescent="0.25">
      <c r="A5035"/>
      <c r="B5035"/>
      <c r="C5035">
        <v>13.04257892129163</v>
      </c>
      <c r="D5035">
        <v>-1.5625580010714981</v>
      </c>
      <c r="E5035" s="24"/>
      <c r="F5035" s="25"/>
      <c r="G5035" s="29"/>
    </row>
    <row r="5036" spans="1:7" x14ac:dyDescent="0.25">
      <c r="A5036"/>
      <c r="B5036"/>
      <c r="C5036">
        <v>13.033154087020744</v>
      </c>
      <c r="D5036">
        <v>-1.5637404903324978</v>
      </c>
      <c r="E5036" s="24"/>
      <c r="F5036" s="25"/>
      <c r="G5036" s="29"/>
    </row>
    <row r="5037" spans="1:7" x14ac:dyDescent="0.25">
      <c r="A5037"/>
      <c r="B5037"/>
      <c r="C5037">
        <v>13.023729252749867</v>
      </c>
      <c r="D5037">
        <v>-1.5649229795934987</v>
      </c>
      <c r="E5037" s="24"/>
      <c r="F5037" s="25"/>
      <c r="G5037" s="29"/>
    </row>
    <row r="5038" spans="1:7" x14ac:dyDescent="0.25">
      <c r="A5038"/>
      <c r="B5038"/>
      <c r="C5038">
        <v>13.014304418478988</v>
      </c>
      <c r="D5038">
        <v>-1.5661054688544995</v>
      </c>
      <c r="E5038" s="24"/>
      <c r="F5038" s="25"/>
      <c r="G5038" s="29"/>
    </row>
    <row r="5039" spans="1:7" x14ac:dyDescent="0.25">
      <c r="A5039"/>
      <c r="B5039"/>
      <c r="C5039">
        <v>13.004879584208107</v>
      </c>
      <c r="D5039">
        <v>-1.5672879581154995</v>
      </c>
      <c r="E5039" s="24"/>
      <c r="F5039" s="25"/>
      <c r="G5039" s="29"/>
    </row>
    <row r="5040" spans="1:7" x14ac:dyDescent="0.25">
      <c r="A5040"/>
      <c r="B5040"/>
      <c r="C5040">
        <v>12.995454749937233</v>
      </c>
      <c r="D5040">
        <v>-1.5684704473765005</v>
      </c>
      <c r="E5040" s="24"/>
      <c r="F5040" s="25"/>
      <c r="G5040" s="29"/>
    </row>
    <row r="5041" spans="1:7" x14ac:dyDescent="0.25">
      <c r="A5041"/>
      <c r="B5041"/>
      <c r="C5041">
        <v>12.986029915666347</v>
      </c>
      <c r="D5041">
        <v>-1.5696529366375001</v>
      </c>
      <c r="E5041" s="24"/>
      <c r="F5041" s="25"/>
      <c r="G5041" s="29"/>
    </row>
    <row r="5042" spans="1:7" x14ac:dyDescent="0.25">
      <c r="A5042"/>
      <c r="B5042"/>
      <c r="C5042">
        <v>12.976605081395467</v>
      </c>
      <c r="D5042">
        <v>-1.5708354258985011</v>
      </c>
      <c r="E5042" s="24"/>
      <c r="F5042" s="25"/>
      <c r="G5042" s="29"/>
    </row>
    <row r="5043" spans="1:7" x14ac:dyDescent="0.25">
      <c r="A5043"/>
      <c r="B5043"/>
      <c r="C5043">
        <v>12.967180247124583</v>
      </c>
      <c r="D5043">
        <v>-1.5720179151595008</v>
      </c>
      <c r="E5043" s="24"/>
      <c r="F5043" s="25"/>
      <c r="G5043" s="29"/>
    </row>
    <row r="5044" spans="1:7" x14ac:dyDescent="0.25">
      <c r="A5044"/>
      <c r="B5044"/>
      <c r="C5044">
        <v>12.957755412853711</v>
      </c>
      <c r="D5044">
        <v>-1.5732004044205008</v>
      </c>
      <c r="E5044" s="24"/>
      <c r="F5044" s="25"/>
      <c r="G5044" s="29"/>
    </row>
    <row r="5045" spans="1:7" x14ac:dyDescent="0.25">
      <c r="A5045"/>
      <c r="B5045"/>
      <c r="C5045">
        <v>12.948330578582826</v>
      </c>
      <c r="D5045">
        <v>-1.5743828936815019</v>
      </c>
      <c r="E5045" s="24"/>
      <c r="F5045" s="25"/>
      <c r="G5045" s="29"/>
    </row>
    <row r="5046" spans="1:7" x14ac:dyDescent="0.25">
      <c r="A5046"/>
      <c r="B5046"/>
      <c r="C5046">
        <v>12.938905744311954</v>
      </c>
      <c r="D5046">
        <v>-1.5755653829425023</v>
      </c>
      <c r="E5046" s="24"/>
      <c r="F5046" s="25"/>
      <c r="G5046" s="29"/>
    </row>
    <row r="5047" spans="1:7" x14ac:dyDescent="0.25">
      <c r="A5047"/>
      <c r="B5047"/>
      <c r="C5047">
        <v>12.929480910041072</v>
      </c>
      <c r="D5047">
        <v>-1.5767478722035024</v>
      </c>
      <c r="E5047" s="24"/>
      <c r="F5047" s="25"/>
      <c r="G5047" s="29"/>
    </row>
    <row r="5048" spans="1:7" x14ac:dyDescent="0.25">
      <c r="A5048"/>
      <c r="B5048"/>
      <c r="C5048">
        <v>12.920056075770185</v>
      </c>
      <c r="D5048">
        <v>-1.5779303614645024</v>
      </c>
      <c r="E5048" s="24"/>
      <c r="F5048" s="25"/>
      <c r="G5048" s="29"/>
    </row>
    <row r="5049" spans="1:7" x14ac:dyDescent="0.25">
      <c r="A5049"/>
      <c r="B5049"/>
      <c r="C5049">
        <v>12.910631241499312</v>
      </c>
      <c r="D5049">
        <v>-1.5791128507255034</v>
      </c>
      <c r="E5049" s="24"/>
      <c r="F5049" s="25"/>
      <c r="G5049" s="29"/>
    </row>
    <row r="5050" spans="1:7" x14ac:dyDescent="0.25">
      <c r="A5050"/>
      <c r="B5050"/>
      <c r="C5050">
        <v>12.901206407228429</v>
      </c>
      <c r="D5050">
        <v>-1.580295339986503</v>
      </c>
      <c r="E5050" s="24"/>
      <c r="F5050" s="25"/>
      <c r="G5050" s="29"/>
    </row>
    <row r="5051" spans="1:7" x14ac:dyDescent="0.25">
      <c r="A5051"/>
      <c r="B5051"/>
      <c r="C5051">
        <v>12.891781572957543</v>
      </c>
      <c r="D5051">
        <v>-1.5814778292475038</v>
      </c>
      <c r="E5051" s="24"/>
      <c r="F5051" s="25"/>
      <c r="G5051" s="29"/>
    </row>
    <row r="5052" spans="1:7" x14ac:dyDescent="0.25">
      <c r="A5052"/>
      <c r="B5052"/>
      <c r="C5052">
        <v>12.882356738686664</v>
      </c>
      <c r="D5052">
        <v>-1.5826603185085035</v>
      </c>
      <c r="E5052" s="24"/>
      <c r="F5052" s="25"/>
      <c r="G5052" s="29"/>
    </row>
    <row r="5053" spans="1:7" x14ac:dyDescent="0.25">
      <c r="A5053"/>
      <c r="B5053"/>
      <c r="C5053">
        <v>12.872931904415797</v>
      </c>
      <c r="D5053">
        <v>-1.5838428077695041</v>
      </c>
      <c r="E5053" s="24"/>
      <c r="F5053" s="25"/>
      <c r="G5053" s="29"/>
    </row>
    <row r="5054" spans="1:7" x14ac:dyDescent="0.25">
      <c r="A5054"/>
      <c r="B5054"/>
      <c r="C5054">
        <v>12.863507070144905</v>
      </c>
      <c r="D5054">
        <v>-1.5850252970305032</v>
      </c>
      <c r="E5054" s="24"/>
      <c r="F5054" s="25"/>
      <c r="G5054" s="29"/>
    </row>
    <row r="5055" spans="1:7" x14ac:dyDescent="0.25">
      <c r="A5055"/>
      <c r="B5055"/>
      <c r="C5055">
        <v>12.854082235874021</v>
      </c>
      <c r="D5055">
        <v>-1.5862077862915043</v>
      </c>
      <c r="E5055" s="24"/>
      <c r="F5055" s="25"/>
      <c r="G5055" s="29"/>
    </row>
    <row r="5056" spans="1:7" x14ac:dyDescent="0.25">
      <c r="A5056"/>
      <c r="B5056"/>
      <c r="C5056">
        <v>12.844657401603147</v>
      </c>
      <c r="D5056">
        <v>-1.5873902755525047</v>
      </c>
      <c r="E5056" s="24"/>
      <c r="F5056" s="25"/>
      <c r="G5056" s="29"/>
    </row>
    <row r="5057" spans="1:7" x14ac:dyDescent="0.25">
      <c r="A5057"/>
      <c r="B5057"/>
      <c r="C5057">
        <v>12.835232567332264</v>
      </c>
      <c r="D5057">
        <v>-1.5885727648135057</v>
      </c>
      <c r="E5057" s="24"/>
      <c r="F5057" s="25"/>
      <c r="G5057" s="29"/>
    </row>
    <row r="5058" spans="1:7" x14ac:dyDescent="0.25">
      <c r="A5058"/>
      <c r="B5058"/>
      <c r="C5058">
        <v>12.825807733061383</v>
      </c>
      <c r="D5058">
        <v>-1.5897552540745059</v>
      </c>
      <c r="E5058" s="24"/>
      <c r="F5058" s="25"/>
      <c r="G5058" s="29"/>
    </row>
    <row r="5059" spans="1:7" x14ac:dyDescent="0.25">
      <c r="A5059"/>
      <c r="B5059"/>
      <c r="C5059">
        <v>12.816382898790511</v>
      </c>
      <c r="D5059">
        <v>-1.5909377433355061</v>
      </c>
      <c r="E5059" s="24"/>
      <c r="F5059" s="25"/>
      <c r="G5059" s="29"/>
    </row>
    <row r="5060" spans="1:7" x14ac:dyDescent="0.25">
      <c r="A5060"/>
      <c r="B5060"/>
      <c r="C5060">
        <v>12.806958064519634</v>
      </c>
      <c r="D5060">
        <v>-1.5921202325965063</v>
      </c>
      <c r="E5060" s="24"/>
      <c r="F5060" s="25"/>
      <c r="G5060" s="29"/>
    </row>
    <row r="5061" spans="1:7" x14ac:dyDescent="0.25">
      <c r="A5061"/>
      <c r="B5061"/>
      <c r="C5061">
        <v>12.797533230248751</v>
      </c>
      <c r="D5061">
        <v>-1.5933027218575067</v>
      </c>
      <c r="E5061" s="24"/>
      <c r="F5061" s="25"/>
      <c r="G5061" s="29"/>
    </row>
    <row r="5062" spans="1:7" x14ac:dyDescent="0.25">
      <c r="A5062"/>
      <c r="B5062"/>
      <c r="C5062">
        <v>12.788108395977869</v>
      </c>
      <c r="D5062">
        <v>-1.5944852111185066</v>
      </c>
      <c r="E5062" s="24"/>
      <c r="F5062" s="25"/>
      <c r="G5062" s="29"/>
    </row>
    <row r="5063" spans="1:7" x14ac:dyDescent="0.25">
      <c r="A5063"/>
      <c r="B5063"/>
      <c r="C5063">
        <v>12.778683561706993</v>
      </c>
      <c r="D5063">
        <v>-1.5956677003795068</v>
      </c>
      <c r="E5063" s="24"/>
      <c r="F5063" s="25"/>
      <c r="G5063" s="29"/>
    </row>
    <row r="5064" spans="1:7" x14ac:dyDescent="0.25">
      <c r="A5064"/>
      <c r="B5064"/>
      <c r="C5064">
        <v>12.769258727436107</v>
      </c>
      <c r="D5064">
        <v>-1.5968501896405065</v>
      </c>
      <c r="E5064" s="24"/>
      <c r="F5064" s="25"/>
      <c r="G5064" s="29"/>
    </row>
    <row r="5065" spans="1:7" x14ac:dyDescent="0.25">
      <c r="A5065"/>
      <c r="B5065"/>
      <c r="C5065">
        <v>12.759833893165233</v>
      </c>
      <c r="D5065">
        <v>-1.5980326789015069</v>
      </c>
      <c r="E5065" s="24"/>
      <c r="F5065" s="25"/>
      <c r="G5065" s="29"/>
    </row>
    <row r="5066" spans="1:7" x14ac:dyDescent="0.25">
      <c r="A5066"/>
      <c r="B5066"/>
      <c r="C5066">
        <v>12.750409058894352</v>
      </c>
      <c r="D5066">
        <v>-1.5992151681625077</v>
      </c>
      <c r="E5066" s="24"/>
      <c r="F5066" s="25"/>
      <c r="G5066" s="29"/>
    </row>
    <row r="5067" spans="1:7" x14ac:dyDescent="0.25">
      <c r="A5067"/>
      <c r="B5067"/>
      <c r="C5067">
        <v>12.740984224623471</v>
      </c>
      <c r="D5067">
        <v>-1.6003976574235086</v>
      </c>
      <c r="E5067" s="24"/>
      <c r="F5067" s="25"/>
      <c r="G5067" s="29"/>
    </row>
    <row r="5068" spans="1:7" x14ac:dyDescent="0.25">
      <c r="A5068"/>
      <c r="B5068"/>
      <c r="C5068">
        <v>12.731559390352588</v>
      </c>
      <c r="D5068">
        <v>-1.6015801466845077</v>
      </c>
      <c r="E5068" s="24"/>
      <c r="F5068" s="25"/>
      <c r="G5068" s="29"/>
    </row>
    <row r="5069" spans="1:7" x14ac:dyDescent="0.25">
      <c r="A5069"/>
      <c r="B5069"/>
      <c r="C5069">
        <v>12.722134556081704</v>
      </c>
      <c r="D5069">
        <v>-1.6027626359455085</v>
      </c>
      <c r="E5069" s="24"/>
      <c r="F5069" s="25"/>
      <c r="G5069" s="29"/>
    </row>
    <row r="5070" spans="1:7" x14ac:dyDescent="0.25">
      <c r="A5070"/>
      <c r="B5070"/>
      <c r="C5070">
        <v>12.712709721810825</v>
      </c>
      <c r="D5070">
        <v>-1.6039451252065087</v>
      </c>
      <c r="E5070" s="24"/>
      <c r="F5070" s="25"/>
      <c r="G5070" s="29"/>
    </row>
    <row r="5071" spans="1:7" x14ac:dyDescent="0.25">
      <c r="A5071"/>
      <c r="B5071"/>
      <c r="C5071">
        <v>12.703284887539947</v>
      </c>
      <c r="D5071">
        <v>-1.6051276144675086</v>
      </c>
      <c r="E5071" s="24"/>
      <c r="F5071" s="25"/>
      <c r="G5071" s="29"/>
    </row>
    <row r="5072" spans="1:7" x14ac:dyDescent="0.25">
      <c r="A5072"/>
      <c r="B5072"/>
      <c r="C5072">
        <v>12.693860053269074</v>
      </c>
      <c r="D5072">
        <v>-1.6063101037285095</v>
      </c>
      <c r="E5072" s="24"/>
      <c r="F5072" s="25"/>
      <c r="G5072" s="29"/>
    </row>
    <row r="5073" spans="1:7" x14ac:dyDescent="0.25">
      <c r="A5073"/>
      <c r="B5073"/>
      <c r="C5073">
        <v>12.684435218998187</v>
      </c>
      <c r="D5073">
        <v>-1.6074925929895101</v>
      </c>
      <c r="E5073" s="24"/>
      <c r="F5073" s="25"/>
      <c r="G5073" s="29"/>
    </row>
    <row r="5074" spans="1:7" x14ac:dyDescent="0.25">
      <c r="A5074"/>
      <c r="B5074"/>
      <c r="C5074">
        <v>12.675010384727305</v>
      </c>
      <c r="D5074">
        <v>-1.60867508225051</v>
      </c>
      <c r="E5074" s="24"/>
      <c r="F5074" s="25"/>
      <c r="G5074" s="29"/>
    </row>
    <row r="5075" spans="1:7" x14ac:dyDescent="0.25">
      <c r="A5075"/>
      <c r="B5075"/>
      <c r="C5075">
        <v>12.665585550456433</v>
      </c>
      <c r="D5075">
        <v>-1.6098575715115098</v>
      </c>
      <c r="E5075" s="24"/>
      <c r="F5075" s="25"/>
      <c r="G5075" s="29"/>
    </row>
    <row r="5076" spans="1:7" x14ac:dyDescent="0.25">
      <c r="A5076"/>
      <c r="B5076"/>
      <c r="C5076">
        <v>12.656160716185545</v>
      </c>
      <c r="D5076">
        <v>-1.6110400607725115</v>
      </c>
      <c r="E5076" s="24"/>
      <c r="F5076" s="25"/>
      <c r="G5076" s="29"/>
    </row>
    <row r="5077" spans="1:7" x14ac:dyDescent="0.25">
      <c r="A5077"/>
      <c r="B5077"/>
      <c r="C5077">
        <v>12.646735881914669</v>
      </c>
      <c r="D5077">
        <v>-1.6122225500335108</v>
      </c>
      <c r="E5077" s="24"/>
      <c r="F5077" s="25"/>
      <c r="G5077" s="29"/>
    </row>
    <row r="5078" spans="1:7" x14ac:dyDescent="0.25">
      <c r="A5078"/>
      <c r="B5078"/>
      <c r="C5078">
        <v>12.637311047643792</v>
      </c>
      <c r="D5078">
        <v>-1.6134050392945114</v>
      </c>
      <c r="E5078" s="24"/>
      <c r="F5078" s="25"/>
      <c r="G5078" s="29"/>
    </row>
    <row r="5079" spans="1:7" x14ac:dyDescent="0.25">
      <c r="A5079"/>
      <c r="B5079"/>
      <c r="C5079">
        <v>12.627886213372914</v>
      </c>
      <c r="D5079">
        <v>-1.6145875285555118</v>
      </c>
      <c r="E5079" s="24"/>
      <c r="F5079" s="25"/>
      <c r="G5079" s="29"/>
    </row>
    <row r="5080" spans="1:7" x14ac:dyDescent="0.25">
      <c r="A5080"/>
      <c r="B5080"/>
      <c r="C5080">
        <v>12.618461379102031</v>
      </c>
      <c r="D5080">
        <v>-1.6157700178165124</v>
      </c>
      <c r="E5080" s="24"/>
      <c r="F5080" s="25"/>
      <c r="G5080" s="29"/>
    </row>
    <row r="5081" spans="1:7" x14ac:dyDescent="0.25">
      <c r="A5081"/>
      <c r="B5081"/>
      <c r="C5081">
        <v>12.609036544831154</v>
      </c>
      <c r="D5081">
        <v>-1.6169525070775128</v>
      </c>
      <c r="E5081" s="24"/>
      <c r="F5081" s="25"/>
      <c r="G5081" s="29"/>
    </row>
    <row r="5082" spans="1:7" x14ac:dyDescent="0.25">
      <c r="A5082"/>
      <c r="B5082"/>
      <c r="C5082">
        <v>12.599611710560264</v>
      </c>
      <c r="D5082">
        <v>-1.6181349963385125</v>
      </c>
      <c r="E5082" s="24"/>
      <c r="F5082" s="25"/>
      <c r="G5082" s="29"/>
    </row>
    <row r="5083" spans="1:7" x14ac:dyDescent="0.25">
      <c r="A5083"/>
      <c r="B5083"/>
      <c r="C5083">
        <v>12.590186876289389</v>
      </c>
      <c r="D5083">
        <v>-1.6193174855995132</v>
      </c>
      <c r="E5083" s="24"/>
      <c r="F5083" s="25"/>
      <c r="G5083" s="29"/>
    </row>
    <row r="5084" spans="1:7" x14ac:dyDescent="0.25">
      <c r="A5084"/>
      <c r="B5084"/>
      <c r="C5084">
        <v>12.580762042018508</v>
      </c>
      <c r="D5084">
        <v>-1.6204999748605131</v>
      </c>
      <c r="E5084" s="24"/>
      <c r="F5084" s="25"/>
      <c r="G5084" s="29"/>
    </row>
    <row r="5085" spans="1:7" x14ac:dyDescent="0.25">
      <c r="A5085"/>
      <c r="B5085"/>
      <c r="C5085">
        <v>12.57133720774763</v>
      </c>
      <c r="D5085">
        <v>-1.6216824641215133</v>
      </c>
      <c r="E5085" s="24"/>
      <c r="F5085" s="25"/>
      <c r="G5085" s="29"/>
    </row>
    <row r="5086" spans="1:7" x14ac:dyDescent="0.25">
      <c r="A5086"/>
      <c r="B5086"/>
      <c r="C5086">
        <v>12.561912373476746</v>
      </c>
      <c r="D5086">
        <v>-1.6228649533825137</v>
      </c>
      <c r="E5086" s="24"/>
      <c r="F5086" s="25"/>
      <c r="G5086" s="29"/>
    </row>
    <row r="5087" spans="1:7" x14ac:dyDescent="0.25">
      <c r="A5087"/>
      <c r="B5087"/>
      <c r="C5087">
        <v>12.55248753920587</v>
      </c>
      <c r="D5087">
        <v>-1.6240474426435136</v>
      </c>
      <c r="E5087" s="24"/>
      <c r="F5087" s="25"/>
      <c r="G5087" s="29"/>
    </row>
    <row r="5088" spans="1:7" x14ac:dyDescent="0.25">
      <c r="A5088"/>
      <c r="B5088"/>
      <c r="C5088">
        <v>12.543062704934986</v>
      </c>
      <c r="D5088">
        <v>-1.625229931904514</v>
      </c>
      <c r="E5088" s="24"/>
      <c r="F5088" s="25"/>
      <c r="G5088" s="29"/>
    </row>
    <row r="5089" spans="1:7" x14ac:dyDescent="0.25">
      <c r="A5089"/>
      <c r="B5089"/>
      <c r="C5089">
        <v>12.533637870664112</v>
      </c>
      <c r="D5089">
        <v>-1.6264124211655155</v>
      </c>
      <c r="E5089" s="24"/>
      <c r="F5089" s="25"/>
      <c r="G5089" s="29"/>
    </row>
    <row r="5090" spans="1:7" x14ac:dyDescent="0.25">
      <c r="A5090"/>
      <c r="B5090"/>
      <c r="C5090">
        <v>12.524213036393236</v>
      </c>
      <c r="D5090">
        <v>-1.6275949104265153</v>
      </c>
      <c r="E5090" s="24"/>
      <c r="F5090" s="25"/>
      <c r="G5090" s="29"/>
    </row>
    <row r="5091" spans="1:7" x14ac:dyDescent="0.25">
      <c r="A5091"/>
      <c r="B5091"/>
      <c r="C5091">
        <v>12.51478820212235</v>
      </c>
      <c r="D5091">
        <v>-1.6287773996875152</v>
      </c>
      <c r="E5091" s="24"/>
      <c r="F5091" s="25"/>
      <c r="G5091" s="29"/>
    </row>
    <row r="5092" spans="1:7" x14ac:dyDescent="0.25">
      <c r="A5092"/>
      <c r="B5092"/>
      <c r="C5092">
        <v>12.505363367851468</v>
      </c>
      <c r="D5092">
        <v>-1.6299598889485156</v>
      </c>
      <c r="E5092" s="24"/>
      <c r="F5092" s="25"/>
      <c r="G5092" s="29"/>
    </row>
    <row r="5093" spans="1:7" x14ac:dyDescent="0.25">
      <c r="A5093"/>
      <c r="B5093"/>
      <c r="C5093">
        <v>12.495938533580588</v>
      </c>
      <c r="D5093">
        <v>-1.6311423782095149</v>
      </c>
      <c r="E5093" s="24"/>
      <c r="F5093" s="25"/>
      <c r="G5093" s="29"/>
    </row>
    <row r="5094" spans="1:7" x14ac:dyDescent="0.25">
      <c r="A5094"/>
      <c r="B5094"/>
      <c r="C5094">
        <v>12.486513699309711</v>
      </c>
      <c r="D5094">
        <v>-1.6323248674705166</v>
      </c>
      <c r="E5094" s="24"/>
      <c r="F5094" s="25"/>
      <c r="G5094" s="29"/>
    </row>
    <row r="5095" spans="1:7" x14ac:dyDescent="0.25">
      <c r="A5095"/>
      <c r="B5095"/>
      <c r="C5095">
        <v>12.477088865038832</v>
      </c>
      <c r="D5095">
        <v>-1.6335073567315166</v>
      </c>
      <c r="E5095" s="24"/>
      <c r="F5095" s="25"/>
      <c r="G5095" s="29"/>
    </row>
    <row r="5096" spans="1:7" x14ac:dyDescent="0.25">
      <c r="A5096"/>
      <c r="B5096"/>
      <c r="C5096">
        <v>12.467664030767951</v>
      </c>
      <c r="D5096">
        <v>-1.634689845992517</v>
      </c>
      <c r="E5096" s="24"/>
      <c r="F5096" s="25"/>
      <c r="G5096" s="29"/>
    </row>
    <row r="5097" spans="1:7" x14ac:dyDescent="0.25">
      <c r="A5097"/>
      <c r="B5097"/>
      <c r="C5097">
        <v>12.458239196497077</v>
      </c>
      <c r="D5097">
        <v>-1.6358723352535167</v>
      </c>
      <c r="E5097" s="24"/>
      <c r="F5097" s="25"/>
      <c r="G5097" s="29"/>
    </row>
    <row r="5098" spans="1:7" x14ac:dyDescent="0.25">
      <c r="A5098"/>
      <c r="B5098"/>
      <c r="C5098">
        <v>12.448814362226187</v>
      </c>
      <c r="D5098">
        <v>-1.6370548245145171</v>
      </c>
      <c r="E5098" s="24"/>
      <c r="F5098" s="25"/>
      <c r="G5098" s="29"/>
    </row>
    <row r="5099" spans="1:7" x14ac:dyDescent="0.25">
      <c r="A5099"/>
      <c r="B5099"/>
      <c r="C5099">
        <v>12.439389527955308</v>
      </c>
      <c r="D5099">
        <v>-1.6382373137755177</v>
      </c>
      <c r="E5099" s="24"/>
      <c r="F5099" s="25"/>
      <c r="G5099" s="29"/>
    </row>
    <row r="5100" spans="1:7" x14ac:dyDescent="0.25">
      <c r="A5100"/>
      <c r="B5100"/>
      <c r="C5100">
        <v>12.429964693684422</v>
      </c>
      <c r="D5100">
        <v>-1.6394198030365175</v>
      </c>
      <c r="E5100" s="24"/>
      <c r="F5100" s="25"/>
      <c r="G5100" s="29"/>
    </row>
    <row r="5101" spans="1:7" x14ac:dyDescent="0.25">
      <c r="A5101"/>
      <c r="B5101"/>
      <c r="C5101">
        <v>12.42053985941355</v>
      </c>
      <c r="D5101">
        <v>-1.6406022922975181</v>
      </c>
      <c r="E5101" s="24"/>
      <c r="F5101" s="25"/>
      <c r="G5101" s="29"/>
    </row>
    <row r="5102" spans="1:7" x14ac:dyDescent="0.25">
      <c r="A5102"/>
      <c r="B5102"/>
      <c r="C5102">
        <v>12.411115025142673</v>
      </c>
      <c r="D5102">
        <v>-1.6417847815585189</v>
      </c>
      <c r="E5102" s="24"/>
      <c r="F5102" s="25"/>
      <c r="G5102" s="29"/>
    </row>
    <row r="5103" spans="1:7" x14ac:dyDescent="0.25">
      <c r="A5103"/>
      <c r="B5103"/>
      <c r="C5103">
        <v>12.401690190871792</v>
      </c>
      <c r="D5103">
        <v>-1.6429672708195184</v>
      </c>
      <c r="E5103" s="24"/>
      <c r="F5103" s="25"/>
      <c r="G5103" s="29"/>
    </row>
    <row r="5104" spans="1:7" x14ac:dyDescent="0.25">
      <c r="A5104"/>
      <c r="B5104"/>
      <c r="C5104">
        <v>12.392265356600909</v>
      </c>
      <c r="D5104">
        <v>-1.6441497600805191</v>
      </c>
      <c r="E5104" s="24"/>
      <c r="F5104" s="25"/>
      <c r="G5104" s="29"/>
    </row>
    <row r="5105" spans="1:7" x14ac:dyDescent="0.25">
      <c r="A5105"/>
      <c r="B5105"/>
      <c r="C5105">
        <v>12.382840522330032</v>
      </c>
      <c r="D5105">
        <v>-1.6453322493415199</v>
      </c>
      <c r="E5105" s="24"/>
      <c r="F5105" s="25"/>
      <c r="G5105" s="29"/>
    </row>
    <row r="5106" spans="1:7" x14ac:dyDescent="0.25">
      <c r="A5106"/>
      <c r="B5106"/>
      <c r="C5106">
        <v>12.373415688059149</v>
      </c>
      <c r="D5106">
        <v>-1.6465147386025203</v>
      </c>
      <c r="E5106" s="24"/>
      <c r="F5106" s="25"/>
      <c r="G5106" s="29"/>
    </row>
    <row r="5107" spans="1:7" x14ac:dyDescent="0.25">
      <c r="A5107"/>
      <c r="B5107"/>
      <c r="C5107">
        <v>12.363990853788273</v>
      </c>
      <c r="D5107">
        <v>-1.6476972278635202</v>
      </c>
      <c r="E5107" s="24"/>
      <c r="F5107" s="25"/>
      <c r="G5107" s="29"/>
    </row>
    <row r="5108" spans="1:7" x14ac:dyDescent="0.25">
      <c r="A5108"/>
      <c r="B5108"/>
      <c r="C5108">
        <v>12.354566019517392</v>
      </c>
      <c r="D5108">
        <v>-1.6488797171245202</v>
      </c>
      <c r="E5108" s="24"/>
      <c r="F5108" s="25"/>
      <c r="G5108" s="29"/>
    </row>
    <row r="5109" spans="1:7" x14ac:dyDescent="0.25">
      <c r="A5109"/>
      <c r="B5109"/>
      <c r="C5109">
        <v>12.345141185246511</v>
      </c>
      <c r="D5109">
        <v>-1.6500622063855208</v>
      </c>
      <c r="E5109" s="24"/>
      <c r="F5109" s="25"/>
      <c r="G5109" s="29"/>
    </row>
    <row r="5110" spans="1:7" x14ac:dyDescent="0.25">
      <c r="A5110"/>
      <c r="B5110"/>
      <c r="C5110">
        <v>12.335716350975634</v>
      </c>
      <c r="D5110">
        <v>-1.6512446956465208</v>
      </c>
      <c r="E5110" s="24"/>
      <c r="F5110" s="25"/>
      <c r="G5110" s="29"/>
    </row>
    <row r="5111" spans="1:7" x14ac:dyDescent="0.25">
      <c r="A5111"/>
      <c r="B5111"/>
      <c r="C5111">
        <v>12.326291516704755</v>
      </c>
      <c r="D5111">
        <v>-1.6524271849075218</v>
      </c>
      <c r="E5111" s="24"/>
      <c r="F5111" s="25"/>
      <c r="G5111" s="29"/>
    </row>
    <row r="5112" spans="1:7" x14ac:dyDescent="0.25">
      <c r="A5112"/>
      <c r="B5112"/>
      <c r="C5112">
        <v>12.31686668243387</v>
      </c>
      <c r="D5112">
        <v>-1.6536096741685216</v>
      </c>
      <c r="E5112" s="24"/>
      <c r="F5112" s="25"/>
      <c r="G5112" s="29"/>
    </row>
    <row r="5113" spans="1:7" x14ac:dyDescent="0.25">
      <c r="A5113"/>
      <c r="B5113"/>
      <c r="C5113">
        <v>12.307441848162995</v>
      </c>
      <c r="D5113">
        <v>-1.6547921634295224</v>
      </c>
      <c r="E5113" s="24"/>
      <c r="F5113" s="25"/>
      <c r="G5113" s="29"/>
    </row>
    <row r="5114" spans="1:7" x14ac:dyDescent="0.25">
      <c r="A5114"/>
      <c r="B5114"/>
      <c r="C5114">
        <v>12.29801701389211</v>
      </c>
      <c r="D5114">
        <v>-1.6559746526905224</v>
      </c>
      <c r="E5114" s="24"/>
      <c r="F5114" s="25"/>
      <c r="G5114" s="29"/>
    </row>
    <row r="5115" spans="1:7" x14ac:dyDescent="0.25">
      <c r="A5115"/>
      <c r="B5115"/>
      <c r="C5115">
        <v>12.288592179621237</v>
      </c>
      <c r="D5115">
        <v>-1.6571571419515219</v>
      </c>
      <c r="E5115" s="24"/>
      <c r="F5115" s="25"/>
      <c r="G5115" s="29"/>
    </row>
    <row r="5116" spans="1:7" x14ac:dyDescent="0.25">
      <c r="A5116"/>
      <c r="B5116"/>
      <c r="C5116">
        <v>12.27916734535035</v>
      </c>
      <c r="D5116">
        <v>-1.6583396312125227</v>
      </c>
      <c r="E5116" s="24"/>
      <c r="F5116" s="25"/>
      <c r="G5116" s="29"/>
    </row>
    <row r="5117" spans="1:7" x14ac:dyDescent="0.25">
      <c r="A5117"/>
      <c r="B5117"/>
      <c r="C5117">
        <v>12.269742511079469</v>
      </c>
      <c r="D5117">
        <v>-1.6595221204735235</v>
      </c>
      <c r="E5117" s="24"/>
      <c r="F5117" s="25"/>
      <c r="G5117" s="29"/>
    </row>
    <row r="5118" spans="1:7" x14ac:dyDescent="0.25">
      <c r="A5118"/>
      <c r="B5118"/>
      <c r="C5118">
        <v>12.260317676808592</v>
      </c>
      <c r="D5118">
        <v>-1.6607046097345235</v>
      </c>
      <c r="E5118" s="24"/>
      <c r="F5118" s="25"/>
      <c r="G5118" s="29"/>
    </row>
    <row r="5119" spans="1:7" x14ac:dyDescent="0.25">
      <c r="A5119"/>
      <c r="B5119"/>
      <c r="C5119">
        <v>12.250892842537713</v>
      </c>
      <c r="D5119">
        <v>-1.6618870989955228</v>
      </c>
      <c r="E5119" s="24"/>
      <c r="F5119" s="25"/>
      <c r="G5119" s="29"/>
    </row>
    <row r="5120" spans="1:7" x14ac:dyDescent="0.25">
      <c r="A5120"/>
      <c r="B5120"/>
      <c r="C5120">
        <v>12.241468008266834</v>
      </c>
      <c r="D5120">
        <v>-1.6630695882565243</v>
      </c>
      <c r="E5120" s="24"/>
      <c r="F5120" s="25"/>
      <c r="G5120" s="29"/>
    </row>
    <row r="5121" spans="1:7" x14ac:dyDescent="0.25">
      <c r="A5121"/>
      <c r="B5121"/>
      <c r="C5121">
        <v>12.232043173995955</v>
      </c>
      <c r="D5121">
        <v>-1.664252077517524</v>
      </c>
      <c r="E5121" s="24"/>
      <c r="F5121" s="25"/>
      <c r="G5121" s="29"/>
    </row>
    <row r="5122" spans="1:7" x14ac:dyDescent="0.25">
      <c r="A5122"/>
      <c r="B5122"/>
      <c r="C5122">
        <v>12.22261833972507</v>
      </c>
      <c r="D5122">
        <v>-1.6654345667785249</v>
      </c>
      <c r="E5122" s="24"/>
      <c r="F5122" s="25"/>
      <c r="G5122" s="29"/>
    </row>
    <row r="5123" spans="1:7" x14ac:dyDescent="0.25">
      <c r="A5123"/>
      <c r="B5123"/>
      <c r="C5123">
        <v>12.213193505454189</v>
      </c>
      <c r="D5123">
        <v>-1.6666170560395248</v>
      </c>
      <c r="E5123" s="24"/>
      <c r="F5123" s="25"/>
      <c r="G5123" s="29"/>
    </row>
    <row r="5124" spans="1:7" x14ac:dyDescent="0.25">
      <c r="A5124"/>
      <c r="B5124"/>
      <c r="C5124">
        <v>12.203768671183315</v>
      </c>
      <c r="D5124">
        <v>-1.6677995453005245</v>
      </c>
      <c r="E5124" s="24"/>
      <c r="F5124" s="25"/>
      <c r="G5124" s="29"/>
    </row>
    <row r="5125" spans="1:7" x14ac:dyDescent="0.25">
      <c r="A5125"/>
      <c r="B5125"/>
      <c r="C5125">
        <v>12.194343836912436</v>
      </c>
      <c r="D5125">
        <v>-1.6689820345615258</v>
      </c>
      <c r="E5125" s="24"/>
      <c r="F5125" s="25"/>
      <c r="G5125" s="29"/>
    </row>
    <row r="5126" spans="1:7" x14ac:dyDescent="0.25">
      <c r="A5126"/>
      <c r="B5126"/>
      <c r="C5126">
        <v>12.184919002641552</v>
      </c>
      <c r="D5126">
        <v>-1.6701645238225258</v>
      </c>
      <c r="E5126" s="24"/>
      <c r="F5126" s="25"/>
      <c r="G5126" s="29"/>
    </row>
    <row r="5127" spans="1:7" x14ac:dyDescent="0.25">
      <c r="A5127"/>
      <c r="B5127"/>
      <c r="C5127">
        <v>12.17549416837068</v>
      </c>
      <c r="D5127">
        <v>-1.671347013083526</v>
      </c>
      <c r="E5127" s="24"/>
      <c r="F5127" s="25"/>
      <c r="G5127" s="29"/>
    </row>
    <row r="5128" spans="1:7" x14ac:dyDescent="0.25">
      <c r="A5128"/>
      <c r="B5128"/>
      <c r="C5128">
        <v>12.16606933409979</v>
      </c>
      <c r="D5128">
        <v>-1.6725295023445257</v>
      </c>
      <c r="E5128" s="24"/>
      <c r="F5128" s="25"/>
      <c r="G5128" s="29"/>
    </row>
    <row r="5129" spans="1:7" x14ac:dyDescent="0.25">
      <c r="A5129"/>
      <c r="B5129"/>
      <c r="C5129">
        <v>12.156644499828914</v>
      </c>
      <c r="D5129">
        <v>-1.6737119916055267</v>
      </c>
      <c r="E5129" s="24"/>
      <c r="F5129" s="25"/>
      <c r="G5129" s="29"/>
    </row>
    <row r="5130" spans="1:7" x14ac:dyDescent="0.25">
      <c r="A5130"/>
      <c r="B5130"/>
      <c r="C5130">
        <v>12.14721966555803</v>
      </c>
      <c r="D5130">
        <v>-1.6748944808665271</v>
      </c>
      <c r="E5130" s="24"/>
      <c r="F5130" s="25"/>
      <c r="G5130" s="29"/>
    </row>
    <row r="5131" spans="1:7" x14ac:dyDescent="0.25">
      <c r="A5131"/>
      <c r="B5131"/>
      <c r="C5131">
        <v>12.137794831287149</v>
      </c>
      <c r="D5131">
        <v>-1.6760769701275269</v>
      </c>
      <c r="E5131" s="24"/>
      <c r="F5131" s="25"/>
      <c r="G5131" s="29"/>
    </row>
    <row r="5132" spans="1:7" x14ac:dyDescent="0.25">
      <c r="A5132"/>
      <c r="B5132"/>
      <c r="C5132">
        <v>12.128369997016266</v>
      </c>
      <c r="D5132">
        <v>-1.6772594593885273</v>
      </c>
      <c r="E5132" s="24"/>
      <c r="F5132" s="25"/>
      <c r="G5132" s="29"/>
    </row>
    <row r="5133" spans="1:7" x14ac:dyDescent="0.25">
      <c r="A5133"/>
      <c r="B5133"/>
      <c r="C5133">
        <v>12.118945162745392</v>
      </c>
      <c r="D5133">
        <v>-1.6784419486495274</v>
      </c>
      <c r="E5133" s="24"/>
      <c r="F5133" s="25"/>
      <c r="G5133" s="29"/>
    </row>
    <row r="5134" spans="1:7" x14ac:dyDescent="0.25">
      <c r="A5134"/>
      <c r="B5134"/>
      <c r="C5134">
        <v>12.109520328474511</v>
      </c>
      <c r="D5134">
        <v>-1.6796244379105281</v>
      </c>
      <c r="E5134" s="24"/>
      <c r="F5134" s="25"/>
      <c r="G5134" s="29"/>
    </row>
    <row r="5135" spans="1:7" x14ac:dyDescent="0.25">
      <c r="A5135"/>
      <c r="B5135"/>
      <c r="C5135">
        <v>12.100095494203634</v>
      </c>
      <c r="D5135">
        <v>-1.6808069271715278</v>
      </c>
      <c r="E5135" s="24"/>
      <c r="F5135" s="25"/>
      <c r="G5135" s="29"/>
    </row>
    <row r="5136" spans="1:7" x14ac:dyDescent="0.25">
      <c r="A5136"/>
      <c r="B5136"/>
      <c r="C5136">
        <v>12.090670659932751</v>
      </c>
      <c r="D5136">
        <v>-1.6819894164325291</v>
      </c>
      <c r="E5136" s="24"/>
      <c r="F5136" s="25"/>
      <c r="G5136" s="29"/>
    </row>
    <row r="5137" spans="1:7" x14ac:dyDescent="0.25">
      <c r="A5137"/>
      <c r="B5137"/>
      <c r="C5137">
        <v>12.081245825661876</v>
      </c>
      <c r="D5137">
        <v>-1.6831719056935288</v>
      </c>
      <c r="E5137" s="24"/>
      <c r="F5137" s="25"/>
      <c r="G5137" s="29"/>
    </row>
    <row r="5138" spans="1:7" x14ac:dyDescent="0.25">
      <c r="A5138"/>
      <c r="B5138"/>
      <c r="C5138">
        <v>12.071820991390991</v>
      </c>
      <c r="D5138">
        <v>-1.6843543949545292</v>
      </c>
      <c r="E5138" s="24"/>
      <c r="F5138" s="25"/>
      <c r="G5138" s="29"/>
    </row>
    <row r="5139" spans="1:7" x14ac:dyDescent="0.25">
      <c r="A5139"/>
      <c r="B5139"/>
      <c r="C5139">
        <v>12.062396157120119</v>
      </c>
      <c r="D5139">
        <v>-1.6855368842155296</v>
      </c>
      <c r="E5139" s="24"/>
      <c r="F5139" s="25"/>
      <c r="G5139" s="29"/>
    </row>
    <row r="5140" spans="1:7" x14ac:dyDescent="0.25">
      <c r="A5140"/>
      <c r="B5140"/>
      <c r="C5140">
        <v>12.052971322849237</v>
      </c>
      <c r="D5140">
        <v>-1.68671937347653</v>
      </c>
      <c r="E5140" s="24"/>
      <c r="F5140" s="25"/>
      <c r="G5140" s="29"/>
    </row>
    <row r="5141" spans="1:7" x14ac:dyDescent="0.25">
      <c r="A5141"/>
      <c r="B5141"/>
      <c r="C5141">
        <v>12.04354648857835</v>
      </c>
      <c r="D5141">
        <v>-1.6879018627375308</v>
      </c>
      <c r="E5141" s="24"/>
      <c r="F5141" s="25"/>
      <c r="G5141" s="29"/>
    </row>
    <row r="5142" spans="1:7" x14ac:dyDescent="0.25">
      <c r="A5142"/>
      <c r="B5142"/>
      <c r="C5142">
        <v>12.034121654307471</v>
      </c>
      <c r="D5142">
        <v>-1.6890843519985299</v>
      </c>
      <c r="E5142" s="24"/>
      <c r="F5142" s="25"/>
      <c r="G5142" s="29"/>
    </row>
    <row r="5143" spans="1:7" x14ac:dyDescent="0.25">
      <c r="A5143"/>
      <c r="B5143"/>
      <c r="C5143">
        <v>12.024696820036594</v>
      </c>
      <c r="D5143">
        <v>-1.6902668412595312</v>
      </c>
      <c r="E5143" s="24"/>
      <c r="F5143" s="25"/>
      <c r="G5143" s="29"/>
    </row>
    <row r="5144" spans="1:7" x14ac:dyDescent="0.25">
      <c r="A5144"/>
      <c r="B5144"/>
      <c r="C5144">
        <v>12.015271985765715</v>
      </c>
      <c r="D5144">
        <v>-1.6914493305205305</v>
      </c>
      <c r="E5144" s="24"/>
      <c r="F5144" s="25"/>
      <c r="G5144" s="29"/>
    </row>
    <row r="5145" spans="1:7" x14ac:dyDescent="0.25">
      <c r="A5145"/>
      <c r="B5145"/>
      <c r="C5145">
        <v>12.005847151494837</v>
      </c>
      <c r="D5145">
        <v>-1.692631819781532</v>
      </c>
      <c r="E5145" s="24"/>
      <c r="F5145" s="25"/>
      <c r="G5145" s="29"/>
    </row>
    <row r="5146" spans="1:7" x14ac:dyDescent="0.25">
      <c r="A5146"/>
      <c r="B5146"/>
      <c r="C5146">
        <v>11.996422317223958</v>
      </c>
      <c r="D5146">
        <v>-1.6938143090425315</v>
      </c>
      <c r="E5146" s="24"/>
      <c r="F5146" s="25"/>
      <c r="G5146" s="29"/>
    </row>
    <row r="5147" spans="1:7" x14ac:dyDescent="0.25">
      <c r="A5147"/>
      <c r="B5147"/>
      <c r="C5147">
        <v>11.986997482953075</v>
      </c>
      <c r="D5147">
        <v>-1.6949967983035321</v>
      </c>
      <c r="E5147" s="24"/>
      <c r="F5147" s="25"/>
      <c r="G5147" s="29"/>
    </row>
    <row r="5148" spans="1:7" x14ac:dyDescent="0.25">
      <c r="A5148"/>
      <c r="B5148"/>
      <c r="C5148">
        <v>11.977572648682196</v>
      </c>
      <c r="D5148">
        <v>-1.6961792875645321</v>
      </c>
      <c r="E5148" s="24"/>
      <c r="F5148" s="25"/>
      <c r="G5148" s="29"/>
    </row>
    <row r="5149" spans="1:7" x14ac:dyDescent="0.25">
      <c r="A5149"/>
      <c r="B5149"/>
      <c r="C5149">
        <v>11.968147814411314</v>
      </c>
      <c r="D5149">
        <v>-1.6973617768255322</v>
      </c>
      <c r="E5149" s="24"/>
      <c r="F5149" s="25"/>
      <c r="G5149" s="29"/>
    </row>
    <row r="5150" spans="1:7" x14ac:dyDescent="0.25">
      <c r="A5150"/>
      <c r="B5150"/>
      <c r="C5150">
        <v>11.958722980140433</v>
      </c>
      <c r="D5150">
        <v>-1.6985442660865335</v>
      </c>
      <c r="E5150" s="24"/>
      <c r="F5150" s="25"/>
      <c r="G5150" s="29"/>
    </row>
    <row r="5151" spans="1:7" x14ac:dyDescent="0.25">
      <c r="A5151"/>
      <c r="B5151"/>
      <c r="C5151">
        <v>11.949298145869557</v>
      </c>
      <c r="D5151">
        <v>-1.6997267553475328</v>
      </c>
      <c r="E5151" s="24"/>
      <c r="F5151" s="25"/>
      <c r="G5151" s="29"/>
    </row>
    <row r="5152" spans="1:7" x14ac:dyDescent="0.25">
      <c r="A5152"/>
      <c r="B5152"/>
      <c r="C5152">
        <v>11.939873311598671</v>
      </c>
      <c r="D5152">
        <v>-1.7009092446085337</v>
      </c>
      <c r="E5152" s="24"/>
      <c r="F5152" s="25"/>
      <c r="G5152" s="29"/>
    </row>
    <row r="5153" spans="1:7" x14ac:dyDescent="0.25">
      <c r="A5153"/>
      <c r="B5153"/>
      <c r="C5153">
        <v>11.930448477327788</v>
      </c>
      <c r="D5153">
        <v>-1.7020917338695336</v>
      </c>
      <c r="E5153" s="24"/>
      <c r="F5153" s="25"/>
      <c r="G5153" s="29"/>
    </row>
    <row r="5154" spans="1:7" x14ac:dyDescent="0.25">
      <c r="A5154"/>
      <c r="B5154"/>
      <c r="C5154">
        <v>11.921023643056911</v>
      </c>
      <c r="D5154">
        <v>-1.7032742231305344</v>
      </c>
      <c r="E5154" s="24"/>
      <c r="F5154" s="25"/>
      <c r="G5154" s="29"/>
    </row>
    <row r="5155" spans="1:7" x14ac:dyDescent="0.25">
      <c r="A5155"/>
      <c r="B5155"/>
      <c r="C5155">
        <v>11.911598808786033</v>
      </c>
      <c r="D5155">
        <v>-1.7044567123915346</v>
      </c>
      <c r="E5155" s="24"/>
      <c r="F5155" s="25"/>
      <c r="G5155" s="29"/>
    </row>
    <row r="5156" spans="1:7" x14ac:dyDescent="0.25">
      <c r="A5156"/>
      <c r="B5156"/>
      <c r="C5156">
        <v>11.902173974515154</v>
      </c>
      <c r="D5156">
        <v>-1.7056392016525352</v>
      </c>
      <c r="E5156" s="24"/>
      <c r="F5156" s="25"/>
      <c r="G5156" s="29"/>
    </row>
    <row r="5157" spans="1:7" x14ac:dyDescent="0.25">
      <c r="A5157"/>
      <c r="B5157"/>
      <c r="C5157">
        <v>11.892749140244272</v>
      </c>
      <c r="D5157">
        <v>-1.7068216909135345</v>
      </c>
      <c r="E5157" s="24"/>
      <c r="F5157" s="25"/>
      <c r="G5157" s="29"/>
    </row>
    <row r="5158" spans="1:7" x14ac:dyDescent="0.25">
      <c r="A5158"/>
      <c r="B5158"/>
      <c r="C5158">
        <v>11.883324305973398</v>
      </c>
      <c r="D5158">
        <v>-1.7080041801745354</v>
      </c>
      <c r="E5158" s="24"/>
      <c r="F5158" s="25"/>
      <c r="G5158" s="29"/>
    </row>
    <row r="5159" spans="1:7" x14ac:dyDescent="0.25">
      <c r="A5159"/>
      <c r="B5159"/>
      <c r="C5159">
        <v>11.873899471702519</v>
      </c>
      <c r="D5159">
        <v>-1.7091866694355353</v>
      </c>
      <c r="E5159" s="24"/>
      <c r="F5159" s="25"/>
      <c r="G5159" s="29"/>
    </row>
    <row r="5160" spans="1:7" x14ac:dyDescent="0.25">
      <c r="A5160"/>
      <c r="B5160"/>
      <c r="C5160">
        <v>11.864474637431634</v>
      </c>
      <c r="D5160">
        <v>-1.7103691586965355</v>
      </c>
      <c r="E5160" s="24"/>
      <c r="F5160" s="25"/>
      <c r="G5160" s="29"/>
    </row>
    <row r="5161" spans="1:7" x14ac:dyDescent="0.25">
      <c r="A5161"/>
      <c r="B5161"/>
      <c r="C5161">
        <v>11.85504980316075</v>
      </c>
      <c r="D5161">
        <v>-1.7115516479575359</v>
      </c>
      <c r="E5161" s="24"/>
      <c r="F5161" s="25"/>
      <c r="G5161" s="29"/>
    </row>
    <row r="5162" spans="1:7" x14ac:dyDescent="0.25">
      <c r="A5162"/>
      <c r="B5162"/>
      <c r="C5162">
        <v>11.845624968889876</v>
      </c>
      <c r="D5162">
        <v>-1.7127341372185363</v>
      </c>
      <c r="E5162" s="24"/>
      <c r="F5162" s="25"/>
      <c r="G5162" s="29"/>
    </row>
    <row r="5163" spans="1:7" x14ac:dyDescent="0.25">
      <c r="A5163"/>
      <c r="B5163"/>
      <c r="C5163">
        <v>11.836200134618991</v>
      </c>
      <c r="D5163">
        <v>-1.7139166264795365</v>
      </c>
      <c r="E5163" s="24"/>
      <c r="F5163" s="25"/>
      <c r="G5163" s="29"/>
    </row>
    <row r="5164" spans="1:7" x14ac:dyDescent="0.25">
      <c r="A5164"/>
      <c r="B5164"/>
      <c r="C5164">
        <v>11.826775300348123</v>
      </c>
      <c r="D5164">
        <v>-1.7150991157405369</v>
      </c>
      <c r="E5164" s="24"/>
      <c r="F5164" s="25"/>
      <c r="G5164" s="29"/>
    </row>
    <row r="5165" spans="1:7" x14ac:dyDescent="0.25">
      <c r="A5165"/>
      <c r="B5165"/>
      <c r="C5165">
        <v>11.817350466077235</v>
      </c>
      <c r="D5165">
        <v>-1.7162816050015375</v>
      </c>
      <c r="E5165" s="24"/>
      <c r="F5165" s="25"/>
      <c r="G5165" s="29"/>
    </row>
    <row r="5166" spans="1:7" x14ac:dyDescent="0.25">
      <c r="A5166"/>
      <c r="B5166"/>
      <c r="C5166">
        <v>11.807925631806349</v>
      </c>
      <c r="D5166">
        <v>-1.7174640942625374</v>
      </c>
      <c r="E5166" s="24"/>
      <c r="F5166" s="25"/>
      <c r="G5166" s="29"/>
    </row>
    <row r="5167" spans="1:7" x14ac:dyDescent="0.25">
      <c r="A5167"/>
      <c r="B5167"/>
      <c r="C5167">
        <v>11.798500797535468</v>
      </c>
      <c r="D5167">
        <v>-1.7186465835235378</v>
      </c>
      <c r="E5167" s="24"/>
      <c r="F5167" s="25"/>
      <c r="G5167" s="29"/>
    </row>
    <row r="5168" spans="1:7" x14ac:dyDescent="0.25">
      <c r="A5168"/>
      <c r="B5168"/>
      <c r="C5168">
        <v>11.78907596326459</v>
      </c>
      <c r="D5168">
        <v>-1.7198290727845378</v>
      </c>
      <c r="E5168" s="24"/>
      <c r="F5168" s="25"/>
      <c r="G5168" s="29"/>
    </row>
    <row r="5169" spans="1:7" x14ac:dyDescent="0.25">
      <c r="A5169"/>
      <c r="B5169"/>
      <c r="C5169">
        <v>11.779651128993715</v>
      </c>
      <c r="D5169">
        <v>-1.7210115620455386</v>
      </c>
      <c r="E5169" s="24"/>
      <c r="F5169" s="25"/>
      <c r="G5169" s="29"/>
    </row>
    <row r="5170" spans="1:7" x14ac:dyDescent="0.25">
      <c r="A5170"/>
      <c r="B5170"/>
      <c r="C5170">
        <v>11.770226294722834</v>
      </c>
      <c r="D5170">
        <v>-1.722194051306539</v>
      </c>
      <c r="E5170" s="24"/>
      <c r="F5170" s="25"/>
      <c r="G5170" s="29"/>
    </row>
    <row r="5171" spans="1:7" x14ac:dyDescent="0.25">
      <c r="A5171"/>
      <c r="B5171"/>
      <c r="C5171">
        <v>11.760801460451956</v>
      </c>
      <c r="D5171">
        <v>-1.723376540567539</v>
      </c>
      <c r="E5171" s="24"/>
      <c r="F5171" s="25"/>
      <c r="G5171" s="29"/>
    </row>
    <row r="5172" spans="1:7" x14ac:dyDescent="0.25">
      <c r="A5172"/>
      <c r="B5172"/>
      <c r="C5172">
        <v>11.751376626181072</v>
      </c>
      <c r="D5172">
        <v>-1.7245590298285396</v>
      </c>
      <c r="E5172" s="24"/>
      <c r="F5172" s="25"/>
      <c r="G5172" s="29"/>
    </row>
    <row r="5173" spans="1:7" x14ac:dyDescent="0.25">
      <c r="A5173"/>
      <c r="B5173"/>
      <c r="C5173">
        <v>11.741951791910195</v>
      </c>
      <c r="D5173">
        <v>-1.7257415190895398</v>
      </c>
      <c r="E5173" s="24"/>
      <c r="F5173" s="25"/>
      <c r="G5173" s="29"/>
    </row>
    <row r="5174" spans="1:7" x14ac:dyDescent="0.25">
      <c r="A5174"/>
      <c r="B5174"/>
      <c r="C5174">
        <v>11.732526957639314</v>
      </c>
      <c r="D5174">
        <v>-1.7269240083505404</v>
      </c>
      <c r="E5174" s="24"/>
      <c r="F5174" s="25"/>
      <c r="G5174" s="29"/>
    </row>
    <row r="5175" spans="1:7" x14ac:dyDescent="0.25">
      <c r="A5175"/>
      <c r="B5175"/>
      <c r="C5175">
        <v>11.723102123368438</v>
      </c>
      <c r="D5175">
        <v>-1.7281064976115401</v>
      </c>
      <c r="E5175" s="24"/>
      <c r="F5175" s="25"/>
      <c r="G5175" s="29"/>
    </row>
    <row r="5176" spans="1:7" x14ac:dyDescent="0.25">
      <c r="A5176"/>
      <c r="B5176"/>
      <c r="C5176">
        <v>11.713677289097561</v>
      </c>
      <c r="D5176">
        <v>-1.7292889868725405</v>
      </c>
      <c r="E5176" s="24"/>
      <c r="F5176" s="25"/>
      <c r="G5176" s="29"/>
    </row>
    <row r="5177" spans="1:7" x14ac:dyDescent="0.25">
      <c r="A5177"/>
      <c r="B5177"/>
      <c r="C5177">
        <v>11.704252454826676</v>
      </c>
      <c r="D5177">
        <v>-1.7304714761335411</v>
      </c>
      <c r="E5177" s="24"/>
      <c r="F5177" s="25"/>
      <c r="G5177" s="29"/>
    </row>
    <row r="5178" spans="1:7" x14ac:dyDescent="0.25">
      <c r="A5178"/>
      <c r="B5178"/>
      <c r="C5178">
        <v>11.694827620555797</v>
      </c>
      <c r="D5178">
        <v>-1.7316539653945415</v>
      </c>
      <c r="E5178" s="24"/>
      <c r="F5178" s="25"/>
      <c r="G5178" s="29"/>
    </row>
    <row r="5179" spans="1:7" x14ac:dyDescent="0.25">
      <c r="A5179"/>
      <c r="B5179"/>
      <c r="C5179">
        <v>11.685402786284918</v>
      </c>
      <c r="D5179">
        <v>-1.7328364546555421</v>
      </c>
      <c r="E5179" s="24"/>
      <c r="F5179" s="25"/>
      <c r="G5179" s="29"/>
    </row>
    <row r="5180" spans="1:7" x14ac:dyDescent="0.25">
      <c r="A5180"/>
      <c r="B5180"/>
      <c r="C5180">
        <v>11.675977952014026</v>
      </c>
      <c r="D5180">
        <v>-1.7340189439165419</v>
      </c>
      <c r="E5180" s="24"/>
      <c r="F5180" s="25"/>
      <c r="G5180" s="29"/>
    </row>
    <row r="5181" spans="1:7" x14ac:dyDescent="0.25">
      <c r="A5181"/>
      <c r="B5181"/>
      <c r="C5181">
        <v>11.666553117743153</v>
      </c>
      <c r="D5181">
        <v>-1.7352014331775423</v>
      </c>
      <c r="E5181" s="24"/>
      <c r="F5181" s="25"/>
      <c r="G5181" s="29"/>
    </row>
    <row r="5182" spans="1:7" x14ac:dyDescent="0.25">
      <c r="A5182"/>
      <c r="B5182"/>
      <c r="C5182">
        <v>11.657128283472277</v>
      </c>
      <c r="D5182">
        <v>-1.7363839224385427</v>
      </c>
      <c r="E5182" s="24"/>
      <c r="F5182" s="25"/>
      <c r="G5182" s="29"/>
    </row>
    <row r="5183" spans="1:7" x14ac:dyDescent="0.25">
      <c r="A5183"/>
      <c r="B5183"/>
      <c r="C5183">
        <v>11.647703449201392</v>
      </c>
      <c r="D5183">
        <v>-1.7375664116995431</v>
      </c>
      <c r="E5183" s="24"/>
      <c r="F5183" s="25"/>
      <c r="G5183" s="29"/>
    </row>
    <row r="5184" spans="1:7" x14ac:dyDescent="0.25">
      <c r="A5184"/>
      <c r="B5184"/>
      <c r="C5184">
        <v>11.63827861493052</v>
      </c>
      <c r="D5184">
        <v>-1.7387489009605426</v>
      </c>
      <c r="E5184" s="24"/>
      <c r="F5184" s="25"/>
      <c r="G5184" s="29"/>
    </row>
    <row r="5185" spans="1:7" x14ac:dyDescent="0.25">
      <c r="A5185"/>
      <c r="B5185"/>
      <c r="C5185">
        <v>11.628853780659634</v>
      </c>
      <c r="D5185">
        <v>-1.7399313902215434</v>
      </c>
      <c r="E5185" s="24"/>
      <c r="F5185" s="25"/>
      <c r="G5185" s="29"/>
    </row>
    <row r="5186" spans="1:7" x14ac:dyDescent="0.25">
      <c r="A5186"/>
      <c r="B5186"/>
      <c r="C5186">
        <v>11.619428946388753</v>
      </c>
      <c r="D5186">
        <v>-1.7411138794825436</v>
      </c>
      <c r="E5186" s="24"/>
      <c r="F5186" s="25"/>
      <c r="G5186" s="29"/>
    </row>
    <row r="5187" spans="1:7" x14ac:dyDescent="0.25">
      <c r="A5187"/>
      <c r="B5187"/>
      <c r="C5187">
        <v>11.610004112117872</v>
      </c>
      <c r="D5187">
        <v>-1.742296368743544</v>
      </c>
      <c r="E5187" s="24"/>
      <c r="F5187" s="25"/>
      <c r="G5187" s="29"/>
    </row>
    <row r="5188" spans="1:7" x14ac:dyDescent="0.25">
      <c r="A5188"/>
      <c r="B5188"/>
      <c r="C5188">
        <v>11.600579277847002</v>
      </c>
      <c r="D5188">
        <v>-1.7434788580045439</v>
      </c>
      <c r="E5188" s="24"/>
      <c r="F5188" s="25"/>
      <c r="G5188" s="29"/>
    </row>
    <row r="5189" spans="1:7" x14ac:dyDescent="0.25">
      <c r="A5189"/>
      <c r="B5189"/>
      <c r="C5189">
        <v>11.591154443576114</v>
      </c>
      <c r="D5189">
        <v>-1.7446613472655439</v>
      </c>
      <c r="E5189" s="24"/>
      <c r="F5189" s="25"/>
      <c r="G5189" s="29"/>
    </row>
    <row r="5190" spans="1:7" x14ac:dyDescent="0.25">
      <c r="A5190"/>
      <c r="B5190"/>
      <c r="C5190">
        <v>11.581729609305238</v>
      </c>
      <c r="D5190">
        <v>-1.7458438365265452</v>
      </c>
      <c r="E5190" s="24"/>
      <c r="F5190" s="25"/>
      <c r="G5190" s="29"/>
    </row>
    <row r="5191" spans="1:7" x14ac:dyDescent="0.25">
      <c r="A5191"/>
      <c r="B5191"/>
      <c r="C5191">
        <v>11.572304775034352</v>
      </c>
      <c r="D5191">
        <v>-1.7470263257875454</v>
      </c>
      <c r="E5191" s="24"/>
      <c r="F5191" s="25"/>
      <c r="G5191" s="29"/>
    </row>
    <row r="5192" spans="1:7" x14ac:dyDescent="0.25">
      <c r="A5192"/>
      <c r="B5192"/>
      <c r="C5192">
        <v>11.562879940763473</v>
      </c>
      <c r="D5192">
        <v>-1.7482088150485462</v>
      </c>
      <c r="E5192" s="24"/>
      <c r="F5192" s="25"/>
      <c r="G5192" s="29"/>
    </row>
    <row r="5193" spans="1:7" x14ac:dyDescent="0.25">
      <c r="A5193"/>
      <c r="B5193"/>
      <c r="C5193">
        <v>11.553455106492594</v>
      </c>
      <c r="D5193">
        <v>-1.749391304309545</v>
      </c>
      <c r="E5193" s="24"/>
      <c r="F5193" s="25"/>
      <c r="G5193" s="29"/>
    </row>
    <row r="5194" spans="1:7" x14ac:dyDescent="0.25">
      <c r="A5194"/>
      <c r="B5194"/>
      <c r="C5194">
        <v>11.54403027222172</v>
      </c>
      <c r="D5194">
        <v>-1.7505737935705459</v>
      </c>
      <c r="E5194" s="24"/>
      <c r="F5194" s="25"/>
      <c r="G5194" s="29"/>
    </row>
    <row r="5195" spans="1:7" x14ac:dyDescent="0.25">
      <c r="A5195"/>
      <c r="B5195"/>
      <c r="C5195">
        <v>11.534605437950839</v>
      </c>
      <c r="D5195">
        <v>-1.7517562828315465</v>
      </c>
      <c r="E5195" s="24"/>
      <c r="F5195" s="25"/>
      <c r="G5195" s="29"/>
    </row>
    <row r="5196" spans="1:7" x14ac:dyDescent="0.25">
      <c r="A5196"/>
      <c r="B5196"/>
      <c r="C5196">
        <v>11.525180603679956</v>
      </c>
      <c r="D5196">
        <v>-1.7529387720925464</v>
      </c>
      <c r="E5196" s="24"/>
      <c r="F5196" s="25"/>
      <c r="G5196" s="29"/>
    </row>
    <row r="5197" spans="1:7" x14ac:dyDescent="0.25">
      <c r="A5197"/>
      <c r="B5197"/>
      <c r="C5197">
        <v>11.515755769409072</v>
      </c>
      <c r="D5197">
        <v>-1.754121261353546</v>
      </c>
      <c r="E5197" s="24"/>
      <c r="F5197" s="25"/>
      <c r="G5197" s="29"/>
    </row>
    <row r="5198" spans="1:7" x14ac:dyDescent="0.25">
      <c r="A5198"/>
      <c r="B5198"/>
      <c r="C5198">
        <v>11.506330935138196</v>
      </c>
      <c r="D5198">
        <v>-1.7553037506145466</v>
      </c>
      <c r="E5198" s="24"/>
      <c r="F5198" s="25"/>
      <c r="G5198" s="29"/>
    </row>
    <row r="5199" spans="1:7" x14ac:dyDescent="0.25">
      <c r="A5199"/>
      <c r="B5199"/>
      <c r="C5199">
        <v>11.496906100867312</v>
      </c>
      <c r="D5199">
        <v>-1.7564862398755479</v>
      </c>
      <c r="E5199" s="24"/>
      <c r="F5199" s="25"/>
      <c r="G5199" s="29"/>
    </row>
    <row r="5200" spans="1:7" x14ac:dyDescent="0.25">
      <c r="A5200"/>
      <c r="B5200"/>
      <c r="C5200">
        <v>11.487481266596442</v>
      </c>
      <c r="D5200">
        <v>-1.757668729136548</v>
      </c>
      <c r="E5200" s="24"/>
      <c r="F5200" s="25"/>
      <c r="G5200" s="29"/>
    </row>
    <row r="5201" spans="1:7" x14ac:dyDescent="0.25">
      <c r="A5201"/>
      <c r="B5201"/>
      <c r="C5201">
        <v>11.478056432325554</v>
      </c>
      <c r="D5201">
        <v>-1.7588512183975487</v>
      </c>
      <c r="E5201" s="24"/>
      <c r="F5201" s="25"/>
      <c r="G5201" s="29"/>
    </row>
    <row r="5202" spans="1:7" x14ac:dyDescent="0.25">
      <c r="A5202"/>
      <c r="B5202"/>
      <c r="C5202">
        <v>11.468631598054673</v>
      </c>
      <c r="D5202">
        <v>-1.7600337076585486</v>
      </c>
      <c r="E5202" s="24"/>
      <c r="F5202" s="25"/>
      <c r="G5202" s="29"/>
    </row>
    <row r="5203" spans="1:7" x14ac:dyDescent="0.25">
      <c r="A5203"/>
      <c r="B5203"/>
      <c r="C5203">
        <v>11.459206763783795</v>
      </c>
      <c r="D5203">
        <v>-1.7612161969195486</v>
      </c>
      <c r="E5203" s="24"/>
      <c r="F5203" s="25"/>
      <c r="G5203" s="29"/>
    </row>
    <row r="5204" spans="1:7" x14ac:dyDescent="0.25">
      <c r="A5204"/>
      <c r="B5204"/>
      <c r="C5204">
        <v>11.44978192951292</v>
      </c>
      <c r="D5204">
        <v>-1.7623986861805483</v>
      </c>
      <c r="E5204" s="24"/>
      <c r="F5204" s="25"/>
      <c r="G5204" s="29"/>
    </row>
    <row r="5205" spans="1:7" x14ac:dyDescent="0.25">
      <c r="A5205"/>
      <c r="B5205"/>
      <c r="C5205">
        <v>11.440357095242032</v>
      </c>
      <c r="D5205">
        <v>-1.7635811754415489</v>
      </c>
      <c r="E5205" s="24"/>
      <c r="F5205" s="25"/>
      <c r="G5205" s="29"/>
    </row>
    <row r="5206" spans="1:7" x14ac:dyDescent="0.25">
      <c r="A5206"/>
      <c r="B5206"/>
      <c r="C5206">
        <v>11.430932260971158</v>
      </c>
      <c r="D5206">
        <v>-1.7647636647025504</v>
      </c>
      <c r="E5206" s="24"/>
      <c r="F5206" s="25"/>
      <c r="G5206" s="29"/>
    </row>
    <row r="5207" spans="1:7" x14ac:dyDescent="0.25">
      <c r="A5207"/>
      <c r="B5207"/>
      <c r="C5207">
        <v>11.421507426700275</v>
      </c>
      <c r="D5207">
        <v>-1.7659461539635497</v>
      </c>
      <c r="E5207" s="24"/>
      <c r="F5207" s="25"/>
      <c r="G5207" s="29"/>
    </row>
    <row r="5208" spans="1:7" x14ac:dyDescent="0.25">
      <c r="A5208"/>
      <c r="B5208"/>
      <c r="C5208">
        <v>11.412082592429396</v>
      </c>
      <c r="D5208">
        <v>-1.7671286432245505</v>
      </c>
      <c r="E5208" s="24"/>
      <c r="F5208" s="25"/>
      <c r="G5208" s="29"/>
    </row>
    <row r="5209" spans="1:7" x14ac:dyDescent="0.25">
      <c r="A5209"/>
      <c r="B5209"/>
      <c r="C5209">
        <v>11.402657758158517</v>
      </c>
      <c r="D5209">
        <v>-1.7683111324855501</v>
      </c>
      <c r="E5209" s="24"/>
      <c r="F5209" s="25"/>
      <c r="G5209" s="29"/>
    </row>
    <row r="5210" spans="1:7" x14ac:dyDescent="0.25">
      <c r="A5210"/>
      <c r="B5210"/>
      <c r="C5210">
        <v>11.393232923887638</v>
      </c>
      <c r="D5210">
        <v>-1.7694936217465513</v>
      </c>
      <c r="E5210" s="24"/>
      <c r="F5210" s="25"/>
      <c r="G5210" s="29"/>
    </row>
    <row r="5211" spans="1:7" x14ac:dyDescent="0.25">
      <c r="A5211"/>
      <c r="B5211"/>
      <c r="C5211">
        <v>11.383808089616755</v>
      </c>
      <c r="D5211">
        <v>-1.7706761110075511</v>
      </c>
      <c r="E5211" s="24"/>
      <c r="F5211" s="25"/>
      <c r="G5211" s="29"/>
    </row>
    <row r="5212" spans="1:7" x14ac:dyDescent="0.25">
      <c r="A5212"/>
      <c r="B5212"/>
      <c r="C5212">
        <v>11.374383255345887</v>
      </c>
      <c r="D5212">
        <v>-1.7718586002685519</v>
      </c>
      <c r="E5212" s="24"/>
      <c r="F5212" s="25"/>
      <c r="G5212" s="29"/>
    </row>
    <row r="5213" spans="1:7" x14ac:dyDescent="0.25">
      <c r="A5213"/>
      <c r="B5213"/>
      <c r="C5213">
        <v>11.364958421075</v>
      </c>
      <c r="D5213">
        <v>-1.7730410895295521</v>
      </c>
      <c r="E5213" s="24"/>
      <c r="F5213" s="25"/>
      <c r="G5213" s="29"/>
    </row>
    <row r="5214" spans="1:7" x14ac:dyDescent="0.25">
      <c r="A5214"/>
      <c r="B5214"/>
      <c r="C5214">
        <v>11.355533586804116</v>
      </c>
      <c r="D5214">
        <v>-1.7742235787905523</v>
      </c>
      <c r="E5214" s="24"/>
      <c r="F5214" s="25"/>
      <c r="G5214" s="29"/>
    </row>
    <row r="5215" spans="1:7" x14ac:dyDescent="0.25">
      <c r="A5215"/>
      <c r="B5215"/>
      <c r="C5215">
        <v>11.346108752533237</v>
      </c>
      <c r="D5215">
        <v>-1.7754060680515527</v>
      </c>
      <c r="E5215" s="24"/>
      <c r="F5215" s="25"/>
      <c r="G5215" s="29"/>
    </row>
    <row r="5216" spans="1:7" x14ac:dyDescent="0.25">
      <c r="A5216"/>
      <c r="B5216"/>
      <c r="C5216">
        <v>11.336683918262359</v>
      </c>
      <c r="D5216">
        <v>-1.7765885573125528</v>
      </c>
      <c r="E5216" s="24"/>
      <c r="F5216" s="25"/>
      <c r="G5216" s="29"/>
    </row>
    <row r="5217" spans="1:7" x14ac:dyDescent="0.25">
      <c r="A5217"/>
      <c r="B5217"/>
      <c r="C5217">
        <v>11.32725908399147</v>
      </c>
      <c r="D5217">
        <v>-1.7777710465735532</v>
      </c>
      <c r="E5217" s="24"/>
      <c r="F5217" s="25"/>
      <c r="G5217" s="29"/>
    </row>
    <row r="5218" spans="1:7" x14ac:dyDescent="0.25">
      <c r="A5218"/>
      <c r="B5218"/>
      <c r="C5218">
        <v>11.317834249720601</v>
      </c>
      <c r="D5218">
        <v>-1.7789535358345527</v>
      </c>
      <c r="E5218" s="24"/>
      <c r="F5218" s="25"/>
      <c r="G5218" s="29"/>
    </row>
    <row r="5219" spans="1:7" x14ac:dyDescent="0.25">
      <c r="A5219"/>
      <c r="B5219"/>
      <c r="C5219">
        <v>11.308409415449717</v>
      </c>
      <c r="D5219">
        <v>-1.7801360250955536</v>
      </c>
      <c r="E5219" s="24"/>
      <c r="F5219" s="25"/>
      <c r="G5219" s="29"/>
    </row>
    <row r="5220" spans="1:7" x14ac:dyDescent="0.25">
      <c r="A5220"/>
      <c r="B5220"/>
      <c r="C5220">
        <v>11.298984581178839</v>
      </c>
      <c r="D5220">
        <v>-1.7813185143565538</v>
      </c>
      <c r="E5220" s="24"/>
      <c r="F5220" s="25"/>
      <c r="G5220" s="29"/>
    </row>
    <row r="5221" spans="1:7" x14ac:dyDescent="0.25">
      <c r="A5221"/>
      <c r="B5221"/>
      <c r="C5221">
        <v>11.289559746907955</v>
      </c>
      <c r="D5221">
        <v>-1.7825010036175546</v>
      </c>
      <c r="E5221" s="24"/>
      <c r="F5221" s="25"/>
      <c r="G5221" s="29"/>
    </row>
    <row r="5222" spans="1:7" x14ac:dyDescent="0.25">
      <c r="A5222"/>
      <c r="B5222"/>
      <c r="C5222">
        <v>11.280134912637079</v>
      </c>
      <c r="D5222">
        <v>-1.7836834928785541</v>
      </c>
      <c r="E5222" s="24"/>
      <c r="F5222" s="25"/>
      <c r="G5222" s="29"/>
    </row>
    <row r="5223" spans="1:7" x14ac:dyDescent="0.25">
      <c r="A5223"/>
      <c r="B5223"/>
      <c r="C5223">
        <v>11.270710078366198</v>
      </c>
      <c r="D5223">
        <v>-1.7848659821395549</v>
      </c>
      <c r="E5223" s="24"/>
      <c r="F5223" s="25"/>
      <c r="G5223" s="29"/>
    </row>
    <row r="5224" spans="1:7" x14ac:dyDescent="0.25">
      <c r="A5224"/>
      <c r="B5224"/>
      <c r="C5224">
        <v>11.261285244095317</v>
      </c>
      <c r="D5224">
        <v>-1.7860484714005551</v>
      </c>
      <c r="E5224" s="24"/>
      <c r="F5224" s="25"/>
      <c r="G5224" s="29"/>
    </row>
    <row r="5225" spans="1:7" x14ac:dyDescent="0.25">
      <c r="A5225"/>
      <c r="B5225"/>
      <c r="C5225">
        <v>11.25186040982444</v>
      </c>
      <c r="D5225">
        <v>-1.7872309606615553</v>
      </c>
      <c r="E5225" s="24"/>
      <c r="F5225" s="25"/>
      <c r="G5225" s="29"/>
    </row>
    <row r="5226" spans="1:7" x14ac:dyDescent="0.25">
      <c r="A5226"/>
      <c r="B5226"/>
      <c r="C5226">
        <v>11.242435575553559</v>
      </c>
      <c r="D5226">
        <v>-1.7884134499225561</v>
      </c>
      <c r="E5226" s="24"/>
      <c r="F5226" s="25"/>
      <c r="G5226" s="29"/>
    </row>
    <row r="5227" spans="1:7" x14ac:dyDescent="0.25">
      <c r="A5227"/>
      <c r="B5227"/>
      <c r="C5227">
        <v>11.233010741282678</v>
      </c>
      <c r="D5227">
        <v>-1.7895959391835554</v>
      </c>
      <c r="E5227" s="24"/>
      <c r="F5227" s="25"/>
      <c r="G5227" s="29"/>
    </row>
    <row r="5228" spans="1:7" x14ac:dyDescent="0.25">
      <c r="A5228"/>
      <c r="B5228"/>
      <c r="C5228">
        <v>11.223585907011799</v>
      </c>
      <c r="D5228">
        <v>-1.790778428444556</v>
      </c>
      <c r="E5228" s="24"/>
      <c r="F5228" s="25"/>
      <c r="G5228" s="29"/>
    </row>
    <row r="5229" spans="1:7" x14ac:dyDescent="0.25">
      <c r="A5229"/>
      <c r="B5229"/>
      <c r="C5229">
        <v>11.214161072740918</v>
      </c>
      <c r="D5229">
        <v>-1.7919609177055569</v>
      </c>
      <c r="E5229" s="24"/>
      <c r="F5229" s="25"/>
      <c r="G5229" s="29"/>
    </row>
    <row r="5230" spans="1:7" x14ac:dyDescent="0.25">
      <c r="A5230"/>
      <c r="B5230"/>
      <c r="C5230">
        <v>11.204736238470035</v>
      </c>
      <c r="D5230">
        <v>-1.7931434069665568</v>
      </c>
      <c r="E5230" s="24"/>
      <c r="F5230" s="25"/>
      <c r="G5230" s="29"/>
    </row>
    <row r="5231" spans="1:7" x14ac:dyDescent="0.25">
      <c r="A5231"/>
      <c r="B5231"/>
      <c r="C5231">
        <v>11.195311404199156</v>
      </c>
      <c r="D5231">
        <v>-1.7943258962275572</v>
      </c>
      <c r="E5231" s="24"/>
      <c r="F5231" s="25"/>
      <c r="G5231" s="29"/>
    </row>
    <row r="5232" spans="1:7" x14ac:dyDescent="0.25">
      <c r="A5232"/>
      <c r="B5232"/>
      <c r="C5232">
        <v>11.185886569928279</v>
      </c>
      <c r="D5232">
        <v>-1.7955083854885572</v>
      </c>
      <c r="E5232" s="24"/>
      <c r="F5232" s="25"/>
      <c r="G5232" s="29"/>
    </row>
    <row r="5233" spans="1:7" x14ac:dyDescent="0.25">
      <c r="A5233"/>
      <c r="B5233"/>
      <c r="C5233">
        <v>11.1764617356574</v>
      </c>
      <c r="D5233">
        <v>-1.7966908747495571</v>
      </c>
      <c r="E5233" s="24"/>
      <c r="F5233" s="25"/>
      <c r="G5233" s="29"/>
    </row>
    <row r="5234" spans="1:7" x14ac:dyDescent="0.25">
      <c r="A5234"/>
      <c r="B5234"/>
      <c r="C5234">
        <v>11.16703690138652</v>
      </c>
      <c r="D5234">
        <v>-1.7978733640105582</v>
      </c>
      <c r="E5234" s="24"/>
      <c r="F5234" s="25"/>
      <c r="G5234" s="29"/>
    </row>
    <row r="5235" spans="1:7" x14ac:dyDescent="0.25">
      <c r="A5235"/>
      <c r="B5235"/>
      <c r="C5235">
        <v>11.157612067115641</v>
      </c>
      <c r="D5235">
        <v>-1.799055853271557</v>
      </c>
      <c r="E5235" s="24"/>
      <c r="F5235" s="25"/>
      <c r="G5235" s="29"/>
    </row>
    <row r="5236" spans="1:7" x14ac:dyDescent="0.25">
      <c r="A5236"/>
      <c r="B5236"/>
      <c r="C5236">
        <v>11.148187232844755</v>
      </c>
      <c r="D5236">
        <v>-1.8002383425325588</v>
      </c>
      <c r="E5236" s="24"/>
      <c r="F5236" s="25"/>
      <c r="G5236" s="29"/>
    </row>
    <row r="5237" spans="1:7" x14ac:dyDescent="0.25">
      <c r="A5237"/>
      <c r="B5237"/>
      <c r="C5237">
        <v>11.138762398573881</v>
      </c>
      <c r="D5237">
        <v>-1.8014208317935589</v>
      </c>
      <c r="E5237" s="24"/>
      <c r="F5237" s="25"/>
      <c r="G5237" s="29"/>
    </row>
    <row r="5238" spans="1:7" x14ac:dyDescent="0.25">
      <c r="A5238"/>
      <c r="B5238"/>
      <c r="C5238">
        <v>11.129337564303</v>
      </c>
      <c r="D5238">
        <v>-1.8026033210545593</v>
      </c>
      <c r="E5238" s="24"/>
      <c r="F5238" s="25"/>
      <c r="G5238" s="29"/>
    </row>
    <row r="5239" spans="1:7" x14ac:dyDescent="0.25">
      <c r="A5239"/>
      <c r="B5239"/>
      <c r="C5239">
        <v>11.119912730032114</v>
      </c>
      <c r="D5239">
        <v>-1.8037858103155597</v>
      </c>
      <c r="E5239" s="24"/>
      <c r="F5239" s="25"/>
      <c r="G5239" s="29"/>
    </row>
    <row r="5240" spans="1:7" x14ac:dyDescent="0.25">
      <c r="A5240"/>
      <c r="B5240"/>
      <c r="C5240">
        <v>11.110487895761244</v>
      </c>
      <c r="D5240">
        <v>-1.8049682995765592</v>
      </c>
      <c r="E5240" s="24"/>
      <c r="F5240" s="25"/>
      <c r="G5240" s="29"/>
    </row>
    <row r="5241" spans="1:7" x14ac:dyDescent="0.25">
      <c r="A5241"/>
      <c r="B5241"/>
      <c r="C5241">
        <v>11.101063061490356</v>
      </c>
      <c r="D5241">
        <v>-1.8061507888375601</v>
      </c>
      <c r="E5241" s="24"/>
      <c r="F5241" s="25"/>
      <c r="G5241" s="29"/>
    </row>
    <row r="5242" spans="1:7" x14ac:dyDescent="0.25">
      <c r="A5242"/>
      <c r="B5242"/>
      <c r="C5242">
        <v>11.091638227219478</v>
      </c>
      <c r="D5242">
        <v>-1.8073332780985609</v>
      </c>
      <c r="E5242" s="24"/>
      <c r="F5242" s="25"/>
      <c r="G5242" s="29"/>
    </row>
    <row r="5243" spans="1:7" x14ac:dyDescent="0.25">
      <c r="A5243"/>
      <c r="B5243"/>
      <c r="C5243">
        <v>11.082213392948601</v>
      </c>
      <c r="D5243">
        <v>-1.8085157673595611</v>
      </c>
      <c r="E5243" s="24"/>
      <c r="F5243" s="25"/>
      <c r="G5243" s="29"/>
    </row>
    <row r="5244" spans="1:7" x14ac:dyDescent="0.25">
      <c r="A5244"/>
      <c r="B5244"/>
      <c r="C5244">
        <v>11.072788558677725</v>
      </c>
      <c r="D5244">
        <v>-1.8096982566205613</v>
      </c>
      <c r="E5244" s="24"/>
      <c r="F5244" s="25"/>
      <c r="G5244" s="29"/>
    </row>
    <row r="5245" spans="1:7" x14ac:dyDescent="0.25">
      <c r="A5245"/>
      <c r="B5245"/>
      <c r="C5245">
        <v>11.063363724406839</v>
      </c>
      <c r="D5245">
        <v>-1.8108807458815619</v>
      </c>
      <c r="E5245" s="24"/>
      <c r="F5245" s="25"/>
      <c r="G5245" s="29"/>
    </row>
    <row r="5246" spans="1:7" x14ac:dyDescent="0.25">
      <c r="A5246"/>
      <c r="B5246"/>
      <c r="C5246">
        <v>11.053938890135964</v>
      </c>
      <c r="D5246">
        <v>-1.8120632351425625</v>
      </c>
      <c r="E5246" s="24"/>
      <c r="F5246" s="25"/>
      <c r="G5246" s="29"/>
    </row>
    <row r="5247" spans="1:7" x14ac:dyDescent="0.25">
      <c r="A5247"/>
      <c r="B5247"/>
      <c r="C5247">
        <v>11.044514055865077</v>
      </c>
      <c r="D5247">
        <v>-1.8132457244035622</v>
      </c>
      <c r="E5247" s="24"/>
      <c r="F5247" s="25"/>
      <c r="G5247" s="29"/>
    </row>
    <row r="5248" spans="1:7" x14ac:dyDescent="0.25">
      <c r="A5248"/>
      <c r="B5248"/>
      <c r="C5248">
        <v>11.0350892215942</v>
      </c>
      <c r="D5248">
        <v>-1.8144282136645629</v>
      </c>
      <c r="E5248" s="24"/>
      <c r="F5248" s="25"/>
      <c r="G5248" s="29"/>
    </row>
    <row r="5249" spans="1:7" x14ac:dyDescent="0.25">
      <c r="A5249"/>
      <c r="B5249"/>
      <c r="C5249">
        <v>11.025664387323317</v>
      </c>
      <c r="D5249">
        <v>-1.8156107029255619</v>
      </c>
      <c r="E5249" s="24"/>
      <c r="F5249" s="25"/>
      <c r="G5249" s="29"/>
    </row>
    <row r="5250" spans="1:7" x14ac:dyDescent="0.25">
      <c r="A5250"/>
      <c r="B5250"/>
      <c r="C5250">
        <v>11.01623955305244</v>
      </c>
      <c r="D5250">
        <v>-1.8167931921865628</v>
      </c>
      <c r="E5250" s="24"/>
      <c r="F5250" s="25"/>
      <c r="G5250" s="29"/>
    </row>
    <row r="5251" spans="1:7" x14ac:dyDescent="0.25">
      <c r="A5251"/>
      <c r="B5251"/>
      <c r="C5251">
        <v>11.006814718781561</v>
      </c>
      <c r="D5251">
        <v>-1.8179756814475629</v>
      </c>
      <c r="E5251" s="24"/>
      <c r="F5251" s="25"/>
      <c r="G5251" s="29"/>
    </row>
    <row r="5252" spans="1:7" x14ac:dyDescent="0.25">
      <c r="A5252"/>
      <c r="B5252"/>
      <c r="C5252">
        <v>10.997389884510682</v>
      </c>
      <c r="D5252">
        <v>-1.8191581707085638</v>
      </c>
      <c r="E5252" s="24"/>
      <c r="F5252" s="25"/>
      <c r="G5252" s="29"/>
    </row>
    <row r="5253" spans="1:7" x14ac:dyDescent="0.25">
      <c r="A5253"/>
      <c r="B5253"/>
      <c r="C5253">
        <v>10.987965050239801</v>
      </c>
      <c r="D5253">
        <v>-1.8203406599695637</v>
      </c>
      <c r="E5253" s="24"/>
      <c r="F5253" s="25"/>
      <c r="G5253" s="29"/>
    </row>
    <row r="5254" spans="1:7" x14ac:dyDescent="0.25">
      <c r="A5254"/>
      <c r="B5254"/>
      <c r="C5254">
        <v>10.978540215968922</v>
      </c>
      <c r="D5254">
        <v>-1.8215231492305637</v>
      </c>
      <c r="E5254" s="24"/>
      <c r="F5254" s="25"/>
      <c r="G5254" s="29"/>
    </row>
    <row r="5255" spans="1:7" x14ac:dyDescent="0.25">
      <c r="A5255"/>
      <c r="B5255"/>
      <c r="C5255">
        <v>10.969115381698039</v>
      </c>
      <c r="D5255">
        <v>-1.8227056384915643</v>
      </c>
      <c r="E5255" s="24"/>
      <c r="F5255" s="25"/>
      <c r="G5255" s="29"/>
    </row>
    <row r="5256" spans="1:7" x14ac:dyDescent="0.25">
      <c r="A5256"/>
      <c r="B5256"/>
      <c r="C5256">
        <v>10.95969054742716</v>
      </c>
      <c r="D5256">
        <v>-1.823888127752564</v>
      </c>
      <c r="E5256" s="24"/>
      <c r="F5256" s="25"/>
      <c r="G5256" s="29"/>
    </row>
    <row r="5257" spans="1:7" x14ac:dyDescent="0.25">
      <c r="A5257"/>
      <c r="B5257"/>
      <c r="C5257">
        <v>10.950265713156284</v>
      </c>
      <c r="D5257">
        <v>-1.8250706170135644</v>
      </c>
      <c r="E5257" s="24"/>
      <c r="F5257" s="25"/>
      <c r="G5257" s="29"/>
    </row>
    <row r="5258" spans="1:7" x14ac:dyDescent="0.25">
      <c r="A5258"/>
      <c r="B5258"/>
      <c r="C5258">
        <v>10.9408408788854</v>
      </c>
      <c r="D5258">
        <v>-1.8262531062745648</v>
      </c>
      <c r="E5258" s="24"/>
      <c r="F5258" s="25"/>
      <c r="G5258" s="29"/>
    </row>
    <row r="5259" spans="1:7" x14ac:dyDescent="0.25">
      <c r="A5259"/>
      <c r="B5259"/>
      <c r="C5259">
        <v>10.931416044614519</v>
      </c>
      <c r="D5259">
        <v>-1.8274355955355661</v>
      </c>
      <c r="E5259" s="24"/>
      <c r="F5259" s="25"/>
      <c r="G5259" s="29"/>
    </row>
    <row r="5260" spans="1:7" x14ac:dyDescent="0.25">
      <c r="A5260"/>
      <c r="B5260"/>
      <c r="C5260">
        <v>10.921991210343647</v>
      </c>
      <c r="D5260">
        <v>-1.8286180847965654</v>
      </c>
      <c r="E5260" s="24"/>
      <c r="F5260" s="25"/>
      <c r="G5260" s="29"/>
    </row>
    <row r="5261" spans="1:7" x14ac:dyDescent="0.25">
      <c r="A5261"/>
      <c r="B5261"/>
      <c r="C5261">
        <v>10.91256637607276</v>
      </c>
      <c r="D5261">
        <v>-1.829800574057566</v>
      </c>
      <c r="E5261" s="24"/>
      <c r="F5261" s="25"/>
      <c r="G5261" s="29"/>
    </row>
    <row r="5262" spans="1:7" x14ac:dyDescent="0.25">
      <c r="A5262"/>
      <c r="B5262"/>
      <c r="C5262">
        <v>10.903141541801887</v>
      </c>
      <c r="D5262">
        <v>-1.8309830633185666</v>
      </c>
      <c r="E5262" s="24"/>
      <c r="F5262" s="25"/>
      <c r="G5262" s="29"/>
    </row>
    <row r="5263" spans="1:7" x14ac:dyDescent="0.25">
      <c r="A5263"/>
      <c r="B5263"/>
      <c r="C5263">
        <v>10.893716707530997</v>
      </c>
      <c r="D5263">
        <v>-1.8321655525795666</v>
      </c>
      <c r="E5263" s="24"/>
      <c r="F5263" s="25"/>
      <c r="G5263" s="29"/>
    </row>
    <row r="5264" spans="1:7" x14ac:dyDescent="0.25">
      <c r="A5264"/>
      <c r="B5264"/>
      <c r="C5264">
        <v>10.884291873260121</v>
      </c>
      <c r="D5264">
        <v>-1.8333480418405677</v>
      </c>
      <c r="E5264" s="24"/>
      <c r="F5264" s="25"/>
      <c r="G5264" s="29"/>
    </row>
    <row r="5265" spans="1:7" x14ac:dyDescent="0.25">
      <c r="A5265"/>
      <c r="B5265"/>
      <c r="C5265">
        <v>10.874867038989244</v>
      </c>
      <c r="D5265">
        <v>-1.8345305311015669</v>
      </c>
      <c r="E5265" s="24"/>
      <c r="F5265" s="25"/>
      <c r="G5265" s="29"/>
    </row>
    <row r="5266" spans="1:7" x14ac:dyDescent="0.25">
      <c r="A5266"/>
      <c r="B5266"/>
      <c r="C5266">
        <v>10.865442204718356</v>
      </c>
      <c r="D5266">
        <v>-1.835713020362568</v>
      </c>
      <c r="E5266" s="24"/>
      <c r="F5266" s="25"/>
      <c r="G5266" s="29"/>
    </row>
    <row r="5267" spans="1:7" x14ac:dyDescent="0.25">
      <c r="A5267"/>
      <c r="B5267"/>
      <c r="C5267">
        <v>10.856017370447478</v>
      </c>
      <c r="D5267">
        <v>-1.836895509623568</v>
      </c>
      <c r="E5267" s="24"/>
      <c r="F5267" s="25"/>
      <c r="G5267" s="29"/>
    </row>
    <row r="5268" spans="1:7" x14ac:dyDescent="0.25">
      <c r="A5268"/>
      <c r="B5268"/>
      <c r="C5268">
        <v>10.846592536176598</v>
      </c>
      <c r="D5268">
        <v>-1.8380779988845684</v>
      </c>
      <c r="E5268" s="24"/>
      <c r="F5268" s="25"/>
      <c r="G5268" s="29"/>
    </row>
    <row r="5269" spans="1:7" x14ac:dyDescent="0.25">
      <c r="A5269"/>
      <c r="B5269"/>
      <c r="C5269">
        <v>10.83716770190572</v>
      </c>
      <c r="D5269">
        <v>-1.8392604881455683</v>
      </c>
      <c r="E5269" s="24"/>
      <c r="F5269" s="25"/>
      <c r="G5269" s="29"/>
    </row>
    <row r="5270" spans="1:7" x14ac:dyDescent="0.25">
      <c r="A5270"/>
      <c r="B5270"/>
      <c r="C5270">
        <v>10.827742867634838</v>
      </c>
      <c r="D5270">
        <v>-1.8404429774065689</v>
      </c>
      <c r="E5270" s="24"/>
      <c r="F5270" s="25"/>
      <c r="G5270" s="29"/>
    </row>
    <row r="5271" spans="1:7" x14ac:dyDescent="0.25">
      <c r="A5271"/>
      <c r="B5271"/>
      <c r="C5271">
        <v>10.818318033363962</v>
      </c>
      <c r="D5271">
        <v>-1.8416254666675687</v>
      </c>
      <c r="E5271" s="24"/>
      <c r="F5271" s="25"/>
      <c r="G5271" s="29"/>
    </row>
    <row r="5272" spans="1:7" x14ac:dyDescent="0.25">
      <c r="A5272"/>
      <c r="B5272"/>
      <c r="C5272">
        <v>10.808893199093077</v>
      </c>
      <c r="D5272">
        <v>-1.8428079559285691</v>
      </c>
      <c r="E5272" s="24"/>
      <c r="F5272" s="25"/>
      <c r="G5272" s="29"/>
    </row>
    <row r="5273" spans="1:7" x14ac:dyDescent="0.25">
      <c r="A5273"/>
      <c r="B5273"/>
      <c r="C5273">
        <v>10.799468364822197</v>
      </c>
      <c r="D5273">
        <v>-1.8439904451895708</v>
      </c>
      <c r="E5273" s="24"/>
      <c r="F5273" s="25"/>
      <c r="G5273" s="29"/>
    </row>
    <row r="5274" spans="1:7" x14ac:dyDescent="0.25">
      <c r="A5274"/>
      <c r="B5274"/>
      <c r="C5274">
        <v>10.790043530551319</v>
      </c>
      <c r="D5274">
        <v>-1.8451729344505696</v>
      </c>
      <c r="E5274" s="24"/>
      <c r="F5274" s="25"/>
      <c r="G5274" s="29"/>
    </row>
    <row r="5275" spans="1:7" x14ac:dyDescent="0.25">
      <c r="A5275"/>
      <c r="B5275"/>
      <c r="C5275">
        <v>10.780618696280442</v>
      </c>
      <c r="D5275">
        <v>-1.8463554237115702</v>
      </c>
      <c r="E5275" s="24"/>
      <c r="F5275" s="25"/>
      <c r="G5275" s="29"/>
    </row>
    <row r="5276" spans="1:7" x14ac:dyDescent="0.25">
      <c r="A5276"/>
      <c r="B5276"/>
      <c r="C5276">
        <v>10.771193862009563</v>
      </c>
      <c r="D5276">
        <v>-1.8475379129725706</v>
      </c>
      <c r="E5276" s="24"/>
      <c r="F5276" s="25"/>
      <c r="G5276" s="29"/>
    </row>
    <row r="5277" spans="1:7" x14ac:dyDescent="0.25">
      <c r="A5277"/>
      <c r="B5277"/>
      <c r="C5277">
        <v>10.76176902773868</v>
      </c>
      <c r="D5277">
        <v>-1.8487204022335717</v>
      </c>
      <c r="E5277" s="24"/>
      <c r="F5277" s="25"/>
      <c r="G5277" s="29"/>
    </row>
    <row r="5278" spans="1:7" x14ac:dyDescent="0.25">
      <c r="A5278"/>
      <c r="B5278"/>
      <c r="C5278">
        <v>10.752344193467803</v>
      </c>
      <c r="D5278">
        <v>-1.8499028914945717</v>
      </c>
      <c r="E5278" s="24"/>
      <c r="F5278" s="25"/>
      <c r="G5278" s="29"/>
    </row>
    <row r="5279" spans="1:7" x14ac:dyDescent="0.25">
      <c r="A5279"/>
      <c r="B5279"/>
      <c r="C5279">
        <v>10.742919359196922</v>
      </c>
      <c r="D5279">
        <v>-1.8510853807555718</v>
      </c>
      <c r="E5279" s="24"/>
      <c r="F5279" s="25"/>
      <c r="G5279" s="29"/>
    </row>
    <row r="5280" spans="1:7" x14ac:dyDescent="0.25">
      <c r="A5280"/>
      <c r="B5280"/>
      <c r="C5280">
        <v>10.733494524926039</v>
      </c>
      <c r="D5280">
        <v>-1.8522678700165724</v>
      </c>
      <c r="E5280" s="24"/>
      <c r="F5280" s="25"/>
      <c r="G5280" s="29"/>
    </row>
    <row r="5281" spans="1:7" x14ac:dyDescent="0.25">
      <c r="A5281"/>
      <c r="B5281"/>
      <c r="C5281">
        <v>10.724069690655158</v>
      </c>
      <c r="D5281">
        <v>-1.8534503592775726</v>
      </c>
      <c r="E5281" s="24"/>
      <c r="F5281" s="25"/>
      <c r="G5281" s="29"/>
    </row>
    <row r="5282" spans="1:7" x14ac:dyDescent="0.25">
      <c r="A5282"/>
      <c r="B5282"/>
      <c r="C5282">
        <v>10.714644856384281</v>
      </c>
      <c r="D5282">
        <v>-1.8546328485385732</v>
      </c>
      <c r="E5282" s="24"/>
      <c r="F5282" s="25"/>
      <c r="G5282" s="29"/>
    </row>
    <row r="5283" spans="1:7" x14ac:dyDescent="0.25">
      <c r="A5283"/>
      <c r="B5283"/>
      <c r="C5283">
        <v>10.705220022113403</v>
      </c>
      <c r="D5283">
        <v>-1.8558153377995725</v>
      </c>
      <c r="E5283" s="24"/>
      <c r="F5283" s="25"/>
      <c r="G5283" s="29"/>
    </row>
    <row r="5284" spans="1:7" x14ac:dyDescent="0.25">
      <c r="A5284"/>
      <c r="B5284"/>
      <c r="C5284">
        <v>10.695795187842519</v>
      </c>
      <c r="D5284">
        <v>-1.8569978270605736</v>
      </c>
      <c r="E5284" s="24"/>
      <c r="F5284" s="25"/>
      <c r="G5284" s="29"/>
    </row>
    <row r="5285" spans="1:7" x14ac:dyDescent="0.25">
      <c r="A5285"/>
      <c r="B5285"/>
      <c r="C5285">
        <v>10.686370353571641</v>
      </c>
      <c r="D5285">
        <v>-1.8581803163215731</v>
      </c>
      <c r="E5285" s="24"/>
      <c r="F5285" s="25"/>
      <c r="G5285" s="29"/>
    </row>
    <row r="5286" spans="1:7" x14ac:dyDescent="0.25">
      <c r="A5286"/>
      <c r="B5286"/>
      <c r="C5286">
        <v>10.676945519300762</v>
      </c>
      <c r="D5286">
        <v>-1.8593628055825742</v>
      </c>
      <c r="E5286" s="24"/>
      <c r="F5286" s="25"/>
      <c r="G5286" s="29"/>
    </row>
    <row r="5287" spans="1:7" x14ac:dyDescent="0.25">
      <c r="A5287"/>
      <c r="B5287"/>
      <c r="C5287">
        <v>10.667520685029881</v>
      </c>
      <c r="D5287">
        <v>-1.8605452948435737</v>
      </c>
      <c r="E5287" s="24"/>
      <c r="F5287" s="25"/>
      <c r="G5287" s="29"/>
    </row>
    <row r="5288" spans="1:7" x14ac:dyDescent="0.25">
      <c r="A5288"/>
      <c r="B5288"/>
      <c r="C5288">
        <v>10.658095850759002</v>
      </c>
      <c r="D5288">
        <v>-1.8617277841045747</v>
      </c>
      <c r="E5288" s="24"/>
      <c r="F5288" s="25"/>
      <c r="G5288" s="29"/>
    </row>
    <row r="5289" spans="1:7" x14ac:dyDescent="0.25">
      <c r="A5289"/>
      <c r="B5289"/>
      <c r="C5289">
        <v>10.648671016488121</v>
      </c>
      <c r="D5289">
        <v>-1.8629102733655747</v>
      </c>
      <c r="E5289" s="24"/>
      <c r="F5289" s="25"/>
      <c r="G5289" s="29"/>
    </row>
    <row r="5290" spans="1:7" x14ac:dyDescent="0.25">
      <c r="A5290"/>
      <c r="B5290"/>
      <c r="C5290">
        <v>10.639246182217242</v>
      </c>
      <c r="D5290">
        <v>-1.8640927626265749</v>
      </c>
      <c r="E5290" s="24"/>
      <c r="F5290" s="25"/>
      <c r="G5290" s="29"/>
    </row>
    <row r="5291" spans="1:7" x14ac:dyDescent="0.25">
      <c r="A5291"/>
      <c r="B5291"/>
      <c r="C5291">
        <v>10.629821347946363</v>
      </c>
      <c r="D5291">
        <v>-1.865275251887575</v>
      </c>
      <c r="E5291" s="24"/>
      <c r="F5291" s="25"/>
      <c r="G5291" s="29"/>
    </row>
    <row r="5292" spans="1:7" x14ac:dyDescent="0.25">
      <c r="A5292"/>
      <c r="B5292"/>
      <c r="C5292">
        <v>10.620396513675479</v>
      </c>
      <c r="D5292">
        <v>-1.866457741148575</v>
      </c>
      <c r="E5292" s="24"/>
      <c r="F5292" s="25"/>
      <c r="G5292" s="29"/>
    </row>
    <row r="5293" spans="1:7" x14ac:dyDescent="0.25">
      <c r="A5293"/>
      <c r="B5293"/>
      <c r="C5293">
        <v>10.610971679404607</v>
      </c>
      <c r="D5293">
        <v>-1.8676402304095761</v>
      </c>
      <c r="E5293" s="24"/>
      <c r="F5293" s="25"/>
      <c r="G5293" s="29"/>
    </row>
    <row r="5294" spans="1:7" x14ac:dyDescent="0.25">
      <c r="A5294"/>
      <c r="B5294"/>
      <c r="C5294">
        <v>10.601546845133722</v>
      </c>
      <c r="D5294">
        <v>-1.8688227196705756</v>
      </c>
      <c r="E5294" s="24"/>
      <c r="F5294" s="25"/>
      <c r="G5294" s="29"/>
    </row>
    <row r="5295" spans="1:7" x14ac:dyDescent="0.25">
      <c r="A5295"/>
      <c r="B5295"/>
      <c r="C5295">
        <v>10.592122010862843</v>
      </c>
      <c r="D5295">
        <v>-1.8700052089315757</v>
      </c>
      <c r="E5295" s="24"/>
      <c r="F5295" s="25"/>
      <c r="G5295" s="29"/>
    </row>
    <row r="5296" spans="1:7" x14ac:dyDescent="0.25">
      <c r="A5296"/>
      <c r="B5296"/>
      <c r="C5296">
        <v>10.582697176591958</v>
      </c>
      <c r="D5296">
        <v>-1.871187698192577</v>
      </c>
      <c r="E5296" s="24"/>
      <c r="F5296" s="25"/>
      <c r="G5296" s="29"/>
    </row>
    <row r="5297" spans="1:7" x14ac:dyDescent="0.25">
      <c r="A5297"/>
      <c r="B5297"/>
      <c r="C5297">
        <v>10.573272342321085</v>
      </c>
      <c r="D5297">
        <v>-1.8723701874535772</v>
      </c>
      <c r="E5297" s="24"/>
      <c r="F5297" s="25"/>
      <c r="G5297" s="29"/>
    </row>
    <row r="5298" spans="1:7" x14ac:dyDescent="0.25">
      <c r="A5298"/>
      <c r="B5298"/>
      <c r="C5298">
        <v>10.563847508050198</v>
      </c>
      <c r="D5298">
        <v>-1.8735526767145771</v>
      </c>
      <c r="E5298" s="24"/>
      <c r="F5298" s="25"/>
      <c r="G5298" s="29"/>
    </row>
    <row r="5299" spans="1:7" x14ac:dyDescent="0.25">
      <c r="A5299"/>
      <c r="B5299"/>
      <c r="C5299">
        <v>10.554422673779317</v>
      </c>
      <c r="D5299">
        <v>-1.8747351659755769</v>
      </c>
      <c r="E5299" s="24"/>
      <c r="F5299" s="25"/>
      <c r="G5299" s="29"/>
    </row>
    <row r="5300" spans="1:7" x14ac:dyDescent="0.25">
      <c r="A5300"/>
      <c r="B5300"/>
      <c r="C5300">
        <v>10.544997839508442</v>
      </c>
      <c r="D5300">
        <v>-1.8759176552365777</v>
      </c>
      <c r="E5300" s="24"/>
      <c r="F5300" s="25"/>
      <c r="G5300" s="29"/>
    </row>
    <row r="5301" spans="1:7" x14ac:dyDescent="0.25">
      <c r="A5301"/>
      <c r="B5301"/>
      <c r="C5301">
        <v>10.535573005237563</v>
      </c>
      <c r="D5301">
        <v>-1.8771001444975779</v>
      </c>
      <c r="E5301" s="24"/>
      <c r="F5301" s="25"/>
      <c r="G5301" s="29"/>
    </row>
    <row r="5302" spans="1:7" x14ac:dyDescent="0.25">
      <c r="A5302"/>
      <c r="B5302"/>
      <c r="C5302">
        <v>10.526148170966682</v>
      </c>
      <c r="D5302">
        <v>-1.8782826337585781</v>
      </c>
      <c r="E5302" s="24"/>
      <c r="F5302" s="25"/>
      <c r="G5302" s="29"/>
    </row>
    <row r="5303" spans="1:7" x14ac:dyDescent="0.25">
      <c r="A5303"/>
      <c r="B5303"/>
      <c r="C5303">
        <v>10.516723336695799</v>
      </c>
      <c r="D5303">
        <v>-1.8794651230195785</v>
      </c>
      <c r="E5303" s="24"/>
      <c r="F5303" s="25"/>
      <c r="G5303" s="29"/>
    </row>
    <row r="5304" spans="1:7" x14ac:dyDescent="0.25">
      <c r="A5304"/>
      <c r="B5304"/>
      <c r="C5304">
        <v>10.507298502424923</v>
      </c>
      <c r="D5304">
        <v>-1.8806476122805791</v>
      </c>
      <c r="E5304" s="24"/>
      <c r="F5304" s="25"/>
      <c r="G5304" s="29"/>
    </row>
    <row r="5305" spans="1:7" x14ac:dyDescent="0.25">
      <c r="A5305"/>
      <c r="B5305"/>
      <c r="C5305">
        <v>10.497873668154046</v>
      </c>
      <c r="D5305">
        <v>-1.8818301015415795</v>
      </c>
      <c r="E5305" s="24"/>
      <c r="F5305" s="25"/>
      <c r="G5305" s="29"/>
    </row>
    <row r="5306" spans="1:7" x14ac:dyDescent="0.25">
      <c r="A5306"/>
      <c r="B5306"/>
      <c r="C5306">
        <v>10.488448833883162</v>
      </c>
      <c r="D5306">
        <v>-1.8830125908025792</v>
      </c>
      <c r="E5306" s="24"/>
      <c r="F5306" s="25"/>
      <c r="G5306" s="29"/>
    </row>
    <row r="5307" spans="1:7" x14ac:dyDescent="0.25">
      <c r="A5307"/>
      <c r="B5307"/>
      <c r="C5307">
        <v>10.479023999612284</v>
      </c>
      <c r="D5307">
        <v>-1.8841950800635803</v>
      </c>
      <c r="E5307" s="24"/>
      <c r="F5307" s="25"/>
      <c r="G5307" s="29"/>
    </row>
    <row r="5308" spans="1:7" x14ac:dyDescent="0.25">
      <c r="A5308"/>
      <c r="B5308"/>
      <c r="C5308">
        <v>10.469599165341403</v>
      </c>
      <c r="D5308">
        <v>-1.8853775693245798</v>
      </c>
      <c r="E5308" s="24"/>
      <c r="F5308" s="25"/>
      <c r="G5308" s="29"/>
    </row>
    <row r="5309" spans="1:7" x14ac:dyDescent="0.25">
      <c r="A5309"/>
      <c r="B5309"/>
      <c r="C5309">
        <v>10.460174331070521</v>
      </c>
      <c r="D5309">
        <v>-1.8865600585855806</v>
      </c>
      <c r="E5309" s="24"/>
      <c r="F5309" s="25"/>
      <c r="G5309" s="29"/>
    </row>
    <row r="5310" spans="1:7" x14ac:dyDescent="0.25">
      <c r="A5310"/>
      <c r="B5310"/>
      <c r="C5310">
        <v>10.450749496799645</v>
      </c>
      <c r="D5310">
        <v>-1.8877425478465817</v>
      </c>
      <c r="E5310" s="24"/>
      <c r="F5310" s="25"/>
      <c r="G5310" s="29"/>
    </row>
    <row r="5311" spans="1:7" x14ac:dyDescent="0.25">
      <c r="A5311"/>
      <c r="B5311"/>
      <c r="C5311">
        <v>10.441324662528761</v>
      </c>
      <c r="D5311">
        <v>-1.8889250371075805</v>
      </c>
      <c r="E5311" s="24"/>
      <c r="F5311" s="25"/>
      <c r="G5311" s="29"/>
    </row>
    <row r="5312" spans="1:7" x14ac:dyDescent="0.25">
      <c r="A5312"/>
      <c r="B5312"/>
      <c r="C5312">
        <v>10.431899828257878</v>
      </c>
      <c r="D5312">
        <v>-1.8901075263685809</v>
      </c>
      <c r="E5312" s="24"/>
      <c r="F5312" s="25"/>
      <c r="G5312" s="29"/>
    </row>
    <row r="5313" spans="1:7" x14ac:dyDescent="0.25">
      <c r="A5313"/>
      <c r="B5313"/>
      <c r="C5313">
        <v>10.422474993987006</v>
      </c>
      <c r="D5313">
        <v>-1.891290015629582</v>
      </c>
      <c r="E5313" s="24"/>
      <c r="F5313" s="25"/>
      <c r="G5313" s="29"/>
    </row>
    <row r="5314" spans="1:7" x14ac:dyDescent="0.25">
      <c r="A5314"/>
      <c r="B5314"/>
      <c r="C5314">
        <v>10.413050159716121</v>
      </c>
      <c r="D5314">
        <v>-1.8924725048905819</v>
      </c>
      <c r="E5314" s="24"/>
      <c r="F5314" s="25"/>
      <c r="G5314" s="29"/>
    </row>
    <row r="5315" spans="1:7" x14ac:dyDescent="0.25">
      <c r="A5315"/>
      <c r="B5315"/>
      <c r="C5315">
        <v>10.403625325445246</v>
      </c>
      <c r="D5315">
        <v>-1.8936549941515821</v>
      </c>
      <c r="E5315" s="24"/>
      <c r="F5315" s="25"/>
      <c r="G5315" s="29"/>
    </row>
    <row r="5316" spans="1:7" x14ac:dyDescent="0.25">
      <c r="A5316"/>
      <c r="B5316"/>
      <c r="C5316">
        <v>10.394200491174361</v>
      </c>
      <c r="D5316">
        <v>-1.8948374834125834</v>
      </c>
      <c r="E5316" s="24"/>
      <c r="F5316" s="25"/>
      <c r="G5316" s="29"/>
    </row>
    <row r="5317" spans="1:7" x14ac:dyDescent="0.25">
      <c r="A5317"/>
      <c r="B5317"/>
      <c r="C5317">
        <v>10.384775656903482</v>
      </c>
      <c r="D5317">
        <v>-1.8960199726735827</v>
      </c>
      <c r="E5317" s="24"/>
      <c r="F5317" s="25"/>
      <c r="G5317" s="29"/>
    </row>
    <row r="5318" spans="1:7" x14ac:dyDescent="0.25">
      <c r="A5318"/>
      <c r="B5318"/>
      <c r="C5318">
        <v>10.375350822632599</v>
      </c>
      <c r="D5318">
        <v>-1.8972024619345835</v>
      </c>
      <c r="E5318" s="24"/>
      <c r="F5318" s="25"/>
      <c r="G5318" s="29"/>
    </row>
    <row r="5319" spans="1:7" x14ac:dyDescent="0.25">
      <c r="A5319"/>
      <c r="B5319"/>
      <c r="C5319">
        <v>10.365925988361726</v>
      </c>
      <c r="D5319">
        <v>-1.8983849511955841</v>
      </c>
      <c r="E5319" s="24"/>
      <c r="F5319" s="25"/>
      <c r="G5319" s="29"/>
    </row>
    <row r="5320" spans="1:7" x14ac:dyDescent="0.25">
      <c r="A5320"/>
      <c r="B5320"/>
      <c r="C5320">
        <v>10.356501154090845</v>
      </c>
      <c r="D5320">
        <v>-1.8995674404565843</v>
      </c>
      <c r="E5320" s="24"/>
      <c r="F5320" s="25"/>
      <c r="G5320" s="29"/>
    </row>
    <row r="5321" spans="1:7" x14ac:dyDescent="0.25">
      <c r="A5321"/>
      <c r="B5321"/>
      <c r="C5321">
        <v>10.347076319819966</v>
      </c>
      <c r="D5321">
        <v>-1.9007499297175838</v>
      </c>
      <c r="E5321" s="24"/>
      <c r="F5321" s="25"/>
      <c r="G5321" s="29"/>
    </row>
    <row r="5322" spans="1:7" x14ac:dyDescent="0.25">
      <c r="A5322"/>
      <c r="B5322"/>
      <c r="C5322">
        <v>10.337651485549086</v>
      </c>
      <c r="D5322">
        <v>-1.9019324189785844</v>
      </c>
      <c r="E5322" s="24"/>
      <c r="F5322" s="25"/>
      <c r="G5322" s="29"/>
    </row>
    <row r="5323" spans="1:7" x14ac:dyDescent="0.25">
      <c r="A5323"/>
      <c r="B5323"/>
      <c r="C5323">
        <v>10.328226651278207</v>
      </c>
      <c r="D5323">
        <v>-1.9031149082395853</v>
      </c>
      <c r="E5323" s="24"/>
      <c r="F5323" s="25"/>
      <c r="G5323" s="29"/>
    </row>
    <row r="5324" spans="1:7" x14ac:dyDescent="0.25">
      <c r="A5324"/>
      <c r="B5324"/>
      <c r="C5324">
        <v>10.318801817007323</v>
      </c>
      <c r="D5324">
        <v>-1.904297397500585</v>
      </c>
      <c r="E5324" s="24"/>
      <c r="F5324" s="25"/>
      <c r="G5324" s="29"/>
    </row>
    <row r="5325" spans="1:7" x14ac:dyDescent="0.25">
      <c r="A5325"/>
      <c r="B5325"/>
      <c r="C5325">
        <v>10.309376982736447</v>
      </c>
      <c r="D5325">
        <v>-1.9054798867615859</v>
      </c>
      <c r="E5325" s="24"/>
      <c r="F5325" s="25"/>
      <c r="G5325" s="29"/>
    </row>
    <row r="5326" spans="1:7" x14ac:dyDescent="0.25">
      <c r="A5326"/>
      <c r="B5326"/>
      <c r="C5326">
        <v>10.299952148465566</v>
      </c>
      <c r="D5326">
        <v>-1.906662376022586</v>
      </c>
      <c r="E5326" s="24"/>
      <c r="F5326" s="25"/>
      <c r="G5326" s="29"/>
    </row>
    <row r="5327" spans="1:7" x14ac:dyDescent="0.25">
      <c r="A5327"/>
      <c r="B5327"/>
      <c r="C5327">
        <v>10.29052731419468</v>
      </c>
      <c r="D5327">
        <v>-1.907844865283586</v>
      </c>
      <c r="E5327" s="24"/>
      <c r="F5327" s="25"/>
      <c r="G5327" s="29"/>
    </row>
    <row r="5328" spans="1:7" x14ac:dyDescent="0.25">
      <c r="A5328"/>
      <c r="B5328"/>
      <c r="C5328">
        <v>10.281102479923803</v>
      </c>
      <c r="D5328">
        <v>-1.9090273545445866</v>
      </c>
      <c r="E5328" s="24"/>
      <c r="F5328" s="25"/>
      <c r="G5328" s="29"/>
    </row>
    <row r="5329" spans="1:7" x14ac:dyDescent="0.25">
      <c r="A5329"/>
      <c r="B5329"/>
      <c r="C5329">
        <v>10.271677645652925</v>
      </c>
      <c r="D5329">
        <v>-1.9102098438055868</v>
      </c>
      <c r="E5329" s="24"/>
      <c r="F5329" s="25"/>
      <c r="G5329" s="29"/>
    </row>
    <row r="5330" spans="1:7" x14ac:dyDescent="0.25">
      <c r="A5330"/>
      <c r="B5330"/>
      <c r="C5330">
        <v>10.262252811382043</v>
      </c>
      <c r="D5330">
        <v>-1.9113923330665867</v>
      </c>
      <c r="E5330" s="24"/>
      <c r="F5330" s="25"/>
      <c r="G5330" s="29"/>
    </row>
    <row r="5331" spans="1:7" x14ac:dyDescent="0.25">
      <c r="A5331"/>
      <c r="B5331"/>
      <c r="C5331">
        <v>10.252827977111165</v>
      </c>
      <c r="D5331">
        <v>-1.9125748223275869</v>
      </c>
      <c r="E5331" s="24"/>
      <c r="F5331" s="25"/>
      <c r="G5331" s="29"/>
    </row>
    <row r="5332" spans="1:7" x14ac:dyDescent="0.25">
      <c r="A5332"/>
      <c r="B5332"/>
      <c r="C5332">
        <v>10.243403142840284</v>
      </c>
      <c r="D5332">
        <v>-1.9137573115885873</v>
      </c>
      <c r="E5332" s="24"/>
      <c r="F5332" s="25"/>
      <c r="G5332" s="29"/>
    </row>
    <row r="5333" spans="1:7" x14ac:dyDescent="0.25">
      <c r="A5333"/>
      <c r="B5333"/>
      <c r="C5333">
        <v>10.233978308569405</v>
      </c>
      <c r="D5333">
        <v>-1.914939800849587</v>
      </c>
      <c r="E5333" s="24"/>
      <c r="F5333" s="25"/>
      <c r="G5333" s="29"/>
    </row>
    <row r="5334" spans="1:7" x14ac:dyDescent="0.25">
      <c r="A5334"/>
      <c r="B5334"/>
      <c r="C5334">
        <v>10.224553474298519</v>
      </c>
      <c r="D5334">
        <v>-1.9161222901105879</v>
      </c>
      <c r="E5334" s="24"/>
      <c r="F5334" s="25"/>
      <c r="G5334" s="29"/>
    </row>
    <row r="5335" spans="1:7" x14ac:dyDescent="0.25">
      <c r="A5335"/>
      <c r="B5335"/>
      <c r="C5335">
        <v>10.21512864002765</v>
      </c>
      <c r="D5335">
        <v>-1.9173047793715889</v>
      </c>
      <c r="E5335" s="24"/>
      <c r="F5335" s="25"/>
      <c r="G5335" s="29"/>
    </row>
    <row r="5336" spans="1:7" x14ac:dyDescent="0.25">
      <c r="A5336"/>
      <c r="B5336"/>
      <c r="C5336">
        <v>10.205703805756766</v>
      </c>
      <c r="D5336">
        <v>-1.9184872686325884</v>
      </c>
      <c r="E5336" s="24"/>
      <c r="F5336" s="25"/>
      <c r="G5336" s="29"/>
    </row>
    <row r="5337" spans="1:7" x14ac:dyDescent="0.25">
      <c r="A5337"/>
      <c r="B5337"/>
      <c r="C5337">
        <v>10.196278971485885</v>
      </c>
      <c r="D5337">
        <v>-1.9196697578935891</v>
      </c>
      <c r="E5337" s="24"/>
      <c r="F5337" s="25"/>
      <c r="G5337" s="29"/>
    </row>
    <row r="5338" spans="1:7" x14ac:dyDescent="0.25">
      <c r="A5338"/>
      <c r="B5338"/>
      <c r="C5338">
        <v>10.186854137215009</v>
      </c>
      <c r="D5338">
        <v>-1.9208522471545888</v>
      </c>
      <c r="E5338" s="24"/>
      <c r="F5338" s="25"/>
      <c r="G5338" s="29"/>
    </row>
    <row r="5339" spans="1:7" x14ac:dyDescent="0.25">
      <c r="A5339"/>
      <c r="B5339"/>
      <c r="C5339">
        <v>10.177429302944127</v>
      </c>
      <c r="D5339">
        <v>-1.9220347364155892</v>
      </c>
      <c r="E5339" s="24"/>
      <c r="F5339" s="25"/>
      <c r="G5339" s="29"/>
    </row>
    <row r="5340" spans="1:7" x14ac:dyDescent="0.25">
      <c r="A5340"/>
      <c r="B5340"/>
      <c r="C5340">
        <v>10.168004468673246</v>
      </c>
      <c r="D5340">
        <v>-1.9232172256765898</v>
      </c>
      <c r="E5340" s="24"/>
      <c r="F5340" s="25"/>
      <c r="G5340" s="29"/>
    </row>
    <row r="5341" spans="1:7" x14ac:dyDescent="0.25">
      <c r="A5341"/>
      <c r="B5341"/>
      <c r="C5341">
        <v>10.158579634402368</v>
      </c>
      <c r="D5341">
        <v>-1.9243997149375902</v>
      </c>
      <c r="E5341" s="24"/>
      <c r="F5341" s="25"/>
      <c r="G5341" s="29"/>
    </row>
    <row r="5342" spans="1:7" x14ac:dyDescent="0.25">
      <c r="A5342"/>
      <c r="B5342"/>
      <c r="C5342">
        <v>10.149154800131484</v>
      </c>
      <c r="D5342">
        <v>-1.9255822041985904</v>
      </c>
      <c r="E5342" s="24"/>
      <c r="F5342" s="25"/>
      <c r="G5342" s="29"/>
    </row>
    <row r="5343" spans="1:7" x14ac:dyDescent="0.25">
      <c r="A5343"/>
      <c r="B5343"/>
      <c r="C5343">
        <v>10.139729965860607</v>
      </c>
      <c r="D5343">
        <v>-1.9267646934595903</v>
      </c>
      <c r="E5343" s="24"/>
      <c r="F5343" s="25"/>
      <c r="G5343" s="29"/>
    </row>
    <row r="5344" spans="1:7" x14ac:dyDescent="0.25">
      <c r="A5344"/>
      <c r="B5344"/>
      <c r="C5344">
        <v>10.130305131589722</v>
      </c>
      <c r="D5344">
        <v>-1.927947182720591</v>
      </c>
      <c r="E5344" s="24"/>
      <c r="F5344" s="25"/>
      <c r="G5344" s="29"/>
    </row>
    <row r="5345" spans="1:7" x14ac:dyDescent="0.25">
      <c r="A5345"/>
      <c r="B5345"/>
      <c r="C5345">
        <v>10.120880297318847</v>
      </c>
      <c r="D5345">
        <v>-1.9291296719815914</v>
      </c>
      <c r="E5345" s="24"/>
      <c r="F5345" s="25"/>
      <c r="G5345" s="29"/>
    </row>
    <row r="5346" spans="1:7" x14ac:dyDescent="0.25">
      <c r="A5346"/>
      <c r="B5346"/>
      <c r="C5346">
        <v>10.11145546304796</v>
      </c>
      <c r="D5346">
        <v>-1.930312161242592</v>
      </c>
      <c r="E5346" s="24"/>
      <c r="F5346" s="25"/>
      <c r="G5346" s="29"/>
    </row>
    <row r="5347" spans="1:7" x14ac:dyDescent="0.25">
      <c r="A5347"/>
      <c r="B5347"/>
      <c r="C5347">
        <v>10.102030628777081</v>
      </c>
      <c r="D5347">
        <v>-1.9314946505035921</v>
      </c>
      <c r="E5347" s="24"/>
      <c r="F5347" s="25"/>
      <c r="G5347" s="29"/>
    </row>
    <row r="5348" spans="1:7" x14ac:dyDescent="0.25">
      <c r="A5348"/>
      <c r="B5348"/>
      <c r="C5348">
        <v>10.092605794506202</v>
      </c>
      <c r="D5348">
        <v>-1.9326771397645921</v>
      </c>
      <c r="E5348" s="24"/>
      <c r="F5348" s="25"/>
      <c r="G5348" s="29"/>
    </row>
    <row r="5349" spans="1:7" x14ac:dyDescent="0.25">
      <c r="A5349"/>
      <c r="B5349"/>
      <c r="C5349">
        <v>10.083180960235323</v>
      </c>
      <c r="D5349">
        <v>-1.9338596290255921</v>
      </c>
      <c r="E5349" s="24"/>
      <c r="F5349" s="25"/>
      <c r="G5349" s="29"/>
    </row>
    <row r="5350" spans="1:7" x14ac:dyDescent="0.25">
      <c r="A5350"/>
      <c r="B5350"/>
      <c r="C5350">
        <v>10.073756125964449</v>
      </c>
      <c r="D5350">
        <v>-1.9350421182865936</v>
      </c>
      <c r="E5350" s="24"/>
      <c r="F5350" s="25"/>
      <c r="G5350" s="29"/>
    </row>
    <row r="5351" spans="1:7" x14ac:dyDescent="0.25">
      <c r="A5351"/>
      <c r="B5351"/>
      <c r="C5351">
        <v>10.064331291693565</v>
      </c>
      <c r="D5351">
        <v>-1.9362246075475937</v>
      </c>
      <c r="E5351" s="24"/>
      <c r="F5351" s="25"/>
      <c r="G5351" s="29"/>
    </row>
    <row r="5352" spans="1:7" x14ac:dyDescent="0.25">
      <c r="A5352"/>
      <c r="B5352"/>
      <c r="C5352">
        <v>10.054906457422685</v>
      </c>
      <c r="D5352">
        <v>-1.9374070968085919</v>
      </c>
      <c r="E5352" s="24"/>
      <c r="F5352" s="25"/>
      <c r="G5352" s="29"/>
    </row>
    <row r="5353" spans="1:7" x14ac:dyDescent="0.25">
      <c r="A5353"/>
      <c r="B5353"/>
      <c r="C5353">
        <v>10.045481623151806</v>
      </c>
      <c r="D5353">
        <v>-1.9385895860695934</v>
      </c>
      <c r="E5353" s="24"/>
      <c r="F5353" s="25"/>
      <c r="G5353" s="29"/>
    </row>
    <row r="5354" spans="1:7" x14ac:dyDescent="0.25">
      <c r="A5354"/>
      <c r="B5354"/>
      <c r="C5354">
        <v>10.036056788880931</v>
      </c>
      <c r="D5354">
        <v>-1.9397720753305934</v>
      </c>
      <c r="E5354" s="24"/>
      <c r="F5354" s="25"/>
      <c r="G5354" s="29"/>
    </row>
    <row r="5355" spans="1:7" x14ac:dyDescent="0.25">
      <c r="A5355"/>
      <c r="B5355"/>
      <c r="C5355">
        <v>10.026631954610046</v>
      </c>
      <c r="D5355">
        <v>-1.9409545645915949</v>
      </c>
      <c r="E5355" s="24"/>
      <c r="F5355" s="25"/>
      <c r="G5355" s="29"/>
    </row>
    <row r="5356" spans="1:7" x14ac:dyDescent="0.25">
      <c r="A5356"/>
      <c r="B5356"/>
      <c r="C5356">
        <v>10.017207120339167</v>
      </c>
      <c r="D5356">
        <v>-1.9421370538525955</v>
      </c>
      <c r="E5356" s="24"/>
      <c r="F5356" s="25"/>
      <c r="G5356" s="29"/>
    </row>
    <row r="5357" spans="1:7" x14ac:dyDescent="0.25">
      <c r="A5357"/>
      <c r="B5357"/>
      <c r="C5357">
        <v>10.007782286068293</v>
      </c>
      <c r="D5357">
        <v>-1.943319543113595</v>
      </c>
      <c r="E5357" s="24"/>
      <c r="F5357" s="25"/>
      <c r="G5357" s="29"/>
    </row>
    <row r="5358" spans="1:7" x14ac:dyDescent="0.25">
      <c r="A5358"/>
      <c r="B5358"/>
      <c r="C5358">
        <v>9.998357451797407</v>
      </c>
      <c r="D5358">
        <v>-1.9445020323745947</v>
      </c>
      <c r="E5358" s="24"/>
      <c r="F5358" s="25"/>
      <c r="G5358" s="29"/>
    </row>
    <row r="5359" spans="1:7" x14ac:dyDescent="0.25">
      <c r="A5359"/>
      <c r="B5359"/>
      <c r="C5359">
        <v>9.9889326175265243</v>
      </c>
      <c r="D5359">
        <v>-1.9456845216355956</v>
      </c>
      <c r="E5359" s="24"/>
      <c r="F5359" s="25"/>
      <c r="G5359" s="29"/>
    </row>
    <row r="5360" spans="1:7" x14ac:dyDescent="0.25">
      <c r="A5360"/>
      <c r="B5360"/>
      <c r="C5360">
        <v>9.9795077832556451</v>
      </c>
      <c r="D5360">
        <v>-1.9468670108965958</v>
      </c>
      <c r="E5360" s="24"/>
      <c r="F5360" s="25"/>
      <c r="G5360" s="29"/>
    </row>
    <row r="5361" spans="1:7" x14ac:dyDescent="0.25">
      <c r="A5361"/>
      <c r="B5361"/>
      <c r="C5361">
        <v>9.9700829489847695</v>
      </c>
      <c r="D5361">
        <v>-1.9480495001575953</v>
      </c>
      <c r="E5361" s="24"/>
      <c r="F5361" s="25"/>
      <c r="G5361" s="29"/>
    </row>
    <row r="5362" spans="1:7" x14ac:dyDescent="0.25">
      <c r="A5362"/>
      <c r="B5362"/>
      <c r="C5362">
        <v>9.9606581147138868</v>
      </c>
      <c r="D5362">
        <v>-1.9492319894185968</v>
      </c>
      <c r="E5362" s="24"/>
      <c r="F5362" s="25"/>
      <c r="G5362" s="29"/>
    </row>
    <row r="5363" spans="1:7" x14ac:dyDescent="0.25">
      <c r="A5363"/>
      <c r="B5363"/>
      <c r="C5363">
        <v>9.9512332804430077</v>
      </c>
      <c r="D5363">
        <v>-1.9504144786795963</v>
      </c>
      <c r="E5363" s="24"/>
      <c r="F5363" s="25"/>
      <c r="G5363" s="29"/>
    </row>
    <row r="5364" spans="1:7" x14ac:dyDescent="0.25">
      <c r="A5364"/>
      <c r="B5364"/>
      <c r="C5364">
        <v>9.941808446172125</v>
      </c>
      <c r="D5364">
        <v>-1.9515969679405964</v>
      </c>
      <c r="E5364" s="24"/>
      <c r="F5364" s="25"/>
      <c r="G5364" s="29"/>
    </row>
    <row r="5365" spans="1:7" x14ac:dyDescent="0.25">
      <c r="A5365"/>
      <c r="B5365"/>
      <c r="C5365">
        <v>9.9323836119012494</v>
      </c>
      <c r="D5365">
        <v>-1.9527794572015977</v>
      </c>
      <c r="E5365" s="24"/>
      <c r="F5365" s="25"/>
      <c r="G5365" s="29"/>
    </row>
    <row r="5366" spans="1:7" x14ac:dyDescent="0.25">
      <c r="A5366"/>
      <c r="B5366"/>
      <c r="C5366">
        <v>9.8608381951171324</v>
      </c>
      <c r="D5366">
        <v>-1.9596951300877805</v>
      </c>
      <c r="E5366" s="24"/>
      <c r="F5366" s="25"/>
      <c r="G5366" s="29"/>
    </row>
    <row r="5367" spans="1:7" x14ac:dyDescent="0.25">
      <c r="A5367"/>
      <c r="B5367"/>
      <c r="C5367">
        <v>9.7902926695683945</v>
      </c>
      <c r="D5367">
        <v>-1.9663447262697487</v>
      </c>
      <c r="E5367" s="24"/>
      <c r="F5367" s="25"/>
      <c r="G5367" s="29"/>
    </row>
    <row r="5368" spans="1:7" x14ac:dyDescent="0.25">
      <c r="A5368"/>
      <c r="B5368"/>
      <c r="C5368">
        <v>9.7207334596167669</v>
      </c>
      <c r="D5368">
        <v>-1.9727352061315659</v>
      </c>
      <c r="E5368" s="24"/>
      <c r="F5368" s="25"/>
      <c r="G5368" s="29"/>
    </row>
    <row r="5369" spans="1:7" x14ac:dyDescent="0.25">
      <c r="A5369"/>
      <c r="B5369"/>
      <c r="C5369">
        <v>9.652147234274123</v>
      </c>
      <c r="D5369">
        <v>-1.9788733445620972</v>
      </c>
      <c r="E5369" s="24"/>
      <c r="F5369" s="25"/>
      <c r="G5369" s="29"/>
    </row>
    <row r="5370" spans="1:7" x14ac:dyDescent="0.25">
      <c r="A5370"/>
      <c r="B5370"/>
      <c r="C5370">
        <v>9.5844621234913134</v>
      </c>
      <c r="D5370">
        <v>-1.9847694920064571</v>
      </c>
      <c r="E5370" s="24"/>
      <c r="F5370" s="25"/>
      <c r="G5370" s="29"/>
    </row>
    <row r="5371" spans="1:7" x14ac:dyDescent="0.25">
      <c r="A5371"/>
      <c r="B5371"/>
      <c r="C5371">
        <v>9.5176957587834465</v>
      </c>
      <c r="D5371">
        <v>-1.9903916801981092</v>
      </c>
      <c r="E5371" s="24"/>
      <c r="F5371" s="25"/>
      <c r="G5371" s="29"/>
    </row>
    <row r="5372" spans="1:7" x14ac:dyDescent="0.25">
      <c r="A5372"/>
      <c r="B5372"/>
      <c r="C5372">
        <v>9.4518637994871231</v>
      </c>
      <c r="D5372">
        <v>-1.9957807927517635</v>
      </c>
      <c r="E5372" s="24"/>
      <c r="F5372" s="25"/>
      <c r="G5372" s="29"/>
    </row>
    <row r="5373" spans="1:7" x14ac:dyDescent="0.25">
      <c r="A5373"/>
      <c r="B5373"/>
      <c r="C5373">
        <v>9.3869538397977088</v>
      </c>
      <c r="D5373">
        <v>-2.0009429157846945</v>
      </c>
      <c r="E5373" s="24"/>
      <c r="F5373" s="25"/>
      <c r="G5373" s="29"/>
    </row>
    <row r="5374" spans="1:7" x14ac:dyDescent="0.25">
      <c r="A5374"/>
      <c r="B5374"/>
      <c r="C5374">
        <v>9.3229536925535292</v>
      </c>
      <c r="D5374">
        <v>-2.0058839756577496</v>
      </c>
      <c r="E5374" s="24"/>
      <c r="F5374" s="25"/>
      <c r="G5374" s="29"/>
    </row>
    <row r="5375" spans="1:7" x14ac:dyDescent="0.25">
      <c r="A5375"/>
      <c r="B5375"/>
      <c r="C5375">
        <v>9.2598513844402284</v>
      </c>
      <c r="D5375">
        <v>-2.0106097436257087</v>
      </c>
      <c r="E5375" s="24"/>
      <c r="F5375" s="25"/>
      <c r="G5375" s="29"/>
    </row>
    <row r="5376" spans="1:7" x14ac:dyDescent="0.25">
      <c r="A5376"/>
      <c r="B5376"/>
      <c r="C5376">
        <v>9.1976351513208137</v>
      </c>
      <c r="D5376">
        <v>-2.0151258403358732</v>
      </c>
      <c r="E5376" s="24"/>
      <c r="F5376" s="25"/>
      <c r="G5376" s="29"/>
    </row>
    <row r="5377" spans="1:7" x14ac:dyDescent="0.25">
      <c r="A5377"/>
      <c r="B5377"/>
      <c r="C5377">
        <v>9.1362934336875394</v>
      </c>
      <c r="D5377">
        <v>-2.0194377401804111</v>
      </c>
      <c r="E5377" s="24"/>
      <c r="F5377" s="25"/>
      <c r="G5377" s="29"/>
    </row>
    <row r="5378" spans="1:7" x14ac:dyDescent="0.25">
      <c r="A5378"/>
      <c r="B5378"/>
      <c r="C5378">
        <v>9.0758148722319092</v>
      </c>
      <c r="D5378">
        <v>-2.0235507755077458</v>
      </c>
      <c r="E5378" s="24"/>
      <c r="F5378" s="25"/>
      <c r="G5378" s="29"/>
    </row>
    <row r="5379" spans="1:7" x14ac:dyDescent="0.25">
      <c r="A5379"/>
      <c r="B5379"/>
      <c r="C5379">
        <v>9.0161883035292796</v>
      </c>
      <c r="D5379">
        <v>-2.0274701406981146</v>
      </c>
      <c r="E5379" s="24"/>
      <c r="F5379" s="25"/>
      <c r="G5379" s="29"/>
    </row>
    <row r="5380" spans="1:7" x14ac:dyDescent="0.25">
      <c r="A5380"/>
      <c r="B5380"/>
      <c r="C5380">
        <v>8.9574027558346785</v>
      </c>
      <c r="D5380">
        <v>-2.0312008961081425</v>
      </c>
      <c r="E5380" s="24"/>
      <c r="F5380" s="25"/>
      <c r="G5380" s="29"/>
    </row>
    <row r="5381" spans="1:7" x14ac:dyDescent="0.25">
      <c r="A5381"/>
      <c r="B5381"/>
      <c r="C5381">
        <v>8.8994474449863361</v>
      </c>
      <c r="D5381">
        <v>-2.0347479718891552</v>
      </c>
      <c r="E5381" s="24"/>
      <c r="F5381" s="25"/>
      <c r="G5381" s="29"/>
    </row>
    <row r="5382" spans="1:7" x14ac:dyDescent="0.25">
      <c r="A5382"/>
      <c r="B5382"/>
      <c r="C5382">
        <v>8.8423117704138949</v>
      </c>
      <c r="D5382">
        <v>-2.0381161716837188</v>
      </c>
      <c r="E5382" s="24"/>
      <c r="F5382" s="25"/>
      <c r="G5382" s="29"/>
    </row>
    <row r="5383" spans="1:7" x14ac:dyDescent="0.25">
      <c r="A5383"/>
      <c r="B5383"/>
      <c r="C5383">
        <v>8.7859853112481296</v>
      </c>
      <c r="D5383">
        <v>-2.0413101762047585</v>
      </c>
      <c r="E5383" s="24"/>
      <c r="F5383" s="25"/>
      <c r="G5383" s="29"/>
    </row>
    <row r="5384" spans="1:7" x14ac:dyDescent="0.25">
      <c r="A5384"/>
      <c r="B5384"/>
      <c r="C5384">
        <v>8.7304578225290825</v>
      </c>
      <c r="D5384">
        <v>-2.0443345467013794</v>
      </c>
      <c r="E5384" s="24"/>
      <c r="F5384" s="25"/>
      <c r="G5384" s="29"/>
    </row>
    <row r="5385" spans="1:7" x14ac:dyDescent="0.25">
      <c r="A5385"/>
      <c r="B5385"/>
      <c r="C5385">
        <v>8.6757192315099214</v>
      </c>
      <c r="D5385">
        <v>-2.0471937283154205</v>
      </c>
      <c r="E5385" s="24"/>
      <c r="F5385" s="25"/>
      <c r="G5385" s="29"/>
    </row>
    <row r="5386" spans="1:7" x14ac:dyDescent="0.25">
      <c r="A5386"/>
      <c r="B5386"/>
      <c r="C5386">
        <v>8.6217596340535163</v>
      </c>
      <c r="D5386">
        <v>-2.0498920533325671</v>
      </c>
      <c r="E5386" s="24"/>
      <c r="F5386" s="25"/>
      <c r="G5386" s="29"/>
    </row>
    <row r="5387" spans="1:7" x14ac:dyDescent="0.25">
      <c r="A5387"/>
      <c r="B5387"/>
      <c r="C5387">
        <v>8.5685692911191857</v>
      </c>
      <c r="D5387">
        <v>-2.0524337443316951</v>
      </c>
      <c r="E5387" s="24"/>
      <c r="F5387" s="25"/>
      <c r="G5387" s="29"/>
    </row>
    <row r="5388" spans="1:7" x14ac:dyDescent="0.25">
      <c r="A5388"/>
      <c r="B5388"/>
      <c r="C5388">
        <v>8.5161383574246923</v>
      </c>
      <c r="D5388">
        <v>-2.0548229706900285</v>
      </c>
      <c r="E5388" s="24"/>
      <c r="F5388" s="25"/>
      <c r="G5388" s="29"/>
    </row>
    <row r="5389" spans="1:7" x14ac:dyDescent="0.25">
      <c r="A5389"/>
      <c r="B5389"/>
      <c r="C5389">
        <v>8.4644574738333045</v>
      </c>
      <c r="D5389">
        <v>-2.0570637326795267</v>
      </c>
      <c r="E5389" s="24"/>
      <c r="F5389" s="25"/>
      <c r="G5389" s="29"/>
    </row>
    <row r="5390" spans="1:7" x14ac:dyDescent="0.25">
      <c r="A5390"/>
      <c r="B5390"/>
      <c r="C5390">
        <v>8.4135175843848007</v>
      </c>
      <c r="D5390">
        <v>-2.0591599001877041</v>
      </c>
      <c r="E5390" s="24"/>
      <c r="F5390" s="25"/>
      <c r="G5390" s="29"/>
    </row>
    <row r="5391" spans="1:7" x14ac:dyDescent="0.25">
      <c r="A5391"/>
      <c r="B5391"/>
      <c r="C5391">
        <v>8.3633095770035499</v>
      </c>
      <c r="D5391">
        <v>-2.0611152865461229</v>
      </c>
      <c r="E5391" s="24"/>
      <c r="F5391" s="25"/>
      <c r="G5391" s="29"/>
    </row>
    <row r="5392" spans="1:7" x14ac:dyDescent="0.25">
      <c r="A5392"/>
      <c r="B5392"/>
      <c r="C5392">
        <v>8.3138244884067465</v>
      </c>
      <c r="D5392">
        <v>-2.0629336097195776</v>
      </c>
      <c r="E5392" s="24"/>
      <c r="F5392" s="25"/>
      <c r="G5392" s="29"/>
    </row>
    <row r="5393" spans="1:7" x14ac:dyDescent="0.25">
      <c r="A5393"/>
      <c r="B5393"/>
      <c r="C5393">
        <v>8.2650535010797057</v>
      </c>
      <c r="D5393">
        <v>-2.0646184949148498</v>
      </c>
      <c r="E5393" s="24"/>
      <c r="F5393" s="25"/>
      <c r="G5393" s="29"/>
    </row>
    <row r="5394" spans="1:7" x14ac:dyDescent="0.25">
      <c r="A5394"/>
      <c r="B5394"/>
      <c r="C5394">
        <v>8.2169879403245965</v>
      </c>
      <c r="D5394">
        <v>-2.066173477109873</v>
      </c>
      <c r="E5394" s="24"/>
      <c r="F5394" s="25"/>
      <c r="G5394" s="29"/>
    </row>
    <row r="5395" spans="1:7" x14ac:dyDescent="0.25">
      <c r="A5395"/>
      <c r="B5395"/>
      <c r="C5395">
        <v>8.1693712835795402</v>
      </c>
      <c r="D5395">
        <v>-2.0675826719940145</v>
      </c>
      <c r="E5395" s="24"/>
      <c r="F5395" s="25"/>
      <c r="G5395" s="29"/>
    </row>
    <row r="5396" spans="1:7" x14ac:dyDescent="0.25">
      <c r="A5396"/>
      <c r="B5396"/>
      <c r="C5396">
        <v>8.1224372216323655</v>
      </c>
      <c r="D5396">
        <v>-2.0687948710345703</v>
      </c>
      <c r="E5396" s="24"/>
      <c r="F5396" s="25"/>
      <c r="G5396" s="29"/>
    </row>
    <row r="5397" spans="1:7" x14ac:dyDescent="0.25">
      <c r="A5397"/>
      <c r="B5397"/>
      <c r="C5397">
        <v>8.0761833906114902</v>
      </c>
      <c r="D5397">
        <v>-2.0698872547894371</v>
      </c>
      <c r="E5397" s="24"/>
      <c r="F5397" s="25"/>
      <c r="G5397" s="29"/>
    </row>
    <row r="5398" spans="1:7" x14ac:dyDescent="0.25">
      <c r="A5398"/>
      <c r="B5398"/>
      <c r="C5398">
        <v>8.0306016589725804</v>
      </c>
      <c r="D5398">
        <v>-2.0708630211134618</v>
      </c>
      <c r="E5398" s="24"/>
      <c r="F5398" s="25"/>
      <c r="G5398" s="29"/>
    </row>
    <row r="5399" spans="1:7" x14ac:dyDescent="0.25">
      <c r="A5399"/>
      <c r="B5399"/>
      <c r="C5399">
        <v>7.9856840242638611</v>
      </c>
      <c r="D5399">
        <v>-2.071725289175689</v>
      </c>
      <c r="E5399" s="24"/>
      <c r="F5399" s="25"/>
      <c r="G5399" s="29"/>
    </row>
    <row r="5400" spans="1:7" x14ac:dyDescent="0.25">
      <c r="A5400"/>
      <c r="B5400"/>
      <c r="C5400">
        <v>7.941422610574512</v>
      </c>
      <c r="D5400">
        <v>-2.0724771015643215</v>
      </c>
      <c r="E5400" s="24"/>
      <c r="F5400" s="25"/>
      <c r="G5400" s="29"/>
    </row>
    <row r="5401" spans="1:7" x14ac:dyDescent="0.25">
      <c r="A5401"/>
      <c r="B5401"/>
      <c r="C5401">
        <v>7.8978096660433525</v>
      </c>
      <c r="D5401">
        <v>-2.0731214263289988</v>
      </c>
      <c r="E5401" s="24"/>
      <c r="F5401" s="25"/>
      <c r="G5401" s="29"/>
    </row>
    <row r="5402" spans="1:7" x14ac:dyDescent="0.25">
      <c r="A5402"/>
      <c r="B5402"/>
      <c r="C5402">
        <v>7.8548375604260317</v>
      </c>
      <c r="D5402">
        <v>-2.0736611589624898</v>
      </c>
      <c r="E5402" s="24"/>
      <c r="F5402" s="25"/>
      <c r="G5402" s="29"/>
    </row>
    <row r="5403" spans="1:7" x14ac:dyDescent="0.25">
      <c r="A5403"/>
      <c r="B5403"/>
      <c r="C5403">
        <v>7.8124987827194028</v>
      </c>
      <c r="D5403">
        <v>-2.0740991243237841</v>
      </c>
      <c r="E5403" s="24"/>
      <c r="F5403" s="25"/>
      <c r="G5403" s="29"/>
    </row>
    <row r="5404" spans="1:7" x14ac:dyDescent="0.25">
      <c r="A5404"/>
      <c r="B5404"/>
      <c r="C5404">
        <v>7.7707859388412794</v>
      </c>
      <c r="D5404">
        <v>-2.0744380785045355</v>
      </c>
      <c r="E5404" s="24"/>
      <c r="F5404" s="25"/>
      <c r="G5404" s="29"/>
    </row>
    <row r="5405" spans="1:7" x14ac:dyDescent="0.25">
      <c r="A5405"/>
      <c r="B5405"/>
      <c r="C5405">
        <v>7.7296917493641359</v>
      </c>
      <c r="D5405">
        <v>-2.0746807106406697</v>
      </c>
      <c r="E5405" s="24"/>
      <c r="F5405" s="25"/>
      <c r="G5405" s="29"/>
    </row>
    <row r="5406" spans="1:7" x14ac:dyDescent="0.25">
      <c r="A5406"/>
      <c r="B5406"/>
      <c r="C5406">
        <v>7.6892090473013806</v>
      </c>
      <c r="D5406">
        <v>-2.0748296446709862</v>
      </c>
      <c r="E5406" s="24"/>
      <c r="F5406" s="25"/>
      <c r="G5406" s="29"/>
    </row>
    <row r="5407" spans="1:7" x14ac:dyDescent="0.25">
      <c r="A5407"/>
      <c r="B5407"/>
      <c r="C5407">
        <v>7.6493307759447218</v>
      </c>
      <c r="D5407">
        <v>-2.0748874410444502</v>
      </c>
      <c r="E5407" s="24"/>
      <c r="F5407" s="25"/>
      <c r="G5407" s="29"/>
    </row>
    <row r="5408" spans="1:7" x14ac:dyDescent="0.25">
      <c r="A5408"/>
      <c r="B5408"/>
      <c r="C5408">
        <v>7.6100499867511768</v>
      </c>
      <c r="D5408">
        <v>-2.0748565983778531</v>
      </c>
      <c r="E5408" s="24"/>
      <c r="F5408" s="25"/>
      <c r="G5408" s="29"/>
    </row>
    <row r="5409" spans="1:7" x14ac:dyDescent="0.25">
      <c r="A5409"/>
      <c r="B5409"/>
      <c r="C5409">
        <v>7.5713598372786146</v>
      </c>
      <c r="D5409">
        <v>-2.0747395550654488</v>
      </c>
      <c r="E5409" s="24"/>
      <c r="F5409" s="25"/>
      <c r="G5409" s="29"/>
    </row>
    <row r="5410" spans="1:7" x14ac:dyDescent="0.25">
      <c r="A5410"/>
      <c r="B5410"/>
      <c r="C5410">
        <v>7.5332535891682353</v>
      </c>
      <c r="D5410">
        <v>-2.0745386908420702</v>
      </c>
      <c r="E5410" s="24"/>
      <c r="F5410" s="25"/>
      <c r="G5410" s="29"/>
    </row>
    <row r="5411" spans="1:7" x14ac:dyDescent="0.25">
      <c r="A5411"/>
      <c r="B5411"/>
      <c r="C5411">
        <v>7.4957246061730443</v>
      </c>
      <c r="D5411">
        <v>-2.0742563283012858</v>
      </c>
      <c r="E5411" s="24"/>
      <c r="F5411" s="25"/>
      <c r="G5411" s="29"/>
    </row>
    <row r="5412" spans="1:7" x14ac:dyDescent="0.25">
      <c r="A5412"/>
      <c r="B5412"/>
      <c r="C5412">
        <v>7.4587663522309233</v>
      </c>
      <c r="D5412">
        <v>-2.073894734369977</v>
      </c>
      <c r="E5412" s="24"/>
      <c r="F5412" s="25"/>
      <c r="G5412" s="29"/>
    </row>
    <row r="5413" spans="1:7" x14ac:dyDescent="0.25">
      <c r="A5413"/>
      <c r="B5413"/>
      <c r="C5413">
        <v>7.4223723895811746</v>
      </c>
      <c r="D5413">
        <v>-2.0734561217407359</v>
      </c>
      <c r="E5413" s="24"/>
      <c r="F5413" s="25"/>
      <c r="G5413" s="29"/>
    </row>
    <row r="5414" spans="1:7" x14ac:dyDescent="0.25">
      <c r="A5414"/>
      <c r="B5414"/>
      <c r="C5414">
        <v>7.3865363769233534</v>
      </c>
      <c r="D5414">
        <v>-2.0729426502634452</v>
      </c>
      <c r="E5414" s="24"/>
      <c r="F5414" s="25"/>
      <c r="G5414" s="29"/>
    </row>
    <row r="5415" spans="1:7" x14ac:dyDescent="0.25">
      <c r="A5415"/>
      <c r="B5415"/>
      <c r="C5415">
        <v>7.3512520676174509</v>
      </c>
      <c r="D5415">
        <v>-2.0723564282973119</v>
      </c>
      <c r="E5415" s="24"/>
      <c r="F5415" s="25"/>
      <c r="G5415" s="29"/>
    </row>
    <row r="5416" spans="1:7" x14ac:dyDescent="0.25">
      <c r="A5416"/>
      <c r="B5416"/>
      <c r="C5416">
        <v>7.3165133079240565</v>
      </c>
      <c r="D5416">
        <v>-2.0716995140245942</v>
      </c>
      <c r="E5416" s="24"/>
      <c r="F5416" s="25"/>
      <c r="G5416" s="29"/>
    </row>
    <row r="5417" spans="1:7" x14ac:dyDescent="0.25">
      <c r="A5417"/>
      <c r="B5417"/>
      <c r="C5417">
        <v>7.2823140352837719</v>
      </c>
      <c r="D5417">
        <v>-2.0709739167272487</v>
      </c>
      <c r="E5417" s="24"/>
      <c r="F5417" s="25"/>
      <c r="G5417" s="29"/>
    </row>
    <row r="5418" spans="1:7" x14ac:dyDescent="0.25">
      <c r="A5418"/>
      <c r="B5418"/>
      <c r="C5418">
        <v>7.2486482766346629</v>
      </c>
      <c r="D5418">
        <v>-2.0701815980276357</v>
      </c>
      <c r="E5418" s="24"/>
      <c r="F5418" s="25"/>
      <c r="G5418" s="29"/>
    </row>
    <row r="5419" spans="1:7" x14ac:dyDescent="0.25">
      <c r="A5419"/>
      <c r="B5419"/>
      <c r="C5419">
        <v>7.2155101467668397</v>
      </c>
      <c r="D5419">
        <v>-2.0693244730944245</v>
      </c>
      <c r="E5419" s="24"/>
      <c r="F5419" s="25"/>
      <c r="G5419" s="29"/>
    </row>
    <row r="5420" spans="1:7" x14ac:dyDescent="0.25">
      <c r="A5420"/>
      <c r="B5420"/>
      <c r="C5420">
        <v>7.1828938467132399</v>
      </c>
      <c r="D5420">
        <v>-2.0684044118147638</v>
      </c>
      <c r="E5420" s="24"/>
      <c r="F5420" s="25"/>
      <c r="G5420" s="29"/>
    </row>
    <row r="5421" spans="1:7" x14ac:dyDescent="0.25">
      <c r="A5421"/>
      <c r="B5421"/>
      <c r="C5421">
        <v>7.1507936621755759</v>
      </c>
      <c r="D5421">
        <v>-2.0674232399337749</v>
      </c>
      <c r="E5421" s="24"/>
      <c r="F5421" s="25"/>
      <c r="G5421" s="29"/>
    </row>
    <row r="5422" spans="1:7" x14ac:dyDescent="0.25">
      <c r="A5422"/>
      <c r="B5422"/>
      <c r="C5422">
        <v>7.119203961984697</v>
      </c>
      <c r="D5422">
        <v>-2.0663827401623651</v>
      </c>
      <c r="E5422" s="24"/>
      <c r="F5422" s="25"/>
      <c r="G5422" s="29"/>
    </row>
    <row r="5423" spans="1:7" x14ac:dyDescent="0.25">
      <c r="A5423"/>
      <c r="B5423"/>
      <c r="C5423">
        <v>7.0881191965944321</v>
      </c>
      <c r="D5423">
        <v>-2.0652846532543578</v>
      </c>
      <c r="E5423" s="24"/>
      <c r="F5423" s="25"/>
      <c r="G5423" s="29"/>
    </row>
    <row r="5424" spans="1:7" x14ac:dyDescent="0.25">
      <c r="A5424"/>
      <c r="B5424"/>
      <c r="C5424">
        <v>7.0575338966080041</v>
      </c>
      <c r="D5424">
        <v>-2.0641306790538558</v>
      </c>
      <c r="E5424" s="24"/>
      <c r="F5424" s="25"/>
      <c r="G5424" s="29"/>
    </row>
    <row r="5425" spans="1:7" x14ac:dyDescent="0.25">
      <c r="A5425"/>
      <c r="B5425"/>
      <c r="C5425">
        <v>7.0274426713363258</v>
      </c>
      <c r="D5425">
        <v>-2.0629224775137733</v>
      </c>
      <c r="E5425" s="24"/>
      <c r="F5425" s="25"/>
      <c r="G5425" s="29"/>
    </row>
    <row r="5426" spans="1:7" x14ac:dyDescent="0.25">
      <c r="A5426"/>
      <c r="B5426"/>
      <c r="C5426">
        <v>6.9978402073872248</v>
      </c>
      <c r="D5426">
        <v>-2.0616616696863832</v>
      </c>
      <c r="E5426" s="24"/>
      <c r="F5426" s="25"/>
      <c r="G5426" s="29"/>
    </row>
    <row r="5427" spans="1:7" x14ac:dyDescent="0.25">
      <c r="A5427"/>
      <c r="B5427"/>
      <c r="C5427">
        <v>6.9687212672849679</v>
      </c>
      <c r="D5427">
        <v>-2.0603498386867813</v>
      </c>
      <c r="E5427" s="24"/>
      <c r="F5427" s="25"/>
      <c r="G5427" s="29"/>
    </row>
    <row r="5428" spans="1:7" x14ac:dyDescent="0.25">
      <c r="A5428"/>
      <c r="B5428"/>
      <c r="C5428">
        <v>6.9400806881192336</v>
      </c>
      <c r="D5428">
        <v>-2.0589885306300242</v>
      </c>
      <c r="E5428" s="24"/>
      <c r="F5428" s="25"/>
      <c r="G5428" s="29"/>
    </row>
    <row r="5429" spans="1:7" x14ac:dyDescent="0.25">
      <c r="A5429"/>
      <c r="B5429"/>
      <c r="C5429">
        <v>6.9119133802228419</v>
      </c>
      <c r="D5429">
        <v>-2.0575792555427936</v>
      </c>
      <c r="E5429" s="24"/>
      <c r="F5429" s="25"/>
      <c r="G5429" s="29"/>
    </row>
    <row r="5430" spans="1:7" x14ac:dyDescent="0.25">
      <c r="A5430"/>
      <c r="B5430"/>
      <c r="C5430">
        <v>6.8842143258775641</v>
      </c>
      <c r="D5430">
        <v>-2.0561234882503294</v>
      </c>
      <c r="E5430" s="24"/>
      <c r="F5430" s="25"/>
      <c r="G5430" s="29"/>
    </row>
    <row r="5431" spans="1:7" x14ac:dyDescent="0.25">
      <c r="A5431"/>
      <c r="B5431"/>
      <c r="C5431">
        <v>6.8569785780471531</v>
      </c>
      <c r="D5431">
        <v>-2.0546226692393494</v>
      </c>
      <c r="E5431" s="24"/>
      <c r="F5431" s="25"/>
      <c r="G5431" s="29"/>
    </row>
    <row r="5432" spans="1:7" x14ac:dyDescent="0.25">
      <c r="A5432"/>
      <c r="B5432"/>
      <c r="C5432">
        <v>6.8302012591372154</v>
      </c>
      <c r="D5432">
        <v>-2.0530782054977301</v>
      </c>
      <c r="E5432" s="24"/>
      <c r="F5432" s="25"/>
      <c r="G5432" s="29"/>
    </row>
    <row r="5433" spans="1:7" x14ac:dyDescent="0.25">
      <c r="A5433"/>
      <c r="B5433"/>
      <c r="C5433">
        <v>6.8038775597809753</v>
      </c>
      <c r="D5433">
        <v>-2.0514914713315933</v>
      </c>
      <c r="E5433" s="24"/>
      <c r="F5433" s="25"/>
      <c r="G5433" s="29"/>
    </row>
    <row r="5434" spans="1:7" x14ac:dyDescent="0.25">
      <c r="A5434"/>
      <c r="B5434"/>
      <c r="C5434">
        <v>6.7780027376505032</v>
      </c>
      <c r="D5434">
        <v>-2.0498638091604926</v>
      </c>
      <c r="E5434" s="24"/>
      <c r="F5434" s="25"/>
      <c r="G5434" s="29"/>
    </row>
    <row r="5435" spans="1:7" x14ac:dyDescent="0.25">
      <c r="A5435"/>
      <c r="B5435"/>
      <c r="C5435">
        <v>6.7525721162926464</v>
      </c>
      <c r="D5435">
        <v>-2.0481965302913405</v>
      </c>
      <c r="E5435" s="24"/>
      <c r="F5435" s="25"/>
      <c r="G5435" s="29"/>
    </row>
    <row r="5436" spans="1:7" x14ac:dyDescent="0.25">
      <c r="A5436"/>
      <c r="B5436"/>
      <c r="C5436">
        <v>6.7275810839892527</v>
      </c>
      <c r="D5436">
        <v>-2.0464909156717179</v>
      </c>
      <c r="E5436" s="24"/>
      <c r="F5436" s="25"/>
      <c r="G5436" s="29"/>
    </row>
    <row r="5437" spans="1:7" x14ac:dyDescent="0.25">
      <c r="A5437"/>
      <c r="B5437"/>
      <c r="C5437">
        <v>6.7030250926407797</v>
      </c>
      <c r="D5437">
        <v>-2.0447482166231414</v>
      </c>
      <c r="E5437" s="24"/>
      <c r="F5437" s="25"/>
      <c r="G5437" s="29"/>
    </row>
    <row r="5438" spans="1:7" x14ac:dyDescent="0.25">
      <c r="A5438"/>
      <c r="B5438"/>
      <c r="C5438">
        <v>6.6788996566731305</v>
      </c>
      <c r="D5438">
        <v>-2.0429696555549315</v>
      </c>
      <c r="E5438" s="24"/>
      <c r="F5438" s="25"/>
      <c r="G5438" s="29"/>
    </row>
    <row r="5439" spans="1:7" x14ac:dyDescent="0.25">
      <c r="A5439"/>
      <c r="B5439"/>
      <c r="C5439">
        <v>6.6552003519668306</v>
      </c>
      <c r="D5439">
        <v>-2.0411564266591835</v>
      </c>
      <c r="E5439" s="24"/>
      <c r="F5439" s="25"/>
      <c r="G5439" s="29"/>
    </row>
    <row r="5440" spans="1:7" x14ac:dyDescent="0.25">
      <c r="A5440"/>
      <c r="B5440"/>
      <c r="C5440">
        <v>6.6319228148081679</v>
      </c>
      <c r="D5440">
        <v>-2.0393096965874471</v>
      </c>
      <c r="E5440" s="24"/>
      <c r="F5440" s="25"/>
      <c r="G5440" s="29"/>
    </row>
    <row r="5441" spans="1:7" x14ac:dyDescent="0.25">
      <c r="A5441"/>
      <c r="B5441"/>
      <c r="C5441">
        <v>6.6090627408617779</v>
      </c>
      <c r="D5441">
        <v>-2.0374306051096243</v>
      </c>
      <c r="E5441" s="24"/>
      <c r="F5441" s="25"/>
      <c r="G5441" s="29"/>
    </row>
    <row r="5442" spans="1:7" x14ac:dyDescent="0.25">
      <c r="A5442"/>
      <c r="B5442"/>
      <c r="C5442">
        <v>6.586615884164055</v>
      </c>
      <c r="D5442">
        <v>-2.0355202657555926</v>
      </c>
      <c r="E5442" s="24"/>
      <c r="F5442" s="25"/>
      <c r="G5442" s="29"/>
    </row>
    <row r="5443" spans="1:7" x14ac:dyDescent="0.25">
      <c r="A5443"/>
      <c r="B5443"/>
      <c r="C5443">
        <v>6.5645780561370186</v>
      </c>
      <c r="D5443">
        <v>-2.0335797664400679</v>
      </c>
      <c r="E5443" s="24"/>
      <c r="F5443" s="25"/>
      <c r="G5443" s="29"/>
    </row>
    <row r="5444" spans="1:7" x14ac:dyDescent="0.25">
      <c r="A5444"/>
      <c r="B5444"/>
      <c r="C5444">
        <v>6.5429451399128364</v>
      </c>
      <c r="D5444">
        <v>-2.0316101690045221</v>
      </c>
      <c r="E5444" s="24"/>
      <c r="F5444" s="25"/>
      <c r="G5444" s="29"/>
    </row>
    <row r="5445" spans="1:7" x14ac:dyDescent="0.25">
      <c r="A5445"/>
      <c r="B5445"/>
      <c r="C5445">
        <v>6.521636211184167</v>
      </c>
      <c r="D5445">
        <v>-2.0296178193887129</v>
      </c>
      <c r="E5445" s="24"/>
      <c r="F5445" s="25"/>
      <c r="G5445" s="29"/>
    </row>
    <row r="5446" spans="1:7" x14ac:dyDescent="0.25">
      <c r="A5446"/>
      <c r="B5446"/>
      <c r="C5446">
        <v>6.5004556732440388</v>
      </c>
      <c r="D5446">
        <v>-2.0276167049904803</v>
      </c>
      <c r="E5446" s="24"/>
      <c r="F5446" s="25"/>
      <c r="G5446" s="29"/>
    </row>
    <row r="5447" spans="1:7" x14ac:dyDescent="0.25">
      <c r="A5447"/>
      <c r="B5447"/>
      <c r="C5447">
        <v>6.4793929840578803</v>
      </c>
      <c r="D5447">
        <v>-2.0256077748371455</v>
      </c>
      <c r="E5447" s="24"/>
      <c r="F5447" s="25"/>
      <c r="G5447" s="29"/>
    </row>
    <row r="5448" spans="1:7" x14ac:dyDescent="0.25">
      <c r="A5448"/>
      <c r="B5448"/>
      <c r="C5448">
        <v>6.4584469688974728</v>
      </c>
      <c r="D5448">
        <v>-2.023591319526151</v>
      </c>
      <c r="E5448" s="24"/>
      <c r="F5448" s="25"/>
      <c r="G5448" s="29"/>
    </row>
    <row r="5449" spans="1:7" x14ac:dyDescent="0.25">
      <c r="A5449"/>
      <c r="B5449"/>
      <c r="C5449">
        <v>6.4376164685959747</v>
      </c>
      <c r="D5449">
        <v>-2.0215676229973352</v>
      </c>
      <c r="E5449" s="24"/>
      <c r="F5449" s="25"/>
      <c r="G5449" s="29"/>
    </row>
    <row r="5450" spans="1:7" x14ac:dyDescent="0.25">
      <c r="A5450"/>
      <c r="B5450"/>
      <c r="C5450">
        <v>6.4169003392910957</v>
      </c>
      <c r="D5450">
        <v>-2.0195369626890081</v>
      </c>
      <c r="E5450" s="24"/>
      <c r="F5450" s="25"/>
      <c r="G5450" s="29"/>
    </row>
    <row r="5451" spans="1:7" x14ac:dyDescent="0.25">
      <c r="A5451"/>
      <c r="B5451"/>
      <c r="C5451">
        <v>6.3962974521733322</v>
      </c>
      <c r="D5451">
        <v>-2.0174996096900237</v>
      </c>
      <c r="E5451" s="24"/>
      <c r="F5451" s="25"/>
      <c r="G5451" s="29"/>
    </row>
    <row r="5452" spans="1:7" x14ac:dyDescent="0.25">
      <c r="A5452"/>
      <c r="B5452"/>
      <c r="C5452">
        <v>6.3758066932392099</v>
      </c>
      <c r="D5452">
        <v>-2.0154558288879865</v>
      </c>
      <c r="E5452" s="24"/>
      <c r="F5452" s="25"/>
      <c r="G5452" s="29"/>
    </row>
    <row r="5453" spans="1:7" x14ac:dyDescent="0.25">
      <c r="A5453"/>
      <c r="B5453"/>
      <c r="C5453">
        <v>6.3554269630492577</v>
      </c>
      <c r="D5453">
        <v>-2.0134058791136757</v>
      </c>
      <c r="E5453" s="24"/>
      <c r="F5453" s="25"/>
      <c r="G5453" s="29"/>
    </row>
    <row r="5454" spans="1:7" x14ac:dyDescent="0.25">
      <c r="A5454"/>
      <c r="B5454"/>
      <c r="C5454">
        <v>6.335157176490835</v>
      </c>
      <c r="D5454">
        <v>-2.0113500132818252</v>
      </c>
      <c r="E5454" s="24"/>
      <c r="F5454" s="25"/>
      <c r="G5454" s="29"/>
    </row>
    <row r="5455" spans="1:7" x14ac:dyDescent="0.25">
      <c r="A5455"/>
      <c r="B5455"/>
      <c r="C5455">
        <v>6.3149962625454883</v>
      </c>
      <c r="D5455">
        <v>-2.009288478528322</v>
      </c>
      <c r="E5455" s="24"/>
      <c r="F5455" s="25"/>
      <c r="G5455" s="29"/>
    </row>
    <row r="5456" spans="1:7" x14ac:dyDescent="0.25">
      <c r="A5456"/>
      <c r="B5456"/>
      <c r="C5456">
        <v>6.294943164060876</v>
      </c>
      <c r="D5456">
        <v>-2.0072215163439657</v>
      </c>
      <c r="E5456" s="24"/>
      <c r="F5456" s="25"/>
      <c r="G5456" s="29"/>
    </row>
    <row r="5457" spans="1:7" x14ac:dyDescent="0.25">
      <c r="A5457"/>
      <c r="B5457"/>
      <c r="C5457">
        <v>6.274996837527107</v>
      </c>
      <c r="D5457">
        <v>-2.0051493627048473</v>
      </c>
      <c r="E5457" s="24"/>
      <c r="F5457" s="25"/>
      <c r="G5457" s="29"/>
    </row>
    <row r="5458" spans="1:7" x14ac:dyDescent="0.25">
      <c r="A5458"/>
      <c r="B5458"/>
      <c r="C5458">
        <v>6.2551562528573399</v>
      </c>
      <c r="D5458">
        <v>-2.0030722481994543</v>
      </c>
      <c r="E5458" s="24"/>
      <c r="F5458" s="25"/>
      <c r="G5458" s="29"/>
    </row>
    <row r="5459" spans="1:7" x14ac:dyDescent="0.25">
      <c r="A5459"/>
      <c r="B5459"/>
      <c r="C5459">
        <v>6.2353730592722236</v>
      </c>
      <c r="D5459">
        <v>-2.0010063919710182</v>
      </c>
      <c r="E5459" s="24"/>
      <c r="F5459" s="25"/>
      <c r="G5459" s="29"/>
    </row>
    <row r="5460" spans="1:7" x14ac:dyDescent="0.25">
      <c r="A5460"/>
      <c r="B5460"/>
      <c r="C5460">
        <v>6.2147034080390542</v>
      </c>
      <c r="D5460">
        <v>-1.9984937177667763</v>
      </c>
      <c r="E5460" s="24"/>
      <c r="F5460" s="25"/>
      <c r="G5460" s="29"/>
    </row>
    <row r="5461" spans="1:7" x14ac:dyDescent="0.25">
      <c r="A5461"/>
      <c r="B5461"/>
      <c r="C5461">
        <v>6.1951470335952479</v>
      </c>
      <c r="D5461">
        <v>-1.9963928359278247</v>
      </c>
      <c r="E5461" s="24"/>
      <c r="F5461" s="25"/>
      <c r="G5461" s="29"/>
    </row>
    <row r="5462" spans="1:7" x14ac:dyDescent="0.25">
      <c r="A5462"/>
      <c r="B5462"/>
      <c r="C5462">
        <v>6.1756924106573647</v>
      </c>
      <c r="D5462">
        <v>-1.9942878641332662</v>
      </c>
      <c r="E5462" s="24"/>
      <c r="F5462" s="25"/>
      <c r="G5462" s="29"/>
    </row>
    <row r="5463" spans="1:7" x14ac:dyDescent="0.25">
      <c r="A5463"/>
      <c r="B5463"/>
      <c r="C5463">
        <v>6.1563385731079494</v>
      </c>
      <c r="D5463">
        <v>-1.992179007831917</v>
      </c>
      <c r="E5463" s="24"/>
      <c r="F5463" s="25"/>
      <c r="G5463" s="29"/>
    </row>
    <row r="5464" spans="1:7" x14ac:dyDescent="0.25">
      <c r="A5464"/>
      <c r="B5464"/>
      <c r="C5464">
        <v>6.1370845670218408</v>
      </c>
      <c r="D5464">
        <v>-1.9900664677838229</v>
      </c>
      <c r="E5464" s="24"/>
      <c r="F5464" s="25"/>
      <c r="G5464" s="29"/>
    </row>
    <row r="5465" spans="1:7" x14ac:dyDescent="0.25">
      <c r="A5465"/>
      <c r="B5465"/>
      <c r="C5465">
        <v>6.1179294504744499</v>
      </c>
      <c r="D5465">
        <v>-1.9879504401668473</v>
      </c>
      <c r="E5465" s="24"/>
      <c r="F5465" s="25"/>
      <c r="G5465" s="29"/>
    </row>
    <row r="5466" spans="1:7" x14ac:dyDescent="0.25">
      <c r="A5466"/>
      <c r="B5466"/>
      <c r="C5466">
        <v>6.0988722933536321</v>
      </c>
      <c r="D5466">
        <v>-1.9858311166806368</v>
      </c>
      <c r="E5466" s="24"/>
      <c r="F5466" s="25"/>
      <c r="G5466" s="29"/>
    </row>
    <row r="5467" spans="1:7" x14ac:dyDescent="0.25">
      <c r="A5467"/>
      <c r="B5467"/>
      <c r="C5467">
        <v>6.0799121771750873</v>
      </c>
      <c r="D5467">
        <v>-1.9837086846480381</v>
      </c>
      <c r="E5467" s="24"/>
      <c r="F5467" s="25"/>
      <c r="G5467" s="29"/>
    </row>
    <row r="5468" spans="1:7" x14ac:dyDescent="0.25">
      <c r="A5468"/>
      <c r="B5468"/>
      <c r="C5468">
        <v>6.0610481949012556</v>
      </c>
      <c r="D5468">
        <v>-1.9815833271140431</v>
      </c>
      <c r="E5468" s="24"/>
      <c r="F5468" s="25"/>
      <c r="G5468" s="29"/>
    </row>
    <row r="5469" spans="1:7" x14ac:dyDescent="0.25">
      <c r="A5469"/>
      <c r="B5469"/>
      <c r="C5469">
        <v>6.0422794507634858</v>
      </c>
      <c r="D5469">
        <v>-1.9794552229422953</v>
      </c>
      <c r="E5469" s="24"/>
      <c r="F5469" s="25"/>
      <c r="G5469" s="29"/>
    </row>
    <row r="5470" spans="1:7" x14ac:dyDescent="0.25">
      <c r="A5470"/>
      <c r="B5470"/>
      <c r="C5470">
        <v>6.0236050600876343</v>
      </c>
      <c r="D5470">
        <v>-1.977324546909266</v>
      </c>
      <c r="E5470" s="24"/>
      <c r="F5470" s="25"/>
      <c r="G5470" s="29"/>
    </row>
    <row r="5471" spans="1:7" x14ac:dyDescent="0.25">
      <c r="A5471"/>
      <c r="B5471"/>
      <c r="C5471">
        <v>6.0050241491227956</v>
      </c>
      <c r="D5471">
        <v>-1.9751914697961452</v>
      </c>
      <c r="E5471" s="24"/>
      <c r="F5471" s="25"/>
      <c r="G5471" s="29"/>
    </row>
    <row r="5472" spans="1:7" x14ac:dyDescent="0.25">
      <c r="A5472"/>
      <c r="B5472"/>
      <c r="C5472">
        <v>5.9865358548732459</v>
      </c>
      <c r="D5472">
        <v>-1.9730561584784811</v>
      </c>
      <c r="E5472" s="24"/>
      <c r="F5472" s="25"/>
      <c r="G5472" s="29"/>
    </row>
    <row r="5473" spans="1:7" x14ac:dyDescent="0.25">
      <c r="A5473"/>
      <c r="B5473"/>
      <c r="C5473">
        <v>5.9681393249334675</v>
      </c>
      <c r="D5473">
        <v>-1.9709187760136864</v>
      </c>
      <c r="E5473" s="24"/>
      <c r="F5473" s="25"/>
      <c r="G5473" s="29"/>
    </row>
    <row r="5474" spans="1:7" x14ac:dyDescent="0.25">
      <c r="A5474"/>
      <c r="B5474"/>
      <c r="C5474">
        <v>5.9498337173261984</v>
      </c>
      <c r="D5474">
        <v>-1.9687794817264035</v>
      </c>
      <c r="E5474" s="24"/>
      <c r="F5474" s="25"/>
      <c r="G5474" s="29"/>
    </row>
    <row r="5475" spans="1:7" x14ac:dyDescent="0.25">
      <c r="A5475"/>
      <c r="B5475"/>
      <c r="C5475">
        <v>5.9316182003434292</v>
      </c>
      <c r="D5475">
        <v>-1.9666384312918321</v>
      </c>
      <c r="E5475" s="24"/>
      <c r="F5475" s="25"/>
      <c r="G5475" s="29"/>
    </row>
    <row r="5476" spans="1:7" x14ac:dyDescent="0.25">
      <c r="A5476"/>
      <c r="B5476"/>
      <c r="C5476">
        <v>5.9134919523903431</v>
      </c>
      <c r="D5476">
        <v>-1.9644957768170568</v>
      </c>
      <c r="E5476" s="24"/>
      <c r="F5476" s="25"/>
      <c r="G5476" s="29"/>
    </row>
    <row r="5477" spans="1:7" x14ac:dyDescent="0.25">
      <c r="A5477"/>
      <c r="B5477"/>
      <c r="C5477">
        <v>5.8954541618320482</v>
      </c>
      <c r="D5477">
        <v>-1.9623516669204206</v>
      </c>
      <c r="E5477" s="24"/>
      <c r="F5477" s="25"/>
      <c r="G5477" s="29"/>
    </row>
    <row r="5478" spans="1:7" x14ac:dyDescent="0.25">
      <c r="A5478"/>
      <c r="B5478"/>
      <c r="C5478">
        <v>5.8775040268431091</v>
      </c>
      <c r="D5478">
        <v>-1.9602062468090053</v>
      </c>
      <c r="E5478" s="24"/>
      <c r="F5478" s="25"/>
      <c r="G5478" s="29"/>
    </row>
    <row r="5479" spans="1:7" x14ac:dyDescent="0.25">
      <c r="A5479"/>
      <c r="B5479"/>
      <c r="C5479">
        <v>5.8596407552598109</v>
      </c>
      <c r="D5479">
        <v>-1.9580596583542682</v>
      </c>
      <c r="E5479" s="24"/>
      <c r="F5479" s="25"/>
      <c r="G5479" s="29"/>
    </row>
    <row r="5480" spans="1:7" x14ac:dyDescent="0.25">
      <c r="A5480"/>
      <c r="B5480"/>
      <c r="C5480">
        <v>5.8418635644350623</v>
      </c>
      <c r="D5480">
        <v>-1.9559120401658712</v>
      </c>
      <c r="E5480" s="24"/>
      <c r="F5480" s="25"/>
      <c r="G5480" s="29"/>
    </row>
    <row r="5481" spans="1:7" x14ac:dyDescent="0.25">
      <c r="A5481"/>
      <c r="B5481"/>
      <c r="C5481">
        <v>5.8241716810958941</v>
      </c>
      <c r="D5481">
        <v>-1.9537635276637653</v>
      </c>
      <c r="E5481" s="24"/>
      <c r="F5481" s="25"/>
      <c r="G5481" s="29"/>
    </row>
    <row r="5482" spans="1:7" x14ac:dyDescent="0.25">
      <c r="A5482"/>
      <c r="B5482"/>
      <c r="C5482">
        <v>5.8065643412035612</v>
      </c>
      <c r="D5482">
        <v>-1.951614253148569</v>
      </c>
      <c r="E5482" s="24"/>
      <c r="F5482" s="25"/>
      <c r="G5482" s="29"/>
    </row>
    <row r="5483" spans="1:7" x14ac:dyDescent="0.25">
      <c r="A5483"/>
      <c r="B5483"/>
      <c r="C5483">
        <v>5.7890407898160996</v>
      </c>
      <c r="D5483">
        <v>-1.9494643458702841</v>
      </c>
      <c r="E5483" s="24"/>
      <c r="F5483" s="25"/>
      <c r="G5483" s="29"/>
    </row>
    <row r="5484" spans="1:7" x14ac:dyDescent="0.25">
      <c r="A5484"/>
      <c r="B5484"/>
      <c r="C5484">
        <v>5.7716002809533462</v>
      </c>
      <c r="D5484">
        <v>-1.9473139320953869</v>
      </c>
      <c r="E5484" s="24"/>
      <c r="F5484" s="25"/>
      <c r="G5484" s="29"/>
    </row>
    <row r="5485" spans="1:7" x14ac:dyDescent="0.25">
      <c r="A5485"/>
      <c r="B5485"/>
      <c r="C5485">
        <v>5.7542420774643359</v>
      </c>
      <c r="D5485">
        <v>-1.9451631351723453</v>
      </c>
      <c r="E5485" s="24"/>
      <c r="F5485" s="25"/>
      <c r="G5485" s="29"/>
    </row>
    <row r="5486" spans="1:7" x14ac:dyDescent="0.25">
      <c r="A5486"/>
      <c r="B5486"/>
      <c r="C5486">
        <v>5.7369654508970909</v>
      </c>
      <c r="D5486">
        <v>-1.9430120755956013</v>
      </c>
      <c r="E5486" s="24"/>
      <c r="F5486" s="25"/>
      <c r="G5486" s="29"/>
    </row>
    <row r="5487" spans="1:7" x14ac:dyDescent="0.25">
      <c r="A5487"/>
      <c r="B5487"/>
      <c r="C5487">
        <v>5.7197740483586657</v>
      </c>
      <c r="D5487">
        <v>-1.9408625503124446</v>
      </c>
      <c r="E5487" s="24"/>
      <c r="F5487" s="25"/>
      <c r="G5487" s="29"/>
    </row>
    <row r="5488" spans="1:7" x14ac:dyDescent="0.25">
      <c r="A5488"/>
      <c r="B5488"/>
      <c r="C5488">
        <v>5.7025306600124575</v>
      </c>
      <c r="D5488">
        <v>-1.9386621918247064</v>
      </c>
      <c r="E5488" s="24"/>
      <c r="F5488" s="25"/>
      <c r="G5488" s="29"/>
    </row>
    <row r="5489" spans="1:7" x14ac:dyDescent="0.25">
      <c r="A5489"/>
      <c r="B5489"/>
      <c r="C5489">
        <v>5.6853252023587117</v>
      </c>
      <c r="D5489">
        <v>-1.9364459143827228</v>
      </c>
      <c r="E5489" s="24"/>
      <c r="F5489" s="25"/>
      <c r="G5489" s="29"/>
    </row>
    <row r="5490" spans="1:7" x14ac:dyDescent="0.25">
      <c r="A5490"/>
      <c r="B5490"/>
      <c r="C5490">
        <v>5.6681963067940249</v>
      </c>
      <c r="D5490">
        <v>-1.9342289417277165</v>
      </c>
      <c r="E5490" s="24"/>
      <c r="F5490" s="25"/>
      <c r="G5490" s="29"/>
    </row>
    <row r="5491" spans="1:7" x14ac:dyDescent="0.25">
      <c r="A5491"/>
      <c r="B5491"/>
      <c r="C5491">
        <v>5.6511433055482136</v>
      </c>
      <c r="D5491">
        <v>-1.9320113882602072</v>
      </c>
      <c r="E5491" s="24"/>
      <c r="F5491" s="25"/>
      <c r="G5491" s="29"/>
    </row>
    <row r="5492" spans="1:7" x14ac:dyDescent="0.25">
      <c r="A5492"/>
      <c r="B5492"/>
      <c r="C5492">
        <v>5.6341655385942557</v>
      </c>
      <c r="D5492">
        <v>-1.9297933658015907</v>
      </c>
      <c r="E5492" s="24"/>
      <c r="F5492" s="25"/>
      <c r="G5492" s="29"/>
    </row>
    <row r="5493" spans="1:7" x14ac:dyDescent="0.25">
      <c r="A5493"/>
      <c r="B5493"/>
      <c r="C5493">
        <v>5.6172623535363595</v>
      </c>
      <c r="D5493">
        <v>-1.9275749836494716</v>
      </c>
      <c r="E5493" s="24"/>
      <c r="F5493" s="25"/>
      <c r="G5493" s="29"/>
    </row>
    <row r="5494" spans="1:7" x14ac:dyDescent="0.25">
      <c r="A5494"/>
      <c r="B5494"/>
      <c r="C5494">
        <v>5.6004331055000387</v>
      </c>
      <c r="D5494">
        <v>-1.9253563486317145</v>
      </c>
      <c r="E5494" s="24"/>
      <c r="F5494" s="25"/>
      <c r="G5494" s="29"/>
    </row>
    <row r="5495" spans="1:7" x14ac:dyDescent="0.25">
      <c r="A5495"/>
      <c r="B5495"/>
      <c r="C5495">
        <v>5.5836771570239989</v>
      </c>
      <c r="D5495">
        <v>-1.9231375651592695</v>
      </c>
      <c r="E5495" s="24"/>
      <c r="F5495" s="25"/>
      <c r="G5495" s="29"/>
    </row>
    <row r="5496" spans="1:7" x14ac:dyDescent="0.25">
      <c r="A5496"/>
      <c r="B5496"/>
      <c r="C5496">
        <v>5.5669938779539176</v>
      </c>
      <c r="D5496">
        <v>-1.9209187352777874</v>
      </c>
      <c r="E5496" s="24"/>
      <c r="F5496" s="25"/>
      <c r="G5496" s="29"/>
    </row>
    <row r="5497" spans="1:7" x14ac:dyDescent="0.25">
      <c r="A5497"/>
      <c r="B5497"/>
      <c r="C5497">
        <v>5.5503826453380665</v>
      </c>
      <c r="D5497">
        <v>-1.9186999587180551</v>
      </c>
      <c r="E5497" s="24"/>
      <c r="F5497" s="25"/>
      <c r="G5497" s="29"/>
    </row>
    <row r="5498" spans="1:7" x14ac:dyDescent="0.25">
      <c r="A5498"/>
      <c r="B5498"/>
      <c r="C5498">
        <v>5.5338428433247033</v>
      </c>
      <c r="D5498">
        <v>-1.9164813329453012</v>
      </c>
      <c r="E5498" s="24"/>
      <c r="F5498" s="25"/>
      <c r="G5498" s="29"/>
    </row>
    <row r="5499" spans="1:7" x14ac:dyDescent="0.25">
      <c r="A5499"/>
      <c r="B5499"/>
      <c r="C5499">
        <v>5.5173738630611577</v>
      </c>
      <c r="D5499">
        <v>-1.914262953207357</v>
      </c>
      <c r="E5499" s="24"/>
      <c r="F5499" s="25"/>
      <c r="G5499" s="29"/>
    </row>
    <row r="5500" spans="1:7" x14ac:dyDescent="0.25">
      <c r="A5500"/>
      <c r="B5500"/>
      <c r="C5500">
        <v>5.5009751025947704</v>
      </c>
      <c r="D5500">
        <v>-1.9120449125817613</v>
      </c>
      <c r="E5500" s="24"/>
      <c r="F5500" s="25"/>
      <c r="G5500" s="29"/>
    </row>
    <row r="5501" spans="1:7" x14ac:dyDescent="0.25">
      <c r="A5501"/>
      <c r="B5501"/>
      <c r="C5501">
        <v>5.4846459667753376</v>
      </c>
      <c r="D5501">
        <v>-1.9098273020217715</v>
      </c>
      <c r="E5501" s="24"/>
      <c r="F5501" s="25"/>
      <c r="G5501" s="29"/>
    </row>
    <row r="5502" spans="1:7" x14ac:dyDescent="0.25">
      <c r="A5502"/>
      <c r="B5502"/>
      <c r="C5502">
        <v>5.4683858671593484</v>
      </c>
      <c r="D5502">
        <v>-1.9076102104013508</v>
      </c>
      <c r="E5502" s="24"/>
      <c r="F5502" s="25"/>
      <c r="G5502" s="29"/>
    </row>
    <row r="5503" spans="1:7" x14ac:dyDescent="0.25">
      <c r="A5503"/>
      <c r="B5503"/>
      <c r="C5503">
        <v>5.4521942219157404</v>
      </c>
      <c r="D5503">
        <v>-1.9053937245591488</v>
      </c>
      <c r="E5503" s="24"/>
      <c r="F5503" s="25"/>
      <c r="G5503" s="29"/>
    </row>
    <row r="5504" spans="1:7" x14ac:dyDescent="0.25">
      <c r="A5504"/>
      <c r="B5504"/>
      <c r="C5504">
        <v>5.4360704557333115</v>
      </c>
      <c r="D5504">
        <v>-1.9031779293414897</v>
      </c>
      <c r="E5504" s="24"/>
      <c r="F5504" s="25"/>
      <c r="G5504" s="29"/>
    </row>
    <row r="5505" spans="1:7" x14ac:dyDescent="0.25">
      <c r="A5505"/>
      <c r="B5505"/>
      <c r="C5505">
        <v>5.4200139997296306</v>
      </c>
      <c r="D5505">
        <v>-1.9009629076443892</v>
      </c>
      <c r="E5505" s="24"/>
      <c r="F5505" s="25"/>
      <c r="G5505" s="29"/>
    </row>
    <row r="5506" spans="1:7" x14ac:dyDescent="0.25">
      <c r="A5506"/>
      <c r="B5506"/>
      <c r="C5506">
        <v>5.4040242913614973</v>
      </c>
      <c r="D5506">
        <v>-1.8987487404546555</v>
      </c>
      <c r="E5506" s="24"/>
      <c r="F5506" s="25"/>
      <c r="G5506" s="29"/>
    </row>
    <row r="5507" spans="1:7" x14ac:dyDescent="0.25">
      <c r="A5507"/>
      <c r="B5507"/>
      <c r="C5507">
        <v>5.3881007743368796</v>
      </c>
      <c r="D5507">
        <v>-1.8965355068900482</v>
      </c>
      <c r="E5507" s="24"/>
      <c r="F5507" s="25"/>
      <c r="G5507" s="29"/>
    </row>
    <row r="5508" spans="1:7" x14ac:dyDescent="0.25">
      <c r="A5508"/>
      <c r="B5508"/>
      <c r="C5508">
        <v>5.3722428985283344</v>
      </c>
      <c r="D5508">
        <v>-1.8943232842385593</v>
      </c>
      <c r="E5508" s="24"/>
      <c r="F5508" s="25"/>
      <c r="G5508" s="29"/>
    </row>
    <row r="5509" spans="1:7" x14ac:dyDescent="0.25">
      <c r="A5509"/>
      <c r="B5509"/>
      <c r="C5509">
        <v>5.3564501198878309</v>
      </c>
      <c r="D5509">
        <v>-1.8921121479968146</v>
      </c>
      <c r="E5509" s="24"/>
      <c r="F5509" s="25"/>
      <c r="G5509" s="29"/>
    </row>
    <row r="5510" spans="1:7" x14ac:dyDescent="0.25">
      <c r="A5510"/>
      <c r="B5510"/>
      <c r="C5510">
        <v>5.3407219003630386</v>
      </c>
      <c r="D5510">
        <v>-1.8899021719076341</v>
      </c>
      <c r="E5510" s="24"/>
      <c r="F5510" s="25"/>
      <c r="G5510" s="29"/>
    </row>
    <row r="5511" spans="1:7" x14ac:dyDescent="0.25">
      <c r="A5511"/>
      <c r="B5511"/>
      <c r="C5511">
        <v>5.3250577078149295</v>
      </c>
      <c r="D5511">
        <v>-1.8876934279967463</v>
      </c>
      <c r="E5511" s="24"/>
      <c r="F5511" s="25"/>
      <c r="G5511" s="29"/>
    </row>
    <row r="5512" spans="1:7" x14ac:dyDescent="0.25">
      <c r="A5512"/>
      <c r="B5512"/>
      <c r="C5512">
        <v>5.3094570159367755</v>
      </c>
      <c r="D5512">
        <v>-1.8854859866087019</v>
      </c>
      <c r="E5512" s="24"/>
      <c r="F5512" s="25"/>
      <c r="G5512" s="29"/>
    </row>
    <row r="5513" spans="1:7" x14ac:dyDescent="0.25">
      <c r="A5513"/>
      <c r="B5513"/>
      <c r="C5513">
        <v>5.2939193041744597</v>
      </c>
      <c r="D5513">
        <v>-1.8832799164419944</v>
      </c>
      <c r="E5513" s="24"/>
      <c r="F5513" s="25"/>
      <c r="G5513" s="29"/>
    </row>
    <row r="5514" spans="1:7" x14ac:dyDescent="0.25">
      <c r="A5514"/>
      <c r="B5514"/>
      <c r="C5514">
        <v>5.2784440576480973</v>
      </c>
      <c r="D5514">
        <v>-1.8810752845834091</v>
      </c>
      <c r="E5514" s="24"/>
      <c r="F5514" s="25"/>
      <c r="G5514" s="29"/>
    </row>
    <row r="5515" spans="1:7" x14ac:dyDescent="0.25">
      <c r="A5515"/>
      <c r="B5515"/>
      <c r="C5515">
        <v>5.2630307670749295</v>
      </c>
      <c r="D5515">
        <v>-1.8788721565416102</v>
      </c>
      <c r="E5515" s="24"/>
      <c r="F5515" s="25"/>
      <c r="G5515" s="29"/>
    </row>
    <row r="5516" spans="1:7" x14ac:dyDescent="0.25">
      <c r="A5516"/>
      <c r="B5516"/>
      <c r="C5516">
        <v>5.2476789286934942</v>
      </c>
      <c r="D5516">
        <v>-1.8766705962800145</v>
      </c>
      <c r="E5516" s="24"/>
      <c r="F5516" s="25"/>
      <c r="G5516" s="29"/>
    </row>
    <row r="5517" spans="1:7" x14ac:dyDescent="0.25">
      <c r="A5517"/>
      <c r="B5517"/>
      <c r="C5517">
        <v>5.232388044188963</v>
      </c>
      <c r="D5517">
        <v>-1.8744706662489108</v>
      </c>
      <c r="E5517" s="24"/>
      <c r="F5517" s="25"/>
      <c r="G5517" s="29"/>
    </row>
    <row r="5518" spans="1:7" x14ac:dyDescent="0.25">
      <c r="A5518"/>
      <c r="B5518"/>
      <c r="C5518">
        <v>5.2171576206197585</v>
      </c>
      <c r="D5518">
        <v>-1.8722724274169076</v>
      </c>
      <c r="E5518" s="24"/>
      <c r="F5518" s="25"/>
      <c r="G5518" s="29"/>
    </row>
    <row r="5519" spans="1:7" x14ac:dyDescent="0.25">
      <c r="A5519"/>
      <c r="B5519"/>
      <c r="C5519">
        <v>5.2019871703453378</v>
      </c>
      <c r="D5519">
        <v>-1.8700759393016941</v>
      </c>
      <c r="E5519" s="24"/>
      <c r="F5519" s="25"/>
      <c r="G5519" s="29"/>
    </row>
    <row r="5520" spans="1:7" x14ac:dyDescent="0.25">
      <c r="A5520"/>
      <c r="B5520"/>
      <c r="C5520">
        <v>5.1868762109550675</v>
      </c>
      <c r="D5520">
        <v>-1.8678812600001073</v>
      </c>
      <c r="E5520" s="24"/>
      <c r="F5520" s="25"/>
      <c r="G5520" s="29"/>
    </row>
    <row r="5521" spans="1:7" x14ac:dyDescent="0.25">
      <c r="A5521"/>
      <c r="B5521"/>
      <c r="C5521">
        <v>5.1718242651983948</v>
      </c>
      <c r="D5521">
        <v>-1.8656884462175807</v>
      </c>
      <c r="E5521" s="24"/>
      <c r="F5521" s="25"/>
      <c r="G5521" s="29"/>
    </row>
    <row r="5522" spans="1:7" x14ac:dyDescent="0.25">
      <c r="A5522"/>
      <c r="B5522"/>
      <c r="C5522">
        <v>5.1568308609159317</v>
      </c>
      <c r="D5522">
        <v>-1.8634975532969291</v>
      </c>
      <c r="E5522" s="24"/>
      <c r="F5522" s="25"/>
      <c r="G5522" s="29"/>
    </row>
    <row r="5523" spans="1:7" x14ac:dyDescent="0.25">
      <c r="A5523"/>
      <c r="B5523"/>
      <c r="C5523">
        <v>5.1418955309718122</v>
      </c>
      <c r="D5523">
        <v>-1.861308635246518</v>
      </c>
      <c r="E5523" s="24"/>
      <c r="F5523" s="25"/>
      <c r="G5523" s="29"/>
    </row>
    <row r="5524" spans="1:7" x14ac:dyDescent="0.25">
      <c r="A5524"/>
      <c r="B5524"/>
      <c r="C5524">
        <v>5.1270178131870576</v>
      </c>
      <c r="D5524">
        <v>-1.8591217447678403</v>
      </c>
      <c r="E5524" s="24"/>
      <c r="F5524" s="25"/>
      <c r="G5524" s="29"/>
    </row>
    <row r="5525" spans="1:7" x14ac:dyDescent="0.25">
      <c r="A5525"/>
      <c r="B5525"/>
      <c r="C5525">
        <v>5.1121972502739625</v>
      </c>
      <c r="D5525">
        <v>-1.8569369332824712</v>
      </c>
      <c r="E5525" s="24"/>
      <c r="F5525" s="25"/>
      <c r="G5525" s="29"/>
    </row>
    <row r="5526" spans="1:7" x14ac:dyDescent="0.25">
      <c r="A5526"/>
      <c r="B5526"/>
      <c r="C5526">
        <v>5.0974333897716191</v>
      </c>
      <c r="D5526">
        <v>-1.8547542509584716</v>
      </c>
      <c r="E5526" s="24"/>
      <c r="F5526" s="25"/>
      <c r="G5526" s="29"/>
    </row>
    <row r="5527" spans="1:7" x14ac:dyDescent="0.25">
      <c r="A5527"/>
      <c r="B5527"/>
      <c r="C5527">
        <v>5.0827257839823394</v>
      </c>
      <c r="D5527">
        <v>-1.8525737467362007</v>
      </c>
      <c r="E5527" s="24"/>
      <c r="F5527" s="25"/>
      <c r="G5527" s="29"/>
    </row>
    <row r="5528" spans="1:7" x14ac:dyDescent="0.25">
      <c r="A5528"/>
      <c r="B5528"/>
      <c r="C5528">
        <v>5.0680739899091787</v>
      </c>
      <c r="D5528">
        <v>-1.8503954683535966</v>
      </c>
      <c r="E5528" s="24"/>
      <c r="F5528" s="25"/>
      <c r="G5528" s="29"/>
    </row>
    <row r="5529" spans="1:7" x14ac:dyDescent="0.25">
      <c r="A5529"/>
      <c r="B5529"/>
      <c r="C5529">
        <v>5.0534775691943796</v>
      </c>
      <c r="D5529">
        <v>-1.8482194623708939</v>
      </c>
      <c r="E5529" s="24"/>
      <c r="F5529" s="25"/>
      <c r="G5529" s="29"/>
    </row>
    <row r="5530" spans="1:7" x14ac:dyDescent="0.25">
      <c r="A5530"/>
      <c r="B5530"/>
      <c r="C5530">
        <v>5.0389360880588345</v>
      </c>
      <c r="D5530">
        <v>-1.8460457741948431</v>
      </c>
      <c r="E5530" s="24"/>
      <c r="F5530" s="25"/>
      <c r="G5530" s="29"/>
    </row>
    <row r="5531" spans="1:7" x14ac:dyDescent="0.25">
      <c r="A5531"/>
      <c r="B5531"/>
      <c r="C5531">
        <v>5.0244491172423968</v>
      </c>
      <c r="D5531">
        <v>-1.8438744481023792</v>
      </c>
      <c r="E5531" s="24"/>
      <c r="F5531" s="25"/>
      <c r="G5531" s="29"/>
    </row>
    <row r="5532" spans="1:7" x14ac:dyDescent="0.25">
      <c r="A5532"/>
      <c r="B5532"/>
      <c r="C5532">
        <v>5.0100162319452677</v>
      </c>
      <c r="D5532">
        <v>-1.8417055272638165</v>
      </c>
      <c r="E5532" s="24"/>
      <c r="F5532" s="25"/>
      <c r="G5532" s="29"/>
    </row>
    <row r="5533" spans="1:7" x14ac:dyDescent="0.25">
      <c r="A5533"/>
      <c r="B5533"/>
      <c r="C5533">
        <v>4.9956370117701621</v>
      </c>
      <c r="D5533">
        <v>-1.8395390537655389</v>
      </c>
      <c r="E5533" s="24"/>
      <c r="F5533" s="25"/>
      <c r="G5533" s="29"/>
    </row>
    <row r="5534" spans="1:7" x14ac:dyDescent="0.25">
      <c r="A5534"/>
      <c r="B5534"/>
      <c r="C5534">
        <v>4.9813110406654344</v>
      </c>
      <c r="D5534">
        <v>-1.8373750686321995</v>
      </c>
      <c r="E5534" s="24"/>
      <c r="F5534" s="25"/>
      <c r="G5534" s="29"/>
    </row>
    <row r="5535" spans="1:7" x14ac:dyDescent="0.25">
      <c r="A5535"/>
      <c r="B5535"/>
      <c r="C5535">
        <v>4.9670379068690655</v>
      </c>
      <c r="D5535">
        <v>-1.8352136118484634</v>
      </c>
      <c r="E5535" s="24"/>
      <c r="F5535" s="25"/>
      <c r="G5535" s="29"/>
    </row>
    <row r="5536" spans="1:7" x14ac:dyDescent="0.25">
      <c r="A5536"/>
      <c r="B5536"/>
      <c r="C5536">
        <v>4.9528172028535247</v>
      </c>
      <c r="D5536">
        <v>-1.8330547223802955</v>
      </c>
      <c r="E5536" s="24"/>
      <c r="F5536" s="25"/>
      <c r="G5536" s="29"/>
    </row>
    <row r="5537" spans="1:7" x14ac:dyDescent="0.25">
      <c r="A5537"/>
      <c r="B5537"/>
      <c r="C5537">
        <v>4.9386485252715122</v>
      </c>
      <c r="D5537">
        <v>-1.8308984381957862</v>
      </c>
      <c r="E5537" s="24"/>
      <c r="F5537" s="25"/>
      <c r="G5537" s="29"/>
    </row>
    <row r="5538" spans="1:7" x14ac:dyDescent="0.25">
      <c r="A5538"/>
      <c r="B5538"/>
      <c r="C5538">
        <v>4.9245314749024249</v>
      </c>
      <c r="D5538">
        <v>-1.828744796285537</v>
      </c>
      <c r="E5538" s="24"/>
      <c r="F5538" s="25"/>
      <c r="G5538" s="29"/>
    </row>
    <row r="5539" spans="1:7" x14ac:dyDescent="0.25">
      <c r="A5539"/>
      <c r="B5539"/>
      <c r="C5539">
        <v>4.9104656565997695</v>
      </c>
      <c r="D5539">
        <v>-1.8265938326826359</v>
      </c>
      <c r="E5539" s="24"/>
      <c r="F5539" s="25"/>
      <c r="G5539" s="29"/>
    </row>
    <row r="5540" spans="1:7" x14ac:dyDescent="0.25">
      <c r="A5540"/>
      <c r="B5540"/>
      <c r="C5540">
        <v>4.8964506792393223</v>
      </c>
      <c r="D5540">
        <v>-1.8244455824821992</v>
      </c>
      <c r="E5540" s="24"/>
      <c r="F5540" s="25"/>
      <c r="G5540" s="29"/>
    </row>
    <row r="5541" spans="1:7" x14ac:dyDescent="0.25">
      <c r="A5541"/>
      <c r="B5541"/>
      <c r="C5541">
        <v>4.8824861556680395</v>
      </c>
      <c r="D5541">
        <v>-1.8223000798604942</v>
      </c>
      <c r="E5541" s="24"/>
      <c r="F5541" s="25"/>
      <c r="G5541" s="29"/>
    </row>
    <row r="5542" spans="1:7" x14ac:dyDescent="0.25">
      <c r="A5542"/>
      <c r="B5542"/>
      <c r="C5542">
        <v>4.8685717026538313</v>
      </c>
      <c r="D5542">
        <v>-1.8201573580936952</v>
      </c>
      <c r="E5542" s="24"/>
      <c r="F5542" s="25"/>
      <c r="G5542" s="29"/>
    </row>
    <row r="5543" spans="1:7" x14ac:dyDescent="0.25">
      <c r="A5543"/>
      <c r="B5543"/>
      <c r="C5543">
        <v>4.8547069408360253</v>
      </c>
      <c r="D5543">
        <v>-1.8180174495762143</v>
      </c>
      <c r="E5543" s="24"/>
      <c r="F5543" s="25"/>
      <c r="G5543" s="29"/>
    </row>
    <row r="5544" spans="1:7" x14ac:dyDescent="0.25">
      <c r="A5544"/>
      <c r="B5544"/>
      <c r="C5544">
        <v>4.8408914946766135</v>
      </c>
      <c r="D5544">
        <v>-1.8158803858386658</v>
      </c>
      <c r="E5544" s="24"/>
      <c r="F5544" s="25"/>
      <c r="G5544" s="29"/>
    </row>
    <row r="5545" spans="1:7" x14ac:dyDescent="0.25">
      <c r="A5545"/>
      <c r="B5545"/>
      <c r="C5545">
        <v>4.8271249924121999</v>
      </c>
      <c r="D5545">
        <v>-1.8137461975654507</v>
      </c>
      <c r="E5545" s="24"/>
      <c r="F5545" s="25"/>
      <c r="G5545" s="29"/>
    </row>
    <row r="5546" spans="1:7" x14ac:dyDescent="0.25">
      <c r="A5546"/>
      <c r="B5546"/>
      <c r="C5546">
        <v>4.813407066006727</v>
      </c>
      <c r="D5546">
        <v>-1.8116149146119815</v>
      </c>
      <c r="E5546" s="24"/>
      <c r="F5546" s="25"/>
      <c r="G5546" s="29"/>
    </row>
    <row r="5547" spans="1:7" x14ac:dyDescent="0.25">
      <c r="A5547"/>
      <c r="B5547"/>
      <c r="C5547">
        <v>4.7997373511048629</v>
      </c>
      <c r="D5547">
        <v>-1.8094865660215471</v>
      </c>
      <c r="E5547" s="24"/>
      <c r="F5547" s="25"/>
      <c r="G5547" s="29"/>
    </row>
    <row r="5548" spans="1:7" x14ac:dyDescent="0.25">
      <c r="A5548"/>
      <c r="B5548"/>
      <c r="C5548">
        <v>4.7861154869861089</v>
      </c>
      <c r="D5548">
        <v>-1.8073611800418299</v>
      </c>
      <c r="E5548" s="24"/>
      <c r="F5548" s="25"/>
      <c r="G5548" s="29"/>
    </row>
    <row r="5549" spans="1:7" x14ac:dyDescent="0.25">
      <c r="A5549"/>
      <c r="B5549"/>
      <c r="C5549">
        <v>4.7725411165195704</v>
      </c>
      <c r="D5549">
        <v>-1.8052387841410709</v>
      </c>
      <c r="E5549" s="24"/>
      <c r="F5549" s="25"/>
      <c r="G5549" s="29"/>
    </row>
    <row r="5550" spans="1:7" x14ac:dyDescent="0.25">
      <c r="A5550"/>
      <c r="B5550"/>
      <c r="C5550">
        <v>4.7590138861194458</v>
      </c>
      <c r="D5550">
        <v>-1.8031194050239243</v>
      </c>
      <c r="E5550" s="24"/>
      <c r="F5550" s="25"/>
      <c r="G5550" s="29"/>
    </row>
    <row r="5551" spans="1:7" x14ac:dyDescent="0.25">
      <c r="A5551"/>
      <c r="B5551"/>
      <c r="C5551">
        <v>4.745533445701108</v>
      </c>
      <c r="D5551">
        <v>-1.8010030686469491</v>
      </c>
      <c r="E5551" s="24"/>
      <c r="F5551" s="25"/>
      <c r="G5551" s="29"/>
    </row>
    <row r="5552" spans="1:7" x14ac:dyDescent="0.25">
      <c r="A5552"/>
      <c r="B5552"/>
      <c r="C5552">
        <v>4.7320994486379062</v>
      </c>
      <c r="D5552">
        <v>-1.7988898002338223</v>
      </c>
      <c r="E5552" s="24"/>
      <c r="F5552" s="25"/>
      <c r="G5552" s="29"/>
    </row>
    <row r="5553" spans="1:7" x14ac:dyDescent="0.25">
      <c r="A5553"/>
      <c r="B5553"/>
      <c r="C5553">
        <v>4.7187115517185818</v>
      </c>
      <c r="D5553">
        <v>-1.796779624290213</v>
      </c>
      <c r="E5553" s="24"/>
      <c r="F5553" s="25"/>
      <c r="G5553" s="29"/>
    </row>
    <row r="5554" spans="1:7" x14ac:dyDescent="0.25">
      <c r="A5554"/>
      <c r="B5554"/>
      <c r="C5554">
        <v>4.7053694151052623</v>
      </c>
      <c r="D5554">
        <v>-1.7946725646183492</v>
      </c>
      <c r="E5554" s="24"/>
      <c r="F5554" s="25"/>
      <c r="G5554" s="29"/>
    </row>
    <row r="5555" spans="1:7" x14ac:dyDescent="0.25">
      <c r="A5555"/>
      <c r="B5555"/>
      <c r="C5555">
        <v>4.6920727022921689</v>
      </c>
      <c r="D5555">
        <v>-1.7925686443313122</v>
      </c>
      <c r="E5555" s="24"/>
      <c r="F5555" s="25"/>
      <c r="G5555" s="29"/>
    </row>
    <row r="5556" spans="1:7" x14ac:dyDescent="0.25">
      <c r="A5556"/>
      <c r="B5556"/>
      <c r="C5556">
        <v>4.6788210800648384</v>
      </c>
      <c r="D5556">
        <v>-1.7904678858670029</v>
      </c>
      <c r="E5556" s="24"/>
      <c r="F5556" s="25"/>
      <c r="G5556" s="29"/>
    </row>
    <row r="5557" spans="1:7" x14ac:dyDescent="0.25">
      <c r="A5557"/>
      <c r="B5557"/>
      <c r="C5557">
        <v>4.6656142184600053</v>
      </c>
      <c r="D5557">
        <v>-1.7883703110018507</v>
      </c>
      <c r="E5557" s="24"/>
      <c r="F5557" s="25"/>
      <c r="G5557" s="29"/>
    </row>
    <row r="5558" spans="1:7" x14ac:dyDescent="0.25">
      <c r="A5558"/>
      <c r="B5558"/>
      <c r="C5558">
        <v>4.6524517907260368</v>
      </c>
      <c r="D5558">
        <v>-1.7862759408642348</v>
      </c>
      <c r="E5558" s="24"/>
      <c r="F5558" s="25"/>
      <c r="G5558" s="29"/>
    </row>
    <row r="5559" spans="1:7" x14ac:dyDescent="0.25">
      <c r="A5559"/>
      <c r="B5559"/>
      <c r="C5559">
        <v>4.6393334732839593</v>
      </c>
      <c r="D5559">
        <v>-1.7841847959476218</v>
      </c>
      <c r="E5559" s="24"/>
      <c r="F5559" s="25"/>
      <c r="G5559" s="29"/>
    </row>
    <row r="5560" spans="1:7" x14ac:dyDescent="0.25">
      <c r="A5560"/>
      <c r="B5560"/>
      <c r="C5560">
        <v>4.6262589456890266</v>
      </c>
      <c r="D5560">
        <v>-1.7820968961234476</v>
      </c>
      <c r="E5560" s="24"/>
      <c r="F5560" s="25"/>
      <c r="G5560" s="29"/>
    </row>
    <row r="5561" spans="1:7" x14ac:dyDescent="0.25">
      <c r="A5561"/>
      <c r="B5561"/>
      <c r="C5561">
        <v>4.6132278905928858</v>
      </c>
      <c r="D5561">
        <v>-1.780012260653737</v>
      </c>
      <c r="E5561" s="24"/>
      <c r="F5561" s="25"/>
      <c r="G5561" s="29"/>
    </row>
    <row r="5562" spans="1:7" x14ac:dyDescent="0.25">
      <c r="A5562"/>
      <c r="B5562"/>
      <c r="C5562">
        <v>4.6002399937062535</v>
      </c>
      <c r="D5562">
        <v>-1.7779309082034562</v>
      </c>
      <c r="E5562" s="24"/>
      <c r="F5562" s="25"/>
      <c r="G5562" s="29"/>
    </row>
    <row r="5563" spans="1:7" x14ac:dyDescent="0.25">
      <c r="A5563"/>
      <c r="B5563"/>
      <c r="C5563">
        <v>4.5872949437621413</v>
      </c>
      <c r="D5563">
        <v>-1.7758528568526293</v>
      </c>
      <c r="E5563" s="24"/>
      <c r="F5563" s="25"/>
      <c r="G5563" s="29"/>
    </row>
    <row r="5564" spans="1:7" x14ac:dyDescent="0.25">
      <c r="A5564"/>
      <c r="B5564"/>
      <c r="C5564">
        <v>4.5743924324796446</v>
      </c>
      <c r="D5564">
        <v>-1.7737781241082042</v>
      </c>
      <c r="E5564" s="24"/>
      <c r="F5564" s="25"/>
      <c r="G5564" s="29"/>
    </row>
    <row r="5565" spans="1:7" x14ac:dyDescent="0.25">
      <c r="A5565"/>
      <c r="B5565"/>
      <c r="C5565">
        <v>4.5615321545281766</v>
      </c>
      <c r="D5565">
        <v>-1.7717067269156703</v>
      </c>
      <c r="E5565" s="24"/>
      <c r="F5565" s="25"/>
      <c r="G5565" s="29"/>
    </row>
    <row r="5566" spans="1:7" x14ac:dyDescent="0.25">
      <c r="A5566"/>
      <c r="B5566"/>
      <c r="C5566">
        <v>4.5487138074922813</v>
      </c>
      <c r="D5566">
        <v>-1.7696386816704559</v>
      </c>
      <c r="E5566" s="24"/>
      <c r="F5566" s="25"/>
      <c r="G5566" s="29"/>
    </row>
    <row r="5567" spans="1:7" x14ac:dyDescent="0.25">
      <c r="A5567"/>
      <c r="B5567"/>
      <c r="C5567">
        <v>4.5359370918369306</v>
      </c>
      <c r="D5567">
        <v>-1.7675740042290824</v>
      </c>
      <c r="E5567" s="24"/>
      <c r="F5567" s="25"/>
      <c r="G5567" s="29"/>
    </row>
    <row r="5568" spans="1:7" x14ac:dyDescent="0.25">
      <c r="A5568"/>
      <c r="B5568"/>
      <c r="C5568">
        <v>4.5232017108732929</v>
      </c>
      <c r="D5568">
        <v>-1.7655127099201051</v>
      </c>
      <c r="E5568" s="24"/>
      <c r="F5568" s="25"/>
      <c r="G5568" s="29"/>
    </row>
    <row r="5569" spans="1:7" x14ac:dyDescent="0.25">
      <c r="A5569"/>
      <c r="B5569"/>
      <c r="C5569">
        <v>4.5105073707250458</v>
      </c>
      <c r="D5569">
        <v>-1.7634548135548374</v>
      </c>
      <c r="E5569" s="24"/>
      <c r="F5569" s="25"/>
      <c r="G5569" s="29"/>
    </row>
    <row r="5570" spans="1:7" x14ac:dyDescent="0.25">
      <c r="A5570"/>
      <c r="B5570"/>
      <c r="C5570">
        <v>4.4978537802950695</v>
      </c>
      <c r="D5570">
        <v>-1.7614003294378273</v>
      </c>
      <c r="E5570" s="24"/>
      <c r="F5570" s="25"/>
      <c r="G5570" s="29"/>
    </row>
    <row r="5571" spans="1:7" x14ac:dyDescent="0.25">
      <c r="A5571"/>
      <c r="B5571"/>
      <c r="C5571">
        <v>4.4852406512327221</v>
      </c>
      <c r="D5571">
        <v>-1.759349271377175</v>
      </c>
      <c r="E5571" s="24"/>
      <c r="F5571" s="25"/>
      <c r="G5571" s="29"/>
    </row>
    <row r="5572" spans="1:7" x14ac:dyDescent="0.25">
      <c r="A5572"/>
      <c r="B5572"/>
      <c r="C5572">
        <v>4.4726676979015032</v>
      </c>
      <c r="D5572">
        <v>-1.7573016526946055</v>
      </c>
      <c r="E5572" s="24"/>
      <c r="F5572" s="25"/>
      <c r="G5572" s="29"/>
    </row>
    <row r="5573" spans="1:7" x14ac:dyDescent="0.25">
      <c r="A5573"/>
      <c r="B5573"/>
      <c r="C5573">
        <v>4.460134637347184</v>
      </c>
      <c r="D5573">
        <v>-1.7552574862353496</v>
      </c>
      <c r="E5573" s="24"/>
      <c r="F5573" s="25"/>
      <c r="G5573" s="29"/>
    </row>
    <row r="5574" spans="1:7" x14ac:dyDescent="0.25">
      <c r="A5574"/>
      <c r="B5574"/>
      <c r="C5574">
        <v>4.4476411892664203</v>
      </c>
      <c r="D5574">
        <v>-1.7532167843778286</v>
      </c>
      <c r="E5574" s="24"/>
      <c r="F5574" s="25"/>
      <c r="G5574" s="29"/>
    </row>
    <row r="5575" spans="1:7" x14ac:dyDescent="0.25">
      <c r="A5575"/>
      <c r="B5575"/>
      <c r="C5575">
        <v>4.4351870759757803</v>
      </c>
      <c r="D5575">
        <v>-1.7511795590431618</v>
      </c>
      <c r="E5575" s="24"/>
      <c r="F5575" s="25"/>
      <c r="G5575" s="29"/>
    </row>
    <row r="5576" spans="1:7" x14ac:dyDescent="0.25">
      <c r="A5576"/>
      <c r="B5576"/>
      <c r="C5576">
        <v>4.4227720223811655</v>
      </c>
      <c r="D5576">
        <v>-1.7491458217044407</v>
      </c>
      <c r="E5576" s="24"/>
      <c r="F5576" s="25"/>
      <c r="G5576" s="29"/>
    </row>
    <row r="5577" spans="1:7" x14ac:dyDescent="0.25">
      <c r="A5577"/>
      <c r="B5577"/>
      <c r="C5577">
        <v>4.4103957559477696</v>
      </c>
      <c r="D5577">
        <v>-1.7471155833958831</v>
      </c>
      <c r="E5577" s="24"/>
      <c r="F5577" s="25"/>
      <c r="G5577" s="29"/>
    </row>
    <row r="5578" spans="1:7" x14ac:dyDescent="0.25">
      <c r="A5578"/>
      <c r="B5578"/>
      <c r="C5578">
        <v>4.3980580066703032</v>
      </c>
      <c r="D5578">
        <v>-1.7450888547217327</v>
      </c>
      <c r="E5578" s="24"/>
      <c r="F5578" s="25"/>
      <c r="G5578" s="29"/>
    </row>
    <row r="5579" spans="1:7" x14ac:dyDescent="0.25">
      <c r="A5579"/>
      <c r="B5579"/>
      <c r="C5579">
        <v>4.3857585070437892</v>
      </c>
      <c r="D5579">
        <v>-1.74306564586505</v>
      </c>
      <c r="E5579" s="24"/>
      <c r="F5579" s="25"/>
      <c r="G5579" s="29"/>
    </row>
    <row r="5580" spans="1:7" x14ac:dyDescent="0.25">
      <c r="A5580"/>
      <c r="B5580"/>
      <c r="C5580">
        <v>4.3734969920346467</v>
      </c>
      <c r="D5580">
        <v>-1.7410459665962785</v>
      </c>
      <c r="E5580" s="24"/>
      <c r="F5580" s="25"/>
      <c r="G5580" s="29"/>
    </row>
    <row r="5581" spans="1:7" x14ac:dyDescent="0.25">
      <c r="A5581"/>
      <c r="B5581"/>
      <c r="C5581">
        <v>4.3612731990522171</v>
      </c>
      <c r="D5581">
        <v>-1.7390298262816661</v>
      </c>
      <c r="E5581" s="24"/>
      <c r="F5581" s="25"/>
      <c r="G5581" s="29"/>
    </row>
    <row r="5582" spans="1:7" x14ac:dyDescent="0.25">
      <c r="A5582"/>
      <c r="B5582"/>
      <c r="C5582">
        <v>4.3490868679207111</v>
      </c>
      <c r="D5582">
        <v>-1.737017233891522</v>
      </c>
      <c r="E5582" s="24"/>
      <c r="F5582" s="25"/>
      <c r="G5582" s="29"/>
    </row>
    <row r="5583" spans="1:7" x14ac:dyDescent="0.25">
      <c r="A5583"/>
      <c r="B5583"/>
      <c r="C5583">
        <v>4.3369377408514707</v>
      </c>
      <c r="D5583">
        <v>-1.7350081980082817</v>
      </c>
      <c r="E5583" s="24"/>
      <c r="F5583" s="25"/>
      <c r="G5583" s="29"/>
    </row>
    <row r="5584" spans="1:7" x14ac:dyDescent="0.25">
      <c r="A5584"/>
      <c r="B5584"/>
      <c r="C5584">
        <v>4.3248255624156684</v>
      </c>
      <c r="D5584">
        <v>-1.7330027268344557</v>
      </c>
      <c r="E5584" s="24"/>
      <c r="F5584" s="25"/>
      <c r="G5584" s="29"/>
    </row>
    <row r="5585" spans="1:7" x14ac:dyDescent="0.25">
      <c r="A5585"/>
      <c r="B5585"/>
      <c r="C5585">
        <v>4.3127500795174125</v>
      </c>
      <c r="D5585">
        <v>-1.7310008282003972</v>
      </c>
      <c r="E5585" s="24"/>
      <c r="F5585" s="25"/>
      <c r="G5585" s="29"/>
    </row>
    <row r="5586" spans="1:7" x14ac:dyDescent="0.25">
      <c r="A5586"/>
      <c r="B5586"/>
      <c r="C5586">
        <v>4.3007110413671041</v>
      </c>
      <c r="D5586">
        <v>-1.7290025095719055</v>
      </c>
      <c r="E5586" s="24"/>
      <c r="F5586" s="25"/>
      <c r="G5586" s="29"/>
    </row>
    <row r="5587" spans="1:7" x14ac:dyDescent="0.25">
      <c r="A5587"/>
      <c r="B5587"/>
      <c r="C5587">
        <v>4.2887081994552494</v>
      </c>
      <c r="D5587">
        <v>-1.7270077780576965</v>
      </c>
      <c r="E5587" s="24"/>
      <c r="F5587" s="25"/>
      <c r="G5587" s="29"/>
    </row>
    <row r="5588" spans="1:7" x14ac:dyDescent="0.25">
      <c r="A5588"/>
      <c r="B5588"/>
      <c r="C5588">
        <v>4.2767413075266383</v>
      </c>
      <c r="D5588">
        <v>-1.7250166404167437</v>
      </c>
      <c r="E5588" s="24"/>
      <c r="F5588" s="25"/>
      <c r="G5588" s="29"/>
    </row>
    <row r="5589" spans="1:7" x14ac:dyDescent="0.25">
      <c r="A5589"/>
      <c r="B5589"/>
      <c r="C5589">
        <v>4.2665867357811322</v>
      </c>
      <c r="D5589">
        <v>-1.7226746320298936</v>
      </c>
      <c r="E5589" s="24"/>
      <c r="F5589" s="25"/>
      <c r="G5589" s="29"/>
    </row>
    <row r="5590" spans="1:7" x14ac:dyDescent="0.25">
      <c r="A5590"/>
      <c r="B5590"/>
      <c r="C5590">
        <v>4.256846610386317</v>
      </c>
      <c r="D5590">
        <v>-1.7202606152757582</v>
      </c>
      <c r="E5590" s="24"/>
      <c r="F5590" s="25"/>
      <c r="G5590" s="29"/>
    </row>
    <row r="5591" spans="1:7" x14ac:dyDescent="0.25">
      <c r="A5591"/>
      <c r="B5591"/>
      <c r="C5591">
        <v>4.2471417094813102</v>
      </c>
      <c r="D5591">
        <v>-1.7178502106442872</v>
      </c>
      <c r="E5591" s="24"/>
      <c r="F5591" s="25"/>
      <c r="G5591" s="29"/>
    </row>
    <row r="5592" spans="1:7" x14ac:dyDescent="0.25">
      <c r="A5592"/>
      <c r="B5592"/>
      <c r="C5592">
        <v>4.2374717955763241</v>
      </c>
      <c r="D5592">
        <v>-1.7154434235657938</v>
      </c>
      <c r="E5592" s="24"/>
      <c r="F5592" s="25"/>
      <c r="G5592" s="29"/>
    </row>
    <row r="5593" spans="1:7" x14ac:dyDescent="0.25">
      <c r="A5593"/>
      <c r="B5593"/>
      <c r="C5593">
        <v>4.2278366333117088</v>
      </c>
      <c r="D5593">
        <v>-1.7130402591553358</v>
      </c>
      <c r="E5593" s="24"/>
      <c r="F5593" s="25"/>
      <c r="G5593" s="29"/>
    </row>
    <row r="5594" spans="1:7" x14ac:dyDescent="0.25">
      <c r="A5594"/>
      <c r="B5594"/>
      <c r="C5594">
        <v>4.2182359894341444</v>
      </c>
      <c r="D5594">
        <v>-1.7106407222192226</v>
      </c>
      <c r="E5594" s="24"/>
      <c r="F5594" s="25"/>
      <c r="G5594" s="29"/>
    </row>
    <row r="5595" spans="1:7" x14ac:dyDescent="0.25">
      <c r="A5595"/>
      <c r="B5595"/>
      <c r="C5595">
        <v>4.208669632773077</v>
      </c>
      <c r="D5595">
        <v>-1.70824481726138</v>
      </c>
      <c r="E5595" s="24"/>
      <c r="F5595" s="25"/>
      <c r="G5595" s="29"/>
    </row>
    <row r="5596" spans="1:7" x14ac:dyDescent="0.25">
      <c r="A5596"/>
      <c r="B5596"/>
      <c r="C5596">
        <v>4.1991373342176113</v>
      </c>
      <c r="D5596">
        <v>-1.7058525484896272</v>
      </c>
      <c r="E5596" s="24"/>
      <c r="F5596" s="25"/>
      <c r="G5596" s="29"/>
    </row>
    <row r="5597" spans="1:7" x14ac:dyDescent="0.25">
      <c r="A5597"/>
      <c r="B5597"/>
      <c r="C5597">
        <v>4.189638866693552</v>
      </c>
      <c r="D5597">
        <v>-1.7034639198217729</v>
      </c>
      <c r="E5597" s="24"/>
      <c r="F5597" s="25"/>
      <c r="G5597" s="29"/>
    </row>
    <row r="5598" spans="1:7" x14ac:dyDescent="0.25">
      <c r="A5598"/>
      <c r="B5598"/>
      <c r="C5598">
        <v>4.1801740051408292</v>
      </c>
      <c r="D5598">
        <v>-1.7010789348916449</v>
      </c>
      <c r="E5598" s="24"/>
      <c r="F5598" s="25"/>
      <c r="G5598" s="29"/>
    </row>
    <row r="5599" spans="1:7" x14ac:dyDescent="0.25">
      <c r="A5599"/>
      <c r="B5599"/>
      <c r="C5599">
        <v>4.1707425264912414</v>
      </c>
      <c r="D5599">
        <v>-1.6986975970549716</v>
      </c>
      <c r="E5599" s="24"/>
      <c r="F5599" s="25"/>
      <c r="G5599" s="29"/>
    </row>
    <row r="5600" spans="1:7" x14ac:dyDescent="0.25">
      <c r="A5600"/>
      <c r="B5600"/>
      <c r="C5600">
        <v>4.161344209646475</v>
      </c>
      <c r="D5600">
        <v>-1.6963199093951808</v>
      </c>
      <c r="E5600" s="24"/>
      <c r="F5600" s="25"/>
      <c r="G5600" s="29"/>
    </row>
    <row r="5601" spans="1:7" x14ac:dyDescent="0.25">
      <c r="A5601"/>
      <c r="B5601"/>
      <c r="C5601">
        <v>4.1519788354563714</v>
      </c>
      <c r="D5601">
        <v>-1.6939458747290408</v>
      </c>
      <c r="E5601" s="24"/>
      <c r="F5601" s="25"/>
      <c r="G5601" s="29"/>
    </row>
    <row r="5602" spans="1:7" x14ac:dyDescent="0.25">
      <c r="A5602"/>
      <c r="B5602"/>
      <c r="C5602">
        <v>4.1426461866975419</v>
      </c>
      <c r="D5602">
        <v>-1.6915754956122344</v>
      </c>
      <c r="E5602" s="24"/>
      <c r="F5602" s="25"/>
      <c r="G5602" s="29"/>
    </row>
    <row r="5603" spans="1:7" x14ac:dyDescent="0.25">
      <c r="A5603"/>
      <c r="B5603"/>
      <c r="C5603">
        <v>4.1333460480522319</v>
      </c>
      <c r="D5603">
        <v>-1.6892087743447926</v>
      </c>
      <c r="E5603" s="24"/>
      <c r="F5603" s="25"/>
      <c r="G5603" s="29"/>
    </row>
    <row r="5604" spans="1:7" x14ac:dyDescent="0.25">
      <c r="A5604"/>
      <c r="B5604"/>
      <c r="C5604">
        <v>4.124078206087475</v>
      </c>
      <c r="D5604">
        <v>-1.6868457129764605</v>
      </c>
      <c r="E5604" s="24"/>
      <c r="F5604" s="25"/>
      <c r="G5604" s="29"/>
    </row>
    <row r="5605" spans="1:7" x14ac:dyDescent="0.25">
      <c r="A5605"/>
      <c r="B5605"/>
      <c r="C5605">
        <v>4.1148424492344988</v>
      </c>
      <c r="D5605">
        <v>-1.6844863133119121</v>
      </c>
      <c r="E5605" s="24"/>
      <c r="F5605" s="25"/>
      <c r="G5605" s="29"/>
    </row>
    <row r="5606" spans="1:7" x14ac:dyDescent="0.25">
      <c r="A5606"/>
      <c r="B5606"/>
      <c r="C5606">
        <v>4.1056385677684428</v>
      </c>
      <c r="D5606">
        <v>-1.6821305769159107</v>
      </c>
      <c r="E5606" s="24"/>
      <c r="F5606" s="25"/>
      <c r="G5606" s="29"/>
    </row>
    <row r="5607" spans="1:7" x14ac:dyDescent="0.25">
      <c r="A5607"/>
      <c r="B5607"/>
      <c r="C5607">
        <v>4.0964663537882933</v>
      </c>
      <c r="D5607">
        <v>-1.6797785051183314</v>
      </c>
      <c r="E5607" s="24"/>
      <c r="F5607" s="25"/>
      <c r="G5607" s="29"/>
    </row>
    <row r="5608" spans="1:7" x14ac:dyDescent="0.25">
      <c r="A5608"/>
      <c r="B5608"/>
      <c r="C5608">
        <v>4.0873256011970991</v>
      </c>
      <c r="D5608">
        <v>-1.6774300990191169</v>
      </c>
      <c r="E5608" s="24"/>
      <c r="F5608" s="25"/>
      <c r="G5608" s="29"/>
    </row>
    <row r="5609" spans="1:7" x14ac:dyDescent="0.25">
      <c r="A5609"/>
      <c r="B5609"/>
      <c r="C5609">
        <v>4.0782161056824764</v>
      </c>
      <c r="D5609">
        <v>-1.6750853594931221</v>
      </c>
      <c r="E5609" s="24"/>
      <c r="F5609" s="25"/>
      <c r="G5609" s="29"/>
    </row>
    <row r="5610" spans="1:7" x14ac:dyDescent="0.25">
      <c r="A5610"/>
      <c r="B5610"/>
      <c r="C5610">
        <v>4.0691376646972781</v>
      </c>
      <c r="D5610">
        <v>-1.6727442871948595</v>
      </c>
      <c r="E5610" s="24"/>
      <c r="F5610" s="25"/>
      <c r="G5610" s="29"/>
    </row>
    <row r="5611" spans="1:7" x14ac:dyDescent="0.25">
      <c r="A5611"/>
      <c r="B5611"/>
      <c r="C5611">
        <v>4.0600900774406155</v>
      </c>
      <c r="D5611">
        <v>-1.6704068825631671</v>
      </c>
      <c r="E5611" s="24"/>
      <c r="F5611" s="25"/>
      <c r="G5611" s="29"/>
    </row>
    <row r="5612" spans="1:7" x14ac:dyDescent="0.25">
      <c r="A5612"/>
      <c r="B5612"/>
      <c r="C5612">
        <v>4.0510731448390889</v>
      </c>
      <c r="D5612">
        <v>-1.6680731458257934</v>
      </c>
      <c r="E5612" s="24"/>
      <c r="F5612" s="25"/>
      <c r="G5612" s="29"/>
    </row>
    <row r="5613" spans="1:7" x14ac:dyDescent="0.25">
      <c r="A5613"/>
      <c r="B5613"/>
      <c r="C5613">
        <v>4.0420866695282118</v>
      </c>
      <c r="D5613">
        <v>-1.6657430770038659</v>
      </c>
      <c r="E5613" s="24"/>
      <c r="F5613" s="25"/>
      <c r="G5613" s="29"/>
    </row>
    <row r="5614" spans="1:7" x14ac:dyDescent="0.25">
      <c r="A5614"/>
      <c r="B5614"/>
      <c r="C5614">
        <v>4.033130455834117</v>
      </c>
      <c r="D5614">
        <v>-1.6634166759162912</v>
      </c>
      <c r="E5614" s="24"/>
      <c r="F5614" s="25"/>
      <c r="G5614" s="29"/>
    </row>
    <row r="5615" spans="1:7" x14ac:dyDescent="0.25">
      <c r="A5615"/>
      <c r="B5615"/>
      <c r="C5615">
        <v>4.0242043097555333</v>
      </c>
      <c r="D5615">
        <v>-1.6610939421840778</v>
      </c>
      <c r="E5615" s="24"/>
      <c r="F5615" s="25"/>
      <c r="G5615" s="29"/>
    </row>
    <row r="5616" spans="1:7" x14ac:dyDescent="0.25">
      <c r="A5616"/>
      <c r="B5616"/>
      <c r="C5616">
        <v>4.0153080389459035</v>
      </c>
      <c r="D5616">
        <v>-1.658774875234567</v>
      </c>
      <c r="E5616" s="24"/>
      <c r="F5616" s="25"/>
      <c r="G5616" s="29"/>
    </row>
    <row r="5617" spans="1:7" x14ac:dyDescent="0.25">
      <c r="A5617"/>
      <c r="B5617"/>
      <c r="C5617">
        <v>4.006441452695821</v>
      </c>
      <c r="D5617">
        <v>-1.6564594743055805</v>
      </c>
      <c r="E5617" s="24"/>
      <c r="F5617" s="25"/>
      <c r="G5617" s="29"/>
    </row>
    <row r="5618" spans="1:7" x14ac:dyDescent="0.25">
      <c r="A5618"/>
      <c r="B5618"/>
      <c r="C5618">
        <v>3.9976043619156223</v>
      </c>
      <c r="D5618">
        <v>-1.654147738449494</v>
      </c>
      <c r="E5618" s="24"/>
      <c r="F5618" s="25"/>
      <c r="G5618" s="29"/>
    </row>
    <row r="5619" spans="1:7" x14ac:dyDescent="0.25">
      <c r="A5619"/>
      <c r="B5619"/>
      <c r="C5619">
        <v>3.9887965791182154</v>
      </c>
      <c r="D5619">
        <v>-1.6518396665372226</v>
      </c>
      <c r="E5619" s="24"/>
      <c r="F5619" s="25"/>
      <c r="G5619" s="29"/>
    </row>
    <row r="5620" spans="1:7" x14ac:dyDescent="0.25">
      <c r="A5620"/>
      <c r="B5620"/>
      <c r="C5620">
        <v>3.9800179184021891</v>
      </c>
      <c r="D5620">
        <v>-1.6495352572621547</v>
      </c>
      <c r="E5620" s="24"/>
      <c r="F5620" s="25"/>
      <c r="G5620" s="29"/>
    </row>
    <row r="5621" spans="1:7" x14ac:dyDescent="0.25">
      <c r="A5621"/>
      <c r="B5621"/>
      <c r="C5621">
        <v>3.9712681954350217</v>
      </c>
      <c r="D5621">
        <v>-1.6472345091439764</v>
      </c>
      <c r="E5621" s="24"/>
      <c r="F5621" s="25"/>
      <c r="G5621" s="29"/>
    </row>
    <row r="5622" spans="1:7" x14ac:dyDescent="0.25">
      <c r="A5622"/>
      <c r="B5622"/>
      <c r="C5622">
        <v>3.9625472274366285</v>
      </c>
      <c r="D5622">
        <v>-1.6449374205324585</v>
      </c>
      <c r="E5622" s="24"/>
      <c r="F5622" s="25"/>
      <c r="G5622" s="29"/>
    </row>
    <row r="5623" spans="1:7" x14ac:dyDescent="0.25">
      <c r="A5623"/>
      <c r="B5623"/>
      <c r="C5623">
        <v>3.9538548331629872</v>
      </c>
      <c r="D5623">
        <v>-1.6426439896111336</v>
      </c>
      <c r="E5623" s="24"/>
      <c r="F5623" s="25"/>
      <c r="G5623" s="29"/>
    </row>
    <row r="5624" spans="1:7" x14ac:dyDescent="0.25">
      <c r="A5624"/>
      <c r="B5624"/>
      <c r="C5624">
        <v>3.9451908328900998</v>
      </c>
      <c r="D5624">
        <v>-1.6403542144009415</v>
      </c>
      <c r="E5624" s="24"/>
      <c r="F5624" s="25"/>
      <c r="G5624" s="29"/>
    </row>
    <row r="5625" spans="1:7" x14ac:dyDescent="0.25">
      <c r="A5625"/>
      <c r="B5625"/>
      <c r="C5625">
        <v>3.9365550483980281</v>
      </c>
      <c r="D5625">
        <v>-1.6380680927637705</v>
      </c>
      <c r="E5625" s="24"/>
      <c r="F5625" s="25"/>
      <c r="G5625" s="29"/>
    </row>
    <row r="5626" spans="1:7" x14ac:dyDescent="0.25">
      <c r="A5626"/>
      <c r="B5626"/>
      <c r="C5626">
        <v>3.9279473029552516</v>
      </c>
      <c r="D5626">
        <v>-1.6357856224059597</v>
      </c>
      <c r="E5626" s="24"/>
      <c r="F5626" s="25"/>
      <c r="G5626" s="29"/>
    </row>
    <row r="5627" spans="1:7" x14ac:dyDescent="0.25">
      <c r="A5627"/>
      <c r="B5627"/>
      <c r="C5627">
        <v>3.9193674213031282</v>
      </c>
      <c r="D5627">
        <v>-1.6335068008817202</v>
      </c>
      <c r="E5627" s="24"/>
      <c r="F5627" s="25"/>
      <c r="G5627" s="29"/>
    </row>
    <row r="5628" spans="1:7" x14ac:dyDescent="0.25">
      <c r="A5628"/>
      <c r="B5628"/>
      <c r="C5628">
        <v>3.9108152296405798</v>
      </c>
      <c r="D5628">
        <v>-1.6312316255964814</v>
      </c>
      <c r="E5628" s="24"/>
      <c r="F5628" s="25"/>
      <c r="G5628" s="29"/>
    </row>
    <row r="5629" spans="1:7" x14ac:dyDescent="0.25">
      <c r="A5629"/>
      <c r="B5629"/>
      <c r="C5629">
        <v>3.902290555608988</v>
      </c>
      <c r="D5629">
        <v>-1.628960093810202</v>
      </c>
      <c r="E5629" s="24"/>
      <c r="F5629" s="25"/>
      <c r="G5629" s="29"/>
    </row>
    <row r="5630" spans="1:7" x14ac:dyDescent="0.25">
      <c r="A5630"/>
      <c r="B5630"/>
      <c r="C5630">
        <v>3.8937932282772612</v>
      </c>
      <c r="D5630">
        <v>-1.6266922026405903</v>
      </c>
      <c r="E5630" s="24"/>
      <c r="F5630" s="25"/>
      <c r="G5630" s="29"/>
    </row>
    <row r="5631" spans="1:7" x14ac:dyDescent="0.25">
      <c r="A5631"/>
      <c r="B5631"/>
      <c r="C5631">
        <v>3.8853230781270627</v>
      </c>
      <c r="D5631">
        <v>-1.6244279490662801</v>
      </c>
      <c r="E5631" s="24"/>
      <c r="F5631" s="25"/>
      <c r="G5631" s="29"/>
    </row>
    <row r="5632" spans="1:7" x14ac:dyDescent="0.25">
      <c r="A5632"/>
      <c r="B5632"/>
      <c r="C5632">
        <v>3.8768799370382614</v>
      </c>
      <c r="D5632">
        <v>-1.6221673299299328</v>
      </c>
      <c r="E5632" s="24"/>
      <c r="F5632" s="25"/>
      <c r="G5632" s="29"/>
    </row>
    <row r="5633" spans="1:7" x14ac:dyDescent="0.25">
      <c r="A5633"/>
      <c r="B5633"/>
      <c r="C5633">
        <v>3.8684636382745579</v>
      </c>
      <c r="D5633">
        <v>-1.6199103419413001</v>
      </c>
      <c r="E5633" s="24"/>
      <c r="F5633" s="25"/>
      <c r="G5633" s="29"/>
    </row>
    <row r="5634" spans="1:7" x14ac:dyDescent="0.25">
      <c r="A5634"/>
      <c r="B5634"/>
      <c r="C5634">
        <v>3.8600740164692473</v>
      </c>
      <c r="D5634">
        <v>-1.6176569816802051</v>
      </c>
      <c r="E5634" s="24"/>
      <c r="F5634" s="25"/>
      <c r="G5634" s="29"/>
    </row>
    <row r="5635" spans="1:7" x14ac:dyDescent="0.25">
      <c r="A5635"/>
      <c r="B5635"/>
      <c r="C5635">
        <v>3.8517109076112215</v>
      </c>
      <c r="D5635">
        <v>-1.6154072455994939</v>
      </c>
      <c r="E5635" s="24"/>
      <c r="F5635" s="25"/>
      <c r="G5635" s="29"/>
    </row>
    <row r="5636" spans="1:7" x14ac:dyDescent="0.25">
      <c r="A5636"/>
      <c r="B5636"/>
      <c r="C5636">
        <v>3.8433741490310576</v>
      </c>
      <c r="D5636">
        <v>-1.6131611300278921</v>
      </c>
      <c r="E5636" s="24"/>
      <c r="F5636" s="25"/>
      <c r="G5636" s="29"/>
    </row>
    <row r="5637" spans="1:7" x14ac:dyDescent="0.25">
      <c r="A5637"/>
      <c r="B5637"/>
      <c r="C5637">
        <v>3.8350635793873749</v>
      </c>
      <c r="D5637">
        <v>-1.6109186311728574</v>
      </c>
      <c r="E5637" s="24"/>
      <c r="F5637" s="25"/>
      <c r="G5637" s="29"/>
    </row>
    <row r="5638" spans="1:7" x14ac:dyDescent="0.25">
      <c r="A5638"/>
      <c r="B5638"/>
      <c r="C5638">
        <v>3.8267790386532869</v>
      </c>
      <c r="D5638">
        <v>-1.6086797451233337</v>
      </c>
      <c r="E5638" s="24"/>
      <c r="F5638" s="25"/>
      <c r="G5638" s="29"/>
    </row>
    <row r="5639" spans="1:7" x14ac:dyDescent="0.25">
      <c r="A5639"/>
      <c r="B5639"/>
      <c r="C5639">
        <v>3.8185203681030382</v>
      </c>
      <c r="D5639">
        <v>-1.6064444678524767</v>
      </c>
      <c r="E5639" s="24"/>
      <c r="F5639" s="25"/>
      <c r="G5639" s="29"/>
    </row>
    <row r="5640" spans="1:7" x14ac:dyDescent="0.25">
      <c r="A5640"/>
      <c r="B5640"/>
      <c r="C5640">
        <v>3.8102874102988178</v>
      </c>
      <c r="D5640">
        <v>-1.604212795220322</v>
      </c>
      <c r="E5640" s="24"/>
      <c r="F5640" s="25"/>
      <c r="G5640" s="29"/>
    </row>
    <row r="5641" spans="1:7" x14ac:dyDescent="0.25">
      <c r="A5641"/>
      <c r="B5641"/>
      <c r="C5641">
        <v>3.8020800090777183</v>
      </c>
      <c r="D5641">
        <v>-1.6019847229764066</v>
      </c>
      <c r="E5641" s="24"/>
      <c r="F5641" s="25"/>
      <c r="G5641" s="29"/>
    </row>
    <row r="5642" spans="1:7" x14ac:dyDescent="0.25">
      <c r="A5642"/>
      <c r="B5642"/>
      <c r="C5642">
        <v>3.7938980095388599</v>
      </c>
      <c r="D5642">
        <v>-1.5997602467623362</v>
      </c>
      <c r="E5642" s="24"/>
      <c r="F5642" s="25"/>
      <c r="G5642" s="29"/>
    </row>
    <row r="5643" spans="1:7" x14ac:dyDescent="0.25">
      <c r="A5643"/>
      <c r="B5643"/>
      <c r="C5643">
        <v>3.785741258030646</v>
      </c>
      <c r="D5643">
        <v>-1.5975393621142884</v>
      </c>
      <c r="E5643" s="24"/>
      <c r="F5643" s="25"/>
      <c r="G5643" s="29"/>
    </row>
    <row r="5644" spans="1:7" x14ac:dyDescent="0.25">
      <c r="A5644"/>
      <c r="B5644"/>
      <c r="C5644">
        <v>3.7776096021382379</v>
      </c>
      <c r="D5644">
        <v>-1.5953220644655146</v>
      </c>
      <c r="E5644" s="24"/>
      <c r="F5644" s="25"/>
      <c r="G5644" s="29"/>
    </row>
    <row r="5645" spans="1:7" x14ac:dyDescent="0.25">
      <c r="A5645"/>
      <c r="B5645"/>
      <c r="C5645">
        <v>3.7695028906710983</v>
      </c>
      <c r="D5645">
        <v>-1.5931083491487428</v>
      </c>
      <c r="E5645" s="24"/>
      <c r="F5645" s="25"/>
      <c r="G5645" s="29"/>
    </row>
    <row r="5646" spans="1:7" x14ac:dyDescent="0.25">
      <c r="A5646"/>
      <c r="B5646"/>
      <c r="C5646">
        <v>3.7614209736507291</v>
      </c>
      <c r="D5646">
        <v>-1.5908982113985646</v>
      </c>
      <c r="E5646" s="24"/>
      <c r="F5646" s="25"/>
      <c r="G5646" s="29"/>
    </row>
    <row r="5647" spans="1:7" x14ac:dyDescent="0.25">
      <c r="A5647"/>
      <c r="B5647"/>
      <c r="C5647">
        <v>3.7533637022985706</v>
      </c>
      <c r="D5647">
        <v>-1.5886916463537686</v>
      </c>
      <c r="E5647" s="24"/>
      <c r="F5647" s="25"/>
      <c r="G5647" s="29"/>
    </row>
    <row r="5648" spans="1:7" x14ac:dyDescent="0.25">
      <c r="A5648"/>
      <c r="B5648"/>
      <c r="C5648">
        <v>3.7453309290239893</v>
      </c>
      <c r="D5648">
        <v>-1.5864886490596248</v>
      </c>
      <c r="E5648" s="24"/>
      <c r="F5648" s="25"/>
      <c r="G5648" s="29"/>
    </row>
    <row r="5649" spans="1:7" x14ac:dyDescent="0.25">
      <c r="A5649"/>
      <c r="B5649"/>
      <c r="C5649">
        <v>3.7373225074124941</v>
      </c>
      <c r="D5649">
        <v>-1.5842892144701501</v>
      </c>
      <c r="E5649" s="24"/>
      <c r="F5649" s="25"/>
      <c r="G5649" s="29"/>
    </row>
    <row r="5650" spans="1:7" x14ac:dyDescent="0.25">
      <c r="A5650"/>
      <c r="B5650"/>
      <c r="C5650">
        <v>3.7293382922139902</v>
      </c>
      <c r="D5650">
        <v>-1.582093337450287</v>
      </c>
      <c r="E5650" s="24"/>
      <c r="F5650" s="25"/>
      <c r="G5650" s="29"/>
    </row>
    <row r="5651" spans="1:7" x14ac:dyDescent="0.25">
      <c r="A5651"/>
      <c r="B5651"/>
      <c r="C5651">
        <v>3.7213781393312719</v>
      </c>
      <c r="D5651">
        <v>-1.5799010127780879</v>
      </c>
      <c r="E5651" s="24"/>
      <c r="F5651" s="25"/>
      <c r="G5651" s="29"/>
    </row>
    <row r="5652" spans="1:7" x14ac:dyDescent="0.25">
      <c r="A5652"/>
      <c r="B5652"/>
      <c r="C5652">
        <v>3.7134419058085717</v>
      </c>
      <c r="D5652">
        <v>-1.5777122351468242</v>
      </c>
      <c r="E5652" s="24"/>
      <c r="F5652" s="25"/>
      <c r="G5652" s="29"/>
    </row>
    <row r="5653" spans="1:7" x14ac:dyDescent="0.25">
      <c r="A5653"/>
      <c r="B5653"/>
      <c r="C5653">
        <v>3.7055294498203075</v>
      </c>
      <c r="D5653">
        <v>-1.5755269991670731</v>
      </c>
      <c r="E5653" s="24"/>
      <c r="F5653" s="25"/>
      <c r="G5653" s="29"/>
    </row>
    <row r="5654" spans="1:7" x14ac:dyDescent="0.25">
      <c r="A5654"/>
      <c r="B5654"/>
      <c r="C5654">
        <v>3.6976406306599254</v>
      </c>
      <c r="D5654">
        <v>-1.5733452993687649</v>
      </c>
      <c r="E5654" s="24"/>
      <c r="F5654" s="25"/>
      <c r="G5654" s="29"/>
    </row>
    <row r="5655" spans="1:7" x14ac:dyDescent="0.25">
      <c r="A5655"/>
      <c r="B5655"/>
      <c r="C5655">
        <v>3.6897753087288789</v>
      </c>
      <c r="D5655">
        <v>-1.5711671302031758</v>
      </c>
      <c r="E5655" s="24"/>
      <c r="F5655" s="25"/>
      <c r="G5655" s="29"/>
    </row>
    <row r="5656" spans="1:7" x14ac:dyDescent="0.25">
      <c r="A5656"/>
      <c r="B5656"/>
      <c r="C5656">
        <v>3.6819333455257555</v>
      </c>
      <c r="D5656">
        <v>-1.5689924860449023</v>
      </c>
      <c r="E5656" s="24"/>
      <c r="F5656" s="25"/>
      <c r="G5656" s="29"/>
    </row>
    <row r="5657" spans="1:7" x14ac:dyDescent="0.25">
      <c r="A5657"/>
      <c r="B5657"/>
      <c r="C5657">
        <v>3.6741146036354975</v>
      </c>
      <c r="D5657">
        <v>-1.5668213611937851</v>
      </c>
      <c r="E5657" s="24"/>
      <c r="F5657" s="25"/>
      <c r="G5657" s="29"/>
    </row>
    <row r="5658" spans="1:7" x14ac:dyDescent="0.25">
      <c r="A5658"/>
      <c r="B5658"/>
      <c r="C5658">
        <v>3.6663189467188131</v>
      </c>
      <c r="D5658">
        <v>-1.5646537498768101</v>
      </c>
      <c r="E5658" s="24"/>
      <c r="F5658" s="25"/>
      <c r="G5658" s="29"/>
    </row>
    <row r="5659" spans="1:7" x14ac:dyDescent="0.25">
      <c r="A5659"/>
      <c r="B5659"/>
      <c r="C5659">
        <v>3.658546239501614</v>
      </c>
      <c r="D5659">
        <v>-1.5624896462499505</v>
      </c>
      <c r="E5659" s="24"/>
      <c r="F5659" s="25"/>
      <c r="G5659" s="29"/>
    </row>
    <row r="5660" spans="1:7" x14ac:dyDescent="0.25">
      <c r="A5660"/>
      <c r="B5660"/>
      <c r="C5660">
        <v>3.6507963477646923</v>
      </c>
      <c r="D5660">
        <v>-1.5603290444000075</v>
      </c>
      <c r="E5660" s="24"/>
      <c r="F5660" s="25"/>
      <c r="G5660" s="29"/>
    </row>
    <row r="5661" spans="1:7" x14ac:dyDescent="0.25">
      <c r="A5661"/>
      <c r="B5661"/>
      <c r="C5661">
        <v>3.6430691383334182</v>
      </c>
      <c r="D5661">
        <v>-1.5581719383463843</v>
      </c>
      <c r="E5661" s="24"/>
      <c r="F5661" s="25"/>
      <c r="G5661" s="29"/>
    </row>
    <row r="5662" spans="1:7" x14ac:dyDescent="0.25">
      <c r="A5662"/>
      <c r="B5662"/>
      <c r="C5662">
        <v>3.6353644790675905</v>
      </c>
      <c r="D5662">
        <v>-1.556018322042831</v>
      </c>
      <c r="E5662" s="24"/>
      <c r="F5662" s="25"/>
      <c r="G5662" s="29"/>
    </row>
    <row r="5663" spans="1:7" x14ac:dyDescent="0.25">
      <c r="A5663"/>
      <c r="B5663"/>
      <c r="C5663">
        <v>3.6276822388514578</v>
      </c>
      <c r="D5663">
        <v>-1.5538681893791946</v>
      </c>
      <c r="E5663" s="24"/>
      <c r="F5663" s="25"/>
      <c r="G5663" s="29"/>
    </row>
    <row r="5664" spans="1:7" x14ac:dyDescent="0.25">
      <c r="A5664"/>
      <c r="B5664"/>
      <c r="C5664">
        <v>3.6200222875837555</v>
      </c>
      <c r="D5664">
        <v>-1.5517215341830737</v>
      </c>
      <c r="E5664" s="24"/>
      <c r="F5664" s="25"/>
      <c r="G5664" s="29"/>
    </row>
    <row r="5665" spans="1:7" x14ac:dyDescent="0.25">
      <c r="A5665"/>
      <c r="B5665"/>
      <c r="C5665">
        <v>3.612384496167969</v>
      </c>
      <c r="D5665">
        <v>-1.549578350221501</v>
      </c>
      <c r="E5665" s="24"/>
      <c r="F5665" s="25"/>
      <c r="G5665" s="29"/>
    </row>
    <row r="5666" spans="1:7" x14ac:dyDescent="0.25">
      <c r="A5666"/>
      <c r="B5666"/>
      <c r="C5666">
        <v>3.604768736502602</v>
      </c>
      <c r="D5666">
        <v>-1.5474386312025479</v>
      </c>
      <c r="E5666" s="24"/>
      <c r="F5666" s="25"/>
      <c r="G5666" s="29"/>
    </row>
    <row r="5667" spans="1:7" x14ac:dyDescent="0.25">
      <c r="A5667"/>
      <c r="B5667"/>
      <c r="C5667">
        <v>3.5971748814716329</v>
      </c>
      <c r="D5667">
        <v>-1.5453023707769284</v>
      </c>
      <c r="E5667" s="24"/>
      <c r="F5667" s="25"/>
      <c r="G5667" s="29"/>
    </row>
    <row r="5668" spans="1:7" x14ac:dyDescent="0.25">
      <c r="A5668"/>
      <c r="B5668"/>
      <c r="C5668">
        <v>3.5896028049350628</v>
      </c>
      <c r="D5668">
        <v>-1.5431695625395629</v>
      </c>
      <c r="E5668" s="24"/>
      <c r="F5668" s="25"/>
      <c r="G5668" s="29"/>
    </row>
    <row r="5669" spans="1:7" x14ac:dyDescent="0.25">
      <c r="A5669"/>
      <c r="B5669"/>
      <c r="C5669">
        <v>3.5820523817195493</v>
      </c>
      <c r="D5669">
        <v>-1.5410402000311083</v>
      </c>
      <c r="E5669" s="24"/>
      <c r="F5669" s="25"/>
      <c r="G5669" s="29"/>
    </row>
    <row r="5670" spans="1:7" x14ac:dyDescent="0.25">
      <c r="A5670"/>
      <c r="B5670"/>
      <c r="C5670">
        <v>3.5745234876091607</v>
      </c>
      <c r="D5670">
        <v>-1.5389142767394599</v>
      </c>
      <c r="E5670" s="24"/>
      <c r="F5670" s="25"/>
      <c r="G5670" s="29"/>
    </row>
    <row r="5671" spans="1:7" x14ac:dyDescent="0.25">
      <c r="A5671"/>
      <c r="B5671"/>
      <c r="C5671">
        <v>3.567015999336276</v>
      </c>
      <c r="D5671">
        <v>-1.5367917861012437</v>
      </c>
      <c r="E5671" s="24"/>
      <c r="F5671" s="25"/>
      <c r="G5671" s="29"/>
    </row>
    <row r="5672" spans="1:7" x14ac:dyDescent="0.25">
      <c r="A5672"/>
      <c r="B5672"/>
      <c r="C5672">
        <v>3.5595297945725237</v>
      </c>
      <c r="D5672">
        <v>-1.5346727215032498</v>
      </c>
      <c r="E5672" s="24"/>
      <c r="F5672" s="25"/>
      <c r="G5672" s="29"/>
    </row>
    <row r="5673" spans="1:7" x14ac:dyDescent="0.25">
      <c r="A5673"/>
      <c r="B5673"/>
      <c r="C5673">
        <v>3.5520647519198327</v>
      </c>
      <c r="D5673">
        <v>-1.532557076283853</v>
      </c>
      <c r="E5673" s="24"/>
      <c r="F5673" s="25"/>
      <c r="G5673" s="29"/>
    </row>
    <row r="5674" spans="1:7" x14ac:dyDescent="0.25">
      <c r="A5674"/>
      <c r="B5674"/>
      <c r="C5674">
        <v>3.5446207509016503</v>
      </c>
      <c r="D5674">
        <v>-1.5304448437344167</v>
      </c>
      <c r="E5674" s="24"/>
      <c r="F5674" s="25"/>
      <c r="G5674" s="29"/>
    </row>
    <row r="5675" spans="1:7" x14ac:dyDescent="0.25">
      <c r="A5675"/>
      <c r="B5675"/>
      <c r="C5675">
        <v>3.5371976719541811</v>
      </c>
      <c r="D5675">
        <v>-1.5283360171006497</v>
      </c>
      <c r="E5675" s="24"/>
      <c r="F5675" s="25"/>
      <c r="G5675" s="29"/>
    </row>
    <row r="5676" spans="1:7" x14ac:dyDescent="0.25">
      <c r="A5676"/>
      <c r="B5676"/>
      <c r="C5676">
        <v>3.5297953964177902</v>
      </c>
      <c r="D5676">
        <v>-1.5262305895839625</v>
      </c>
      <c r="E5676" s="24"/>
      <c r="F5676" s="25"/>
      <c r="G5676" s="29"/>
    </row>
    <row r="5677" spans="1:7" x14ac:dyDescent="0.25">
      <c r="A5677"/>
      <c r="B5677"/>
      <c r="C5677">
        <v>3.5224138065284447</v>
      </c>
      <c r="D5677">
        <v>-1.5241285543427694</v>
      </c>
      <c r="E5677" s="24"/>
      <c r="F5677" s="25"/>
      <c r="G5677" s="29"/>
    </row>
    <row r="5678" spans="1:7" x14ac:dyDescent="0.25">
      <c r="A5678"/>
      <c r="B5678"/>
      <c r="C5678">
        <v>3.5150527854092837</v>
      </c>
      <c r="D5678">
        <v>-1.5220299044937864</v>
      </c>
      <c r="E5678" s="24"/>
      <c r="F5678" s="25"/>
      <c r="G5678" s="29"/>
    </row>
    <row r="5679" spans="1:7" x14ac:dyDescent="0.25">
      <c r="A5679"/>
      <c r="B5679"/>
      <c r="C5679">
        <v>3.5077122170622905</v>
      </c>
      <c r="D5679">
        <v>-1.5199346331132917</v>
      </c>
      <c r="E5679" s="24"/>
      <c r="F5679" s="25"/>
      <c r="G5679" s="29"/>
    </row>
    <row r="5680" spans="1:7" x14ac:dyDescent="0.25">
      <c r="A5680"/>
      <c r="B5680"/>
      <c r="C5680">
        <v>3.5003919863600359</v>
      </c>
      <c r="D5680">
        <v>-1.517842733238379</v>
      </c>
      <c r="E5680" s="24"/>
      <c r="F5680" s="25"/>
      <c r="G5680" s="29"/>
    </row>
    <row r="5681" spans="1:7" x14ac:dyDescent="0.25">
      <c r="A5681"/>
      <c r="B5681"/>
      <c r="C5681">
        <v>3.4930919790375601</v>
      </c>
      <c r="D5681">
        <v>-1.5157541978681734</v>
      </c>
      <c r="E5681" s="24"/>
      <c r="F5681" s="25"/>
      <c r="G5681" s="29"/>
    </row>
    <row r="5682" spans="1:7" x14ac:dyDescent="0.25">
      <c r="A5682"/>
      <c r="B5682"/>
      <c r="C5682">
        <v>3.4858120816842479</v>
      </c>
      <c r="D5682">
        <v>-1.5136690199650136</v>
      </c>
      <c r="E5682" s="24"/>
      <c r="F5682" s="25"/>
      <c r="G5682" s="29"/>
    </row>
    <row r="5683" spans="1:7" x14ac:dyDescent="0.25">
      <c r="A5683"/>
      <c r="B5683"/>
      <c r="C5683">
        <v>3.4785521817359162</v>
      </c>
      <c r="D5683">
        <v>-1.5115871924556417</v>
      </c>
      <c r="E5683" s="24"/>
      <c r="F5683" s="25"/>
      <c r="G5683" s="29"/>
    </row>
    <row r="5684" spans="1:7" x14ac:dyDescent="0.25">
      <c r="A5684"/>
      <c r="B5684"/>
      <c r="C5684">
        <v>3.4713121674669081</v>
      </c>
      <c r="D5684">
        <v>-1.5095087082323533</v>
      </c>
      <c r="E5684" s="24"/>
      <c r="F5684" s="25"/>
      <c r="G5684" s="29"/>
    </row>
    <row r="5685" spans="1:7" x14ac:dyDescent="0.25">
      <c r="A5685"/>
      <c r="B5685"/>
      <c r="C5685">
        <v>3.4640919279823006</v>
      </c>
      <c r="D5685">
        <v>-1.5074335601541093</v>
      </c>
      <c r="E5685" s="24"/>
      <c r="F5685" s="25"/>
      <c r="G5685" s="29"/>
    </row>
    <row r="5686" spans="1:7" x14ac:dyDescent="0.25">
      <c r="A5686"/>
      <c r="B5686"/>
      <c r="C5686">
        <v>3.456891353210203</v>
      </c>
      <c r="D5686">
        <v>-1.5053617410476656</v>
      </c>
      <c r="E5686" s="24"/>
      <c r="F5686" s="25"/>
      <c r="G5686" s="29"/>
    </row>
    <row r="5687" spans="1:7" x14ac:dyDescent="0.25">
      <c r="A5687"/>
      <c r="B5687"/>
      <c r="C5687">
        <v>3.4497103338941217</v>
      </c>
      <c r="D5687">
        <v>-1.5032932437086342</v>
      </c>
      <c r="E5687" s="24"/>
      <c r="F5687" s="25"/>
      <c r="G5687" s="29"/>
    </row>
    <row r="5688" spans="1:7" x14ac:dyDescent="0.25">
      <c r="A5688"/>
      <c r="B5688"/>
      <c r="C5688">
        <v>3.4425487615854542</v>
      </c>
      <c r="D5688">
        <v>-1.5012280609025779</v>
      </c>
      <c r="E5688" s="24"/>
      <c r="F5688" s="25"/>
      <c r="G5688" s="29"/>
    </row>
    <row r="5689" spans="1:7" x14ac:dyDescent="0.25">
      <c r="A5689"/>
      <c r="B5689"/>
      <c r="C5689">
        <v>3.4354065286359985</v>
      </c>
      <c r="D5689">
        <v>-1.4991661853660274</v>
      </c>
      <c r="E5689" s="24"/>
      <c r="F5689" s="25"/>
      <c r="G5689" s="29"/>
    </row>
    <row r="5690" spans="1:7" x14ac:dyDescent="0.25">
      <c r="A5690"/>
      <c r="B5690"/>
      <c r="C5690">
        <v>3.4282835281905975</v>
      </c>
      <c r="D5690">
        <v>-1.4971076098075189</v>
      </c>
      <c r="E5690" s="24"/>
      <c r="F5690" s="25"/>
      <c r="G5690" s="29"/>
    </row>
    <row r="5691" spans="1:7" x14ac:dyDescent="0.25">
      <c r="A5691"/>
      <c r="B5691"/>
      <c r="C5691">
        <v>3.4211796541798605</v>
      </c>
      <c r="D5691">
        <v>-1.4950523269086016</v>
      </c>
      <c r="E5691" s="24"/>
      <c r="F5691" s="25"/>
      <c r="G5691" s="29"/>
    </row>
    <row r="5692" spans="1:7" x14ac:dyDescent="0.25">
      <c r="A5692"/>
      <c r="B5692"/>
      <c r="C5692">
        <v>3.4140948013129506</v>
      </c>
      <c r="D5692">
        <v>-1.4930003293248206</v>
      </c>
      <c r="E5692" s="24"/>
      <c r="F5692" s="25"/>
      <c r="G5692" s="29"/>
    </row>
    <row r="5693" spans="1:7" x14ac:dyDescent="0.25">
      <c r="A5693"/>
      <c r="B5693"/>
      <c r="C5693">
        <v>3.4070288650704326</v>
      </c>
      <c r="D5693">
        <v>-1.4909516096866797</v>
      </c>
      <c r="E5693" s="24"/>
      <c r="F5693" s="25"/>
      <c r="G5693" s="29"/>
    </row>
    <row r="5694" spans="1:7" x14ac:dyDescent="0.25">
      <c r="A5694"/>
      <c r="B5694"/>
      <c r="C5694">
        <v>3.3999817416972511</v>
      </c>
      <c r="D5694">
        <v>-1.4889061606005958</v>
      </c>
      <c r="E5694" s="24"/>
      <c r="F5694" s="25"/>
      <c r="G5694" s="29"/>
    </row>
    <row r="5695" spans="1:7" x14ac:dyDescent="0.25">
      <c r="A5695"/>
      <c r="B5695"/>
      <c r="C5695">
        <v>3.3929533281957358</v>
      </c>
      <c r="D5695">
        <v>-1.4868639746498249</v>
      </c>
      <c r="E5695" s="24"/>
      <c r="F5695" s="25"/>
      <c r="G5695" s="29"/>
    </row>
    <row r="5696" spans="1:7" x14ac:dyDescent="0.25">
      <c r="A5696"/>
      <c r="B5696"/>
      <c r="C5696">
        <v>3.3859435223187035</v>
      </c>
      <c r="D5696">
        <v>-1.4848250443953761</v>
      </c>
      <c r="E5696" s="24"/>
      <c r="F5696" s="25"/>
      <c r="G5696" s="29"/>
    </row>
    <row r="5697" spans="1:7" x14ac:dyDescent="0.25">
      <c r="A5697"/>
      <c r="B5697"/>
      <c r="C5697">
        <v>3.3789522225626616</v>
      </c>
      <c r="D5697">
        <v>-1.4827893623769119</v>
      </c>
      <c r="E5697" s="24"/>
      <c r="F5697" s="25"/>
      <c r="G5697" s="29"/>
    </row>
    <row r="5698" spans="1:7" x14ac:dyDescent="0.25">
      <c r="A5698"/>
      <c r="B5698"/>
      <c r="C5698">
        <v>3.3719793281610202</v>
      </c>
      <c r="D5698">
        <v>-1.4807569211136125</v>
      </c>
      <c r="E5698" s="24"/>
      <c r="F5698" s="25"/>
      <c r="G5698" s="29"/>
    </row>
    <row r="5699" spans="1:7" x14ac:dyDescent="0.25">
      <c r="A5699"/>
      <c r="B5699"/>
      <c r="C5699">
        <v>3.3650247390774326</v>
      </c>
      <c r="D5699">
        <v>-1.4787277131050411</v>
      </c>
      <c r="E5699" s="24"/>
      <c r="F5699" s="25"/>
      <c r="G5699" s="29"/>
    </row>
    <row r="5700" spans="1:7" x14ac:dyDescent="0.25">
      <c r="A5700"/>
      <c r="B5700"/>
      <c r="C5700">
        <v>3.3580883559992039</v>
      </c>
      <c r="D5700">
        <v>-1.4767017308319943</v>
      </c>
      <c r="E5700" s="24"/>
      <c r="F5700" s="25"/>
      <c r="G5700" s="29"/>
    </row>
    <row r="5701" spans="1:7" x14ac:dyDescent="0.25">
      <c r="A5701"/>
      <c r="B5701"/>
      <c r="C5701">
        <v>3.3511700803307445</v>
      </c>
      <c r="D5701">
        <v>-1.4746789667573248</v>
      </c>
      <c r="E5701" s="24"/>
      <c r="F5701" s="25"/>
      <c r="G5701" s="29"/>
    </row>
    <row r="5702" spans="1:7" x14ac:dyDescent="0.25">
      <c r="A5702"/>
      <c r="B5702"/>
      <c r="C5702">
        <v>3.3442698141871223</v>
      </c>
      <c r="D5702">
        <v>-1.4726594133267548</v>
      </c>
      <c r="E5702" s="24"/>
      <c r="F5702" s="25"/>
      <c r="G5702" s="29"/>
    </row>
    <row r="5703" spans="1:7" x14ac:dyDescent="0.25">
      <c r="A5703"/>
      <c r="B5703"/>
      <c r="C5703">
        <v>3.3373874603876628</v>
      </c>
      <c r="D5703">
        <v>-1.4706430629696687</v>
      </c>
      <c r="E5703" s="24"/>
      <c r="F5703" s="25"/>
      <c r="G5703" s="29"/>
    </row>
    <row r="5704" spans="1:7" x14ac:dyDescent="0.25">
      <c r="A5704"/>
      <c r="B5704"/>
      <c r="C5704">
        <v>3.3305229224496209</v>
      </c>
      <c r="D5704">
        <v>-1.4686299080998899</v>
      </c>
      <c r="E5704" s="24"/>
      <c r="F5704" s="25"/>
      <c r="G5704" s="29"/>
    </row>
    <row r="5705" spans="1:7" x14ac:dyDescent="0.25">
      <c r="A5705"/>
      <c r="B5705"/>
      <c r="C5705">
        <v>3.323676104581935</v>
      </c>
      <c r="D5705">
        <v>-1.4666199411164533</v>
      </c>
      <c r="E5705" s="24"/>
      <c r="F5705" s="25"/>
      <c r="G5705" s="29"/>
    </row>
    <row r="5706" spans="1:7" x14ac:dyDescent="0.25">
      <c r="A5706"/>
      <c r="B5706"/>
      <c r="C5706">
        <v>3.3168469116790456</v>
      </c>
      <c r="D5706">
        <v>-1.4646131544043532</v>
      </c>
      <c r="E5706" s="24"/>
      <c r="F5706" s="25"/>
      <c r="G5706" s="29"/>
    </row>
    <row r="5707" spans="1:7" x14ac:dyDescent="0.25">
      <c r="A5707"/>
      <c r="B5707"/>
      <c r="C5707">
        <v>3.3100352493147551</v>
      </c>
      <c r="D5707">
        <v>-1.4626095403352755</v>
      </c>
      <c r="E5707" s="24"/>
      <c r="F5707" s="25"/>
      <c r="G5707" s="29"/>
    </row>
    <row r="5708" spans="1:7" x14ac:dyDescent="0.25">
      <c r="A5708"/>
      <c r="B5708"/>
      <c r="C5708">
        <v>3.3032410237361955</v>
      </c>
      <c r="D5708">
        <v>-1.4606090912683196</v>
      </c>
      <c r="E5708" s="24"/>
      <c r="F5708" s="25"/>
      <c r="G5708" s="29"/>
    </row>
    <row r="5709" spans="1:7" x14ac:dyDescent="0.25">
      <c r="A5709"/>
      <c r="B5709"/>
      <c r="C5709">
        <v>3.2964641418578275</v>
      </c>
      <c r="D5709">
        <v>-1.4586117995507126</v>
      </c>
      <c r="E5709" s="24"/>
      <c r="F5709" s="25"/>
      <c r="G5709" s="29"/>
    </row>
    <row r="5710" spans="1:7" x14ac:dyDescent="0.25">
      <c r="A5710"/>
      <c r="B5710"/>
      <c r="C5710">
        <v>3.2897045112555001</v>
      </c>
      <c r="D5710">
        <v>-1.4566176575184855</v>
      </c>
      <c r="E5710" s="24"/>
      <c r="F5710" s="25"/>
      <c r="G5710" s="29"/>
    </row>
    <row r="5711" spans="1:7" x14ac:dyDescent="0.25">
      <c r="A5711"/>
      <c r="B5711"/>
      <c r="C5711">
        <v>3.2829620401606086</v>
      </c>
      <c r="D5711">
        <v>-1.4546266574971716</v>
      </c>
      <c r="E5711" s="24"/>
      <c r="F5711" s="25"/>
      <c r="G5711" s="29"/>
    </row>
    <row r="5712" spans="1:7" x14ac:dyDescent="0.25">
      <c r="A5712"/>
      <c r="B5712"/>
      <c r="C5712">
        <v>3.2762366374542733</v>
      </c>
      <c r="D5712">
        <v>-1.4526387918024597</v>
      </c>
      <c r="E5712" s="24"/>
      <c r="F5712" s="25"/>
      <c r="G5712" s="29"/>
    </row>
    <row r="5713" spans="1:7" x14ac:dyDescent="0.25">
      <c r="A5713"/>
      <c r="B5713"/>
      <c r="C5713">
        <v>3.2695282126616307</v>
      </c>
      <c r="D5713">
        <v>-1.4506540527408565</v>
      </c>
      <c r="E5713" s="24"/>
      <c r="F5713" s="25"/>
      <c r="G5713" s="29"/>
    </row>
    <row r="5714" spans="1:7" x14ac:dyDescent="0.25">
      <c r="A5714"/>
      <c r="B5714"/>
      <c r="C5714">
        <v>3.2628366759461174</v>
      </c>
      <c r="D5714">
        <v>-1.448672432610318</v>
      </c>
      <c r="E5714" s="24"/>
      <c r="F5714" s="25"/>
      <c r="G5714" s="29"/>
    </row>
    <row r="5715" spans="1:7" x14ac:dyDescent="0.25">
      <c r="A5715"/>
      <c r="B5715"/>
      <c r="C5715">
        <v>3.2561619381038667</v>
      </c>
      <c r="D5715">
        <v>-1.4466939237008791</v>
      </c>
      <c r="E5715" s="24"/>
      <c r="F5715" s="25"/>
      <c r="G5715" s="29"/>
    </row>
    <row r="5716" spans="1:7" x14ac:dyDescent="0.25">
      <c r="A5716"/>
      <c r="B5716"/>
      <c r="C5716">
        <v>3.2495039105581469</v>
      </c>
      <c r="D5716">
        <v>-1.4447185182952698</v>
      </c>
      <c r="E5716" s="24"/>
      <c r="F5716" s="25"/>
      <c r="G5716" s="29"/>
    </row>
    <row r="5717" spans="1:7" x14ac:dyDescent="0.25">
      <c r="A5717"/>
      <c r="B5717"/>
      <c r="C5717">
        <v>3.2428625053538633</v>
      </c>
      <c r="D5717">
        <v>-1.4427462086695193</v>
      </c>
      <c r="E5717" s="24"/>
      <c r="F5717" s="25"/>
      <c r="G5717" s="29"/>
    </row>
    <row r="5718" spans="1:7" x14ac:dyDescent="0.25">
      <c r="A5718"/>
      <c r="B5718"/>
      <c r="C5718">
        <v>3.2362376351521269</v>
      </c>
      <c r="D5718">
        <v>-1.4407769870935496</v>
      </c>
      <c r="E5718" s="24"/>
      <c r="F5718" s="25"/>
      <c r="G5718" s="29"/>
    </row>
    <row r="5719" spans="1:7" x14ac:dyDescent="0.25">
      <c r="A5719"/>
      <c r="B5719"/>
      <c r="C5719">
        <v>3.2296292132248197</v>
      </c>
      <c r="D5719">
        <v>-1.4388108458317403</v>
      </c>
      <c r="E5719" s="24"/>
      <c r="F5719" s="25"/>
      <c r="G5719" s="29"/>
    </row>
    <row r="5720" spans="1:7" x14ac:dyDescent="0.25">
      <c r="A5720"/>
      <c r="B5720"/>
      <c r="C5720">
        <v>3.2230371534493245</v>
      </c>
      <c r="D5720">
        <v>-1.4368477771435111</v>
      </c>
      <c r="E5720" s="24"/>
      <c r="F5720" s="25"/>
      <c r="G5720" s="29"/>
    </row>
    <row r="5721" spans="1:7" x14ac:dyDescent="0.25">
      <c r="A5721"/>
      <c r="B5721"/>
      <c r="C5721">
        <v>3.2164613703032319</v>
      </c>
      <c r="D5721">
        <v>-1.4348877732838821</v>
      </c>
      <c r="E5721" s="24"/>
      <c r="F5721" s="25"/>
      <c r="G5721" s="29"/>
    </row>
    <row r="5722" spans="1:7" x14ac:dyDescent="0.25">
      <c r="A5722"/>
      <c r="B5722"/>
      <c r="C5722">
        <v>3.2099017788590727</v>
      </c>
      <c r="D5722">
        <v>-1.4329308265039911</v>
      </c>
      <c r="E5722" s="24"/>
      <c r="F5722" s="25"/>
      <c r="G5722" s="29"/>
    </row>
    <row r="5723" spans="1:7" x14ac:dyDescent="0.25">
      <c r="A5723"/>
      <c r="B5723"/>
      <c r="C5723">
        <v>3.2033582947792203</v>
      </c>
      <c r="D5723">
        <v>-1.4309769290516536</v>
      </c>
      <c r="E5723" s="24"/>
      <c r="F5723" s="25"/>
      <c r="G5723" s="29"/>
    </row>
    <row r="5724" spans="1:7" x14ac:dyDescent="0.25">
      <c r="A5724"/>
      <c r="B5724"/>
      <c r="C5724">
        <v>3.1968308343107639</v>
      </c>
      <c r="D5724">
        <v>-1.429026073171888</v>
      </c>
      <c r="E5724" s="24"/>
      <c r="F5724" s="25"/>
      <c r="G5724" s="29"/>
    </row>
    <row r="5725" spans="1:7" x14ac:dyDescent="0.25">
      <c r="A5725"/>
      <c r="B5725"/>
      <c r="C5725">
        <v>3.1903193142804067</v>
      </c>
      <c r="D5725">
        <v>-1.4270782511074034</v>
      </c>
      <c r="E5725" s="24"/>
      <c r="F5725" s="25"/>
      <c r="G5725" s="29"/>
    </row>
    <row r="5726" spans="1:7" x14ac:dyDescent="0.25">
      <c r="A5726"/>
      <c r="B5726"/>
      <c r="C5726">
        <v>3.1838236520895133</v>
      </c>
      <c r="D5726">
        <v>-1.4251334550991266</v>
      </c>
      <c r="E5726" s="24"/>
      <c r="F5726" s="25"/>
      <c r="G5726" s="29"/>
    </row>
    <row r="5727" spans="1:7" x14ac:dyDescent="0.25">
      <c r="A5727"/>
      <c r="B5727"/>
      <c r="C5727">
        <v>3.1773437657091241</v>
      </c>
      <c r="D5727">
        <v>-1.4231916773866815</v>
      </c>
      <c r="E5727" s="24"/>
      <c r="F5727" s="25"/>
      <c r="G5727" s="29"/>
    </row>
    <row r="5728" spans="1:7" x14ac:dyDescent="0.25">
      <c r="A5728"/>
      <c r="B5728"/>
      <c r="C5728">
        <v>3.1708795736750597</v>
      </c>
      <c r="D5728">
        <v>-1.4212529102088731</v>
      </c>
      <c r="E5728" s="24"/>
      <c r="F5728" s="25"/>
      <c r="G5728" s="29"/>
    </row>
    <row r="5729" spans="1:7" x14ac:dyDescent="0.25">
      <c r="A5729"/>
      <c r="B5729"/>
      <c r="C5729">
        <v>3.164430995083078</v>
      </c>
      <c r="D5729">
        <v>-1.4193171458041625</v>
      </c>
      <c r="E5729" s="24"/>
      <c r="F5729" s="25"/>
      <c r="G5729" s="29"/>
    </row>
    <row r="5730" spans="1:7" x14ac:dyDescent="0.25">
      <c r="A5730"/>
      <c r="B5730"/>
      <c r="C5730">
        <v>3.1579979495840607</v>
      </c>
      <c r="D5730">
        <v>-1.41738437641113</v>
      </c>
      <c r="E5730" s="24"/>
      <c r="F5730" s="25"/>
      <c r="G5730" s="29"/>
    </row>
    <row r="5731" spans="1:7" x14ac:dyDescent="0.25">
      <c r="A5731"/>
      <c r="B5731"/>
      <c r="C5731">
        <v>3.1515803573792667</v>
      </c>
      <c r="D5731">
        <v>-1.4154545942689241</v>
      </c>
      <c r="E5731" s="24"/>
      <c r="F5731" s="25"/>
      <c r="G5731" s="29"/>
    </row>
    <row r="5732" spans="1:7" x14ac:dyDescent="0.25">
      <c r="A5732"/>
      <c r="B5732"/>
      <c r="C5732">
        <v>3.1451781392156146</v>
      </c>
      <c r="D5732">
        <v>-1.413527791617706</v>
      </c>
      <c r="E5732" s="24"/>
      <c r="F5732" s="25"/>
      <c r="G5732" s="29"/>
    </row>
    <row r="5733" spans="1:7" x14ac:dyDescent="0.25">
      <c r="A5733"/>
      <c r="B5733"/>
      <c r="C5733">
        <v>3.1387912163810419</v>
      </c>
      <c r="D5733">
        <v>-1.4116039606990891</v>
      </c>
      <c r="E5733" s="24"/>
      <c r="F5733" s="25"/>
      <c r="G5733" s="29"/>
    </row>
    <row r="5734" spans="1:7" x14ac:dyDescent="0.25">
      <c r="A5734"/>
      <c r="B5734"/>
      <c r="C5734">
        <v>3.1324195106998909</v>
      </c>
      <c r="D5734">
        <v>-1.4096830937565592</v>
      </c>
      <c r="E5734" s="24"/>
      <c r="F5734" s="25"/>
      <c r="G5734" s="29"/>
    </row>
    <row r="5735" spans="1:7" x14ac:dyDescent="0.25">
      <c r="A5735"/>
      <c r="B5735"/>
      <c r="C5735">
        <v>3.1260629445283605</v>
      </c>
      <c r="D5735">
        <v>-1.4077651830359019</v>
      </c>
      <c r="E5735" s="24"/>
      <c r="F5735" s="25"/>
      <c r="G5735" s="29"/>
    </row>
    <row r="5736" spans="1:7" x14ac:dyDescent="0.25">
      <c r="A5736"/>
      <c r="B5736"/>
      <c r="C5736">
        <v>3.1197214407499585</v>
      </c>
      <c r="D5736">
        <v>-1.4058502207855921</v>
      </c>
      <c r="E5736" s="24"/>
      <c r="F5736" s="25"/>
      <c r="G5736" s="29"/>
    </row>
    <row r="5737" spans="1:7" x14ac:dyDescent="0.25">
      <c r="A5737"/>
      <c r="B5737"/>
      <c r="C5737">
        <v>3.113394922771052</v>
      </c>
      <c r="D5737">
        <v>-1.4039381992572111</v>
      </c>
      <c r="E5737" s="24"/>
      <c r="F5737" s="25"/>
      <c r="G5737" s="29"/>
    </row>
    <row r="5738" spans="1:7" x14ac:dyDescent="0.25">
      <c r="A5738"/>
      <c r="B5738"/>
      <c r="C5738">
        <v>3.1070833145164585</v>
      </c>
      <c r="D5738">
        <v>-1.4020291107058287</v>
      </c>
      <c r="E5738" s="24"/>
      <c r="F5738" s="25"/>
      <c r="G5738" s="29"/>
    </row>
    <row r="5739" spans="1:7" x14ac:dyDescent="0.25">
      <c r="A5739"/>
      <c r="B5739"/>
      <c r="C5739">
        <v>3.1007865404250401</v>
      </c>
      <c r="D5739">
        <v>-1.4001229473903933</v>
      </c>
      <c r="E5739" s="24"/>
      <c r="F5739" s="25"/>
      <c r="G5739" s="29"/>
    </row>
    <row r="5740" spans="1:7" x14ac:dyDescent="0.25">
      <c r="A5740"/>
      <c r="B5740"/>
      <c r="C5740">
        <v>3.094504525445394</v>
      </c>
      <c r="D5740">
        <v>-1.3982197015741067</v>
      </c>
      <c r="E5740" s="24"/>
      <c r="F5740" s="25"/>
      <c r="G5740" s="29"/>
    </row>
    <row r="5741" spans="1:7" x14ac:dyDescent="0.25">
      <c r="A5741"/>
      <c r="B5741"/>
      <c r="C5741">
        <v>3.0882371950315188</v>
      </c>
      <c r="D5741">
        <v>-1.3963193655247741</v>
      </c>
      <c r="E5741" s="24"/>
      <c r="F5741" s="25"/>
      <c r="G5741" s="29"/>
    </row>
    <row r="5742" spans="1:7" x14ac:dyDescent="0.25">
      <c r="A5742"/>
      <c r="B5742"/>
      <c r="C5742">
        <v>3.0819844751386372</v>
      </c>
      <c r="D5742">
        <v>-1.3944219315151984</v>
      </c>
      <c r="E5742" s="24"/>
      <c r="F5742" s="25"/>
      <c r="G5742" s="29"/>
    </row>
    <row r="5743" spans="1:7" x14ac:dyDescent="0.25">
      <c r="A5743"/>
      <c r="B5743"/>
      <c r="C5743">
        <v>3.0757462922189061</v>
      </c>
      <c r="D5743">
        <v>-1.3925273918234868</v>
      </c>
      <c r="E5743" s="24"/>
      <c r="F5743" s="25"/>
      <c r="G5743" s="29"/>
    </row>
    <row r="5744" spans="1:7" x14ac:dyDescent="0.25">
      <c r="A5744"/>
      <c r="B5744"/>
      <c r="C5744">
        <v>3.0695225732173386</v>
      </c>
      <c r="D5744">
        <v>-1.3906357387334474</v>
      </c>
      <c r="E5744" s="24"/>
      <c r="F5744" s="25"/>
      <c r="G5744" s="29"/>
    </row>
    <row r="5745" spans="1:7" x14ac:dyDescent="0.25">
      <c r="A5745"/>
      <c r="B5745"/>
      <c r="C5745">
        <v>3.0633132455676129</v>
      </c>
      <c r="D5745">
        <v>-1.3887469645348758</v>
      </c>
      <c r="E5745" s="24"/>
      <c r="F5745" s="25"/>
      <c r="G5745" s="29"/>
    </row>
    <row r="5746" spans="1:7" x14ac:dyDescent="0.25">
      <c r="A5746"/>
      <c r="B5746"/>
      <c r="C5746">
        <v>3.0571182371880443</v>
      </c>
      <c r="D5746">
        <v>-1.3868610615239247</v>
      </c>
      <c r="E5746" s="24"/>
      <c r="F5746" s="25"/>
      <c r="G5746" s="29"/>
    </row>
    <row r="5747" spans="1:7" x14ac:dyDescent="0.25">
      <c r="A5747"/>
      <c r="B5747"/>
      <c r="C5747">
        <v>3.050937476477511</v>
      </c>
      <c r="D5747">
        <v>-1.3849780220034011</v>
      </c>
      <c r="E5747" s="24"/>
      <c r="F5747" s="25"/>
      <c r="G5747" s="29"/>
    </row>
    <row r="5748" spans="1:7" x14ac:dyDescent="0.25">
      <c r="A5748"/>
      <c r="B5748"/>
      <c r="C5748">
        <v>3.0447708923114649</v>
      </c>
      <c r="D5748">
        <v>-1.3830978382830916</v>
      </c>
      <c r="E5748" s="24"/>
      <c r="F5748" s="25"/>
      <c r="G5748" s="29"/>
    </row>
    <row r="5749" spans="1:7" x14ac:dyDescent="0.25">
      <c r="A5749"/>
      <c r="B5749"/>
      <c r="C5749">
        <v>3.0386184140379928</v>
      </c>
      <c r="D5749">
        <v>-1.3812205026800748</v>
      </c>
      <c r="E5749" s="24"/>
      <c r="F5749" s="25"/>
      <c r="G5749" s="29"/>
    </row>
    <row r="5750" spans="1:7" x14ac:dyDescent="0.25">
      <c r="A5750"/>
      <c r="B5750"/>
      <c r="C5750">
        <v>3.0324799714738759</v>
      </c>
      <c r="D5750">
        <v>-1.3793460075190187</v>
      </c>
      <c r="E5750" s="24"/>
      <c r="F5750" s="25"/>
      <c r="G5750" s="29"/>
    </row>
    <row r="5751" spans="1:7" x14ac:dyDescent="0.25">
      <c r="A5751"/>
      <c r="B5751"/>
      <c r="C5751">
        <v>3.0263554949007108</v>
      </c>
      <c r="D5751">
        <v>-1.377474345132478</v>
      </c>
      <c r="E5751" s="24"/>
      <c r="F5751" s="25"/>
      <c r="G5751" s="29"/>
    </row>
    <row r="5752" spans="1:7" x14ac:dyDescent="0.25">
      <c r="A5752"/>
      <c r="B5752"/>
      <c r="C5752">
        <v>3.0202449150610811</v>
      </c>
      <c r="D5752">
        <v>-1.3756055078611797</v>
      </c>
      <c r="E5752" s="24"/>
      <c r="F5752" s="25"/>
      <c r="G5752" s="29"/>
    </row>
    <row r="5753" spans="1:7" x14ac:dyDescent="0.25">
      <c r="A5753"/>
      <c r="B5753"/>
      <c r="C5753">
        <v>3.014148163154736</v>
      </c>
      <c r="D5753">
        <v>-1.3737394880543143</v>
      </c>
      <c r="E5753" s="24"/>
      <c r="F5753" s="25"/>
      <c r="G5753" s="29"/>
    </row>
    <row r="5754" spans="1:7" x14ac:dyDescent="0.25">
      <c r="A5754"/>
      <c r="B5754"/>
      <c r="C5754">
        <v>3.0080651708348398</v>
      </c>
      <c r="D5754">
        <v>-1.3718762780698002</v>
      </c>
      <c r="E5754" s="24"/>
      <c r="F5754" s="25"/>
      <c r="G5754" s="29"/>
    </row>
    <row r="5755" spans="1:7" x14ac:dyDescent="0.25">
      <c r="A5755"/>
      <c r="B5755"/>
      <c r="C5755">
        <v>3.0019958702042384</v>
      </c>
      <c r="D5755">
        <v>-1.3700158702745693</v>
      </c>
      <c r="E5755" s="24"/>
      <c r="F5755" s="25"/>
      <c r="G5755" s="29"/>
    </row>
    <row r="5756" spans="1:7" x14ac:dyDescent="0.25">
      <c r="A5756"/>
      <c r="B5756"/>
      <c r="C5756">
        <v>2.9959401938117511</v>
      </c>
      <c r="D5756">
        <v>-1.3681582570448132</v>
      </c>
      <c r="E5756" s="24"/>
      <c r="F5756" s="25"/>
      <c r="G5756" s="29"/>
    </row>
    <row r="5757" spans="1:7" x14ac:dyDescent="0.25">
      <c r="A5757"/>
      <c r="B5757"/>
      <c r="C5757">
        <v>2.9898980746485551</v>
      </c>
      <c r="D5757">
        <v>-1.3663034307662647</v>
      </c>
      <c r="E5757" s="24"/>
      <c r="F5757" s="25"/>
      <c r="G5757" s="29"/>
    </row>
    <row r="5758" spans="1:7" x14ac:dyDescent="0.25">
      <c r="A5758"/>
      <c r="B5758"/>
      <c r="C5758">
        <v>2.9838694461445132</v>
      </c>
      <c r="D5758">
        <v>-1.3644513838344232</v>
      </c>
      <c r="E5758" s="24"/>
      <c r="F5758" s="25"/>
      <c r="G5758" s="29"/>
    </row>
    <row r="5759" spans="1:7" x14ac:dyDescent="0.25">
      <c r="A5759"/>
      <c r="B5759"/>
      <c r="C5759">
        <v>2.9778542421646272</v>
      </c>
      <c r="D5759">
        <v>-1.3626021086548272</v>
      </c>
      <c r="E5759" s="24"/>
      <c r="F5759" s="25"/>
      <c r="G5759" s="29"/>
    </row>
    <row r="5760" spans="1:7" x14ac:dyDescent="0.25">
      <c r="A5760"/>
      <c r="B5760"/>
      <c r="C5760">
        <v>2.971852397005482</v>
      </c>
      <c r="D5760">
        <v>-1.360755597643279</v>
      </c>
      <c r="E5760" s="24"/>
      <c r="F5760" s="25"/>
      <c r="G5760" s="29"/>
    </row>
    <row r="5761" spans="1:7" x14ac:dyDescent="0.25">
      <c r="A5761"/>
      <c r="B5761"/>
      <c r="C5761">
        <v>2.9658638453917079</v>
      </c>
      <c r="D5761">
        <v>-1.3589118432260829</v>
      </c>
      <c r="E5761" s="24"/>
      <c r="F5761" s="25"/>
      <c r="G5761" s="29"/>
    </row>
    <row r="5762" spans="1:7" x14ac:dyDescent="0.25">
      <c r="A5762"/>
      <c r="B5762"/>
      <c r="C5762">
        <v>2.9598885224725371</v>
      </c>
      <c r="D5762">
        <v>-1.3570708378402847</v>
      </c>
      <c r="E5762" s="24"/>
      <c r="F5762" s="25"/>
      <c r="G5762" s="29"/>
    </row>
    <row r="5763" spans="1:7" x14ac:dyDescent="0.25">
      <c r="A5763"/>
      <c r="B5763"/>
      <c r="C5763">
        <v>2.9539263638183346</v>
      </c>
      <c r="D5763">
        <v>-1.3552325739338895</v>
      </c>
      <c r="E5763" s="24"/>
      <c r="F5763" s="25"/>
      <c r="G5763" s="29"/>
    </row>
    <row r="5764" spans="1:7" x14ac:dyDescent="0.25">
      <c r="A5764"/>
      <c r="B5764"/>
      <c r="C5764">
        <v>2.9479773054171696</v>
      </c>
      <c r="D5764">
        <v>-1.3533970439660759</v>
      </c>
      <c r="E5764" s="24"/>
      <c r="F5764" s="25"/>
      <c r="G5764" s="29"/>
    </row>
    <row r="5765" spans="1:7" x14ac:dyDescent="0.25">
      <c r="A5765"/>
      <c r="B5765"/>
      <c r="C5765">
        <v>2.9420412836714829</v>
      </c>
      <c r="D5765">
        <v>-1.3515642404074284</v>
      </c>
      <c r="E5765" s="24"/>
      <c r="F5765" s="25"/>
      <c r="G5765" s="29"/>
    </row>
    <row r="5766" spans="1:7" x14ac:dyDescent="0.25">
      <c r="A5766"/>
      <c r="B5766"/>
      <c r="C5766">
        <v>2.9361182353946984</v>
      </c>
      <c r="D5766">
        <v>-1.3497341557401306</v>
      </c>
      <c r="E5766" s="24"/>
      <c r="F5766" s="25"/>
      <c r="G5766" s="29"/>
    </row>
    <row r="5767" spans="1:7" x14ac:dyDescent="0.25">
      <c r="A5767"/>
      <c r="B5767"/>
      <c r="C5767">
        <v>2.9302080978079119</v>
      </c>
      <c r="D5767">
        <v>-1.3479067824581703</v>
      </c>
      <c r="E5767" s="24"/>
      <c r="F5767" s="25"/>
      <c r="G5767" s="29"/>
    </row>
    <row r="5768" spans="1:7" x14ac:dyDescent="0.25">
      <c r="A5768"/>
      <c r="B5768"/>
      <c r="C5768">
        <v>2.9243108085366423</v>
      </c>
      <c r="D5768">
        <v>-1.3460821130675586</v>
      </c>
      <c r="E5768" s="24"/>
      <c r="F5768" s="25"/>
      <c r="G5768" s="29"/>
    </row>
    <row r="5769" spans="1:7" x14ac:dyDescent="0.25">
      <c r="A5769"/>
      <c r="B5769"/>
      <c r="C5769">
        <v>2.918426305607523</v>
      </c>
      <c r="D5769">
        <v>-1.3442601400864922</v>
      </c>
      <c r="E5769" s="24"/>
      <c r="F5769" s="25"/>
      <c r="G5769" s="29"/>
    </row>
    <row r="5770" spans="1:7" x14ac:dyDescent="0.25">
      <c r="A5770"/>
      <c r="B5770"/>
      <c r="C5770">
        <v>2.9125545274451481</v>
      </c>
      <c r="D5770">
        <v>-1.3424408560455809</v>
      </c>
      <c r="E5770" s="24"/>
      <c r="F5770" s="25"/>
      <c r="G5770" s="29"/>
    </row>
    <row r="5771" spans="1:7" x14ac:dyDescent="0.25">
      <c r="A5771"/>
      <c r="B5771"/>
      <c r="C5771">
        <v>2.9066954128688289</v>
      </c>
      <c r="D5771">
        <v>-1.3406242534880035</v>
      </c>
      <c r="E5771" s="24"/>
      <c r="F5771" s="25"/>
      <c r="G5771" s="29"/>
    </row>
    <row r="5772" spans="1:7" x14ac:dyDescent="0.25">
      <c r="A5772"/>
      <c r="B5772"/>
      <c r="C5772">
        <v>2.9008489010894705</v>
      </c>
      <c r="D5772">
        <v>-1.3388103249697048</v>
      </c>
      <c r="E5772" s="24"/>
      <c r="F5772" s="25"/>
      <c r="G5772" s="29"/>
    </row>
    <row r="5773" spans="1:7" x14ac:dyDescent="0.25">
      <c r="A5773"/>
      <c r="B5773"/>
      <c r="C5773">
        <v>2.8950149317064304</v>
      </c>
      <c r="D5773">
        <v>-1.3369990630595736</v>
      </c>
      <c r="E5773" s="24"/>
      <c r="F5773" s="25"/>
      <c r="G5773" s="29"/>
    </row>
    <row r="5774" spans="1:7" x14ac:dyDescent="0.25">
      <c r="A5774"/>
      <c r="B5774"/>
      <c r="C5774">
        <v>2.8891934447044232</v>
      </c>
      <c r="D5774">
        <v>-1.3351904603396034</v>
      </c>
      <c r="E5774" s="24"/>
      <c r="F5774" s="25"/>
      <c r="G5774" s="29"/>
    </row>
    <row r="5775" spans="1:7" x14ac:dyDescent="0.25">
      <c r="A5775"/>
      <c r="B5775"/>
      <c r="C5775">
        <v>2.8833843804504347</v>
      </c>
      <c r="D5775">
        <v>-1.3333845094050689</v>
      </c>
      <c r="E5775" s="24"/>
      <c r="F5775" s="25"/>
      <c r="G5775" s="29"/>
    </row>
    <row r="5776" spans="1:7" x14ac:dyDescent="0.25">
      <c r="A5776"/>
      <c r="B5776"/>
      <c r="C5776">
        <v>2.8775876796907127</v>
      </c>
      <c r="D5776">
        <v>-1.3315812028646876</v>
      </c>
      <c r="E5776" s="24"/>
      <c r="F5776" s="25"/>
      <c r="G5776" s="29"/>
    </row>
    <row r="5777" spans="1:7" x14ac:dyDescent="0.25">
      <c r="A5777"/>
      <c r="B5777"/>
      <c r="C5777">
        <v>2.8718032835477496</v>
      </c>
      <c r="D5777">
        <v>-1.3297805333407882</v>
      </c>
      <c r="E5777" s="24"/>
      <c r="F5777" s="25"/>
      <c r="G5777" s="29"/>
    </row>
    <row r="5778" spans="1:7" x14ac:dyDescent="0.25">
      <c r="A5778"/>
      <c r="B5778"/>
      <c r="C5778">
        <v>2.8660311335172812</v>
      </c>
      <c r="D5778">
        <v>-1.3279824934694511</v>
      </c>
      <c r="E5778" s="24"/>
      <c r="F5778" s="25"/>
      <c r="G5778" s="29"/>
    </row>
    <row r="5779" spans="1:7" x14ac:dyDescent="0.25">
      <c r="A5779"/>
      <c r="B5779"/>
      <c r="C5779">
        <v>2.8602711714653482</v>
      </c>
      <c r="D5779">
        <v>-1.3261870759006695</v>
      </c>
      <c r="E5779" s="24"/>
      <c r="F5779" s="25"/>
      <c r="G5779" s="29"/>
    </row>
    <row r="5780" spans="1:7" x14ac:dyDescent="0.25">
      <c r="A5780"/>
      <c r="B5780"/>
      <c r="C5780">
        <v>2.8545233396253833</v>
      </c>
      <c r="D5780">
        <v>-1.3243942732985037</v>
      </c>
      <c r="E5780" s="24"/>
      <c r="F5780" s="25"/>
      <c r="G5780" s="29"/>
    </row>
    <row r="5781" spans="1:7" x14ac:dyDescent="0.25">
      <c r="A5781"/>
      <c r="B5781"/>
      <c r="C5781">
        <v>2.8487875805952805</v>
      </c>
      <c r="D5781">
        <v>-1.3226040783412076</v>
      </c>
      <c r="E5781" s="24"/>
      <c r="F5781" s="25"/>
      <c r="G5781" s="29"/>
    </row>
    <row r="5782" spans="1:7" x14ac:dyDescent="0.25">
      <c r="A5782"/>
      <c r="B5782"/>
      <c r="C5782">
        <v>2.8430638373345585</v>
      </c>
      <c r="D5782">
        <v>-1.3208164837213834</v>
      </c>
      <c r="E5782" s="24"/>
      <c r="F5782" s="25"/>
      <c r="G5782" s="29"/>
    </row>
    <row r="5783" spans="1:7" x14ac:dyDescent="0.25">
      <c r="A5783"/>
      <c r="B5783"/>
      <c r="C5783">
        <v>2.8373520531615002</v>
      </c>
      <c r="D5783">
        <v>-1.3190314821461184</v>
      </c>
      <c r="E5783" s="24"/>
      <c r="F5783" s="25"/>
      <c r="G5783" s="29"/>
    </row>
    <row r="5784" spans="1:7" x14ac:dyDescent="0.25">
      <c r="A5784"/>
      <c r="B5784"/>
      <c r="C5784">
        <v>2.8316521717503411</v>
      </c>
      <c r="D5784">
        <v>-1.3172490663371093</v>
      </c>
      <c r="E5784" s="24"/>
      <c r="F5784" s="25"/>
      <c r="G5784" s="29"/>
    </row>
    <row r="5785" spans="1:7" x14ac:dyDescent="0.25">
      <c r="A5785"/>
      <c r="B5785"/>
      <c r="C5785">
        <v>2.8259641371284676</v>
      </c>
      <c r="D5785">
        <v>-1.3154692290307937</v>
      </c>
      <c r="E5785" s="24"/>
      <c r="F5785" s="25"/>
      <c r="G5785" s="29"/>
    </row>
    <row r="5786" spans="1:7" x14ac:dyDescent="0.25">
      <c r="A5786"/>
      <c r="B5786"/>
      <c r="C5786">
        <v>2.8202878936736862</v>
      </c>
      <c r="D5786">
        <v>-1.3136919629784882</v>
      </c>
      <c r="E5786" s="24"/>
      <c r="F5786" s="25"/>
      <c r="G5786" s="29"/>
    </row>
    <row r="5787" spans="1:7" x14ac:dyDescent="0.25">
      <c r="A5787"/>
      <c r="B5787"/>
      <c r="C5787">
        <v>2.8146233861114389</v>
      </c>
      <c r="D5787">
        <v>-1.31191726094649</v>
      </c>
      <c r="E5787" s="24"/>
      <c r="F5787" s="25"/>
      <c r="G5787" s="29"/>
    </row>
    <row r="5788" spans="1:7" x14ac:dyDescent="0.25">
      <c r="A5788"/>
      <c r="B5788"/>
      <c r="C5788">
        <v>2.8089705595121268</v>
      </c>
      <c r="D5788">
        <v>-1.3101451157162112</v>
      </c>
      <c r="E5788" s="24"/>
      <c r="F5788" s="25"/>
      <c r="G5788" s="29"/>
    </row>
    <row r="5789" spans="1:7" x14ac:dyDescent="0.25">
      <c r="A5789"/>
      <c r="B5789"/>
      <c r="C5789">
        <v>2.8033293592884303</v>
      </c>
      <c r="D5789">
        <v>-1.3083755200843006</v>
      </c>
      <c r="E5789" s="24"/>
      <c r="F5789" s="25"/>
      <c r="G5789" s="29"/>
    </row>
    <row r="5790" spans="1:7" x14ac:dyDescent="0.25">
      <c r="A5790"/>
      <c r="B5790"/>
      <c r="C5790">
        <v>2.7976997311925986</v>
      </c>
      <c r="D5790">
        <v>-1.3066084668627305</v>
      </c>
      <c r="E5790" s="24"/>
      <c r="F5790" s="25"/>
      <c r="G5790" s="29"/>
    </row>
    <row r="5791" spans="1:7" x14ac:dyDescent="0.25">
      <c r="A5791"/>
      <c r="B5791"/>
      <c r="C5791">
        <v>2.7920816213138648</v>
      </c>
      <c r="D5791">
        <v>-1.3048439488789341</v>
      </c>
      <c r="E5791" s="24"/>
      <c r="F5791" s="25"/>
      <c r="G5791" s="29"/>
    </row>
    <row r="5792" spans="1:7" x14ac:dyDescent="0.25">
      <c r="A5792"/>
      <c r="B5792"/>
      <c r="C5792">
        <v>2.7864749760758052</v>
      </c>
      <c r="D5792">
        <v>-1.3030819589758931</v>
      </c>
      <c r="E5792" s="24"/>
      <c r="F5792" s="25"/>
      <c r="G5792" s="29"/>
    </row>
    <row r="5793" spans="1:7" x14ac:dyDescent="0.25">
      <c r="A5793"/>
      <c r="B5793"/>
      <c r="C5793">
        <v>2.780879742233763</v>
      </c>
      <c r="D5793">
        <v>-1.3013224900122509</v>
      </c>
      <c r="E5793" s="24"/>
      <c r="F5793" s="25"/>
      <c r="G5793" s="29"/>
    </row>
    <row r="5794" spans="1:7" x14ac:dyDescent="0.25">
      <c r="A5794"/>
      <c r="B5794"/>
      <c r="C5794">
        <v>2.7752958668722836</v>
      </c>
      <c r="D5794">
        <v>-1.2995655348624116</v>
      </c>
      <c r="E5794" s="24"/>
      <c r="F5794" s="25"/>
      <c r="G5794" s="29"/>
    </row>
    <row r="5795" spans="1:7" x14ac:dyDescent="0.25">
      <c r="A5795"/>
      <c r="B5795"/>
      <c r="C5795">
        <v>2.7697232974025634</v>
      </c>
      <c r="D5795">
        <v>-1.2978110864166317</v>
      </c>
      <c r="E5795" s="24"/>
      <c r="F5795" s="25"/>
      <c r="G5795" s="29"/>
    </row>
    <row r="5796" spans="1:7" x14ac:dyDescent="0.25">
      <c r="A5796"/>
      <c r="B5796"/>
      <c r="C5796">
        <v>2.7641619815599392</v>
      </c>
      <c r="D5796">
        <v>-1.2960591375811132</v>
      </c>
      <c r="E5796" s="24"/>
      <c r="F5796" s="25"/>
      <c r="G5796" s="29"/>
    </row>
    <row r="5797" spans="1:7" x14ac:dyDescent="0.25">
      <c r="A5797"/>
      <c r="B5797"/>
      <c r="C5797">
        <v>2.7586118674014077</v>
      </c>
      <c r="D5797">
        <v>-1.2943096812781105</v>
      </c>
      <c r="E5797" s="24"/>
      <c r="F5797" s="25"/>
      <c r="G5797" s="29"/>
    </row>
    <row r="5798" spans="1:7" x14ac:dyDescent="0.25">
      <c r="A5798"/>
      <c r="B5798"/>
      <c r="C5798">
        <v>2.7530729033031371</v>
      </c>
      <c r="D5798">
        <v>-1.2925627104459985</v>
      </c>
      <c r="E5798" s="24"/>
      <c r="F5798" s="25"/>
      <c r="G5798" s="29"/>
    </row>
    <row r="5799" spans="1:7" x14ac:dyDescent="0.25">
      <c r="A5799"/>
      <c r="B5799"/>
      <c r="C5799">
        <v>2.74754503795802</v>
      </c>
      <c r="D5799">
        <v>-1.2908182180393712</v>
      </c>
      <c r="E5799" s="24"/>
      <c r="F5799" s="25"/>
      <c r="G5799" s="29"/>
    </row>
    <row r="5800" spans="1:7" x14ac:dyDescent="0.25">
      <c r="A5800"/>
      <c r="B5800"/>
      <c r="C5800">
        <v>2.7420282203732587</v>
      </c>
      <c r="D5800">
        <v>-1.2890761970291205</v>
      </c>
      <c r="E5800" s="24"/>
      <c r="F5800" s="25"/>
      <c r="G5800" s="29"/>
    </row>
    <row r="5801" spans="1:7" x14ac:dyDescent="0.25">
      <c r="A5801"/>
      <c r="B5801"/>
      <c r="C5801">
        <v>2.7365223998679653</v>
      </c>
      <c r="D5801">
        <v>-1.2873366404025215</v>
      </c>
      <c r="E5801" s="24"/>
      <c r="F5801" s="25"/>
      <c r="G5801" s="29"/>
    </row>
    <row r="5802" spans="1:7" x14ac:dyDescent="0.25">
      <c r="A5802"/>
      <c r="B5802"/>
      <c r="C5802">
        <v>2.7310275260707639</v>
      </c>
      <c r="D5802">
        <v>-1.2855995411633037</v>
      </c>
      <c r="E5802" s="24"/>
      <c r="F5802" s="25"/>
      <c r="G5802" s="29"/>
    </row>
    <row r="5803" spans="1:7" x14ac:dyDescent="0.25">
      <c r="A5803"/>
      <c r="B5803"/>
      <c r="C5803">
        <v>2.7255435489174293</v>
      </c>
      <c r="D5803">
        <v>-1.2838648923317226</v>
      </c>
      <c r="E5803" s="24"/>
      <c r="F5803" s="25"/>
      <c r="G5803" s="29"/>
    </row>
    <row r="5804" spans="1:7" x14ac:dyDescent="0.25">
      <c r="A5804"/>
      <c r="B5804"/>
      <c r="C5804">
        <v>2.7200704186485836</v>
      </c>
      <c r="D5804">
        <v>-1.2821326869446521</v>
      </c>
      <c r="E5804" s="24"/>
      <c r="F5804" s="25"/>
      <c r="G5804" s="29"/>
    </row>
    <row r="5805" spans="1:7" x14ac:dyDescent="0.25">
      <c r="A5805"/>
      <c r="B5805"/>
      <c r="C5805">
        <v>2.7146080858073356</v>
      </c>
      <c r="D5805">
        <v>-1.280402918055628</v>
      </c>
      <c r="E5805" s="24"/>
      <c r="F5805" s="25"/>
      <c r="G5805" s="29"/>
    </row>
    <row r="5806" spans="1:7" x14ac:dyDescent="0.25">
      <c r="A5806"/>
      <c r="B5806"/>
      <c r="C5806">
        <v>2.7091565012370151</v>
      </c>
      <c r="D5806">
        <v>-1.2786755787349378</v>
      </c>
      <c r="E5806" s="24"/>
      <c r="F5806" s="25"/>
      <c r="G5806" s="29"/>
    </row>
    <row r="5807" spans="1:7" x14ac:dyDescent="0.25">
      <c r="A5807"/>
      <c r="B5807"/>
      <c r="C5807">
        <v>2.7037156160788967</v>
      </c>
      <c r="D5807">
        <v>-1.2769506620696796</v>
      </c>
      <c r="E5807" s="24"/>
      <c r="F5807" s="25"/>
      <c r="G5807" s="29"/>
    </row>
    <row r="5808" spans="1:7" x14ac:dyDescent="0.25">
      <c r="A5808"/>
      <c r="B5808"/>
      <c r="C5808">
        <v>2.6982853817699133</v>
      </c>
      <c r="D5808">
        <v>-1.2752281611638123</v>
      </c>
      <c r="E5808" s="24"/>
      <c r="F5808" s="25"/>
      <c r="G5808" s="29"/>
    </row>
    <row r="5809" spans="1:7" x14ac:dyDescent="0.25">
      <c r="A5809"/>
      <c r="B5809"/>
      <c r="C5809">
        <v>2.6928657500404785</v>
      </c>
      <c r="D5809">
        <v>-1.2735080691382386</v>
      </c>
      <c r="E5809" s="24"/>
      <c r="F5809" s="25"/>
      <c r="G5809" s="29"/>
    </row>
    <row r="5810" spans="1:7" x14ac:dyDescent="0.25">
      <c r="A5810"/>
      <c r="B5810"/>
      <c r="C5810">
        <v>2.6874566729122127</v>
      </c>
      <c r="D5810">
        <v>-1.2717903791308447</v>
      </c>
      <c r="E5810" s="24"/>
      <c r="F5810" s="25"/>
      <c r="G5810" s="29"/>
    </row>
    <row r="5811" spans="1:7" x14ac:dyDescent="0.25">
      <c r="A5811"/>
      <c r="B5811"/>
      <c r="C5811">
        <v>2.6820581026958137</v>
      </c>
      <c r="D5811">
        <v>-1.2700750842965727</v>
      </c>
      <c r="E5811" s="24"/>
      <c r="F5811" s="25"/>
      <c r="G5811" s="29"/>
    </row>
    <row r="5812" spans="1:7" x14ac:dyDescent="0.25">
      <c r="A5812"/>
      <c r="B5812"/>
      <c r="C5812">
        <v>2.6766699919888195</v>
      </c>
      <c r="D5812">
        <v>-1.2683621778074581</v>
      </c>
      <c r="E5812" s="24"/>
      <c r="F5812" s="25"/>
      <c r="G5812" s="29"/>
    </row>
    <row r="5813" spans="1:7" x14ac:dyDescent="0.25">
      <c r="A5813"/>
      <c r="B5813"/>
      <c r="C5813">
        <v>2.6712922936735048</v>
      </c>
      <c r="D5813">
        <v>-1.2666516528526979</v>
      </c>
      <c r="E5813" s="24"/>
      <c r="F5813" s="25"/>
      <c r="G5813" s="29"/>
    </row>
    <row r="5814" spans="1:7" x14ac:dyDescent="0.25">
      <c r="A5814"/>
      <c r="B5814"/>
      <c r="C5814">
        <v>2.6659249609147122</v>
      </c>
      <c r="D5814">
        <v>-1.2649435026386837</v>
      </c>
      <c r="E5814" s="24"/>
      <c r="F5814" s="25"/>
      <c r="G5814" s="29"/>
    </row>
    <row r="5815" spans="1:7" x14ac:dyDescent="0.25">
      <c r="A5815"/>
      <c r="B5815"/>
      <c r="C5815">
        <v>2.660567947157749</v>
      </c>
      <c r="D5815">
        <v>-1.2632377203890643</v>
      </c>
      <c r="E5815" s="24"/>
      <c r="F5815" s="25"/>
      <c r="G5815" s="29"/>
    </row>
    <row r="5816" spans="1:7" x14ac:dyDescent="0.25">
      <c r="A5816"/>
      <c r="B5816"/>
      <c r="C5816">
        <v>2.6552212061263201</v>
      </c>
      <c r="D5816">
        <v>-1.2615342993447931</v>
      </c>
      <c r="E5816" s="24"/>
      <c r="F5816" s="25"/>
      <c r="G5816" s="29"/>
    </row>
    <row r="5817" spans="1:7" x14ac:dyDescent="0.25">
      <c r="A5817"/>
      <c r="B5817"/>
      <c r="C5817">
        <v>2.64988469182039</v>
      </c>
      <c r="D5817">
        <v>-1.2598332327641515</v>
      </c>
      <c r="E5817" s="24"/>
      <c r="F5817" s="25"/>
      <c r="G5817" s="29"/>
    </row>
    <row r="5818" spans="1:7" x14ac:dyDescent="0.25">
      <c r="A5818"/>
      <c r="B5818"/>
      <c r="C5818">
        <v>2.6445583585141681</v>
      </c>
      <c r="D5818">
        <v>-1.2581345139228104</v>
      </c>
      <c r="E5818" s="24"/>
      <c r="F5818" s="25"/>
      <c r="G5818" s="29"/>
    </row>
    <row r="5819" spans="1:7" x14ac:dyDescent="0.25">
      <c r="A5819"/>
      <c r="B5819"/>
      <c r="C5819">
        <v>2.6392421607540761</v>
      </c>
      <c r="D5819">
        <v>-1.256438136113873</v>
      </c>
      <c r="E5819" s="24"/>
      <c r="F5819" s="25"/>
      <c r="G5819" s="29"/>
    </row>
    <row r="5820" spans="1:7" x14ac:dyDescent="0.25">
      <c r="A5820"/>
      <c r="B5820"/>
      <c r="C5820">
        <v>2.6339360533566798</v>
      </c>
      <c r="D5820">
        <v>-1.2547440926478917</v>
      </c>
      <c r="E5820" s="24"/>
      <c r="F5820" s="25"/>
      <c r="G5820" s="29"/>
    </row>
    <row r="5821" spans="1:7" x14ac:dyDescent="0.25">
      <c r="A5821"/>
      <c r="B5821"/>
      <c r="C5821">
        <v>2.6286399914067329</v>
      </c>
      <c r="D5821">
        <v>-1.2530523768529254</v>
      </c>
      <c r="E5821" s="24"/>
      <c r="F5821" s="25"/>
      <c r="G5821" s="29"/>
    </row>
    <row r="5822" spans="1:7" x14ac:dyDescent="0.25">
      <c r="A5822"/>
      <c r="B5822"/>
      <c r="C5822">
        <v>2.6233539302551452</v>
      </c>
      <c r="D5822">
        <v>-1.251362982074558</v>
      </c>
      <c r="E5822" s="24"/>
      <c r="F5822" s="25"/>
      <c r="G5822" s="29"/>
    </row>
    <row r="5823" spans="1:7" x14ac:dyDescent="0.25">
      <c r="A5823"/>
      <c r="B5823"/>
      <c r="C5823">
        <v>2.6180778255170631</v>
      </c>
      <c r="D5823">
        <v>-1.2496759016759496</v>
      </c>
      <c r="E5823" s="24"/>
      <c r="F5823" s="25"/>
      <c r="G5823" s="29"/>
    </row>
    <row r="5824" spans="1:7" x14ac:dyDescent="0.25">
      <c r="A5824"/>
      <c r="B5824"/>
      <c r="C5824">
        <v>2.6128116330698825</v>
      </c>
      <c r="D5824">
        <v>-1.2479911290378531</v>
      </c>
      <c r="E5824" s="24"/>
      <c r="F5824" s="25"/>
      <c r="G5824" s="29"/>
    </row>
    <row r="5825" spans="1:7" x14ac:dyDescent="0.25">
      <c r="A5825"/>
      <c r="B5825"/>
      <c r="C5825">
        <v>2.6075553090513197</v>
      </c>
      <c r="D5825">
        <v>-1.2463086575586437</v>
      </c>
      <c r="E5825" s="24"/>
      <c r="F5825" s="25"/>
      <c r="G5825" s="29"/>
    </row>
    <row r="5826" spans="1:7" x14ac:dyDescent="0.25">
      <c r="A5826"/>
      <c r="B5826"/>
      <c r="C5826">
        <v>2.6023088098575009</v>
      </c>
      <c r="D5826">
        <v>-1.2446284806543539</v>
      </c>
      <c r="E5826" s="24"/>
      <c r="F5826" s="25"/>
      <c r="G5826" s="29"/>
    </row>
    <row r="5827" spans="1:7" x14ac:dyDescent="0.25">
      <c r="A5827"/>
      <c r="B5827"/>
      <c r="C5827">
        <v>2.5970720921410777</v>
      </c>
      <c r="D5827">
        <v>-1.2429505917587031</v>
      </c>
      <c r="E5827" s="24"/>
      <c r="F5827" s="25"/>
      <c r="G5827" s="29"/>
    </row>
    <row r="5828" spans="1:7" x14ac:dyDescent="0.25">
      <c r="A5828"/>
      <c r="B5828"/>
      <c r="C5828">
        <v>2.5918451128093025</v>
      </c>
      <c r="D5828">
        <v>-1.2412749843231023</v>
      </c>
      <c r="E5828" s="24"/>
      <c r="F5828" s="25"/>
      <c r="G5828" s="29"/>
    </row>
    <row r="5829" spans="1:7" x14ac:dyDescent="0.25">
      <c r="A5829"/>
      <c r="B5829"/>
      <c r="C5829">
        <v>2.5866278290221989</v>
      </c>
      <c r="D5829">
        <v>-1.2396016518167001</v>
      </c>
      <c r="E5829" s="24"/>
      <c r="F5829" s="25"/>
      <c r="G5829" s="29"/>
    </row>
    <row r="5830" spans="1:7" x14ac:dyDescent="0.25">
      <c r="A5830"/>
      <c r="B5830"/>
      <c r="C5830">
        <v>2.5814201981907008</v>
      </c>
      <c r="D5830">
        <v>-1.2379305877263944</v>
      </c>
      <c r="E5830" s="24"/>
      <c r="F5830" s="25"/>
      <c r="G5830" s="29"/>
    </row>
    <row r="5831" spans="1:7" x14ac:dyDescent="0.25">
      <c r="A5831"/>
      <c r="B5831"/>
      <c r="C5831">
        <v>2.576222177974802</v>
      </c>
      <c r="D5831">
        <v>-1.2362617855568456</v>
      </c>
      <c r="E5831" s="24"/>
      <c r="F5831" s="25"/>
      <c r="G5831" s="29"/>
    </row>
    <row r="5832" spans="1:7" x14ac:dyDescent="0.25">
      <c r="A5832"/>
      <c r="B5832"/>
      <c r="C5832">
        <v>2.5710337262817702</v>
      </c>
      <c r="D5832">
        <v>-1.2345952388305088</v>
      </c>
      <c r="E5832" s="24"/>
      <c r="F5832" s="25"/>
      <c r="G5832" s="29"/>
    </row>
    <row r="5833" spans="1:7" x14ac:dyDescent="0.25">
      <c r="A5833"/>
      <c r="B5833"/>
      <c r="C5833">
        <v>2.5658548012643085</v>
      </c>
      <c r="D5833">
        <v>-1.2329309410876379</v>
      </c>
      <c r="E5833" s="24"/>
      <c r="F5833" s="25"/>
      <c r="G5833" s="29"/>
    </row>
    <row r="5834" spans="1:7" x14ac:dyDescent="0.25">
      <c r="A5834"/>
      <c r="B5834"/>
      <c r="C5834">
        <v>2.5606853613187956</v>
      </c>
      <c r="D5834">
        <v>-1.2312688858863097</v>
      </c>
      <c r="E5834" s="24"/>
      <c r="F5834" s="25"/>
      <c r="G5834" s="29"/>
    </row>
    <row r="5835" spans="1:7" x14ac:dyDescent="0.25">
      <c r="A5835"/>
      <c r="B5835"/>
      <c r="C5835">
        <v>2.5555253650835081</v>
      </c>
      <c r="D5835">
        <v>-1.2296090668024364</v>
      </c>
      <c r="E5835" s="24"/>
      <c r="F5835" s="25"/>
      <c r="G5835" s="29"/>
    </row>
    <row r="5836" spans="1:7" x14ac:dyDescent="0.25">
      <c r="A5836"/>
      <c r="B5836"/>
      <c r="C5836">
        <v>2.5503747714368501</v>
      </c>
      <c r="D5836">
        <v>-1.2279514774297717</v>
      </c>
      <c r="E5836" s="24"/>
      <c r="F5836" s="25"/>
      <c r="G5836" s="29"/>
    </row>
    <row r="5837" spans="1:7" x14ac:dyDescent="0.25">
      <c r="A5837"/>
      <c r="B5837"/>
      <c r="C5837">
        <v>2.5452335394956469</v>
      </c>
      <c r="D5837">
        <v>-1.2262961113799378</v>
      </c>
      <c r="E5837" s="24"/>
      <c r="F5837" s="25"/>
      <c r="G5837" s="29"/>
    </row>
    <row r="5838" spans="1:7" x14ac:dyDescent="0.25">
      <c r="A5838"/>
      <c r="B5838"/>
      <c r="C5838">
        <v>2.5401016286133786</v>
      </c>
      <c r="D5838">
        <v>-1.2246429622824149</v>
      </c>
      <c r="E5838" s="24"/>
      <c r="F5838" s="25"/>
      <c r="G5838" s="29"/>
    </row>
    <row r="5839" spans="1:7" x14ac:dyDescent="0.25">
      <c r="A5839"/>
      <c r="B5839"/>
      <c r="C5839">
        <v>2.5349789983784974</v>
      </c>
      <c r="D5839">
        <v>-1.2229920237845651</v>
      </c>
      <c r="E5839" s="24"/>
      <c r="F5839" s="25"/>
      <c r="G5839" s="29"/>
    </row>
    <row r="5840" spans="1:7" x14ac:dyDescent="0.25">
      <c r="A5840"/>
      <c r="B5840"/>
      <c r="C5840">
        <v>2.5298656086127256</v>
      </c>
      <c r="D5840">
        <v>-1.2213432895516347</v>
      </c>
      <c r="E5840" s="24"/>
      <c r="F5840" s="25"/>
      <c r="G5840" s="29"/>
    </row>
    <row r="5841" spans="1:7" x14ac:dyDescent="0.25">
      <c r="A5841"/>
      <c r="B5841"/>
      <c r="C5841">
        <v>2.5247614193693684</v>
      </c>
      <c r="D5841">
        <v>-1.21969675326676</v>
      </c>
      <c r="E5841" s="24"/>
      <c r="F5841" s="25"/>
      <c r="G5841" s="29"/>
    </row>
    <row r="5842" spans="1:7" x14ac:dyDescent="0.25">
      <c r="A5842"/>
      <c r="B5842"/>
      <c r="C5842">
        <v>2.5196663909316666</v>
      </c>
      <c r="D5842">
        <v>-1.2180524086309785</v>
      </c>
      <c r="E5842" s="24"/>
      <c r="F5842" s="25"/>
      <c r="G5842" s="29"/>
    </row>
    <row r="5843" spans="1:7" x14ac:dyDescent="0.25">
      <c r="A5843"/>
      <c r="B5843"/>
      <c r="C5843">
        <v>2.5145804838111161</v>
      </c>
      <c r="D5843">
        <v>-1.2164102493632214</v>
      </c>
      <c r="E5843" s="24"/>
      <c r="F5843" s="25"/>
      <c r="G5843" s="29"/>
    </row>
    <row r="5844" spans="1:7" x14ac:dyDescent="0.25">
      <c r="A5844"/>
      <c r="B5844"/>
      <c r="C5844">
        <v>2.5095036587458583</v>
      </c>
      <c r="D5844">
        <v>-1.2147702692003259</v>
      </c>
      <c r="E5844" s="24"/>
      <c r="F5844" s="25"/>
      <c r="G5844" s="29"/>
    </row>
    <row r="5845" spans="1:7" x14ac:dyDescent="0.25">
      <c r="A5845"/>
      <c r="B5845"/>
      <c r="C5845">
        <v>2.5044358766990245</v>
      </c>
      <c r="D5845">
        <v>-1.2131324618970298</v>
      </c>
      <c r="E5845" s="24"/>
      <c r="F5845" s="25"/>
      <c r="G5845" s="29"/>
    </row>
    <row r="5846" spans="1:7" x14ac:dyDescent="0.25">
      <c r="A5846"/>
      <c r="B5846"/>
      <c r="C5846">
        <v>2.4993770988571642</v>
      </c>
      <c r="D5846">
        <v>-1.2114968212259787</v>
      </c>
      <c r="E5846" s="24"/>
      <c r="F5846" s="25"/>
      <c r="G5846" s="29"/>
    </row>
    <row r="5847" spans="1:7" x14ac:dyDescent="0.25">
      <c r="A5847"/>
      <c r="B5847"/>
      <c r="C5847">
        <v>2.4943272866286321</v>
      </c>
      <c r="D5847">
        <v>-1.2098633409777269</v>
      </c>
      <c r="E5847" s="24"/>
      <c r="F5847" s="25"/>
      <c r="G5847" s="29"/>
    </row>
    <row r="5848" spans="1:7" x14ac:dyDescent="0.25">
      <c r="A5848"/>
      <c r="B5848"/>
      <c r="C5848">
        <v>2.4892864016419916</v>
      </c>
      <c r="D5848">
        <v>-1.2082320149607231</v>
      </c>
      <c r="E5848" s="24"/>
      <c r="F5848" s="25"/>
      <c r="G5848" s="29"/>
    </row>
    <row r="5849" spans="1:7" x14ac:dyDescent="0.25">
      <c r="A5849"/>
      <c r="B5849"/>
      <c r="C5849">
        <v>2.4842544057444655</v>
      </c>
      <c r="D5849">
        <v>-1.2066028370013162</v>
      </c>
      <c r="E5849" s="24"/>
      <c r="F5849" s="25"/>
      <c r="G5849" s="29"/>
    </row>
    <row r="5850" spans="1:7" x14ac:dyDescent="0.25">
      <c r="A5850"/>
      <c r="B5850"/>
      <c r="C5850">
        <v>2.4792312610003737</v>
      </c>
      <c r="D5850">
        <v>-1.2049758009437554</v>
      </c>
      <c r="E5850" s="24"/>
      <c r="F5850" s="25"/>
      <c r="G5850" s="29"/>
    </row>
    <row r="5851" spans="1:7" x14ac:dyDescent="0.25">
      <c r="A5851"/>
      <c r="B5851"/>
      <c r="C5851">
        <v>2.4742169296895899</v>
      </c>
      <c r="D5851">
        <v>-1.2033509006501764</v>
      </c>
      <c r="E5851" s="24"/>
      <c r="F5851" s="25"/>
      <c r="G5851" s="29"/>
    </row>
    <row r="5852" spans="1:7" x14ac:dyDescent="0.25">
      <c r="A5852"/>
      <c r="B5852"/>
      <c r="C5852">
        <v>2.4692113743060244</v>
      </c>
      <c r="D5852">
        <v>-1.2017281300006029</v>
      </c>
      <c r="E5852" s="24"/>
      <c r="F5852" s="25"/>
      <c r="G5852" s="29"/>
    </row>
    <row r="5853" spans="1:7" x14ac:dyDescent="0.25">
      <c r="A5853"/>
      <c r="B5853"/>
      <c r="C5853">
        <v>2.4642145575560885</v>
      </c>
      <c r="D5853">
        <v>-1.2001074828929361</v>
      </c>
      <c r="E5853" s="24"/>
      <c r="F5853" s="25"/>
      <c r="G5853" s="29"/>
    </row>
    <row r="5854" spans="1:7" x14ac:dyDescent="0.25">
      <c r="A5854"/>
      <c r="B5854"/>
      <c r="C5854">
        <v>2.4592264423571994</v>
      </c>
      <c r="D5854">
        <v>-1.1984889532429435</v>
      </c>
      <c r="E5854" s="24"/>
      <c r="F5854" s="25"/>
      <c r="G5854" s="29"/>
    </row>
    <row r="5855" spans="1:7" x14ac:dyDescent="0.25">
      <c r="A5855"/>
      <c r="B5855"/>
      <c r="C5855">
        <v>2.4542469918362992</v>
      </c>
      <c r="D5855">
        <v>-1.1968725349842555</v>
      </c>
      <c r="E5855" s="24"/>
      <c r="F5855" s="25"/>
      <c r="G5855" s="29"/>
    </row>
    <row r="5856" spans="1:7" x14ac:dyDescent="0.25">
      <c r="A5856"/>
      <c r="B5856"/>
      <c r="C5856">
        <v>2.4492761693283716</v>
      </c>
      <c r="D5856">
        <v>-1.1952582220683601</v>
      </c>
      <c r="E5856" s="24"/>
      <c r="F5856" s="25"/>
      <c r="G5856" s="29"/>
    </row>
    <row r="5857" spans="1:7" x14ac:dyDescent="0.25">
      <c r="A5857"/>
      <c r="B5857"/>
      <c r="C5857">
        <v>2.4443139383749757</v>
      </c>
      <c r="D5857">
        <v>-1.1936460084645839</v>
      </c>
      <c r="E5857" s="24"/>
      <c r="F5857" s="25"/>
      <c r="G5857" s="29"/>
    </row>
    <row r="5858" spans="1:7" x14ac:dyDescent="0.25">
      <c r="A5858"/>
      <c r="B5858"/>
      <c r="C5858">
        <v>2.4393602627227828</v>
      </c>
      <c r="D5858">
        <v>-1.1920358881600766</v>
      </c>
      <c r="E5858" s="24"/>
      <c r="F5858" s="25"/>
      <c r="G5858" s="29"/>
    </row>
    <row r="5859" spans="1:7" x14ac:dyDescent="0.25">
      <c r="A5859"/>
      <c r="B5859"/>
      <c r="C5859">
        <v>2.4344151063221542</v>
      </c>
      <c r="D5859">
        <v>-1.1904278551598109</v>
      </c>
      <c r="E5859" s="24"/>
      <c r="F5859" s="25"/>
      <c r="G5859" s="29"/>
    </row>
    <row r="5860" spans="1:7" x14ac:dyDescent="0.25">
      <c r="A5860"/>
      <c r="B5860"/>
      <c r="C5860">
        <v>2.4294784333257051</v>
      </c>
      <c r="D5860">
        <v>-1.1888219034865655</v>
      </c>
      <c r="E5860" s="24"/>
      <c r="F5860" s="25"/>
      <c r="G5860" s="29"/>
    </row>
    <row r="5861" spans="1:7" x14ac:dyDescent="0.25">
      <c r="A5861"/>
      <c r="B5861"/>
      <c r="C5861">
        <v>2.4245502080868868</v>
      </c>
      <c r="D5861">
        <v>-1.187218027180907</v>
      </c>
      <c r="E5861" s="24"/>
      <c r="F5861" s="25"/>
      <c r="G5861" s="29"/>
    </row>
    <row r="5862" spans="1:7" x14ac:dyDescent="0.25">
      <c r="A5862"/>
      <c r="B5862"/>
      <c r="C5862">
        <v>2.4196303951585798</v>
      </c>
      <c r="D5862">
        <v>-1.1856162203011777</v>
      </c>
      <c r="E5862" s="24"/>
      <c r="F5862" s="25"/>
      <c r="G5862" s="29"/>
    </row>
    <row r="5863" spans="1:7" x14ac:dyDescent="0.25">
      <c r="A5863"/>
      <c r="B5863"/>
      <c r="C5863">
        <v>2.4147189592917022</v>
      </c>
      <c r="D5863">
        <v>-1.1840164769234764</v>
      </c>
      <c r="E5863" s="24"/>
      <c r="F5863" s="25"/>
      <c r="G5863" s="29"/>
    </row>
    <row r="5864" spans="1:7" x14ac:dyDescent="0.25">
      <c r="A5864"/>
      <c r="B5864"/>
      <c r="C5864">
        <v>2.4098158654338375</v>
      </c>
      <c r="D5864">
        <v>-1.1824187911416522</v>
      </c>
      <c r="E5864" s="24"/>
      <c r="F5864" s="25"/>
      <c r="G5864" s="29"/>
    </row>
    <row r="5865" spans="1:7" x14ac:dyDescent="0.25">
      <c r="A5865"/>
      <c r="B5865"/>
      <c r="C5865">
        <v>2.4049210787278645</v>
      </c>
      <c r="D5865">
        <v>-1.1808231570672805</v>
      </c>
      <c r="E5865" s="24"/>
      <c r="F5865" s="25"/>
      <c r="G5865" s="29"/>
    </row>
    <row r="5866" spans="1:7" x14ac:dyDescent="0.25">
      <c r="A5866"/>
      <c r="B5866"/>
      <c r="C5866">
        <v>2.4000345645105701</v>
      </c>
      <c r="D5866">
        <v>-1.1792295688296366</v>
      </c>
      <c r="E5866" s="24"/>
      <c r="F5866" s="25"/>
      <c r="G5866" s="29"/>
    </row>
    <row r="5867" spans="1:7" x14ac:dyDescent="0.25">
      <c r="A5867"/>
      <c r="B5867"/>
      <c r="C5867">
        <v>2.3951562883113384</v>
      </c>
      <c r="D5867">
        <v>-1.177638020575692</v>
      </c>
      <c r="E5867" s="24"/>
      <c r="F5867" s="25"/>
      <c r="G5867" s="29"/>
    </row>
    <row r="5868" spans="1:7" x14ac:dyDescent="0.25">
      <c r="A5868"/>
      <c r="B5868"/>
      <c r="C5868">
        <v>2.39028621585082</v>
      </c>
      <c r="D5868">
        <v>-1.176048506470095</v>
      </c>
      <c r="E5868" s="24"/>
      <c r="F5868" s="25"/>
      <c r="G5868" s="29"/>
    </row>
    <row r="5869" spans="1:7" x14ac:dyDescent="0.25">
      <c r="A5869"/>
      <c r="B5869"/>
      <c r="C5869">
        <v>2.3854243130395538</v>
      </c>
      <c r="D5869">
        <v>-1.1744610206951305</v>
      </c>
      <c r="E5869" s="24"/>
      <c r="F5869" s="25"/>
      <c r="G5869" s="29"/>
    </row>
    <row r="5870" spans="1:7" x14ac:dyDescent="0.25">
      <c r="A5870"/>
      <c r="B5870"/>
      <c r="C5870">
        <v>2.3805705459767137</v>
      </c>
      <c r="D5870">
        <v>-1.172875557450725</v>
      </c>
      <c r="E5870" s="24"/>
      <c r="F5870" s="25"/>
      <c r="G5870" s="29"/>
    </row>
    <row r="5871" spans="1:7" x14ac:dyDescent="0.25">
      <c r="A5871"/>
      <c r="B5871"/>
      <c r="C5871">
        <v>2.3757248809487681</v>
      </c>
      <c r="D5871">
        <v>-1.1712921109544054</v>
      </c>
      <c r="E5871" s="24"/>
      <c r="F5871" s="25"/>
      <c r="G5871" s="29"/>
    </row>
    <row r="5872" spans="1:7" x14ac:dyDescent="0.25">
      <c r="A5872"/>
      <c r="B5872"/>
      <c r="C5872">
        <v>2.3708872844282234</v>
      </c>
      <c r="D5872">
        <v>-1.1697106754412976</v>
      </c>
      <c r="E5872" s="24"/>
      <c r="F5872" s="25"/>
      <c r="G5872" s="29"/>
    </row>
    <row r="5873" spans="1:7" x14ac:dyDescent="0.25">
      <c r="A5873"/>
      <c r="B5873"/>
      <c r="C5873">
        <v>2.3660577230722941</v>
      </c>
      <c r="D5873">
        <v>-1.1681312451640793</v>
      </c>
      <c r="E5873" s="24"/>
      <c r="F5873" s="25"/>
      <c r="G5873" s="29"/>
    </row>
    <row r="5874" spans="1:7" x14ac:dyDescent="0.25">
      <c r="A5874"/>
      <c r="B5874"/>
      <c r="C5874">
        <v>2.3612361637216699</v>
      </c>
      <c r="D5874">
        <v>-1.1665538143929715</v>
      </c>
      <c r="E5874" s="24"/>
      <c r="F5874" s="25"/>
      <c r="G5874" s="29"/>
    </row>
    <row r="5875" spans="1:7" x14ac:dyDescent="0.25">
      <c r="A5875"/>
      <c r="B5875"/>
      <c r="C5875">
        <v>2.3564225733992425</v>
      </c>
      <c r="D5875">
        <v>-1.164978377415713</v>
      </c>
      <c r="E5875" s="24"/>
      <c r="F5875" s="25"/>
      <c r="G5875" s="29"/>
    </row>
    <row r="5876" spans="1:7" x14ac:dyDescent="0.25">
      <c r="A5876"/>
      <c r="B5876"/>
      <c r="C5876">
        <v>2.3516169193088685</v>
      </c>
      <c r="D5876">
        <v>-1.1634049285375401</v>
      </c>
      <c r="E5876" s="24"/>
      <c r="F5876" s="25"/>
      <c r="G5876" s="29"/>
    </row>
    <row r="5877" spans="1:7" x14ac:dyDescent="0.25">
      <c r="A5877"/>
      <c r="B5877"/>
      <c r="C5877">
        <v>2.3468191688341014</v>
      </c>
      <c r="D5877">
        <v>-1.1618334620811486</v>
      </c>
      <c r="E5877" s="24"/>
      <c r="F5877" s="25"/>
      <c r="G5877" s="29"/>
    </row>
    <row r="5878" spans="1:7" x14ac:dyDescent="0.25">
      <c r="A5878"/>
      <c r="B5878"/>
      <c r="C5878">
        <v>2.3420292895370003</v>
      </c>
      <c r="D5878">
        <v>-1.1602639723866828</v>
      </c>
      <c r="E5878" s="24"/>
      <c r="F5878" s="25"/>
      <c r="G5878" s="29"/>
    </row>
    <row r="5879" spans="1:7" x14ac:dyDescent="0.25">
      <c r="A5879"/>
      <c r="B5879"/>
      <c r="C5879">
        <v>2.3372472491568677</v>
      </c>
      <c r="D5879">
        <v>-1.1586964538116939</v>
      </c>
      <c r="E5879" s="24"/>
      <c r="F5879" s="25"/>
      <c r="G5879" s="29"/>
    </row>
    <row r="5880" spans="1:7" x14ac:dyDescent="0.25">
      <c r="A5880"/>
      <c r="B5880"/>
      <c r="C5880">
        <v>2.3324730156090774</v>
      </c>
      <c r="D5880">
        <v>-1.1571309007311297</v>
      </c>
      <c r="E5880" s="24"/>
      <c r="F5880" s="25"/>
      <c r="G5880" s="29"/>
    </row>
    <row r="5881" spans="1:7" x14ac:dyDescent="0.25">
      <c r="A5881"/>
      <c r="B5881"/>
      <c r="C5881">
        <v>2.3277065569838657</v>
      </c>
      <c r="D5881">
        <v>-1.1555673075372987</v>
      </c>
      <c r="E5881" s="24"/>
      <c r="F5881" s="25"/>
      <c r="G5881" s="29"/>
    </row>
    <row r="5882" spans="1:7" x14ac:dyDescent="0.25">
      <c r="A5882"/>
      <c r="B5882"/>
      <c r="C5882">
        <v>2.3229478415451235</v>
      </c>
      <c r="D5882">
        <v>-1.1540056686398388</v>
      </c>
      <c r="E5882" s="24"/>
      <c r="F5882" s="25"/>
      <c r="G5882" s="29"/>
    </row>
    <row r="5883" spans="1:7" x14ac:dyDescent="0.25">
      <c r="A5883"/>
      <c r="B5883"/>
      <c r="C5883">
        <v>2.3181968377292437</v>
      </c>
      <c r="D5883">
        <v>-1.1524459784657006</v>
      </c>
      <c r="E5883" s="24"/>
      <c r="F5883" s="25"/>
      <c r="G5883" s="29"/>
    </row>
    <row r="5884" spans="1:7" x14ac:dyDescent="0.25">
      <c r="A5884"/>
      <c r="B5884"/>
      <c r="C5884">
        <v>2.3134535141439168</v>
      </c>
      <c r="D5884">
        <v>-1.1508882314590985</v>
      </c>
      <c r="E5884" s="24"/>
      <c r="F5884" s="25"/>
      <c r="G5884" s="29"/>
    </row>
    <row r="5885" spans="1:7" x14ac:dyDescent="0.25">
      <c r="A5885"/>
      <c r="B5885"/>
      <c r="C5885">
        <v>2.3087178395670196</v>
      </c>
      <c r="D5885">
        <v>-1.1493324220815109</v>
      </c>
      <c r="E5885" s="24"/>
      <c r="F5885" s="25"/>
      <c r="G5885" s="29"/>
    </row>
    <row r="5886" spans="1:7" x14ac:dyDescent="0.25">
      <c r="A5886"/>
      <c r="B5886"/>
      <c r="C5886">
        <v>2.3039897829454001</v>
      </c>
      <c r="D5886">
        <v>-1.1477785448116158</v>
      </c>
      <c r="E5886" s="24"/>
      <c r="F5886" s="25"/>
      <c r="G5886" s="29"/>
    </row>
    <row r="5887" spans="1:7" x14ac:dyDescent="0.25">
      <c r="A5887"/>
      <c r="B5887"/>
      <c r="C5887">
        <v>2.2992693133938036</v>
      </c>
      <c r="D5887">
        <v>-1.1462265941452965</v>
      </c>
      <c r="E5887" s="24"/>
      <c r="F5887" s="25"/>
      <c r="G5887" s="29"/>
    </row>
    <row r="5888" spans="1:7" x14ac:dyDescent="0.25">
      <c r="A5888"/>
      <c r="B5888"/>
      <c r="C5888">
        <v>2.2945564001936831</v>
      </c>
      <c r="D5888">
        <v>-1.1446765645955788</v>
      </c>
      <c r="E5888" s="24"/>
      <c r="F5888" s="25"/>
      <c r="G5888" s="29"/>
    </row>
    <row r="5889" spans="1:7" x14ac:dyDescent="0.25">
      <c r="A5889"/>
      <c r="B5889"/>
      <c r="C5889">
        <v>2.2898510127921137</v>
      </c>
      <c r="D5889">
        <v>-1.143128450692624</v>
      </c>
      <c r="E5889" s="24"/>
      <c r="F5889" s="25"/>
      <c r="G5889" s="29"/>
    </row>
    <row r="5890" spans="1:7" x14ac:dyDescent="0.25">
      <c r="A5890"/>
      <c r="B5890"/>
      <c r="C5890">
        <v>2.2851531208006479</v>
      </c>
      <c r="D5890">
        <v>-1.1415822469836785</v>
      </c>
      <c r="E5890" s="24"/>
      <c r="F5890" s="25"/>
      <c r="G5890" s="29"/>
    </row>
    <row r="5891" spans="1:7" x14ac:dyDescent="0.25">
      <c r="A5891"/>
      <c r="B5891"/>
      <c r="C5891">
        <v>2.2804626939942438</v>
      </c>
      <c r="D5891">
        <v>-1.1400379480330574</v>
      </c>
      <c r="E5891" s="24"/>
      <c r="F5891" s="25"/>
      <c r="G5891" s="29"/>
    </row>
    <row r="5892" spans="1:7" x14ac:dyDescent="0.25">
      <c r="A5892"/>
      <c r="B5892"/>
      <c r="C5892">
        <v>2.2757797023101274</v>
      </c>
      <c r="D5892">
        <v>-1.1384955484220995</v>
      </c>
      <c r="E5892" s="24"/>
      <c r="F5892" s="25"/>
      <c r="G5892" s="29"/>
    </row>
    <row r="5893" spans="1:7" x14ac:dyDescent="0.25">
      <c r="A5893"/>
      <c r="B5893"/>
      <c r="C5893">
        <v>2.2711041158467582</v>
      </c>
      <c r="D5893">
        <v>-1.1369550427491499</v>
      </c>
      <c r="E5893" s="24"/>
      <c r="F5893" s="25"/>
      <c r="G5893" s="29"/>
    </row>
    <row r="5894" spans="1:7" x14ac:dyDescent="0.25">
      <c r="A5894"/>
      <c r="B5894"/>
      <c r="C5894">
        <v>2.2664359048627021</v>
      </c>
      <c r="D5894">
        <v>-1.1354164256295132</v>
      </c>
      <c r="E5894" s="24"/>
      <c r="F5894" s="25"/>
      <c r="G5894" s="29"/>
    </row>
    <row r="5895" spans="1:7" x14ac:dyDescent="0.25">
      <c r="A5895"/>
      <c r="B5895"/>
      <c r="C5895">
        <v>2.2617750397755714</v>
      </c>
      <c r="D5895">
        <v>-1.1338796916954168</v>
      </c>
      <c r="E5895" s="24"/>
      <c r="F5895" s="25"/>
      <c r="G5895" s="29"/>
    </row>
    <row r="5896" spans="1:7" x14ac:dyDescent="0.25">
      <c r="A5896"/>
      <c r="B5896"/>
      <c r="C5896">
        <v>2.2571214911609796</v>
      </c>
      <c r="D5896">
        <v>-1.1323448355959935</v>
      </c>
      <c r="E5896" s="24"/>
      <c r="F5896" s="25"/>
      <c r="G5896" s="29"/>
    </row>
    <row r="5897" spans="1:7" x14ac:dyDescent="0.25">
      <c r="A5897"/>
      <c r="B5897"/>
      <c r="C5897">
        <v>2.2524752297514801</v>
      </c>
      <c r="D5897">
        <v>-1.1308118519972339</v>
      </c>
      <c r="E5897" s="24"/>
      <c r="F5897" s="25"/>
      <c r="G5897" s="29"/>
    </row>
    <row r="5898" spans="1:7" x14ac:dyDescent="0.25">
      <c r="A5898"/>
      <c r="B5898"/>
      <c r="C5898">
        <v>2.2478362264355161</v>
      </c>
      <c r="D5898">
        <v>-1.1292807355819585</v>
      </c>
      <c r="E5898" s="24"/>
      <c r="F5898" s="25"/>
      <c r="G5898" s="29"/>
    </row>
    <row r="5899" spans="1:7" x14ac:dyDescent="0.25">
      <c r="A5899"/>
      <c r="B5899"/>
      <c r="C5899">
        <v>2.2432044522563932</v>
      </c>
      <c r="D5899">
        <v>-1.1277514810497808</v>
      </c>
      <c r="E5899" s="24"/>
      <c r="F5899" s="25"/>
      <c r="G5899" s="29"/>
    </row>
    <row r="5900" spans="1:7" x14ac:dyDescent="0.25">
      <c r="A5900"/>
      <c r="B5900"/>
      <c r="C5900">
        <v>2.2385798784112314</v>
      </c>
      <c r="D5900">
        <v>-1.1262240831170631</v>
      </c>
      <c r="E5900" s="24"/>
      <c r="F5900" s="25"/>
      <c r="G5900" s="29"/>
    </row>
    <row r="5901" spans="1:7" x14ac:dyDescent="0.25">
      <c r="A5901"/>
      <c r="B5901"/>
      <c r="C5901">
        <v>2.2339624762499852</v>
      </c>
      <c r="D5901">
        <v>-1.124698536516906</v>
      </c>
      <c r="E5901" s="24"/>
      <c r="F5901" s="25"/>
      <c r="G5901" s="29"/>
    </row>
    <row r="5902" spans="1:7" x14ac:dyDescent="0.25">
      <c r="A5902"/>
      <c r="B5902"/>
      <c r="C5902">
        <v>2.2293522172743745</v>
      </c>
      <c r="D5902">
        <v>-1.1231748359990763</v>
      </c>
      <c r="E5902" s="24"/>
      <c r="F5902" s="25"/>
      <c r="G5902" s="29"/>
    </row>
    <row r="5903" spans="1:7" x14ac:dyDescent="0.25">
      <c r="A5903"/>
      <c r="B5903"/>
      <c r="C5903">
        <v>2.2247490731369286</v>
      </c>
      <c r="D5903">
        <v>-1.121652976330002</v>
      </c>
      <c r="E5903" s="24"/>
      <c r="F5903" s="25"/>
      <c r="G5903" s="29"/>
    </row>
    <row r="5904" spans="1:7" x14ac:dyDescent="0.25">
      <c r="A5904"/>
      <c r="B5904"/>
      <c r="C5904">
        <v>2.2201530156399758</v>
      </c>
      <c r="D5904">
        <v>-1.1201329522927217</v>
      </c>
      <c r="E5904" s="24"/>
      <c r="F5904" s="25"/>
      <c r="G5904" s="29"/>
    </row>
    <row r="5905" spans="1:7" x14ac:dyDescent="0.25">
      <c r="A5905"/>
      <c r="B5905"/>
      <c r="C5905">
        <v>2.2155640167346471</v>
      </c>
      <c r="D5905">
        <v>-1.1186147586868502</v>
      </c>
      <c r="E5905" s="24"/>
      <c r="F5905" s="25"/>
      <c r="G5905" s="29"/>
    </row>
    <row r="5906" spans="1:7" x14ac:dyDescent="0.25">
      <c r="A5906"/>
      <c r="B5906"/>
      <c r="C5906">
        <v>2.210982048519905</v>
      </c>
      <c r="D5906">
        <v>-1.1170983903285405</v>
      </c>
      <c r="E5906" s="24"/>
      <c r="F5906" s="25"/>
      <c r="G5906" s="29"/>
    </row>
    <row r="5907" spans="1:7" x14ac:dyDescent="0.25">
      <c r="A5907"/>
      <c r="B5907"/>
      <c r="C5907">
        <v>2.2064070832415581</v>
      </c>
      <c r="D5907">
        <v>-1.115583842050444</v>
      </c>
      <c r="E5907" s="24"/>
      <c r="F5907" s="25"/>
      <c r="G5907" s="29"/>
    </row>
    <row r="5908" spans="1:7" x14ac:dyDescent="0.25">
      <c r="A5908"/>
      <c r="B5908"/>
      <c r="C5908">
        <v>2.2018390932913112</v>
      </c>
      <c r="D5908">
        <v>-1.1140711087016797</v>
      </c>
      <c r="E5908" s="24"/>
      <c r="F5908" s="25"/>
      <c r="G5908" s="29"/>
    </row>
    <row r="5909" spans="1:7" x14ac:dyDescent="0.25">
      <c r="A5909"/>
      <c r="B5909"/>
      <c r="C5909">
        <v>2.1972780512058114</v>
      </c>
      <c r="D5909">
        <v>-1.1125601851477938</v>
      </c>
      <c r="E5909" s="24"/>
      <c r="F5909" s="25"/>
      <c r="G5909" s="29"/>
    </row>
    <row r="5910" spans="1:7" x14ac:dyDescent="0.25">
      <c r="A5910"/>
      <c r="B5910"/>
      <c r="C5910">
        <v>2.1927239296656755</v>
      </c>
      <c r="D5910">
        <v>-1.1110510662707154</v>
      </c>
      <c r="E5910" s="24"/>
      <c r="F5910" s="25"/>
      <c r="G5910" s="29"/>
    </row>
    <row r="5911" spans="1:7" x14ac:dyDescent="0.25">
      <c r="A5911"/>
      <c r="B5911"/>
      <c r="C5911">
        <v>2.188176701494565</v>
      </c>
      <c r="D5911">
        <v>-1.1095437469687259</v>
      </c>
      <c r="E5911" s="24"/>
      <c r="F5911" s="25"/>
      <c r="G5911" s="29"/>
    </row>
    <row r="5912" spans="1:7" x14ac:dyDescent="0.25">
      <c r="A5912"/>
      <c r="B5912"/>
      <c r="C5912">
        <v>2.1836363396582463</v>
      </c>
      <c r="D5912">
        <v>-1.1080382221564162</v>
      </c>
      <c r="E5912" s="24"/>
      <c r="F5912" s="25"/>
      <c r="G5912" s="29"/>
    </row>
    <row r="5913" spans="1:7" x14ac:dyDescent="0.25">
      <c r="A5913"/>
      <c r="B5913"/>
      <c r="C5913">
        <v>2.1791028172636699</v>
      </c>
      <c r="D5913">
        <v>-1.1065344867646485</v>
      </c>
      <c r="E5913" s="24"/>
      <c r="F5913" s="25"/>
      <c r="G5913" s="29"/>
    </row>
    <row r="5914" spans="1:7" x14ac:dyDescent="0.25">
      <c r="A5914"/>
      <c r="B5914"/>
      <c r="C5914">
        <v>2.1745761075580461</v>
      </c>
      <c r="D5914">
        <v>-1.1050325357405226</v>
      </c>
      <c r="E5914" s="24"/>
      <c r="F5914" s="25"/>
      <c r="G5914" s="29"/>
    </row>
    <row r="5915" spans="1:7" x14ac:dyDescent="0.25">
      <c r="A5915"/>
      <c r="B5915"/>
      <c r="C5915">
        <v>2.1700561839279096</v>
      </c>
      <c r="D5915">
        <v>-1.103532364047322</v>
      </c>
      <c r="E5915" s="24"/>
      <c r="F5915" s="25"/>
      <c r="G5915" s="29"/>
    </row>
    <row r="5916" spans="1:7" x14ac:dyDescent="0.25">
      <c r="A5916"/>
      <c r="B5916"/>
      <c r="C5916">
        <v>2.1655430198982653</v>
      </c>
      <c r="D5916">
        <v>-1.1020339666644934</v>
      </c>
      <c r="E5916" s="24"/>
      <c r="F5916" s="25"/>
      <c r="G5916" s="29"/>
    </row>
    <row r="5917" spans="1:7" x14ac:dyDescent="0.25">
      <c r="A5917"/>
      <c r="B5917"/>
      <c r="C5917">
        <v>2.1610365891316317</v>
      </c>
      <c r="D5917">
        <v>-1.1005373385875918</v>
      </c>
      <c r="E5917" s="24"/>
      <c r="F5917" s="25"/>
      <c r="G5917" s="29"/>
    </row>
    <row r="5918" spans="1:7" x14ac:dyDescent="0.25">
      <c r="A5918"/>
      <c r="B5918"/>
      <c r="C5918">
        <v>2.1565368654271766</v>
      </c>
      <c r="D5918">
        <v>-1.0990424748282435</v>
      </c>
      <c r="E5918" s="24"/>
      <c r="F5918" s="25"/>
      <c r="G5918" s="29"/>
    </row>
    <row r="5919" spans="1:7" x14ac:dyDescent="0.25">
      <c r="A5919"/>
      <c r="B5919"/>
      <c r="C5919">
        <v>2.1520438227198535</v>
      </c>
      <c r="D5919">
        <v>-1.0975493704141193</v>
      </c>
      <c r="E5919" s="24"/>
      <c r="F5919" s="25"/>
      <c r="G5919" s="29"/>
    </row>
    <row r="5920" spans="1:7" x14ac:dyDescent="0.25">
      <c r="A5920"/>
      <c r="B5920"/>
      <c r="C5920">
        <v>2.1475574350794795</v>
      </c>
      <c r="D5920">
        <v>-1.0960580203888761</v>
      </c>
      <c r="E5920" s="24"/>
      <c r="F5920" s="25"/>
      <c r="G5920" s="29"/>
    </row>
    <row r="5921" spans="1:7" x14ac:dyDescent="0.25">
      <c r="A5921"/>
      <c r="B5921"/>
      <c r="C5921">
        <v>2.1430776767098796</v>
      </c>
      <c r="D5921">
        <v>-1.0945684198121191</v>
      </c>
      <c r="E5921" s="24"/>
      <c r="F5921" s="25"/>
      <c r="G5921" s="29"/>
    </row>
    <row r="5922" spans="1:7" x14ac:dyDescent="0.25">
      <c r="A5922"/>
      <c r="B5922"/>
      <c r="C5922">
        <v>2.1386045219480576</v>
      </c>
      <c r="D5922">
        <v>-1.0930805637593815</v>
      </c>
      <c r="E5922" s="24"/>
      <c r="F5922" s="25"/>
      <c r="G5922" s="29"/>
    </row>
    <row r="5923" spans="1:7" x14ac:dyDescent="0.25">
      <c r="A5923"/>
      <c r="B5923"/>
      <c r="C5923">
        <v>2.1341379452632672</v>
      </c>
      <c r="D5923">
        <v>-1.0915944473220471</v>
      </c>
      <c r="E5923" s="24"/>
      <c r="F5923" s="25"/>
      <c r="G5923" s="29"/>
    </row>
    <row r="5924" spans="1:7" x14ac:dyDescent="0.25">
      <c r="A5924"/>
      <c r="B5924"/>
      <c r="C5924">
        <v>2.1296779212562331</v>
      </c>
      <c r="D5924">
        <v>-1.0901100656073508</v>
      </c>
      <c r="E5924" s="24"/>
      <c r="F5924" s="25"/>
      <c r="G5924" s="29"/>
    </row>
    <row r="5925" spans="1:7" x14ac:dyDescent="0.25">
      <c r="A5925"/>
      <c r="B5925"/>
      <c r="C5925">
        <v>2.1252244246582652</v>
      </c>
      <c r="D5925">
        <v>-1.0886274137383043</v>
      </c>
      <c r="E5925" s="24"/>
      <c r="F5925" s="25"/>
      <c r="G5925" s="29"/>
    </row>
    <row r="5926" spans="1:7" x14ac:dyDescent="0.25">
      <c r="A5926"/>
      <c r="B5926"/>
      <c r="C5926">
        <v>2.1207774303304201</v>
      </c>
      <c r="D5926">
        <v>-1.08714648685367</v>
      </c>
      <c r="E5926" s="24"/>
      <c r="F5926" s="25"/>
      <c r="G5926" s="29"/>
    </row>
    <row r="5927" spans="1:7" x14ac:dyDescent="0.25">
      <c r="A5927"/>
      <c r="B5927"/>
      <c r="C5927">
        <v>2.1163369132626904</v>
      </c>
      <c r="D5927">
        <v>-1.0856672801079208</v>
      </c>
      <c r="E5927" s="24"/>
      <c r="F5927" s="25"/>
      <c r="G5927" s="29"/>
    </row>
    <row r="5928" spans="1:7" x14ac:dyDescent="0.25">
      <c r="A5928"/>
      <c r="B5928"/>
      <c r="C5928">
        <v>2.1119028485731572</v>
      </c>
      <c r="D5928">
        <v>-1.0841897886711864</v>
      </c>
      <c r="E5928" s="24"/>
      <c r="F5928" s="25"/>
      <c r="G5928" s="29"/>
    </row>
    <row r="5929" spans="1:7" x14ac:dyDescent="0.25">
      <c r="A5929"/>
      <c r="B5929"/>
      <c r="C5929">
        <v>2.10747521150719</v>
      </c>
      <c r="D5929">
        <v>-1.0827140077292277</v>
      </c>
      <c r="E5929" s="24"/>
      <c r="F5929" s="25"/>
      <c r="G5929" s="29"/>
    </row>
    <row r="5930" spans="1:7" x14ac:dyDescent="0.25">
      <c r="A5930"/>
      <c r="B5930"/>
      <c r="C5930">
        <v>2.1030539774366193</v>
      </c>
      <c r="D5930">
        <v>-1.0812399324833848</v>
      </c>
      <c r="E5930" s="24"/>
      <c r="F5930" s="25"/>
      <c r="G5930" s="29"/>
    </row>
    <row r="5931" spans="1:7" x14ac:dyDescent="0.25">
      <c r="A5931"/>
      <c r="B5931"/>
      <c r="C5931">
        <v>2.0986391218589393</v>
      </c>
      <c r="D5931">
        <v>-1.0797675581505366</v>
      </c>
      <c r="E5931" s="24"/>
      <c r="F5931" s="25"/>
      <c r="G5931" s="29"/>
    </row>
    <row r="5932" spans="1:7" x14ac:dyDescent="0.25">
      <c r="A5932"/>
      <c r="B5932"/>
      <c r="C5932">
        <v>2.0942306203965142</v>
      </c>
      <c r="D5932">
        <v>-1.0782968799630643</v>
      </c>
      <c r="E5932" s="24"/>
      <c r="F5932" s="25"/>
      <c r="G5932" s="29"/>
    </row>
    <row r="5933" spans="1:7" x14ac:dyDescent="0.25">
      <c r="A5933"/>
      <c r="B5933"/>
      <c r="C5933">
        <v>2.0898284487957466</v>
      </c>
      <c r="D5933">
        <v>-1.0768278931687931</v>
      </c>
      <c r="E5933" s="24"/>
      <c r="F5933" s="25"/>
      <c r="G5933" s="29"/>
    </row>
    <row r="5934" spans="1:7" x14ac:dyDescent="0.25">
      <c r="A5934"/>
      <c r="B5934"/>
      <c r="C5934">
        <v>2.0854325829263458</v>
      </c>
      <c r="D5934">
        <v>-1.0753605930309749</v>
      </c>
      <c r="E5934" s="24"/>
      <c r="F5934" s="25"/>
      <c r="G5934" s="29"/>
    </row>
    <row r="5935" spans="1:7" x14ac:dyDescent="0.25">
      <c r="A5935"/>
      <c r="B5935"/>
      <c r="C5935">
        <v>2.0810429987804886</v>
      </c>
      <c r="D5935">
        <v>-1.0738949748282192</v>
      </c>
      <c r="E5935" s="24"/>
      <c r="F5935" s="25"/>
      <c r="G5935" s="29"/>
    </row>
    <row r="5936" spans="1:7" x14ac:dyDescent="0.25">
      <c r="A5936"/>
      <c r="B5936"/>
      <c r="C5936">
        <v>2.0766596724721063</v>
      </c>
      <c r="D5936">
        <v>-1.0724310338544778</v>
      </c>
      <c r="E5936" s="24"/>
      <c r="F5936" s="25"/>
      <c r="G5936" s="29"/>
    </row>
    <row r="5937" spans="1:7" x14ac:dyDescent="0.25">
      <c r="A5937"/>
      <c r="B5937"/>
      <c r="C5937">
        <v>2.0722825802360298</v>
      </c>
      <c r="D5937">
        <v>-1.0709687654189697</v>
      </c>
      <c r="E5937" s="24"/>
      <c r="F5937" s="25"/>
      <c r="G5937" s="29"/>
    </row>
    <row r="5938" spans="1:7" x14ac:dyDescent="0.25">
      <c r="A5938"/>
      <c r="B5938"/>
      <c r="C5938">
        <v>2.0679116984273307</v>
      </c>
      <c r="D5938">
        <v>-1.0695081648461806</v>
      </c>
      <c r="E5938" s="24"/>
      <c r="F5938" s="25"/>
      <c r="G5938" s="29"/>
    </row>
    <row r="5939" spans="1:7" x14ac:dyDescent="0.25">
      <c r="A5939"/>
      <c r="B5939"/>
      <c r="C5939">
        <v>2.0635470035204566</v>
      </c>
      <c r="D5939">
        <v>-1.0680492274757734</v>
      </c>
      <c r="E5939" s="24"/>
      <c r="F5939" s="25"/>
      <c r="G5939" s="29"/>
    </row>
    <row r="5940" spans="1:7" x14ac:dyDescent="0.25">
      <c r="A5940"/>
      <c r="B5940"/>
      <c r="C5940">
        <v>2.0591884721085503</v>
      </c>
      <c r="D5940">
        <v>-1.066591948662579</v>
      </c>
      <c r="E5940" s="24"/>
      <c r="F5940" s="25"/>
      <c r="G5940" s="29"/>
    </row>
    <row r="5941" spans="1:7" x14ac:dyDescent="0.25">
      <c r="A5941"/>
      <c r="B5941"/>
      <c r="C5941">
        <v>2.0548360809026867</v>
      </c>
      <c r="D5941">
        <v>-1.0651363237765474</v>
      </c>
      <c r="E5941" s="24"/>
      <c r="F5941" s="25"/>
      <c r="G5941" s="29"/>
    </row>
    <row r="5942" spans="1:7" x14ac:dyDescent="0.25">
      <c r="A5942"/>
      <c r="B5942"/>
      <c r="C5942">
        <v>2.0504898067310986</v>
      </c>
      <c r="D5942">
        <v>-1.0636823482026867</v>
      </c>
      <c r="E5942" s="24"/>
      <c r="F5942" s="25"/>
      <c r="G5942" s="29"/>
    </row>
    <row r="5943" spans="1:7" x14ac:dyDescent="0.25">
      <c r="A5943"/>
      <c r="B5943"/>
      <c r="C5943">
        <v>2.0461496265384786</v>
      </c>
      <c r="D5943">
        <v>-1.0622300173410406</v>
      </c>
      <c r="E5943" s="24"/>
      <c r="F5943" s="25"/>
      <c r="G5943" s="29"/>
    </row>
    <row r="5944" spans="1:7" x14ac:dyDescent="0.25">
      <c r="A5944"/>
      <c r="B5944"/>
      <c r="C5944">
        <v>2.0418155173852486</v>
      </c>
      <c r="D5944">
        <v>-1.0607793266066419</v>
      </c>
      <c r="E5944" s="24"/>
      <c r="F5944" s="25"/>
      <c r="G5944" s="29"/>
    </row>
    <row r="5945" spans="1:7" x14ac:dyDescent="0.25">
      <c r="A5945"/>
      <c r="B5945"/>
      <c r="C5945">
        <v>2.0374874564468035</v>
      </c>
      <c r="D5945">
        <v>-1.0593302714294603</v>
      </c>
      <c r="E5945" s="24"/>
      <c r="F5945" s="25"/>
      <c r="G5945" s="29"/>
    </row>
    <row r="5946" spans="1:7" x14ac:dyDescent="0.25">
      <c r="A5946"/>
      <c r="B5946"/>
      <c r="C5946">
        <v>2.0331654210128152</v>
      </c>
      <c r="D5946">
        <v>-1.0578828472543627</v>
      </c>
      <c r="E5946" s="24"/>
      <c r="F5946" s="25"/>
      <c r="G5946" s="29"/>
    </row>
    <row r="5947" spans="1:7" x14ac:dyDescent="0.25">
      <c r="A5947"/>
      <c r="B5947"/>
      <c r="C5947">
        <v>2.0288493884865102</v>
      </c>
      <c r="D5947">
        <v>-1.0564370495410729</v>
      </c>
      <c r="E5947" s="24"/>
      <c r="F5947" s="25"/>
      <c r="G5947" s="29"/>
    </row>
    <row r="5948" spans="1:7" x14ac:dyDescent="0.25">
      <c r="A5948"/>
      <c r="B5948"/>
      <c r="C5948">
        <v>2.0245393363839788</v>
      </c>
      <c r="D5948">
        <v>-1.054992873764133</v>
      </c>
      <c r="E5948" s="24"/>
      <c r="F5948" s="25"/>
      <c r="G5948" s="29"/>
    </row>
    <row r="5949" spans="1:7" x14ac:dyDescent="0.25">
      <c r="A5949"/>
      <c r="B5949"/>
      <c r="C5949">
        <v>2.0202352423334329</v>
      </c>
      <c r="D5949">
        <v>-1.0535503154128421</v>
      </c>
      <c r="E5949" s="24"/>
      <c r="F5949" s="25"/>
      <c r="G5949" s="29"/>
    </row>
    <row r="5950" spans="1:7" x14ac:dyDescent="0.25">
      <c r="A5950"/>
      <c r="B5950"/>
      <c r="C5950">
        <v>2.0159370840745403</v>
      </c>
      <c r="D5950">
        <v>-1.0521093699912298</v>
      </c>
      <c r="E5950" s="24"/>
      <c r="F5950" s="25"/>
      <c r="G5950" s="29"/>
    </row>
    <row r="5951" spans="1:7" x14ac:dyDescent="0.25">
      <c r="A5951"/>
      <c r="B5951"/>
      <c r="C5951">
        <v>2.0116448394577344</v>
      </c>
      <c r="D5951">
        <v>-1.0506700330180143</v>
      </c>
      <c r="E5951" s="24"/>
      <c r="F5951" s="25"/>
      <c r="G5951" s="29"/>
    </row>
    <row r="5952" spans="1:7" x14ac:dyDescent="0.25">
      <c r="A5952"/>
      <c r="B5952"/>
      <c r="C5952">
        <v>2.0073584864434992</v>
      </c>
      <c r="D5952">
        <v>-1.0492323000265418</v>
      </c>
      <c r="E5952" s="24"/>
      <c r="F5952" s="25"/>
      <c r="G5952" s="29"/>
    </row>
    <row r="5953" spans="1:7" x14ac:dyDescent="0.25">
      <c r="A5953"/>
      <c r="B5953"/>
      <c r="C5953">
        <v>2.0030780031017033</v>
      </c>
      <c r="D5953">
        <v>-1.0477961665647564</v>
      </c>
      <c r="E5953" s="24"/>
      <c r="F5953" s="25"/>
      <c r="G5953" s="29"/>
    </row>
    <row r="5954" spans="1:7" x14ac:dyDescent="0.25">
      <c r="A5954"/>
      <c r="B5954"/>
      <c r="C5954">
        <v>1.9988033676109296</v>
      </c>
      <c r="D5954">
        <v>-1.0463616281951573</v>
      </c>
      <c r="E5954" s="24"/>
      <c r="F5954" s="25"/>
      <c r="G5954" s="29"/>
    </row>
    <row r="5955" spans="1:7" x14ac:dyDescent="0.25">
      <c r="A5955"/>
      <c r="B5955"/>
      <c r="C5955">
        <v>1.9945345582577725</v>
      </c>
      <c r="D5955">
        <v>-1.0449286804947422</v>
      </c>
      <c r="E5955" s="24"/>
      <c r="F5955" s="25"/>
      <c r="G5955" s="29"/>
    </row>
    <row r="5956" spans="1:7" x14ac:dyDescent="0.25">
      <c r="A5956"/>
      <c r="B5956"/>
      <c r="C5956">
        <v>1.9902715534362181</v>
      </c>
      <c r="D5956">
        <v>-1.0434973190549837</v>
      </c>
      <c r="E5956" s="24"/>
      <c r="F5956" s="25"/>
      <c r="G5956" s="29"/>
    </row>
    <row r="5957" spans="1:7" x14ac:dyDescent="0.25">
      <c r="A5957"/>
      <c r="B5957"/>
      <c r="C5957">
        <v>1.9860143316469354</v>
      </c>
      <c r="D5957">
        <v>-1.0420675394817671</v>
      </c>
      <c r="E5957" s="24"/>
      <c r="F5957" s="25"/>
      <c r="G5957" s="29"/>
    </row>
    <row r="5958" spans="1:7" x14ac:dyDescent="0.25">
      <c r="A5958"/>
      <c r="B5958"/>
      <c r="C5958">
        <v>1.9817628714966498</v>
      </c>
      <c r="D5958">
        <v>-1.0406393373953597</v>
      </c>
      <c r="E5958" s="24"/>
      <c r="F5958" s="25"/>
      <c r="G5958" s="29"/>
    </row>
    <row r="5959" spans="1:7" x14ac:dyDescent="0.25">
      <c r="A5959"/>
      <c r="B5959"/>
      <c r="C5959">
        <v>1.977517151697457</v>
      </c>
      <c r="D5959">
        <v>-1.0392127084303553</v>
      </c>
      <c r="E5959" s="24"/>
      <c r="F5959" s="25"/>
      <c r="G5959" s="29"/>
    </row>
    <row r="5960" spans="1:7" x14ac:dyDescent="0.25">
      <c r="A5960"/>
      <c r="B5960"/>
      <c r="C5960">
        <v>1.9732771510662164</v>
      </c>
      <c r="D5960">
        <v>-1.0377876482356392</v>
      </c>
      <c r="E5960" s="24"/>
      <c r="F5960" s="25"/>
      <c r="G5960" s="29"/>
    </row>
    <row r="5961" spans="1:7" x14ac:dyDescent="0.25">
      <c r="A5961"/>
      <c r="B5961"/>
      <c r="C5961">
        <v>1.9690428485238831</v>
      </c>
      <c r="D5961">
        <v>-1.0363641524743494</v>
      </c>
      <c r="E5961" s="24"/>
      <c r="F5961" s="25"/>
      <c r="G5961" s="29"/>
    </row>
    <row r="5962" spans="1:7" x14ac:dyDescent="0.25">
      <c r="A5962"/>
      <c r="B5962"/>
      <c r="C5962">
        <v>1.9648142230948613</v>
      </c>
      <c r="D5962">
        <v>-1.0349422168238163</v>
      </c>
      <c r="E5962" s="24"/>
      <c r="F5962" s="25"/>
      <c r="G5962" s="29"/>
    </row>
    <row r="5963" spans="1:7" x14ac:dyDescent="0.25">
      <c r="A5963"/>
      <c r="B5963"/>
      <c r="C5963">
        <v>1.9605912539063926</v>
      </c>
      <c r="D5963">
        <v>-1.0335218369755328</v>
      </c>
      <c r="E5963" s="24"/>
      <c r="F5963" s="25"/>
      <c r="G5963" s="29"/>
    </row>
    <row r="5964" spans="1:7" x14ac:dyDescent="0.25">
      <c r="A5964"/>
      <c r="B5964"/>
      <c r="C5964">
        <v>1.95637392018791</v>
      </c>
      <c r="D5964">
        <v>-1.0321030086351064</v>
      </c>
      <c r="E5964" s="24"/>
      <c r="F5964" s="25"/>
      <c r="G5964" s="29"/>
    </row>
    <row r="5965" spans="1:7" x14ac:dyDescent="0.25">
      <c r="A5965"/>
      <c r="B5965"/>
      <c r="C5965">
        <v>1.9521622012704296</v>
      </c>
      <c r="D5965">
        <v>-1.030685727522219</v>
      </c>
      <c r="E5965" s="24"/>
      <c r="F5965" s="25"/>
      <c r="G5965" s="29"/>
    </row>
    <row r="5966" spans="1:7" x14ac:dyDescent="0.25">
      <c r="A5966"/>
      <c r="B5966"/>
      <c r="C5966">
        <v>1.9479560765858972</v>
      </c>
      <c r="D5966">
        <v>-1.0292699893705706</v>
      </c>
      <c r="E5966" s="24"/>
      <c r="F5966" s="25"/>
      <c r="G5966" s="29"/>
    </row>
    <row r="5967" spans="1:7" x14ac:dyDescent="0.25">
      <c r="A5967"/>
      <c r="B5967"/>
      <c r="C5967">
        <v>1.9437555256666212</v>
      </c>
      <c r="D5967">
        <v>-1.0278557899278535</v>
      </c>
      <c r="E5967" s="24"/>
      <c r="F5967" s="25"/>
      <c r="G5967" s="29"/>
    </row>
    <row r="5968" spans="1:7" x14ac:dyDescent="0.25">
      <c r="A5968"/>
      <c r="B5968"/>
      <c r="C5968">
        <v>1.9395605281446144</v>
      </c>
      <c r="D5968">
        <v>-1.0264431249556951</v>
      </c>
      <c r="E5968" s="24"/>
      <c r="F5968" s="25"/>
      <c r="G5968" s="29"/>
    </row>
    <row r="5969" spans="1:7" x14ac:dyDescent="0.25">
      <c r="A5969"/>
      <c r="B5969"/>
      <c r="C5969">
        <v>1.9353710637510226</v>
      </c>
      <c r="D5969">
        <v>-1.0250319902296228</v>
      </c>
      <c r="E5969" s="24"/>
      <c r="F5969" s="25"/>
      <c r="G5969" s="29"/>
    </row>
    <row r="5970" spans="1:7" x14ac:dyDescent="0.25">
      <c r="A5970"/>
      <c r="B5970"/>
      <c r="C5970">
        <v>1.9311871123155089</v>
      </c>
      <c r="D5970">
        <v>-1.0236223815390164</v>
      </c>
      <c r="E5970" s="24"/>
      <c r="F5970" s="25"/>
      <c r="G5970" s="29"/>
    </row>
    <row r="5971" spans="1:7" x14ac:dyDescent="0.25">
      <c r="A5971"/>
      <c r="B5971"/>
      <c r="C5971">
        <v>1.9270086537656486</v>
      </c>
      <c r="D5971">
        <v>-1.0222142946870629</v>
      </c>
      <c r="E5971" s="24"/>
      <c r="F5971" s="25"/>
      <c r="G5971" s="29"/>
    </row>
    <row r="5972" spans="1:7" x14ac:dyDescent="0.25">
      <c r="A5972"/>
      <c r="B5972"/>
      <c r="C5972">
        <v>1.9228356681263437</v>
      </c>
      <c r="D5972">
        <v>-1.0208077254907177</v>
      </c>
      <c r="E5972" s="24"/>
      <c r="F5972" s="25"/>
      <c r="G5972" s="29"/>
    </row>
    <row r="5973" spans="1:7" x14ac:dyDescent="0.25">
      <c r="A5973"/>
      <c r="B5973"/>
      <c r="C5973">
        <v>1.9186681355192343</v>
      </c>
      <c r="D5973">
        <v>-1.0194026697806553</v>
      </c>
      <c r="E5973" s="24"/>
      <c r="F5973" s="25"/>
      <c r="G5973" s="29"/>
    </row>
    <row r="5974" spans="1:7" x14ac:dyDescent="0.25">
      <c r="A5974"/>
      <c r="B5974"/>
      <c r="C5974">
        <v>1.9145060361621082</v>
      </c>
      <c r="D5974">
        <v>-1.0179991234012298</v>
      </c>
      <c r="E5974" s="24"/>
      <c r="F5974" s="25"/>
      <c r="G5974" s="29"/>
    </row>
    <row r="5975" spans="1:7" x14ac:dyDescent="0.25">
      <c r="A5975"/>
      <c r="B5975"/>
      <c r="C5975">
        <v>1.9103493503683304</v>
      </c>
      <c r="D5975">
        <v>-1.0165970822104322</v>
      </c>
      <c r="E5975" s="24"/>
      <c r="F5975" s="25"/>
      <c r="G5975" s="29"/>
    </row>
    <row r="5976" spans="1:7" x14ac:dyDescent="0.25">
      <c r="A5976"/>
      <c r="B5976"/>
      <c r="C5976">
        <v>1.9061980585462592</v>
      </c>
      <c r="D5976">
        <v>-1.0151965420798461</v>
      </c>
      <c r="E5976" s="24"/>
      <c r="F5976" s="25"/>
      <c r="G5976" s="29"/>
    </row>
    <row r="5977" spans="1:7" x14ac:dyDescent="0.25">
      <c r="A5977"/>
      <c r="B5977"/>
      <c r="C5977">
        <v>1.9020521411986666</v>
      </c>
      <c r="D5977">
        <v>-1.0137974988945979</v>
      </c>
      <c r="E5977" s="24"/>
      <c r="F5977" s="25"/>
      <c r="G5977" s="29"/>
    </row>
    <row r="5978" spans="1:7" x14ac:dyDescent="0.25">
      <c r="A5978"/>
      <c r="B5978"/>
      <c r="C5978">
        <v>1.8979115789221872</v>
      </c>
      <c r="D5978">
        <v>-1.0123999485533257</v>
      </c>
      <c r="E5978" s="24"/>
      <c r="F5978" s="25"/>
      <c r="G5978" s="29"/>
    </row>
    <row r="5979" spans="1:7" x14ac:dyDescent="0.25">
      <c r="A5979"/>
      <c r="B5979"/>
      <c r="C5979">
        <v>1.8937763524067532</v>
      </c>
      <c r="D5979">
        <v>-1.0110038869681293</v>
      </c>
      <c r="E5979" s="24"/>
      <c r="F5979" s="25"/>
      <c r="G5979" s="29"/>
    </row>
    <row r="5980" spans="1:7" x14ac:dyDescent="0.25">
      <c r="A5980"/>
      <c r="B5980"/>
      <c r="C5980">
        <v>1.8896464424349955</v>
      </c>
      <c r="D5980">
        <v>-1.0096093100645147</v>
      </c>
      <c r="E5980" s="24"/>
      <c r="F5980" s="25"/>
      <c r="G5980" s="29"/>
    </row>
    <row r="5981" spans="1:7" x14ac:dyDescent="0.25">
      <c r="A5981"/>
      <c r="B5981"/>
      <c r="C5981">
        <v>1.8855218298817578</v>
      </c>
      <c r="D5981">
        <v>-1.0082162137813815</v>
      </c>
      <c r="E5981" s="24"/>
      <c r="F5981" s="25"/>
      <c r="G5981" s="29"/>
    </row>
    <row r="5982" spans="1:7" x14ac:dyDescent="0.25">
      <c r="A5982"/>
      <c r="B5982"/>
      <c r="C5982">
        <v>1.8814024957134856</v>
      </c>
      <c r="D5982">
        <v>-1.0068245940709502</v>
      </c>
      <c r="E5982" s="24"/>
      <c r="F5982" s="25"/>
      <c r="G5982" s="29"/>
    </row>
    <row r="5983" spans="1:7" x14ac:dyDescent="0.25">
      <c r="A5983"/>
      <c r="B5983"/>
      <c r="C5983">
        <v>1.8772884209876919</v>
      </c>
      <c r="D5983">
        <v>-1.00543444689873</v>
      </c>
      <c r="E5983" s="24"/>
      <c r="F5983" s="25"/>
      <c r="G5983" s="29"/>
    </row>
    <row r="5984" spans="1:7" x14ac:dyDescent="0.25">
      <c r="A5984"/>
      <c r="B5984"/>
      <c r="C5984">
        <v>1.8731795868524379</v>
      </c>
      <c r="D5984">
        <v>-1.0040457682434791</v>
      </c>
      <c r="E5984" s="24"/>
      <c r="F5984" s="25"/>
      <c r="G5984" s="29"/>
    </row>
    <row r="5985" spans="1:7" x14ac:dyDescent="0.25">
      <c r="A5985"/>
      <c r="B5985"/>
      <c r="C5985">
        <v>1.8690759745457597</v>
      </c>
      <c r="D5985">
        <v>-1.0026585540971578</v>
      </c>
      <c r="E5985" s="24"/>
      <c r="F5985" s="25"/>
      <c r="G5985" s="29"/>
    </row>
    <row r="5986" spans="1:7" x14ac:dyDescent="0.25">
      <c r="A5986"/>
      <c r="B5986"/>
      <c r="C5986">
        <v>1.8649775653951606</v>
      </c>
      <c r="D5986">
        <v>-1.0012728004648874</v>
      </c>
      <c r="E5986" s="24"/>
      <c r="F5986" s="25"/>
      <c r="G5986" s="29"/>
    </row>
    <row r="5987" spans="1:7" x14ac:dyDescent="0.25">
      <c r="A5987"/>
      <c r="B5987"/>
      <c r="C5987">
        <v>1.8608843408170448</v>
      </c>
      <c r="D5987">
        <v>-0.99988850336489843</v>
      </c>
      <c r="E5987" s="24"/>
      <c r="F5987" s="25"/>
      <c r="G5987" s="29"/>
    </row>
    <row r="5988" spans="1:7" x14ac:dyDescent="0.25">
      <c r="A5988"/>
      <c r="B5988"/>
      <c r="C5988">
        <v>1.8567962823162285</v>
      </c>
      <c r="D5988">
        <v>-0.9985056588285055</v>
      </c>
      <c r="E5988" s="24"/>
      <c r="F5988" s="25"/>
      <c r="G5988" s="29"/>
    </row>
    <row r="5989" spans="1:7" x14ac:dyDescent="0.25">
      <c r="A5989"/>
      <c r="B5989"/>
      <c r="C5989">
        <v>1.8527133714853843</v>
      </c>
      <c r="D5989">
        <v>-0.99712426290004641</v>
      </c>
      <c r="E5989" s="24"/>
      <c r="F5989" s="25"/>
      <c r="G5989" s="29"/>
    </row>
    <row r="5990" spans="1:7" x14ac:dyDescent="0.25">
      <c r="A5990"/>
      <c r="B5990"/>
      <c r="C5990">
        <v>1.8486355900045248</v>
      </c>
      <c r="D5990">
        <v>-0.99574431163684785</v>
      </c>
      <c r="E5990" s="24"/>
      <c r="F5990" s="25"/>
      <c r="G5990" s="29"/>
    </row>
    <row r="5991" spans="1:7" x14ac:dyDescent="0.25">
      <c r="A5991"/>
      <c r="B5991"/>
      <c r="C5991">
        <v>1.8445629196405191</v>
      </c>
      <c r="D5991">
        <v>-0.99436580110919148</v>
      </c>
      <c r="E5991" s="24"/>
      <c r="F5991" s="25"/>
      <c r="G5991" s="29"/>
    </row>
    <row r="5992" spans="1:7" x14ac:dyDescent="0.25">
      <c r="A5992"/>
      <c r="B5992"/>
      <c r="C5992">
        <v>1.8404953422465213</v>
      </c>
      <c r="D5992">
        <v>-0.99298872740024735</v>
      </c>
      <c r="E5992" s="24"/>
      <c r="F5992" s="25"/>
      <c r="G5992" s="29"/>
    </row>
    <row r="5993" spans="1:7" x14ac:dyDescent="0.25">
      <c r="A5993"/>
      <c r="B5993"/>
      <c r="C5993">
        <v>1.8364328397615053</v>
      </c>
      <c r="D5993">
        <v>-0.99161308660605785</v>
      </c>
      <c r="E5993" s="24"/>
      <c r="F5993" s="25"/>
      <c r="G5993" s="29"/>
    </row>
    <row r="5994" spans="1:7" x14ac:dyDescent="0.25">
      <c r="A5994"/>
      <c r="B5994"/>
      <c r="C5994">
        <v>1.8323753942097321</v>
      </c>
      <c r="D5994">
        <v>-0.99023887483547113</v>
      </c>
      <c r="E5994" s="24"/>
      <c r="F5994" s="25"/>
      <c r="G5994" s="29"/>
    </row>
    <row r="5995" spans="1:7" x14ac:dyDescent="0.25">
      <c r="A5995"/>
      <c r="B5995"/>
      <c r="C5995">
        <v>1.8283229877002725</v>
      </c>
      <c r="D5995">
        <v>-0.98886608821012212</v>
      </c>
      <c r="E5995" s="24"/>
      <c r="F5995" s="25"/>
      <c r="G5995" s="29"/>
    </row>
    <row r="5996" spans="1:7" x14ac:dyDescent="0.25">
      <c r="A5996"/>
      <c r="B5996"/>
      <c r="C5996">
        <v>1.8242756024264724</v>
      </c>
      <c r="D5996">
        <v>-0.98749472286436724</v>
      </c>
      <c r="E5996" s="24"/>
      <c r="F5996" s="25"/>
      <c r="G5996" s="29"/>
    </row>
    <row r="5997" spans="1:7" x14ac:dyDescent="0.25">
      <c r="A5997"/>
      <c r="B5997"/>
      <c r="C5997">
        <v>1.8202332206655067</v>
      </c>
      <c r="D5997">
        <v>-0.98612477494526563</v>
      </c>
      <c r="E5997" s="24"/>
      <c r="F5997" s="25"/>
      <c r="G5997" s="29"/>
    </row>
    <row r="5998" spans="1:7" x14ac:dyDescent="0.25">
      <c r="A5998"/>
      <c r="B5998"/>
      <c r="C5998">
        <v>1.8161958247778425</v>
      </c>
      <c r="D5998">
        <v>-0.98475624061251865</v>
      </c>
      <c r="E5998" s="24"/>
      <c r="F5998" s="25"/>
      <c r="G5998" s="29"/>
    </row>
    <row r="5999" spans="1:7" x14ac:dyDescent="0.25">
      <c r="A5999"/>
      <c r="B5999"/>
      <c r="C5999">
        <v>1.8121633972067428</v>
      </c>
      <c r="D5999">
        <v>-0.98338911603842205</v>
      </c>
      <c r="E5999" s="24"/>
      <c r="F5999" s="25"/>
      <c r="G5999" s="29"/>
    </row>
    <row r="6000" spans="1:7" x14ac:dyDescent="0.25">
      <c r="A6000"/>
      <c r="B6000"/>
      <c r="C6000">
        <v>1.8081359204778469</v>
      </c>
      <c r="D6000">
        <v>-0.98202339740785771</v>
      </c>
      <c r="E6000" s="24"/>
      <c r="F6000" s="25"/>
      <c r="G6000" s="29"/>
    </row>
    <row r="6001" spans="1:7" x14ac:dyDescent="0.25">
      <c r="A6001"/>
      <c r="B6001"/>
      <c r="C6001">
        <v>1.8041133771986229</v>
      </c>
      <c r="D6001">
        <v>-0.9806590809182143</v>
      </c>
      <c r="E6001" s="24"/>
      <c r="F6001" s="25"/>
      <c r="G6001" s="29"/>
    </row>
    <row r="6002" spans="1:7" x14ac:dyDescent="0.25">
      <c r="A6002"/>
      <c r="B6002"/>
      <c r="C6002">
        <v>1.8000957500578965</v>
      </c>
      <c r="D6002">
        <v>-0.97929616277935772</v>
      </c>
      <c r="E6002" s="24"/>
      <c r="F6002" s="25"/>
      <c r="G6002" s="29"/>
    </row>
    <row r="6003" spans="1:7" x14ac:dyDescent="0.25">
      <c r="A6003"/>
      <c r="B6003"/>
      <c r="C6003">
        <v>1.7960830218254253</v>
      </c>
      <c r="D6003">
        <v>-0.97793463921360579</v>
      </c>
      <c r="E6003" s="24"/>
      <c r="F6003" s="25"/>
      <c r="G6003" s="29"/>
    </row>
    <row r="6004" spans="1:7" x14ac:dyDescent="0.25">
      <c r="A6004"/>
      <c r="B6004"/>
      <c r="C6004">
        <v>1.7920751753513602</v>
      </c>
      <c r="D6004">
        <v>-0.97657450645565869</v>
      </c>
      <c r="E6004" s="24"/>
      <c r="F6004" s="25"/>
      <c r="G6004" s="29"/>
    </row>
    <row r="6005" spans="1:7" x14ac:dyDescent="0.25">
      <c r="A6005"/>
      <c r="B6005"/>
      <c r="C6005">
        <v>1.7880721935658193</v>
      </c>
      <c r="D6005">
        <v>-0.97521576075257321</v>
      </c>
      <c r="E6005" s="24"/>
      <c r="F6005" s="25"/>
      <c r="G6005" s="29"/>
    </row>
    <row r="6006" spans="1:7" x14ac:dyDescent="0.25">
      <c r="A6006"/>
      <c r="B6006"/>
      <c r="C6006">
        <v>1.7840740594784246</v>
      </c>
      <c r="D6006">
        <v>-0.97385839836372745</v>
      </c>
      <c r="E6006" s="24"/>
      <c r="F6006" s="25"/>
      <c r="G6006" s="29"/>
    </row>
    <row r="6007" spans="1:7" x14ac:dyDescent="0.25">
      <c r="A6007"/>
      <c r="B6007"/>
      <c r="C6007">
        <v>1.7800807561778029</v>
      </c>
      <c r="D6007">
        <v>-0.97250241556075823</v>
      </c>
      <c r="E6007" s="24"/>
      <c r="F6007" s="25"/>
      <c r="G6007" s="29"/>
    </row>
    <row r="6008" spans="1:7" x14ac:dyDescent="0.25">
      <c r="A6008"/>
      <c r="B6008"/>
      <c r="C6008">
        <v>1.7760922668311747</v>
      </c>
      <c r="D6008">
        <v>-0.97114780862754246</v>
      </c>
      <c r="E6008" s="24"/>
      <c r="F6008" s="25"/>
      <c r="G6008" s="29"/>
    </row>
    <row r="6009" spans="1:7" x14ac:dyDescent="0.25">
      <c r="A6009"/>
      <c r="B6009"/>
      <c r="C6009">
        <v>1.7721085746838565</v>
      </c>
      <c r="D6009">
        <v>-0.96979457386013712</v>
      </c>
      <c r="E6009" s="24"/>
      <c r="F6009" s="25"/>
      <c r="G6009" s="29"/>
    </row>
    <row r="6010" spans="1:7" x14ac:dyDescent="0.25">
      <c r="A6010"/>
      <c r="B6010"/>
      <c r="C6010">
        <v>1.7681296630588363</v>
      </c>
      <c r="D6010">
        <v>-0.96844270756675044</v>
      </c>
      <c r="E6010" s="24"/>
      <c r="F6010" s="25"/>
      <c r="G6010" s="29"/>
    </row>
    <row r="6011" spans="1:7" x14ac:dyDescent="0.25">
      <c r="A6011"/>
      <c r="B6011"/>
      <c r="C6011">
        <v>1.7641555153563153</v>
      </c>
      <c r="D6011">
        <v>-0.96709220606769553</v>
      </c>
      <c r="E6011" s="24"/>
      <c r="F6011" s="25"/>
      <c r="G6011" s="29"/>
    </row>
    <row r="6012" spans="1:7" x14ac:dyDescent="0.25">
      <c r="A6012"/>
      <c r="B6012"/>
      <c r="C6012">
        <v>1.760186115053237</v>
      </c>
      <c r="D6012">
        <v>-0.96574306569534174</v>
      </c>
      <c r="E6012" s="24"/>
      <c r="F6012" s="25"/>
      <c r="G6012" s="29"/>
    </row>
    <row r="6013" spans="1:7" x14ac:dyDescent="0.25">
      <c r="A6013"/>
      <c r="B6013"/>
      <c r="C6013">
        <v>1.7562214457029102</v>
      </c>
      <c r="D6013">
        <v>-0.96439528279409725</v>
      </c>
      <c r="E6013" s="24"/>
      <c r="F6013" s="25"/>
      <c r="G6013" s="29"/>
    </row>
    <row r="6014" spans="1:7" x14ac:dyDescent="0.25">
      <c r="A6014"/>
      <c r="B6014"/>
      <c r="C6014">
        <v>1.7522614909344885</v>
      </c>
      <c r="D6014">
        <v>-0.96304885372033833</v>
      </c>
      <c r="E6014" s="24"/>
      <c r="F6014" s="25"/>
      <c r="G6014" s="29"/>
    </row>
    <row r="6015" spans="1:7" x14ac:dyDescent="0.25">
      <c r="A6015"/>
      <c r="B6015"/>
      <c r="C6015">
        <v>1.7483062344525815</v>
      </c>
      <c r="D6015">
        <v>-0.96170377484238512</v>
      </c>
      <c r="E6015" s="24"/>
      <c r="F6015" s="25"/>
      <c r="G6015" s="29"/>
    </row>
    <row r="6016" spans="1:7" x14ac:dyDescent="0.25">
      <c r="A6016"/>
      <c r="B6016"/>
      <c r="C6016">
        <v>1.7443556600368262</v>
      </c>
      <c r="D6016">
        <v>-0.96036004254046681</v>
      </c>
      <c r="E6016" s="24"/>
      <c r="F6016" s="25"/>
      <c r="G6016" s="29"/>
    </row>
    <row r="6017" spans="1:7" x14ac:dyDescent="0.25">
      <c r="A6017"/>
      <c r="B6017"/>
      <c r="C6017">
        <v>1.7404097515414054</v>
      </c>
      <c r="D6017">
        <v>-0.95901765320665711</v>
      </c>
      <c r="E6017" s="24"/>
      <c r="F6017" s="25"/>
      <c r="G6017" s="29"/>
    </row>
    <row r="6018" spans="1:7" x14ac:dyDescent="0.25">
      <c r="A6018"/>
      <c r="B6018"/>
      <c r="C6018">
        <v>1.7364684928946916</v>
      </c>
      <c r="D6018">
        <v>-0.95767660324486459</v>
      </c>
      <c r="E6018" s="24"/>
      <c r="F6018" s="25"/>
      <c r="G6018" s="29"/>
    </row>
    <row r="6019" spans="1:7" x14ac:dyDescent="0.25">
      <c r="A6019"/>
      <c r="B6019"/>
      <c r="C6019">
        <v>1.7325318680987651</v>
      </c>
      <c r="D6019">
        <v>-0.95633688907076764</v>
      </c>
      <c r="E6019" s="24"/>
      <c r="F6019" s="25"/>
      <c r="G6019" s="29"/>
    </row>
    <row r="6020" spans="1:7" x14ac:dyDescent="0.25">
      <c r="A6020"/>
      <c r="B6020"/>
      <c r="C6020">
        <v>1.7285998612289972</v>
      </c>
      <c r="D6020">
        <v>-0.95499850711177781</v>
      </c>
      <c r="E6020" s="24"/>
      <c r="F6020" s="25"/>
      <c r="G6020" s="29"/>
    </row>
    <row r="6021" spans="1:7" x14ac:dyDescent="0.25">
      <c r="A6021"/>
      <c r="B6021"/>
      <c r="C6021">
        <v>1.7246724564336624</v>
      </c>
      <c r="D6021">
        <v>-0.95366145380701228</v>
      </c>
      <c r="E6021" s="24"/>
      <c r="F6021" s="25"/>
      <c r="G6021" s="29"/>
    </row>
    <row r="6022" spans="1:7" x14ac:dyDescent="0.25">
      <c r="A6022"/>
      <c r="B6022"/>
      <c r="C6022">
        <v>1.7207496379335123</v>
      </c>
      <c r="D6022">
        <v>-0.95232572560724615</v>
      </c>
      <c r="E6022" s="24"/>
      <c r="F6022" s="25"/>
      <c r="G6022" s="29"/>
    </row>
    <row r="6023" spans="1:7" x14ac:dyDescent="0.25">
      <c r="A6023"/>
      <c r="B6023"/>
      <c r="C6023">
        <v>1.7168313900213303</v>
      </c>
      <c r="D6023">
        <v>-0.95099131897486688</v>
      </c>
      <c r="E6023" s="24"/>
      <c r="F6023" s="25"/>
      <c r="G6023" s="29"/>
    </row>
    <row r="6024" spans="1:7" x14ac:dyDescent="0.25">
      <c r="A6024"/>
      <c r="B6024"/>
      <c r="C6024">
        <v>1.7129176970615512</v>
      </c>
      <c r="D6024">
        <v>-0.94965823038383801</v>
      </c>
      <c r="E6024" s="24"/>
      <c r="F6024" s="25"/>
      <c r="G6024" s="29"/>
    </row>
    <row r="6025" spans="1:7" x14ac:dyDescent="0.25">
      <c r="A6025"/>
      <c r="B6025"/>
      <c r="C6025">
        <v>1.7090085434898525</v>
      </c>
      <c r="D6025">
        <v>-0.94832645631966284</v>
      </c>
      <c r="E6025" s="24"/>
      <c r="F6025" s="25"/>
      <c r="G6025" s="29"/>
    </row>
    <row r="6026" spans="1:7" x14ac:dyDescent="0.25">
      <c r="A6026"/>
      <c r="B6026"/>
      <c r="C6026">
        <v>1.7051039138127346</v>
      </c>
      <c r="D6026">
        <v>-0.94699599327934247</v>
      </c>
      <c r="E6026" s="24"/>
      <c r="F6026" s="25"/>
      <c r="G6026" s="29"/>
    </row>
    <row r="6027" spans="1:7" x14ac:dyDescent="0.25">
      <c r="A6027"/>
      <c r="B6027"/>
      <c r="C6027">
        <v>1.7012037926071382</v>
      </c>
      <c r="D6027">
        <v>-0.94566683777133609</v>
      </c>
      <c r="E6027" s="24"/>
      <c r="F6027" s="25"/>
      <c r="G6027" s="29"/>
    </row>
    <row r="6028" spans="1:7" x14ac:dyDescent="0.25">
      <c r="A6028"/>
      <c r="B6028"/>
      <c r="C6028">
        <v>1.6973081645200097</v>
      </c>
      <c r="D6028">
        <v>-0.9443389863155125</v>
      </c>
      <c r="E6028" s="24"/>
      <c r="F6028" s="25"/>
      <c r="G6028" s="29"/>
    </row>
    <row r="6029" spans="1:7" x14ac:dyDescent="0.25">
      <c r="A6029"/>
      <c r="B6029"/>
      <c r="C6029">
        <v>1.6934170142679541</v>
      </c>
      <c r="D6029">
        <v>-0.94301243544312885</v>
      </c>
      <c r="E6029" s="24"/>
      <c r="F6029" s="25"/>
      <c r="G6029" s="29"/>
    </row>
    <row r="6030" spans="1:7" x14ac:dyDescent="0.25">
      <c r="A6030"/>
      <c r="B6030"/>
      <c r="C6030">
        <v>1.6895303266367943</v>
      </c>
      <c r="D6030">
        <v>-0.9416871816967749</v>
      </c>
      <c r="E6030" s="24"/>
      <c r="F6030" s="25"/>
      <c r="G6030" s="29"/>
    </row>
    <row r="6031" spans="1:7" x14ac:dyDescent="0.25">
      <c r="A6031"/>
      <c r="B6031"/>
      <c r="C6031">
        <v>1.6856480864812031</v>
      </c>
      <c r="D6031">
        <v>-0.94036322163033914</v>
      </c>
      <c r="E6031" s="24"/>
      <c r="F6031" s="25"/>
      <c r="G6031" s="29"/>
    </row>
    <row r="6032" spans="1:7" x14ac:dyDescent="0.25">
      <c r="A6032"/>
      <c r="B6032"/>
      <c r="C6032">
        <v>1.6817702787243163</v>
      </c>
      <c r="D6032">
        <v>-0.93904055180897184</v>
      </c>
      <c r="E6032" s="24"/>
      <c r="F6032" s="25"/>
      <c r="G6032" s="29"/>
    </row>
    <row r="6033" spans="1:7" x14ac:dyDescent="0.25">
      <c r="A6033"/>
      <c r="B6033"/>
      <c r="C6033">
        <v>1.6778968883573271</v>
      </c>
      <c r="D6033">
        <v>-0.93771916880904171</v>
      </c>
      <c r="E6033" s="24"/>
      <c r="F6033" s="25"/>
      <c r="G6033" s="29"/>
    </row>
    <row r="6034" spans="1:7" x14ac:dyDescent="0.25">
      <c r="A6034"/>
      <c r="B6034"/>
      <c r="C6034">
        <v>1.6740279004391361</v>
      </c>
      <c r="D6034">
        <v>-0.93639906921810356</v>
      </c>
      <c r="E6034" s="24"/>
      <c r="F6034" s="25"/>
      <c r="G6034" s="29"/>
    </row>
    <row r="6035" spans="1:7" x14ac:dyDescent="0.25">
      <c r="A6035"/>
      <c r="B6035"/>
      <c r="C6035">
        <v>1.6701633000959282</v>
      </c>
      <c r="D6035">
        <v>-0.93508024963484937</v>
      </c>
      <c r="E6035" s="24"/>
      <c r="F6035" s="25"/>
      <c r="G6035" s="29"/>
    </row>
    <row r="6036" spans="1:7" x14ac:dyDescent="0.25">
      <c r="A6036"/>
      <c r="B6036"/>
      <c r="C6036">
        <v>1.6663030725208197</v>
      </c>
      <c r="D6036">
        <v>-0.93376270666907457</v>
      </c>
      <c r="E6036" s="24"/>
      <c r="F6036" s="25"/>
      <c r="G6036" s="29"/>
    </row>
    <row r="6037" spans="1:7" x14ac:dyDescent="0.25">
      <c r="A6037"/>
      <c r="B6037"/>
      <c r="C6037">
        <v>1.662447202973488</v>
      </c>
      <c r="D6037">
        <v>-0.93244643694164075</v>
      </c>
      <c r="E6037" s="24"/>
      <c r="F6037" s="25"/>
      <c r="G6037" s="29"/>
    </row>
    <row r="6038" spans="1:7" x14ac:dyDescent="0.25">
      <c r="A6038"/>
      <c r="B6038"/>
      <c r="C6038">
        <v>1.6585956767797723</v>
      </c>
      <c r="D6038">
        <v>-0.93113143708443435</v>
      </c>
      <c r="E6038" s="24"/>
      <c r="F6038" s="25"/>
      <c r="G6038" s="29"/>
    </row>
    <row r="6039" spans="1:7" x14ac:dyDescent="0.25">
      <c r="A6039"/>
      <c r="B6039"/>
      <c r="C6039">
        <v>1.6547484793313387</v>
      </c>
      <c r="D6039">
        <v>-0.92981770374033668</v>
      </c>
      <c r="E6039" s="24"/>
      <c r="F6039" s="25"/>
      <c r="G6039" s="29"/>
    </row>
    <row r="6040" spans="1:7" x14ac:dyDescent="0.25">
      <c r="A6040"/>
      <c r="B6040"/>
      <c r="C6040">
        <v>1.6509055960852745</v>
      </c>
      <c r="D6040">
        <v>-0.92850523356316816</v>
      </c>
      <c r="E6040" s="24"/>
      <c r="F6040" s="25"/>
      <c r="G6040" s="29"/>
    </row>
    <row r="6041" spans="1:7" x14ac:dyDescent="0.25">
      <c r="A6041"/>
      <c r="B6041"/>
      <c r="C6041">
        <v>1.6470670125637406</v>
      </c>
      <c r="D6041">
        <v>-0.92719402321766087</v>
      </c>
      <c r="E6041" s="24"/>
      <c r="F6041" s="25"/>
      <c r="G6041" s="29"/>
    </row>
    <row r="6042" spans="1:7" x14ac:dyDescent="0.25">
      <c r="A6042"/>
      <c r="B6042"/>
      <c r="C6042">
        <v>1.6432327143536081</v>
      </c>
      <c r="D6042">
        <v>-0.92588406937942214</v>
      </c>
      <c r="E6042" s="24"/>
      <c r="F6042" s="25"/>
      <c r="G6042" s="29"/>
    </row>
    <row r="6043" spans="1:7" x14ac:dyDescent="0.25">
      <c r="A6043"/>
      <c r="B6043"/>
      <c r="C6043">
        <v>1.6394026871061043</v>
      </c>
      <c r="D6043">
        <v>-0.92457536873489499</v>
      </c>
      <c r="E6043" s="24"/>
      <c r="F6043" s="25"/>
      <c r="G6043" s="29"/>
    </row>
    <row r="6044" spans="1:7" x14ac:dyDescent="0.25">
      <c r="A6044"/>
      <c r="B6044"/>
      <c r="C6044">
        <v>1.6355769165364249</v>
      </c>
      <c r="D6044">
        <v>-0.92326791798131014</v>
      </c>
      <c r="E6044" s="24"/>
      <c r="F6044" s="25"/>
      <c r="G6044" s="29"/>
    </row>
    <row r="6045" spans="1:7" x14ac:dyDescent="0.25">
      <c r="A6045"/>
      <c r="B6045"/>
      <c r="C6045">
        <v>1.6317553884234273</v>
      </c>
      <c r="D6045">
        <v>-0.92196171382667069</v>
      </c>
      <c r="E6045" s="24"/>
      <c r="F6045" s="25"/>
      <c r="G6045" s="29"/>
    </row>
    <row r="6046" spans="1:7" x14ac:dyDescent="0.25">
      <c r="A6046"/>
      <c r="B6046"/>
      <c r="C6046">
        <v>1.6279380886092136</v>
      </c>
      <c r="D6046">
        <v>-0.92065675298968241</v>
      </c>
      <c r="E6046" s="24"/>
      <c r="F6046" s="25"/>
      <c r="G6046" s="29"/>
    </row>
    <row r="6047" spans="1:7" x14ac:dyDescent="0.25">
      <c r="A6047"/>
      <c r="B6047"/>
      <c r="C6047">
        <v>1.6241250029988337</v>
      </c>
      <c r="D6047">
        <v>-0.91935303219974507</v>
      </c>
      <c r="E6047" s="24"/>
      <c r="F6047" s="25"/>
      <c r="G6047" s="29"/>
    </row>
    <row r="6048" spans="1:7" x14ac:dyDescent="0.25">
      <c r="A6048"/>
      <c r="B6048"/>
      <c r="C6048">
        <v>1.6203161175599097</v>
      </c>
      <c r="D6048">
        <v>-0.91805054819689869</v>
      </c>
      <c r="E6048" s="24"/>
      <c r="F6048" s="25"/>
      <c r="G6048" s="29"/>
    </row>
    <row r="6049" spans="1:7" x14ac:dyDescent="0.25">
      <c r="A6049"/>
      <c r="B6049"/>
      <c r="C6049">
        <v>1.6165114183223026</v>
      </c>
      <c r="D6049">
        <v>-0.91674929773179592</v>
      </c>
      <c r="E6049" s="24"/>
      <c r="F6049" s="25"/>
      <c r="G6049" s="29"/>
    </row>
    <row r="6050" spans="1:7" x14ac:dyDescent="0.25">
      <c r="A6050"/>
      <c r="B6050"/>
      <c r="C6050">
        <v>1.6127108913777386</v>
      </c>
      <c r="D6050">
        <v>-0.9154492775656482</v>
      </c>
      <c r="E6050" s="24"/>
      <c r="F6050" s="25"/>
      <c r="G6050" s="29"/>
    </row>
    <row r="6051" spans="1:7" x14ac:dyDescent="0.25">
      <c r="A6051"/>
      <c r="B6051"/>
      <c r="C6051">
        <v>1.6089145228795152</v>
      </c>
      <c r="D6051">
        <v>-0.91415048447021341</v>
      </c>
      <c r="E6051" s="24"/>
      <c r="F6051" s="25"/>
      <c r="G6051" s="29"/>
    </row>
    <row r="6052" spans="1:7" x14ac:dyDescent="0.25">
      <c r="A6052"/>
      <c r="B6052"/>
      <c r="C6052">
        <v>1.6051222990421028</v>
      </c>
      <c r="D6052">
        <v>-0.91285291522772971</v>
      </c>
      <c r="E6052" s="24"/>
      <c r="F6052" s="25"/>
      <c r="G6052" s="29"/>
    </row>
    <row r="6053" spans="1:7" x14ac:dyDescent="0.25">
      <c r="A6053"/>
      <c r="B6053"/>
      <c r="C6053">
        <v>1.6013342061408691</v>
      </c>
      <c r="D6053">
        <v>-0.91155656663090634</v>
      </c>
      <c r="E6053" s="24"/>
      <c r="F6053" s="25"/>
      <c r="G6053" s="29"/>
    </row>
    <row r="6054" spans="1:7" x14ac:dyDescent="0.25">
      <c r="A6054"/>
      <c r="B6054"/>
      <c r="C6054">
        <v>1.5975502305116871</v>
      </c>
      <c r="D6054">
        <v>-0.91026143548286331</v>
      </c>
      <c r="E6054" s="24"/>
      <c r="F6054" s="25"/>
      <c r="G6054" s="29"/>
    </row>
    <row r="6055" spans="1:7" x14ac:dyDescent="0.25">
      <c r="A6055"/>
      <c r="B6055"/>
      <c r="C6055">
        <v>1.5937703585506351</v>
      </c>
      <c r="D6055">
        <v>-0.90896751859711078</v>
      </c>
      <c r="E6055" s="24"/>
      <c r="F6055" s="25"/>
      <c r="G6055" s="29"/>
    </row>
    <row r="6056" spans="1:7" x14ac:dyDescent="0.25">
      <c r="A6056"/>
      <c r="B6056"/>
      <c r="C6056">
        <v>1.5899945767136698</v>
      </c>
      <c r="D6056">
        <v>-0.90767481279750672</v>
      </c>
      <c r="E6056" s="24"/>
      <c r="F6056" s="25"/>
      <c r="G6056" s="29"/>
    </row>
    <row r="6057" spans="1:7" x14ac:dyDescent="0.25">
      <c r="A6057"/>
      <c r="B6057"/>
      <c r="C6057">
        <v>1.5862228715162572</v>
      </c>
      <c r="D6057">
        <v>-0.90638331491821089</v>
      </c>
      <c r="E6057" s="24"/>
      <c r="F6057" s="25"/>
      <c r="G6057" s="29"/>
    </row>
    <row r="6058" spans="1:7" x14ac:dyDescent="0.25">
      <c r="A6058"/>
      <c r="B6058"/>
      <c r="C6058">
        <v>1.5824552295331014</v>
      </c>
      <c r="D6058">
        <v>-0.90509302180366935</v>
      </c>
      <c r="E6058" s="24"/>
      <c r="F6058" s="25"/>
      <c r="G6058" s="29"/>
    </row>
    <row r="6059" spans="1:7" x14ac:dyDescent="0.25">
      <c r="A6059"/>
      <c r="B6059"/>
      <c r="C6059">
        <v>1.5786916373977824</v>
      </c>
      <c r="D6059">
        <v>-0.90380393030856132</v>
      </c>
      <c r="E6059" s="24"/>
      <c r="F6059" s="25"/>
      <c r="G6059" s="29"/>
    </row>
    <row r="6060" spans="1:7" x14ac:dyDescent="0.25">
      <c r="A6060"/>
      <c r="B6060"/>
      <c r="C6060">
        <v>1.5749320818024382</v>
      </c>
      <c r="D6060">
        <v>-0.90251603729776408</v>
      </c>
      <c r="E6060" s="24"/>
      <c r="F6060" s="25"/>
      <c r="G6060" s="29"/>
    </row>
    <row r="6061" spans="1:7" x14ac:dyDescent="0.25">
      <c r="A6061"/>
      <c r="B6061"/>
      <c r="C6061">
        <v>1.5711765494974452</v>
      </c>
      <c r="D6061">
        <v>-0.9012293396463178</v>
      </c>
      <c r="E6061" s="24"/>
      <c r="F6061" s="25"/>
      <c r="G6061" s="29"/>
    </row>
    <row r="6062" spans="1:7" x14ac:dyDescent="0.25">
      <c r="A6062"/>
      <c r="B6062"/>
      <c r="C6062">
        <v>1.5674250272911214</v>
      </c>
      <c r="D6062">
        <v>-0.89994383423940116</v>
      </c>
      <c r="E6062" s="24"/>
      <c r="F6062" s="25"/>
      <c r="G6062" s="29"/>
    </row>
    <row r="6063" spans="1:7" x14ac:dyDescent="0.25">
      <c r="A6063"/>
      <c r="B6063"/>
      <c r="C6063">
        <v>1.5636775020493761</v>
      </c>
      <c r="D6063">
        <v>-0.89865951797227483</v>
      </c>
      <c r="E6063" s="24"/>
      <c r="F6063" s="25"/>
      <c r="G6063" s="29"/>
    </row>
    <row r="6064" spans="1:7" x14ac:dyDescent="0.25">
      <c r="A6064"/>
      <c r="B6064"/>
      <c r="C6064">
        <v>1.5599339606954343</v>
      </c>
      <c r="D6064">
        <v>-0.89737638775027018</v>
      </c>
      <c r="E6064" s="24"/>
      <c r="F6064" s="25"/>
      <c r="G6064" s="29"/>
    </row>
    <row r="6065" spans="1:7" x14ac:dyDescent="0.25">
      <c r="A6065"/>
      <c r="B6065"/>
      <c r="C6065">
        <v>1.5561943902094639</v>
      </c>
      <c r="D6065">
        <v>-0.89609444048871933</v>
      </c>
      <c r="E6065" s="24"/>
      <c r="F6065" s="25"/>
      <c r="G6065" s="29"/>
    </row>
    <row r="6066" spans="1:7" x14ac:dyDescent="0.25">
      <c r="A6066"/>
      <c r="B6066"/>
      <c r="C6066">
        <v>1.5524587776283489</v>
      </c>
      <c r="D6066">
        <v>-0.89481367311296045</v>
      </c>
      <c r="E6066" s="24"/>
      <c r="F6066" s="25"/>
      <c r="G6066" s="29"/>
    </row>
    <row r="6067" spans="1:7" x14ac:dyDescent="0.25">
      <c r="A6067"/>
      <c r="B6067"/>
      <c r="C6067">
        <v>1.5487271100453035</v>
      </c>
      <c r="D6067">
        <v>-0.89353408255826494</v>
      </c>
      <c r="E6067" s="24"/>
      <c r="F6067" s="25"/>
      <c r="G6067" s="29"/>
    </row>
    <row r="6068" spans="1:7" x14ac:dyDescent="0.25">
      <c r="A6068"/>
      <c r="B6068"/>
      <c r="C6068">
        <v>1.5449993746096242</v>
      </c>
      <c r="D6068">
        <v>-0.8922556657698324</v>
      </c>
      <c r="E6068" s="24"/>
      <c r="F6068" s="25"/>
      <c r="G6068" s="29"/>
    </row>
    <row r="6069" spans="1:7" x14ac:dyDescent="0.25">
      <c r="A6069"/>
      <c r="B6069"/>
      <c r="C6069">
        <v>1.5412755585263471</v>
      </c>
      <c r="D6069">
        <v>-0.89097841970273195</v>
      </c>
      <c r="E6069" s="24"/>
      <c r="F6069" s="25"/>
      <c r="G6069" s="29"/>
    </row>
    <row r="6070" spans="1:7" x14ac:dyDescent="0.25">
      <c r="A6070"/>
      <c r="B6070"/>
      <c r="C6070">
        <v>1.5375556490559674</v>
      </c>
      <c r="D6070">
        <v>-0.88970234132188242</v>
      </c>
      <c r="E6070" s="24"/>
      <c r="F6070" s="25"/>
      <c r="G6070" s="29"/>
    </row>
    <row r="6071" spans="1:7" x14ac:dyDescent="0.25">
      <c r="A6071"/>
      <c r="B6071"/>
      <c r="C6071">
        <v>1.5338396335141216</v>
      </c>
      <c r="D6071">
        <v>-0.88842742760200377</v>
      </c>
      <c r="E6071" s="24"/>
      <c r="F6071" s="25"/>
      <c r="G6071" s="29"/>
    </row>
    <row r="6072" spans="1:7" x14ac:dyDescent="0.25">
      <c r="A6072"/>
      <c r="B6072"/>
      <c r="C6072">
        <v>1.5301274992713196</v>
      </c>
      <c r="D6072">
        <v>-0.88715367552759961</v>
      </c>
      <c r="E6072" s="24"/>
      <c r="F6072" s="25"/>
      <c r="G6072" s="29"/>
    </row>
    <row r="6073" spans="1:7" x14ac:dyDescent="0.25">
      <c r="A6073"/>
      <c r="B6073"/>
      <c r="C6073">
        <v>1.5264192337525959</v>
      </c>
      <c r="D6073">
        <v>-0.88588108209289884</v>
      </c>
      <c r="E6073" s="24"/>
      <c r="F6073" s="25"/>
      <c r="G6073" s="29"/>
    </row>
    <row r="6074" spans="1:7" x14ac:dyDescent="0.25">
      <c r="A6074"/>
      <c r="B6074"/>
      <c r="C6074">
        <v>1.5227148244372835</v>
      </c>
      <c r="D6074">
        <v>-0.88460964430184807</v>
      </c>
      <c r="E6074" s="24"/>
      <c r="F6074" s="25"/>
      <c r="G6074" s="29"/>
    </row>
    <row r="6075" spans="1:7" x14ac:dyDescent="0.25">
      <c r="A6075"/>
      <c r="B6075"/>
      <c r="C6075">
        <v>1.5190142588586659</v>
      </c>
      <c r="D6075">
        <v>-0.88333935916805228</v>
      </c>
      <c r="E6075" s="24"/>
      <c r="F6075" s="25"/>
      <c r="G6075" s="29"/>
    </row>
    <row r="6076" spans="1:7" x14ac:dyDescent="0.25">
      <c r="A6076"/>
      <c r="B6076"/>
      <c r="C6076">
        <v>1.5153175246037112</v>
      </c>
      <c r="D6076">
        <v>-0.88207022371475763</v>
      </c>
      <c r="E6076" s="24"/>
      <c r="F6076" s="25"/>
      <c r="G6076" s="29"/>
    </row>
    <row r="6077" spans="1:7" x14ac:dyDescent="0.25">
      <c r="A6077"/>
      <c r="B6077"/>
      <c r="C6077">
        <v>1.5116246093127836</v>
      </c>
      <c r="D6077">
        <v>-0.88080223497480847</v>
      </c>
      <c r="E6077" s="24"/>
      <c r="F6077" s="25"/>
      <c r="G6077" s="29"/>
    </row>
    <row r="6078" spans="1:7" x14ac:dyDescent="0.25">
      <c r="A6078"/>
      <c r="B6078"/>
      <c r="C6078">
        <v>1.5079355006793487</v>
      </c>
      <c r="D6078">
        <v>-0.87953538999061498</v>
      </c>
      <c r="E6078" s="24"/>
      <c r="F6078" s="25"/>
      <c r="G6078" s="29"/>
    </row>
    <row r="6079" spans="1:7" x14ac:dyDescent="0.25">
      <c r="A6079"/>
      <c r="B6079"/>
      <c r="C6079">
        <v>1.5042501864496827</v>
      </c>
      <c r="D6079">
        <v>-0.87826968581411202</v>
      </c>
      <c r="E6079" s="24"/>
      <c r="F6079" s="25"/>
      <c r="G6079" s="29"/>
    </row>
    <row r="6080" spans="1:7" x14ac:dyDescent="0.25">
      <c r="A6080"/>
      <c r="B6080"/>
      <c r="C6080">
        <v>1.5005686544226193</v>
      </c>
      <c r="D6080">
        <v>-0.87700511950674453</v>
      </c>
      <c r="E6080" s="24"/>
      <c r="F6080" s="25"/>
      <c r="G6080" s="29"/>
    </row>
    <row r="6081" spans="1:7" x14ac:dyDescent="0.25">
      <c r="A6081"/>
      <c r="B6081"/>
      <c r="C6081">
        <v>1.4968908924492335</v>
      </c>
      <c r="D6081">
        <v>-0.87574168813941222</v>
      </c>
      <c r="E6081" s="24"/>
      <c r="F6081" s="25"/>
      <c r="G6081" s="29"/>
    </row>
    <row r="6082" spans="1:7" x14ac:dyDescent="0.25">
      <c r="A6082"/>
      <c r="B6082"/>
      <c r="C6082">
        <v>1.4932168884325709</v>
      </c>
      <c r="D6082">
        <v>-0.8744793887924398</v>
      </c>
      <c r="E6082" s="24"/>
      <c r="F6082" s="25"/>
      <c r="G6082" s="29"/>
    </row>
    <row r="6083" spans="1:7" x14ac:dyDescent="0.25">
      <c r="A6083"/>
      <c r="B6083"/>
      <c r="C6083">
        <v>1.4895466303273981</v>
      </c>
      <c r="D6083">
        <v>-0.87321821855556181</v>
      </c>
      <c r="E6083" s="24"/>
      <c r="F6083" s="25"/>
      <c r="G6083" s="29"/>
    </row>
    <row r="6084" spans="1:7" x14ac:dyDescent="0.25">
      <c r="A6084"/>
      <c r="B6084"/>
      <c r="C6084">
        <v>1.4858801061398785</v>
      </c>
      <c r="D6084">
        <v>-0.87195817452785829</v>
      </c>
      <c r="E6084" s="24"/>
      <c r="F6084" s="25"/>
      <c r="G6084" s="29"/>
    </row>
    <row r="6085" spans="1:7" x14ac:dyDescent="0.25">
      <c r="A6085"/>
      <c r="B6085"/>
      <c r="C6085">
        <v>1.4822173039273452</v>
      </c>
      <c r="D6085">
        <v>-0.87069925381775082</v>
      </c>
      <c r="E6085" s="24"/>
      <c r="F6085" s="25"/>
      <c r="G6085" s="29"/>
    </row>
    <row r="6086" spans="1:7" x14ac:dyDescent="0.25">
      <c r="A6086"/>
      <c r="B6086"/>
      <c r="C6086">
        <v>1.4785582117979998</v>
      </c>
      <c r="D6086">
        <v>-0.86944145354294855</v>
      </c>
      <c r="E6086" s="24"/>
      <c r="F6086" s="25"/>
      <c r="G6086" s="29"/>
    </row>
    <row r="6087" spans="1:7" x14ac:dyDescent="0.25">
      <c r="A6087"/>
      <c r="B6087"/>
      <c r="C6087">
        <v>1.4749028179106325</v>
      </c>
      <c r="D6087">
        <v>-0.86818477083041712</v>
      </c>
      <c r="E6087" s="24"/>
      <c r="F6087" s="25"/>
      <c r="G6087" s="29"/>
    </row>
    <row r="6088" spans="1:7" x14ac:dyDescent="0.25">
      <c r="A6088"/>
      <c r="B6088"/>
      <c r="C6088">
        <v>1.4712511104743971</v>
      </c>
      <c r="D6088">
        <v>-0.86692920281636088</v>
      </c>
      <c r="E6088" s="24"/>
      <c r="F6088" s="25"/>
      <c r="G6088" s="29"/>
    </row>
    <row r="6089" spans="1:7" x14ac:dyDescent="0.25">
      <c r="A6089"/>
      <c r="B6089"/>
      <c r="C6089">
        <v>1.4676030777485107</v>
      </c>
      <c r="D6089">
        <v>-0.86567474664617716</v>
      </c>
      <c r="E6089" s="24"/>
      <c r="F6089" s="25"/>
      <c r="G6089" s="29"/>
    </row>
    <row r="6090" spans="1:7" x14ac:dyDescent="0.25">
      <c r="A6090"/>
      <c r="B6090"/>
      <c r="C6090">
        <v>1.4639587080419796</v>
      </c>
      <c r="D6090">
        <v>-0.86442139947441732</v>
      </c>
      <c r="E6090" s="24"/>
      <c r="F6090" s="25"/>
      <c r="G6090" s="29"/>
    </row>
    <row r="6091" spans="1:7" x14ac:dyDescent="0.25">
      <c r="A6091"/>
      <c r="B6091"/>
      <c r="C6091">
        <v>1.4603179897133598</v>
      </c>
      <c r="D6091">
        <v>-0.86316915846476705</v>
      </c>
      <c r="E6091" s="24"/>
      <c r="F6091" s="25"/>
      <c r="G6091" s="29"/>
    </row>
    <row r="6092" spans="1:7" x14ac:dyDescent="0.25">
      <c r="A6092"/>
      <c r="B6092"/>
      <c r="C6092">
        <v>1.456680911170493</v>
      </c>
      <c r="D6092">
        <v>-0.86191802079001023</v>
      </c>
      <c r="E6092" s="24"/>
      <c r="F6092" s="25"/>
      <c r="G6092" s="29"/>
    </row>
    <row r="6093" spans="1:7" x14ac:dyDescent="0.25">
      <c r="A6093"/>
      <c r="B6093"/>
      <c r="C6093">
        <v>1.4530474608702242</v>
      </c>
      <c r="D6093">
        <v>-0.86066798363198849</v>
      </c>
      <c r="E6093" s="24"/>
      <c r="F6093" s="25"/>
      <c r="G6093" s="29"/>
    </row>
    <row r="6094" spans="1:7" x14ac:dyDescent="0.25">
      <c r="A6094"/>
      <c r="B6094"/>
      <c r="C6094">
        <v>1.449417627318164</v>
      </c>
      <c r="D6094">
        <v>-0.85941904418157677</v>
      </c>
      <c r="E6094" s="24"/>
      <c r="F6094" s="25"/>
      <c r="G6094" s="29"/>
    </row>
    <row r="6095" spans="1:7" x14ac:dyDescent="0.25">
      <c r="A6095"/>
      <c r="B6095"/>
      <c r="C6095">
        <v>1.4457913990684261</v>
      </c>
      <c r="D6095">
        <v>-0.85817119963865063</v>
      </c>
      <c r="E6095" s="24"/>
      <c r="F6095" s="25"/>
      <c r="G6095" s="29"/>
    </row>
    <row r="6096" spans="1:7" x14ac:dyDescent="0.25">
      <c r="A6096"/>
      <c r="B6096"/>
      <c r="C6096">
        <v>1.4421687647233732</v>
      </c>
      <c r="D6096">
        <v>-0.85692444721204986</v>
      </c>
      <c r="E6096" s="24"/>
      <c r="F6096" s="25"/>
      <c r="G6096" s="29"/>
    </row>
    <row r="6097" spans="1:7" x14ac:dyDescent="0.25">
      <c r="A6097"/>
      <c r="B6097"/>
      <c r="C6097">
        <v>1.4385497129333393</v>
      </c>
      <c r="D6097">
        <v>-0.85567878411954201</v>
      </c>
      <c r="E6097" s="24"/>
      <c r="F6097" s="25"/>
      <c r="G6097" s="29"/>
    </row>
    <row r="6098" spans="1:7" x14ac:dyDescent="0.25">
      <c r="A6098"/>
      <c r="B6098"/>
      <c r="C6098">
        <v>1.4349342323964387</v>
      </c>
      <c r="D6098">
        <v>-0.85443420758781063</v>
      </c>
      <c r="E6098" s="24"/>
      <c r="F6098" s="25"/>
      <c r="G6098" s="29"/>
    </row>
    <row r="6099" spans="1:7" x14ac:dyDescent="0.25">
      <c r="A6099"/>
      <c r="B6099"/>
      <c r="C6099">
        <v>1.4313223118582317</v>
      </c>
      <c r="D6099">
        <v>-0.85319071485239129</v>
      </c>
      <c r="E6099" s="24"/>
      <c r="F6099" s="25"/>
      <c r="G6099" s="29"/>
    </row>
    <row r="6100" spans="1:7" x14ac:dyDescent="0.25">
      <c r="A6100"/>
      <c r="B6100"/>
      <c r="C6100">
        <v>1.4277139401115415</v>
      </c>
      <c r="D6100">
        <v>-0.85194830315766834</v>
      </c>
      <c r="E6100" s="24"/>
      <c r="F6100" s="25"/>
      <c r="G6100" s="29"/>
    </row>
    <row r="6101" spans="1:7" x14ac:dyDescent="0.25">
      <c r="A6101"/>
      <c r="B6101"/>
      <c r="C6101">
        <v>1.4241091059961755</v>
      </c>
      <c r="D6101">
        <v>-0.85070696975682536</v>
      </c>
      <c r="E6101" s="24"/>
      <c r="F6101" s="25"/>
      <c r="G6101" s="29"/>
    </row>
    <row r="6102" spans="1:7" x14ac:dyDescent="0.25">
      <c r="A6102"/>
      <c r="B6102"/>
      <c r="C6102">
        <v>1.4205077983987009</v>
      </c>
      <c r="D6102">
        <v>-0.84946671191182777</v>
      </c>
      <c r="E6102" s="24"/>
      <c r="F6102" s="25"/>
      <c r="G6102" s="29"/>
    </row>
    <row r="6103" spans="1:7" x14ac:dyDescent="0.25">
      <c r="A6103"/>
      <c r="B6103"/>
      <c r="C6103">
        <v>1.4169100062521709</v>
      </c>
      <c r="D6103">
        <v>-0.84822752689337633</v>
      </c>
      <c r="E6103" s="24"/>
      <c r="F6103" s="25"/>
      <c r="G6103" s="29"/>
    </row>
    <row r="6104" spans="1:7" x14ac:dyDescent="0.25">
      <c r="A6104"/>
      <c r="B6104"/>
      <c r="C6104">
        <v>1.4133157185359027</v>
      </c>
      <c r="D6104">
        <v>-0.84698941198088318</v>
      </c>
      <c r="E6104" s="24"/>
      <c r="F6104" s="25"/>
      <c r="G6104" s="29"/>
    </row>
    <row r="6105" spans="1:7" x14ac:dyDescent="0.25">
      <c r="A6105"/>
      <c r="B6105"/>
      <c r="C6105">
        <v>1.4097249242752259</v>
      </c>
      <c r="D6105">
        <v>-0.84575236446243873</v>
      </c>
      <c r="E6105" s="24"/>
      <c r="F6105" s="25"/>
      <c r="G6105" s="29"/>
    </row>
    <row r="6106" spans="1:7" x14ac:dyDescent="0.25">
      <c r="A6106"/>
      <c r="B6106"/>
      <c r="C6106">
        <v>1.4061376125412588</v>
      </c>
      <c r="D6106">
        <v>-0.84451638163478904</v>
      </c>
      <c r="E6106" s="24"/>
      <c r="F6106" s="25"/>
      <c r="G6106" s="29"/>
    </row>
    <row r="6107" spans="1:7" x14ac:dyDescent="0.25">
      <c r="A6107"/>
      <c r="B6107"/>
      <c r="C6107">
        <v>1.4025537724506569</v>
      </c>
      <c r="D6107">
        <v>-0.84328146080329069</v>
      </c>
      <c r="E6107" s="24"/>
      <c r="F6107" s="25"/>
      <c r="G6107" s="29"/>
    </row>
    <row r="6108" spans="1:7" x14ac:dyDescent="0.25">
      <c r="A6108"/>
      <c r="B6108"/>
      <c r="C6108">
        <v>1.3989733931653652</v>
      </c>
      <c r="D6108">
        <v>-0.84204759928188444</v>
      </c>
      <c r="E6108" s="24"/>
      <c r="F6108" s="25"/>
      <c r="G6108" s="29"/>
    </row>
    <row r="6109" spans="1:7" x14ac:dyDescent="0.25">
      <c r="A6109"/>
      <c r="B6109"/>
      <c r="C6109">
        <v>1.3953964638924066</v>
      </c>
      <c r="D6109">
        <v>-0.84081479439307061</v>
      </c>
      <c r="E6109" s="24"/>
      <c r="F6109" s="25"/>
      <c r="G6109" s="29"/>
    </row>
    <row r="6110" spans="1:7" x14ac:dyDescent="0.25">
      <c r="A6110"/>
      <c r="B6110"/>
      <c r="C6110">
        <v>1.3918229738836341</v>
      </c>
      <c r="D6110">
        <v>-0.83958304346787016</v>
      </c>
      <c r="E6110" s="24"/>
      <c r="F6110" s="25"/>
      <c r="G6110" s="29"/>
    </row>
    <row r="6111" spans="1:7" x14ac:dyDescent="0.25">
      <c r="A6111"/>
      <c r="B6111"/>
      <c r="C6111">
        <v>1.388252912435495</v>
      </c>
      <c r="D6111">
        <v>-0.83835234384579804</v>
      </c>
      <c r="E6111" s="24"/>
      <c r="F6111" s="25"/>
      <c r="G6111" s="29"/>
    </row>
    <row r="6112" spans="1:7" x14ac:dyDescent="0.25">
      <c r="A6112"/>
      <c r="B6112"/>
      <c r="C6112">
        <v>1.384686268888824</v>
      </c>
      <c r="D6112">
        <v>-0.83712269287483698</v>
      </c>
      <c r="E6112" s="24"/>
      <c r="F6112" s="25"/>
      <c r="G6112" s="29"/>
    </row>
    <row r="6113" spans="1:7" x14ac:dyDescent="0.25">
      <c r="A6113"/>
      <c r="B6113"/>
      <c r="C6113">
        <v>1.381123032628562</v>
      </c>
      <c r="D6113">
        <v>-0.83589408791138908</v>
      </c>
      <c r="E6113" s="24"/>
      <c r="F6113" s="25"/>
      <c r="G6113" s="29"/>
    </row>
    <row r="6114" spans="1:7" x14ac:dyDescent="0.25">
      <c r="A6114"/>
      <c r="B6114"/>
      <c r="C6114">
        <v>1.3775631930835934</v>
      </c>
      <c r="D6114">
        <v>-0.83466652632027094</v>
      </c>
      <c r="E6114" s="24"/>
      <c r="F6114" s="25"/>
      <c r="G6114" s="29"/>
    </row>
    <row r="6115" spans="1:7" x14ac:dyDescent="0.25">
      <c r="A6115"/>
      <c r="B6115"/>
      <c r="C6115">
        <v>1.3740067397264597</v>
      </c>
      <c r="D6115">
        <v>-0.83344000547465968</v>
      </c>
      <c r="E6115" s="24"/>
      <c r="F6115" s="25"/>
      <c r="G6115" s="29"/>
    </row>
    <row r="6116" spans="1:7" x14ac:dyDescent="0.25">
      <c r="A6116"/>
      <c r="B6116"/>
      <c r="C6116">
        <v>1.3704536620731977</v>
      </c>
      <c r="D6116">
        <v>-0.83221452275608998</v>
      </c>
      <c r="E6116" s="24"/>
      <c r="F6116" s="25"/>
      <c r="G6116" s="29"/>
    </row>
    <row r="6117" spans="1:7" x14ac:dyDescent="0.25">
      <c r="A6117"/>
      <c r="B6117"/>
      <c r="C6117">
        <v>1.3669039496830386</v>
      </c>
      <c r="D6117">
        <v>-0.83099007555438675</v>
      </c>
      <c r="E6117" s="24"/>
      <c r="F6117" s="25"/>
      <c r="G6117" s="29"/>
    </row>
    <row r="6118" spans="1:7" x14ac:dyDescent="0.25">
      <c r="A6118"/>
      <c r="B6118"/>
      <c r="C6118">
        <v>1.3633575921582444</v>
      </c>
      <c r="D6118">
        <v>-0.82976666126766752</v>
      </c>
      <c r="E6118" s="24"/>
      <c r="F6118" s="25"/>
      <c r="G6118" s="29"/>
    </row>
    <row r="6119" spans="1:7" x14ac:dyDescent="0.25">
      <c r="A6119"/>
      <c r="B6119"/>
      <c r="C6119">
        <v>1.3598145791438716</v>
      </c>
      <c r="D6119">
        <v>-0.82854427730230118</v>
      </c>
      <c r="E6119" s="24"/>
      <c r="F6119" s="25"/>
      <c r="G6119" s="29"/>
    </row>
    <row r="6120" spans="1:7" x14ac:dyDescent="0.25">
      <c r="A6120"/>
      <c r="B6120"/>
      <c r="C6120">
        <v>1.3562749003275409</v>
      </c>
      <c r="D6120">
        <v>-0.82732292107287431</v>
      </c>
      <c r="E6120" s="24"/>
      <c r="F6120" s="25"/>
      <c r="G6120" s="29"/>
    </row>
    <row r="6121" spans="1:7" x14ac:dyDescent="0.25">
      <c r="A6121"/>
      <c r="B6121"/>
      <c r="C6121">
        <v>1.3527385454392313</v>
      </c>
      <c r="D6121">
        <v>-0.82610259000216846</v>
      </c>
      <c r="E6121" s="24"/>
      <c r="F6121" s="25"/>
      <c r="G6121" s="29"/>
    </row>
    <row r="6122" spans="1:7" x14ac:dyDescent="0.25">
      <c r="A6122"/>
      <c r="B6122"/>
      <c r="C6122">
        <v>1.3492055042510456</v>
      </c>
      <c r="D6122">
        <v>-0.82488328152112234</v>
      </c>
      <c r="E6122" s="24"/>
      <c r="F6122" s="25"/>
      <c r="G6122" s="29"/>
    </row>
    <row r="6123" spans="1:7" x14ac:dyDescent="0.25">
      <c r="A6123"/>
      <c r="B6123"/>
      <c r="C6123">
        <v>1.3456757665770245</v>
      </c>
      <c r="D6123">
        <v>-0.82366499306881458</v>
      </c>
      <c r="E6123" s="24"/>
      <c r="F6123" s="25"/>
      <c r="G6123" s="29"/>
    </row>
    <row r="6124" spans="1:7" x14ac:dyDescent="0.25">
      <c r="A6124"/>
      <c r="B6124"/>
      <c r="C6124">
        <v>1.3421493222728857</v>
      </c>
      <c r="D6124">
        <v>-0.82244772209241479</v>
      </c>
      <c r="E6124" s="24"/>
      <c r="F6124" s="25"/>
      <c r="G6124" s="29"/>
    </row>
    <row r="6125" spans="1:7" x14ac:dyDescent="0.25">
      <c r="A6125"/>
      <c r="B6125"/>
      <c r="C6125">
        <v>1.3386261612358652</v>
      </c>
      <c r="D6125">
        <v>-0.82123146604717912</v>
      </c>
      <c r="E6125" s="24"/>
      <c r="F6125" s="25"/>
      <c r="G6125" s="29"/>
    </row>
    <row r="6126" spans="1:7" x14ac:dyDescent="0.25">
      <c r="A6126"/>
      <c r="B6126"/>
      <c r="C6126">
        <v>1.3351062734044741</v>
      </c>
      <c r="D6126">
        <v>-0.82001622239640604</v>
      </c>
      <c r="E6126" s="24"/>
      <c r="F6126" s="25"/>
      <c r="G6126" s="29"/>
    </row>
    <row r="6127" spans="1:7" x14ac:dyDescent="0.25">
      <c r="A6127"/>
      <c r="B6127"/>
      <c r="C6127">
        <v>1.3315896487582735</v>
      </c>
      <c r="D6127">
        <v>-0.81880198861140085</v>
      </c>
      <c r="E6127" s="24"/>
      <c r="F6127" s="25"/>
      <c r="G6127" s="29"/>
    </row>
    <row r="6128" spans="1:7" x14ac:dyDescent="0.25">
      <c r="A6128"/>
      <c r="B6128"/>
      <c r="C6128">
        <v>1.3280762773177051</v>
      </c>
      <c r="D6128">
        <v>-0.81758876217146514</v>
      </c>
      <c r="E6128" s="24"/>
      <c r="F6128" s="25"/>
      <c r="G6128" s="29"/>
    </row>
    <row r="6129" spans="1:7" x14ac:dyDescent="0.25">
      <c r="A6129"/>
      <c r="B6129"/>
      <c r="C6129">
        <v>1.3245661491438472</v>
      </c>
      <c r="D6129">
        <v>-0.81637654056385245</v>
      </c>
      <c r="E6129" s="24"/>
      <c r="F6129" s="25"/>
      <c r="G6129" s="29"/>
    </row>
    <row r="6130" spans="1:7" x14ac:dyDescent="0.25">
      <c r="A6130"/>
      <c r="B6130"/>
      <c r="C6130">
        <v>1.3210592543382451</v>
      </c>
      <c r="D6130">
        <v>-0.81516532128375352</v>
      </c>
      <c r="E6130" s="24"/>
      <c r="F6130" s="25"/>
      <c r="G6130" s="29"/>
    </row>
    <row r="6131" spans="1:7" x14ac:dyDescent="0.25">
      <c r="A6131"/>
      <c r="B6131"/>
      <c r="C6131">
        <v>1.3175555830426493</v>
      </c>
      <c r="D6131">
        <v>-0.81395510183424535</v>
      </c>
      <c r="E6131" s="24"/>
      <c r="F6131" s="25"/>
      <c r="G6131" s="29"/>
    </row>
    <row r="6132" spans="1:7" x14ac:dyDescent="0.25">
      <c r="A6132"/>
      <c r="B6132"/>
      <c r="C6132">
        <v>1.3140551254388775</v>
      </c>
      <c r="D6132">
        <v>-0.81274587972629375</v>
      </c>
      <c r="E6132" s="24"/>
      <c r="F6132" s="25"/>
      <c r="G6132" s="29"/>
    </row>
    <row r="6133" spans="1:7" x14ac:dyDescent="0.25">
      <c r="A6133"/>
      <c r="B6133"/>
      <c r="C6133">
        <v>1.3105578717485722</v>
      </c>
      <c r="D6133">
        <v>-0.81153765247870069</v>
      </c>
      <c r="E6133" s="24"/>
      <c r="F6133" s="25"/>
      <c r="G6133" s="29"/>
    </row>
    <row r="6134" spans="1:7" x14ac:dyDescent="0.25">
      <c r="A6134"/>
      <c r="B6134"/>
      <c r="C6134">
        <v>1.3070638122329838</v>
      </c>
      <c r="D6134">
        <v>-0.81033041761807389</v>
      </c>
      <c r="E6134" s="24"/>
      <c r="F6134" s="25"/>
      <c r="G6134" s="29"/>
    </row>
    <row r="6135" spans="1:7" x14ac:dyDescent="0.25">
      <c r="A6135"/>
      <c r="B6135"/>
      <c r="C6135">
        <v>1.3035729371928215</v>
      </c>
      <c r="D6135">
        <v>-0.80912417267882597</v>
      </c>
      <c r="E6135" s="24"/>
      <c r="F6135" s="25"/>
      <c r="G6135" s="29"/>
    </row>
    <row r="6136" spans="1:7" x14ac:dyDescent="0.25">
      <c r="A6136"/>
      <c r="B6136"/>
      <c r="C6136">
        <v>1.3000852369680067</v>
      </c>
      <c r="D6136">
        <v>-0.80791891520311387</v>
      </c>
      <c r="E6136" s="24"/>
      <c r="F6136" s="25"/>
      <c r="G6136" s="29"/>
    </row>
    <row r="6137" spans="1:7" x14ac:dyDescent="0.25">
      <c r="A6137"/>
      <c r="B6137"/>
      <c r="C6137">
        <v>1.2966007019374945</v>
      </c>
      <c r="D6137">
        <v>-0.80671464274082993</v>
      </c>
      <c r="E6137" s="24"/>
      <c r="F6137" s="25"/>
      <c r="G6137" s="29"/>
    </row>
    <row r="6138" spans="1:7" x14ac:dyDescent="0.25">
      <c r="A6138"/>
      <c r="B6138"/>
      <c r="C6138">
        <v>1.2931193225190805</v>
      </c>
      <c r="D6138">
        <v>-0.80551135284957165</v>
      </c>
      <c r="E6138" s="24"/>
      <c r="F6138" s="25"/>
      <c r="G6138" s="29"/>
    </row>
    <row r="6139" spans="1:7" x14ac:dyDescent="0.25">
      <c r="A6139"/>
      <c r="B6139"/>
      <c r="C6139">
        <v>1.2896410891692165</v>
      </c>
      <c r="D6139">
        <v>-0.80430904309461737</v>
      </c>
      <c r="E6139" s="24"/>
      <c r="F6139" s="25"/>
      <c r="G6139" s="29"/>
    </row>
    <row r="6140" spans="1:7" x14ac:dyDescent="0.25">
      <c r="A6140"/>
      <c r="B6140"/>
      <c r="C6140">
        <v>1.2861659923827538</v>
      </c>
      <c r="D6140">
        <v>-0.80310771104887224</v>
      </c>
      <c r="E6140" s="24"/>
      <c r="F6140" s="25"/>
      <c r="G6140" s="29"/>
    </row>
    <row r="6141" spans="1:7" x14ac:dyDescent="0.25">
      <c r="A6141"/>
      <c r="B6141"/>
      <c r="C6141">
        <v>1.2826940226928434</v>
      </c>
      <c r="D6141">
        <v>-0.80190735429288729</v>
      </c>
      <c r="E6141" s="24"/>
      <c r="F6141" s="25"/>
      <c r="G6141" s="29"/>
    </row>
    <row r="6142" spans="1:7" x14ac:dyDescent="0.25">
      <c r="A6142"/>
      <c r="B6142"/>
      <c r="C6142">
        <v>1.2792251706706765</v>
      </c>
      <c r="D6142">
        <v>-0.80070797041479058</v>
      </c>
      <c r="E6142" s="24"/>
      <c r="F6142" s="25"/>
      <c r="G6142" s="29"/>
    </row>
    <row r="6143" spans="1:7" x14ac:dyDescent="0.25">
      <c r="A6143"/>
      <c r="B6143"/>
      <c r="C6143">
        <v>1.2757594269252839</v>
      </c>
      <c r="D6143">
        <v>-0.79950955701026805</v>
      </c>
      <c r="E6143" s="24"/>
      <c r="F6143" s="25"/>
      <c r="G6143" s="29"/>
    </row>
    <row r="6144" spans="1:7" x14ac:dyDescent="0.25">
      <c r="A6144"/>
      <c r="B6144"/>
      <c r="C6144">
        <v>1.2722967821034317</v>
      </c>
      <c r="D6144">
        <v>-0.79831211168256577</v>
      </c>
      <c r="E6144" s="24"/>
      <c r="F6144" s="25"/>
      <c r="G6144" s="29"/>
    </row>
    <row r="6145" spans="1:7" x14ac:dyDescent="0.25">
      <c r="A6145"/>
      <c r="B6145"/>
      <c r="C6145">
        <v>1.2688372268893324</v>
      </c>
      <c r="D6145">
        <v>-0.79711563204242097</v>
      </c>
      <c r="E6145" s="24"/>
      <c r="F6145" s="25"/>
      <c r="G6145" s="29"/>
    </row>
    <row r="6146" spans="1:7" x14ac:dyDescent="0.25">
      <c r="A6146"/>
      <c r="B6146"/>
      <c r="C6146">
        <v>1.2653807520045111</v>
      </c>
      <c r="D6146">
        <v>-0.79592011570805843</v>
      </c>
      <c r="E6146" s="24"/>
      <c r="F6146" s="25"/>
      <c r="G6146" s="29"/>
    </row>
    <row r="6147" spans="1:7" x14ac:dyDescent="0.25">
      <c r="A6147"/>
      <c r="B6147"/>
      <c r="C6147">
        <v>1.2619273482076201</v>
      </c>
      <c r="D6147">
        <v>-0.79472556030516828</v>
      </c>
      <c r="E6147" s="24"/>
      <c r="F6147" s="25"/>
      <c r="G6147" s="29"/>
    </row>
    <row r="6148" spans="1:7" x14ac:dyDescent="0.25">
      <c r="A6148"/>
      <c r="B6148"/>
      <c r="C6148">
        <v>1.2584770062942281</v>
      </c>
      <c r="D6148">
        <v>-0.7935319634668575</v>
      </c>
      <c r="E6148" s="24"/>
      <c r="F6148" s="25"/>
      <c r="G6148" s="29"/>
    </row>
    <row r="6149" spans="1:7" x14ac:dyDescent="0.25">
      <c r="A6149"/>
      <c r="B6149"/>
      <c r="C6149">
        <v>1.2550297170966482</v>
      </c>
      <c r="D6149">
        <v>-0.79233932283364206</v>
      </c>
      <c r="E6149" s="24"/>
      <c r="F6149" s="25"/>
      <c r="G6149" s="29"/>
    </row>
    <row r="6150" spans="1:7" x14ac:dyDescent="0.25">
      <c r="A6150"/>
      <c r="B6150"/>
      <c r="C6150">
        <v>1.2515854714837675</v>
      </c>
      <c r="D6150">
        <v>-0.79114763605341376</v>
      </c>
      <c r="E6150" s="24"/>
      <c r="F6150" s="25"/>
      <c r="G6150" s="29"/>
    </row>
    <row r="6151" spans="1:7" x14ac:dyDescent="0.25">
      <c r="A6151"/>
      <c r="B6151"/>
      <c r="C6151">
        <v>1.2481442603608459</v>
      </c>
      <c r="D6151">
        <v>-0.78995690078141079</v>
      </c>
      <c r="E6151" s="24"/>
      <c r="F6151" s="25"/>
      <c r="G6151" s="29"/>
    </row>
    <row r="6152" spans="1:7" x14ac:dyDescent="0.25">
      <c r="A6152"/>
      <c r="B6152"/>
      <c r="C6152">
        <v>1.2447060746693461</v>
      </c>
      <c r="D6152">
        <v>-0.78876711468019789</v>
      </c>
      <c r="E6152" s="24"/>
      <c r="F6152" s="25"/>
      <c r="G6152" s="29"/>
    </row>
    <row r="6153" spans="1:7" x14ac:dyDescent="0.25">
      <c r="A6153"/>
      <c r="B6153"/>
      <c r="C6153">
        <v>1.2412709053867497</v>
      </c>
      <c r="D6153">
        <v>-0.78757827541963443</v>
      </c>
      <c r="E6153" s="24"/>
      <c r="F6153" s="25"/>
      <c r="G6153" s="29"/>
    </row>
    <row r="6154" spans="1:7" x14ac:dyDescent="0.25">
      <c r="A6154"/>
      <c r="B6154"/>
      <c r="C6154">
        <v>1.2378387435263618</v>
      </c>
      <c r="D6154">
        <v>-0.78639038067684131</v>
      </c>
      <c r="E6154" s="24"/>
      <c r="F6154" s="25"/>
      <c r="G6154" s="29"/>
    </row>
    <row r="6155" spans="1:7" x14ac:dyDescent="0.25">
      <c r="A6155"/>
      <c r="B6155"/>
      <c r="C6155">
        <v>1.2344095801371919</v>
      </c>
      <c r="D6155">
        <v>-0.78520342813620336</v>
      </c>
      <c r="E6155" s="24"/>
      <c r="F6155" s="25"/>
      <c r="G6155" s="29"/>
    </row>
    <row r="6156" spans="1:7" x14ac:dyDescent="0.25">
      <c r="A6156"/>
      <c r="B6156"/>
      <c r="C6156">
        <v>1.2309834063036957</v>
      </c>
      <c r="D6156">
        <v>-0.78401741548930459</v>
      </c>
      <c r="E6156" s="24"/>
      <c r="F6156" s="25"/>
      <c r="G6156" s="29"/>
    </row>
    <row r="6157" spans="1:7" x14ac:dyDescent="0.25">
      <c r="A6157"/>
      <c r="B6157"/>
      <c r="C6157">
        <v>1.2275602131456502</v>
      </c>
      <c r="D6157">
        <v>-0.78283234043492433</v>
      </c>
      <c r="E6157" s="24"/>
      <c r="F6157" s="25"/>
      <c r="G6157" s="29"/>
    </row>
    <row r="6158" spans="1:7" x14ac:dyDescent="0.25">
      <c r="A6158"/>
      <c r="B6158"/>
      <c r="C6158">
        <v>1.2241399918179807</v>
      </c>
      <c r="D6158">
        <v>-0.78164820067901464</v>
      </c>
      <c r="E6158" s="24"/>
      <c r="F6158" s="25"/>
      <c r="G6158" s="29"/>
    </row>
    <row r="6159" spans="1:7" x14ac:dyDescent="0.25">
      <c r="A6159"/>
      <c r="B6159"/>
      <c r="C6159">
        <v>1.2207227335105693</v>
      </c>
      <c r="D6159">
        <v>-0.78046499393466473</v>
      </c>
      <c r="E6159" s="24"/>
      <c r="F6159" s="25"/>
      <c r="G6159" s="29"/>
    </row>
    <row r="6160" spans="1:7" x14ac:dyDescent="0.25">
      <c r="A6160"/>
      <c r="B6160"/>
      <c r="C6160">
        <v>1.2173084294480592</v>
      </c>
      <c r="D6160">
        <v>-0.77928271792206472</v>
      </c>
      <c r="E6160" s="24"/>
      <c r="F6160" s="25"/>
      <c r="G6160" s="29"/>
    </row>
    <row r="6161" spans="1:7" x14ac:dyDescent="0.25">
      <c r="A6161"/>
      <c r="B6161"/>
      <c r="C6161">
        <v>1.2138970708897694</v>
      </c>
      <c r="D6161">
        <v>-0.7781013703685179</v>
      </c>
      <c r="E6161" s="24"/>
      <c r="F6161" s="25"/>
      <c r="G6161" s="29"/>
    </row>
    <row r="6162" spans="1:7" x14ac:dyDescent="0.25">
      <c r="A6162"/>
      <c r="B6162"/>
      <c r="C6162">
        <v>1.2104886491294102</v>
      </c>
      <c r="D6162">
        <v>-0.77692094900836883</v>
      </c>
      <c r="E6162" s="24"/>
      <c r="F6162" s="25"/>
      <c r="G6162" s="29"/>
    </row>
    <row r="6163" spans="1:7" x14ac:dyDescent="0.25">
      <c r="A6163"/>
      <c r="B6163"/>
      <c r="C6163">
        <v>1.2070831554950017</v>
      </c>
      <c r="D6163">
        <v>-0.77574145158300978</v>
      </c>
      <c r="E6163" s="24"/>
      <c r="F6163" s="25"/>
      <c r="G6163" s="29"/>
    </row>
    <row r="6164" spans="1:7" x14ac:dyDescent="0.25">
      <c r="A6164"/>
      <c r="B6164"/>
      <c r="C6164">
        <v>1.2036805813486642</v>
      </c>
      <c r="D6164">
        <v>-0.77456287584084227</v>
      </c>
      <c r="E6164" s="24"/>
      <c r="F6164" s="25"/>
      <c r="G6164" s="29"/>
    </row>
    <row r="6165" spans="1:7" x14ac:dyDescent="0.25">
      <c r="A6165"/>
      <c r="B6165"/>
      <c r="C6165">
        <v>1.200280918086462</v>
      </c>
      <c r="D6165">
        <v>-0.77338521953725792</v>
      </c>
      <c r="E6165" s="24"/>
      <c r="F6165" s="25"/>
      <c r="G6165" s="29"/>
    </row>
    <row r="6166" spans="1:7" x14ac:dyDescent="0.25">
      <c r="A6166"/>
      <c r="B6166"/>
      <c r="C6166">
        <v>1.1968841571382289</v>
      </c>
      <c r="D6166">
        <v>-0.7722084804346051</v>
      </c>
      <c r="E6166" s="24"/>
      <c r="F6166" s="25"/>
      <c r="G6166" s="29"/>
    </row>
    <row r="6167" spans="1:7" x14ac:dyDescent="0.25">
      <c r="A6167"/>
      <c r="B6167"/>
      <c r="C6167">
        <v>1.193490289967416</v>
      </c>
      <c r="D6167">
        <v>-0.7710326563021711</v>
      </c>
      <c r="E6167" s="24"/>
      <c r="F6167" s="25"/>
      <c r="G6167" s="29"/>
    </row>
    <row r="6168" spans="1:7" x14ac:dyDescent="0.25">
      <c r="A6168"/>
      <c r="B6168"/>
      <c r="C6168">
        <v>1.1900993080709144</v>
      </c>
      <c r="D6168">
        <v>-0.76985774491615433</v>
      </c>
      <c r="E6168" s="24"/>
      <c r="F6168" s="25"/>
      <c r="G6168" s="29"/>
    </row>
    <row r="6169" spans="1:7" x14ac:dyDescent="0.25">
      <c r="A6169"/>
      <c r="B6169"/>
      <c r="C6169">
        <v>1.186711202978902</v>
      </c>
      <c r="D6169">
        <v>-0.76868374405964301</v>
      </c>
      <c r="E6169" s="24"/>
      <c r="F6169" s="25"/>
      <c r="G6169" s="29"/>
    </row>
    <row r="6170" spans="1:7" x14ac:dyDescent="0.25">
      <c r="A6170"/>
      <c r="B6170"/>
      <c r="C6170">
        <v>1.1833259662546716</v>
      </c>
      <c r="D6170">
        <v>-0.76751065152258469</v>
      </c>
      <c r="E6170" s="24"/>
      <c r="F6170" s="25"/>
      <c r="G6170" s="29"/>
    </row>
    <row r="6171" spans="1:7" x14ac:dyDescent="0.25">
      <c r="A6171"/>
      <c r="B6171"/>
      <c r="C6171">
        <v>1.1799435894944801</v>
      </c>
      <c r="D6171">
        <v>-0.76633846510176606</v>
      </c>
      <c r="E6171" s="24"/>
      <c r="F6171" s="25"/>
      <c r="G6171" s="29"/>
    </row>
    <row r="6172" spans="1:7" x14ac:dyDescent="0.25">
      <c r="A6172"/>
      <c r="B6172"/>
      <c r="C6172">
        <v>1.176564064327364</v>
      </c>
      <c r="D6172">
        <v>-0.76516718260077998</v>
      </c>
      <c r="E6172" s="24"/>
      <c r="F6172" s="25"/>
      <c r="G6172" s="29"/>
    </row>
    <row r="6173" spans="1:7" x14ac:dyDescent="0.25">
      <c r="A6173"/>
      <c r="B6173"/>
      <c r="C6173">
        <v>1.1731873824150079</v>
      </c>
      <c r="D6173">
        <v>-0.76399680183001351</v>
      </c>
      <c r="E6173" s="24"/>
      <c r="F6173" s="25"/>
      <c r="G6173" s="29"/>
    </row>
    <row r="6174" spans="1:7" x14ac:dyDescent="0.25">
      <c r="A6174"/>
      <c r="B6174"/>
      <c r="C6174">
        <v>1.1698135354515824</v>
      </c>
      <c r="D6174">
        <v>-0.76282732060662006</v>
      </c>
      <c r="E6174" s="24"/>
      <c r="F6174" s="25"/>
      <c r="G6174" s="29"/>
    </row>
    <row r="6175" spans="1:7" x14ac:dyDescent="0.25">
      <c r="A6175"/>
      <c r="B6175"/>
      <c r="C6175">
        <v>1.1664425151635582</v>
      </c>
      <c r="D6175">
        <v>-0.76165873675448259</v>
      </c>
      <c r="E6175" s="24"/>
      <c r="F6175" s="25"/>
      <c r="G6175" s="29"/>
    </row>
    <row r="6176" spans="1:7" x14ac:dyDescent="0.25">
      <c r="A6176"/>
      <c r="B6176"/>
      <c r="C6176">
        <v>1.1630743133095893</v>
      </c>
      <c r="D6176">
        <v>-0.76049104810421253</v>
      </c>
      <c r="E6176" s="24"/>
      <c r="F6176" s="25"/>
      <c r="G6176" s="29"/>
    </row>
    <row r="6177" spans="1:7" x14ac:dyDescent="0.25">
      <c r="A6177"/>
      <c r="B6177"/>
      <c r="C6177">
        <v>1.1597089216803234</v>
      </c>
      <c r="D6177">
        <v>-0.75932425249310243</v>
      </c>
      <c r="E6177" s="24"/>
      <c r="F6177" s="25"/>
      <c r="G6177" s="29"/>
    </row>
    <row r="6178" spans="1:7" x14ac:dyDescent="0.25">
      <c r="A6178"/>
      <c r="B6178"/>
      <c r="C6178">
        <v>1.1563463320982517</v>
      </c>
      <c r="D6178">
        <v>-0.75815834776511037</v>
      </c>
      <c r="E6178" s="24"/>
      <c r="F6178" s="25"/>
      <c r="G6178" s="29"/>
    </row>
    <row r="6179" spans="1:7" x14ac:dyDescent="0.25">
      <c r="A6179"/>
      <c r="B6179"/>
      <c r="C6179">
        <v>1.1529865364175873</v>
      </c>
      <c r="D6179">
        <v>-0.75699333177084849</v>
      </c>
      <c r="E6179" s="24"/>
      <c r="F6179" s="25"/>
      <c r="G6179" s="29"/>
    </row>
    <row r="6180" spans="1:7" x14ac:dyDescent="0.25">
      <c r="A6180"/>
      <c r="B6180"/>
      <c r="C6180">
        <v>1.1496295265240599</v>
      </c>
      <c r="D6180">
        <v>-0.75582920236753526</v>
      </c>
      <c r="E6180" s="24"/>
      <c r="F6180" s="25"/>
      <c r="G6180" s="29"/>
    </row>
    <row r="6181" spans="1:7" x14ac:dyDescent="0.25">
      <c r="A6181"/>
      <c r="B6181"/>
      <c r="C6181">
        <v>1.1462752943348196</v>
      </c>
      <c r="D6181">
        <v>-0.754665957418997</v>
      </c>
      <c r="E6181" s="24"/>
      <c r="F6181" s="25"/>
      <c r="G6181" s="29"/>
    </row>
    <row r="6182" spans="1:7" x14ac:dyDescent="0.25">
      <c r="A6182"/>
      <c r="B6182"/>
      <c r="C6182">
        <v>1.1429238317982271</v>
      </c>
      <c r="D6182">
        <v>-0.75350359479562379</v>
      </c>
      <c r="E6182" s="24"/>
      <c r="F6182" s="25"/>
      <c r="G6182" s="29"/>
    </row>
    <row r="6183" spans="1:7" x14ac:dyDescent="0.25">
      <c r="A6183"/>
      <c r="B6183"/>
      <c r="C6183">
        <v>1.1395751308937372</v>
      </c>
      <c r="D6183">
        <v>-0.75234211237434978</v>
      </c>
      <c r="E6183" s="24"/>
      <c r="F6183" s="25"/>
      <c r="G6183" s="29"/>
    </row>
    <row r="6184" spans="1:7" x14ac:dyDescent="0.25">
      <c r="A6184"/>
      <c r="B6184"/>
      <c r="C6184">
        <v>1.1362291836317595</v>
      </c>
      <c r="D6184">
        <v>-0.75118150803864436</v>
      </c>
      <c r="E6184" s="24"/>
      <c r="F6184" s="25"/>
      <c r="G6184" s="29"/>
    </row>
    <row r="6185" spans="1:7" x14ac:dyDescent="0.25">
      <c r="A6185"/>
      <c r="B6185"/>
      <c r="C6185">
        <v>1.1328859820534793</v>
      </c>
      <c r="D6185">
        <v>-0.75002177967847217</v>
      </c>
      <c r="E6185" s="24"/>
      <c r="F6185" s="25"/>
      <c r="G6185" s="29"/>
    </row>
    <row r="6186" spans="1:7" x14ac:dyDescent="0.25">
      <c r="A6186"/>
      <c r="B6186"/>
      <c r="C6186">
        <v>1.1295455182307315</v>
      </c>
      <c r="D6186">
        <v>-0.74886292519027886</v>
      </c>
      <c r="E6186" s="24"/>
      <c r="F6186" s="25"/>
      <c r="G6186" s="29"/>
    </row>
    <row r="6187" spans="1:7" x14ac:dyDescent="0.25">
      <c r="A6187"/>
      <c r="B6187"/>
      <c r="C6187">
        <v>1.1262077842658342</v>
      </c>
      <c r="D6187">
        <v>-0.74770494247695807</v>
      </c>
      <c r="E6187" s="24"/>
      <c r="F6187" s="25"/>
      <c r="G6187" s="29"/>
    </row>
    <row r="6188" spans="1:7" x14ac:dyDescent="0.25">
      <c r="A6188"/>
      <c r="B6188"/>
      <c r="C6188">
        <v>1.1228727722914653</v>
      </c>
      <c r="D6188">
        <v>-0.74654782944784226</v>
      </c>
      <c r="E6188" s="24"/>
      <c r="F6188" s="25"/>
      <c r="G6188" s="29"/>
    </row>
    <row r="6189" spans="1:7" x14ac:dyDescent="0.25">
      <c r="A6189"/>
      <c r="B6189"/>
      <c r="C6189">
        <v>1.1195404744705011</v>
      </c>
      <c r="D6189">
        <v>-0.74539158401867134</v>
      </c>
      <c r="E6189" s="24"/>
      <c r="F6189" s="25"/>
      <c r="G6189" s="29"/>
    </row>
    <row r="6190" spans="1:7" x14ac:dyDescent="0.25">
      <c r="A6190"/>
      <c r="B6190"/>
      <c r="C6190">
        <v>1.1162108829958741</v>
      </c>
      <c r="D6190">
        <v>-0.74423620411156921</v>
      </c>
      <c r="E6190" s="24"/>
      <c r="F6190" s="25"/>
      <c r="G6190" s="29"/>
    </row>
    <row r="6191" spans="1:7" x14ac:dyDescent="0.25">
      <c r="A6191"/>
      <c r="B6191"/>
      <c r="C6191">
        <v>1.1128839900904126</v>
      </c>
      <c r="D6191">
        <v>-0.74308168765501359</v>
      </c>
      <c r="E6191" s="24"/>
      <c r="F6191" s="25"/>
      <c r="G6191" s="29"/>
    </row>
    <row r="6192" spans="1:7" x14ac:dyDescent="0.25">
      <c r="A6192"/>
      <c r="B6192"/>
      <c r="C6192">
        <v>1.1095597880067591</v>
      </c>
      <c r="D6192">
        <v>-0.74192803258384243</v>
      </c>
      <c r="E6192" s="24"/>
      <c r="F6192" s="25"/>
      <c r="G6192" s="29"/>
    </row>
    <row r="6193" spans="1:7" x14ac:dyDescent="0.25">
      <c r="A6193"/>
      <c r="B6193"/>
      <c r="C6193">
        <v>1.1062382690271315</v>
      </c>
      <c r="D6193">
        <v>-0.74077523683918689</v>
      </c>
      <c r="E6193" s="24"/>
      <c r="F6193" s="25"/>
      <c r="G6193" s="29"/>
    </row>
    <row r="6194" spans="1:7" x14ac:dyDescent="0.25">
      <c r="A6194"/>
      <c r="B6194"/>
      <c r="C6194">
        <v>1.102919425463277</v>
      </c>
      <c r="D6194">
        <v>-0.73962329836849428</v>
      </c>
      <c r="E6194" s="24"/>
      <c r="F6194" s="25"/>
      <c r="G6194" s="29"/>
    </row>
    <row r="6195" spans="1:7" x14ac:dyDescent="0.25">
      <c r="A6195"/>
      <c r="B6195"/>
      <c r="C6195">
        <v>1.0996032496562695</v>
      </c>
      <c r="D6195">
        <v>-0.73847221512547123</v>
      </c>
      <c r="E6195" s="24"/>
      <c r="F6195" s="25"/>
      <c r="G6195" s="29"/>
    </row>
    <row r="6196" spans="1:7" x14ac:dyDescent="0.25">
      <c r="A6196"/>
      <c r="B6196"/>
      <c r="C6196">
        <v>1.0962897339763751</v>
      </c>
      <c r="D6196">
        <v>-0.73732198507007107</v>
      </c>
      <c r="E6196" s="24"/>
      <c r="F6196" s="25"/>
      <c r="G6196" s="29"/>
    </row>
    <row r="6197" spans="1:7" x14ac:dyDescent="0.25">
      <c r="A6197"/>
      <c r="B6197"/>
      <c r="C6197">
        <v>1.0929788708229544</v>
      </c>
      <c r="D6197">
        <v>-0.73617260616848412</v>
      </c>
      <c r="E6197" s="24"/>
      <c r="F6197" s="25"/>
      <c r="G6197" s="29"/>
    </row>
    <row r="6198" spans="1:7" x14ac:dyDescent="0.25">
      <c r="A6198"/>
      <c r="B6198"/>
      <c r="C6198">
        <v>1.0896706526242794</v>
      </c>
      <c r="D6198">
        <v>-0.73502407639310019</v>
      </c>
      <c r="E6198" s="24"/>
      <c r="F6198" s="25"/>
      <c r="G6198" s="29"/>
    </row>
    <row r="6199" spans="1:7" x14ac:dyDescent="0.25">
      <c r="A6199"/>
      <c r="B6199"/>
      <c r="C6199">
        <v>1.0863650718374185</v>
      </c>
      <c r="D6199">
        <v>-0.73387639372249236</v>
      </c>
      <c r="E6199" s="24"/>
      <c r="F6199" s="25"/>
      <c r="G6199" s="29"/>
    </row>
    <row r="6200" spans="1:7" x14ac:dyDescent="0.25">
      <c r="A6200"/>
      <c r="B6200"/>
      <c r="C6200">
        <v>1.0830621209480911</v>
      </c>
      <c r="D6200">
        <v>-0.73272955614139212</v>
      </c>
      <c r="E6200" s="24"/>
      <c r="F6200" s="25"/>
      <c r="G6200" s="29"/>
    </row>
    <row r="6201" spans="1:7" x14ac:dyDescent="0.25">
      <c r="A6201"/>
      <c r="B6201"/>
      <c r="C6201">
        <v>1.0797617924705323</v>
      </c>
      <c r="D6201">
        <v>-0.73158356164067107</v>
      </c>
      <c r="E6201" s="24"/>
      <c r="F6201" s="25"/>
      <c r="G6201" s="29"/>
    </row>
    <row r="6202" spans="1:7" x14ac:dyDescent="0.25">
      <c r="A6202"/>
      <c r="B6202"/>
      <c r="C6202">
        <v>1.0764640789473741</v>
      </c>
      <c r="D6202">
        <v>-0.73043840821732264</v>
      </c>
      <c r="E6202" s="24"/>
      <c r="F6202" s="25"/>
      <c r="G6202" s="29"/>
    </row>
    <row r="6203" spans="1:7" x14ac:dyDescent="0.25">
      <c r="A6203"/>
      <c r="B6203"/>
      <c r="C6203">
        <v>1.0731689729494811</v>
      </c>
      <c r="D6203">
        <v>-0.72929409387442412</v>
      </c>
      <c r="E6203" s="24"/>
      <c r="F6203" s="25"/>
      <c r="G6203" s="29"/>
    </row>
    <row r="6204" spans="1:7" x14ac:dyDescent="0.25">
      <c r="A6204"/>
      <c r="B6204"/>
      <c r="C6204">
        <v>1.0698764670758487</v>
      </c>
      <c r="D6204">
        <v>-0.72815061662113723</v>
      </c>
      <c r="E6204" s="24"/>
      <c r="F6204" s="25"/>
      <c r="G6204" s="29"/>
    </row>
    <row r="6205" spans="1:7" x14ac:dyDescent="0.25">
      <c r="A6205"/>
      <c r="B6205"/>
      <c r="C6205">
        <v>1.0665865539534374</v>
      </c>
      <c r="D6205">
        <v>-0.72700797447266619</v>
      </c>
      <c r="E6205" s="24"/>
      <c r="F6205" s="25"/>
      <c r="G6205" s="29"/>
    </row>
    <row r="6206" spans="1:7" x14ac:dyDescent="0.25">
      <c r="A6206"/>
      <c r="B6206"/>
      <c r="C6206">
        <v>1.0632992262370629</v>
      </c>
      <c r="D6206">
        <v>-0.72586616545024418</v>
      </c>
      <c r="E6206" s="24"/>
      <c r="F6206" s="25"/>
      <c r="G6206" s="29"/>
    </row>
    <row r="6207" spans="1:7" x14ac:dyDescent="0.25">
      <c r="A6207"/>
      <c r="B6207"/>
      <c r="C6207">
        <v>1.0600144766092654</v>
      </c>
      <c r="D6207">
        <v>-0.72472518758111848</v>
      </c>
      <c r="E6207" s="24"/>
      <c r="F6207" s="25"/>
      <c r="G6207" s="29"/>
    </row>
    <row r="6208" spans="1:7" x14ac:dyDescent="0.25">
      <c r="A6208"/>
      <c r="B6208"/>
      <c r="C6208">
        <v>1.0567322977801745</v>
      </c>
      <c r="D6208">
        <v>-0.72358503889852233</v>
      </c>
      <c r="E6208" s="24"/>
      <c r="F6208" s="25"/>
      <c r="G6208" s="29"/>
    </row>
    <row r="6209" spans="1:7" x14ac:dyDescent="0.25">
      <c r="A6209"/>
      <c r="B6209"/>
      <c r="C6209">
        <v>1.0534526824873633</v>
      </c>
      <c r="D6209">
        <v>-0.72244571744164643</v>
      </c>
      <c r="E6209" s="24"/>
      <c r="F6209" s="25"/>
      <c r="G6209" s="29"/>
    </row>
    <row r="6210" spans="1:7" x14ac:dyDescent="0.25">
      <c r="A6210"/>
      <c r="B6210"/>
      <c r="C6210">
        <v>1.0501756234957638</v>
      </c>
      <c r="D6210">
        <v>-0.72130722125564051</v>
      </c>
      <c r="E6210" s="24"/>
      <c r="F6210" s="25"/>
      <c r="G6210" s="29"/>
    </row>
    <row r="6211" spans="1:7" x14ac:dyDescent="0.25">
      <c r="A6211"/>
      <c r="B6211"/>
      <c r="C6211">
        <v>1.0469011135974728</v>
      </c>
      <c r="D6211">
        <v>-0.72016954839156033</v>
      </c>
      <c r="E6211" s="24"/>
      <c r="F6211" s="25"/>
      <c r="G6211" s="29"/>
    </row>
    <row r="6212" spans="1:7" x14ac:dyDescent="0.25">
      <c r="A6212"/>
      <c r="B6212"/>
      <c r="C6212">
        <v>1.043629145611676</v>
      </c>
      <c r="D6212">
        <v>-0.71903269690636951</v>
      </c>
      <c r="E6212" s="24"/>
      <c r="F6212" s="25"/>
      <c r="G6212" s="29"/>
    </row>
    <row r="6213" spans="1:7" x14ac:dyDescent="0.25">
      <c r="A6213"/>
      <c r="B6213"/>
      <c r="C6213">
        <v>1.0403597123845143</v>
      </c>
      <c r="D6213">
        <v>-0.71789666486291948</v>
      </c>
      <c r="E6213" s="24"/>
      <c r="F6213" s="25"/>
      <c r="G6213" s="29"/>
    </row>
    <row r="6214" spans="1:7" x14ac:dyDescent="0.25">
      <c r="A6214"/>
      <c r="B6214"/>
      <c r="C6214">
        <v>1.037092806788932</v>
      </c>
      <c r="D6214">
        <v>-0.71676145032990923</v>
      </c>
      <c r="E6214" s="24"/>
      <c r="F6214" s="25"/>
      <c r="G6214" s="29"/>
    </row>
    <row r="6215" spans="1:7" x14ac:dyDescent="0.25">
      <c r="A6215"/>
      <c r="B6215"/>
      <c r="C6215">
        <v>1.0338284217245832</v>
      </c>
      <c r="D6215">
        <v>-0.71562705138188842</v>
      </c>
      <c r="E6215" s="24"/>
      <c r="F6215" s="25"/>
      <c r="G6215" s="29"/>
    </row>
    <row r="6216" spans="1:7" x14ac:dyDescent="0.25">
      <c r="A6216"/>
      <c r="B6216"/>
      <c r="C6216">
        <v>1.0305665501176722</v>
      </c>
      <c r="D6216">
        <v>-0.71449346609921227</v>
      </c>
      <c r="E6216" s="24"/>
      <c r="F6216" s="25"/>
      <c r="G6216" s="29"/>
    </row>
    <row r="6217" spans="1:7" x14ac:dyDescent="0.25">
      <c r="A6217"/>
      <c r="B6217"/>
      <c r="C6217">
        <v>1.0273071849208688</v>
      </c>
      <c r="D6217">
        <v>-0.71336069256804624</v>
      </c>
      <c r="E6217" s="24"/>
      <c r="F6217" s="25"/>
      <c r="G6217" s="29"/>
    </row>
    <row r="6218" spans="1:7" x14ac:dyDescent="0.25">
      <c r="A6218"/>
      <c r="B6218"/>
      <c r="C6218">
        <v>1.0240503191131514</v>
      </c>
      <c r="D6218">
        <v>-0.71222872888032296</v>
      </c>
      <c r="E6218" s="24"/>
      <c r="F6218" s="25"/>
      <c r="G6218" s="29"/>
    </row>
    <row r="6219" spans="1:7" x14ac:dyDescent="0.25">
      <c r="A6219"/>
      <c r="B6219"/>
      <c r="C6219">
        <v>1.0207959456996976</v>
      </c>
      <c r="D6219">
        <v>-0.71109757313373323</v>
      </c>
      <c r="E6219" s="24"/>
      <c r="F6219" s="25"/>
      <c r="G6219" s="29"/>
    </row>
    <row r="6220" spans="1:7" x14ac:dyDescent="0.25">
      <c r="A6220"/>
      <c r="B6220"/>
      <c r="C6220">
        <v>1.01754405771176</v>
      </c>
      <c r="D6220">
        <v>-0.70996722343170282</v>
      </c>
      <c r="E6220" s="24"/>
      <c r="F6220" s="25"/>
      <c r="G6220" s="29"/>
    </row>
    <row r="6221" spans="1:7" x14ac:dyDescent="0.25">
      <c r="A6221"/>
      <c r="B6221"/>
      <c r="C6221">
        <v>1.01429464820656</v>
      </c>
      <c r="D6221">
        <v>-0.70883767788337759</v>
      </c>
      <c r="E6221" s="24"/>
      <c r="F6221" s="25"/>
      <c r="G6221" s="29"/>
    </row>
    <row r="6222" spans="1:7" x14ac:dyDescent="0.25">
      <c r="A6222"/>
      <c r="B6222"/>
      <c r="C6222">
        <v>1.0110477102671434</v>
      </c>
      <c r="D6222">
        <v>-0.7077089346035943</v>
      </c>
      <c r="E6222" s="24"/>
      <c r="F6222" s="25"/>
      <c r="G6222" s="29"/>
    </row>
    <row r="6223" spans="1:7" x14ac:dyDescent="0.25">
      <c r="A6223"/>
      <c r="B6223"/>
      <c r="C6223">
        <v>1.0078032370022663</v>
      </c>
      <c r="D6223">
        <v>-0.70658099171286337</v>
      </c>
      <c r="E6223" s="24"/>
      <c r="F6223" s="25"/>
      <c r="G6223" s="29"/>
    </row>
    <row r="6224" spans="1:7" x14ac:dyDescent="0.25">
      <c r="A6224"/>
      <c r="B6224"/>
      <c r="C6224">
        <v>1.0045612215462922</v>
      </c>
      <c r="D6224">
        <v>-0.70545384733735428</v>
      </c>
      <c r="E6224" s="24"/>
      <c r="F6224" s="25"/>
      <c r="G6224" s="29"/>
    </row>
    <row r="6225" spans="1:7" x14ac:dyDescent="0.25">
      <c r="A6225"/>
      <c r="B6225"/>
      <c r="C6225">
        <v>1.0013216570590495</v>
      </c>
      <c r="D6225">
        <v>-0.70432749960886676</v>
      </c>
      <c r="E6225" s="24"/>
      <c r="F6225" s="25"/>
      <c r="G6225" s="29"/>
    </row>
    <row r="6226" spans="1:7" x14ac:dyDescent="0.25">
      <c r="A6226"/>
      <c r="B6226"/>
      <c r="C6226">
        <v>0.9980845367257325</v>
      </c>
      <c r="D6226">
        <v>-0.70320194666481495</v>
      </c>
      <c r="E6226" s="24"/>
      <c r="F6226" s="25"/>
      <c r="G6226" s="29"/>
    </row>
    <row r="6227" spans="1:7" x14ac:dyDescent="0.25">
      <c r="A6227"/>
      <c r="B6227"/>
      <c r="C6227">
        <v>0.9948498537567706</v>
      </c>
      <c r="D6227">
        <v>-0.70207718664820851</v>
      </c>
      <c r="E6227" s="24"/>
      <c r="F6227" s="25"/>
      <c r="G6227" s="29"/>
    </row>
    <row r="6228" spans="1:7" x14ac:dyDescent="0.25">
      <c r="A6228"/>
      <c r="B6228"/>
      <c r="C6228">
        <v>0.99161760138771782</v>
      </c>
      <c r="D6228">
        <v>-0.70095321770763241</v>
      </c>
      <c r="E6228" s="24"/>
      <c r="F6228" s="25"/>
      <c r="G6228" s="29"/>
    </row>
    <row r="6229" spans="1:7" x14ac:dyDescent="0.25">
      <c r="A6229"/>
      <c r="B6229"/>
      <c r="C6229">
        <v>0.98838777287914326</v>
      </c>
      <c r="D6229">
        <v>-0.69983003799722532</v>
      </c>
      <c r="E6229" s="24"/>
      <c r="F6229" s="25"/>
      <c r="G6229" s="29"/>
    </row>
    <row r="6230" spans="1:7" x14ac:dyDescent="0.25">
      <c r="A6230"/>
      <c r="B6230"/>
      <c r="C6230">
        <v>0.98516036151651265</v>
      </c>
      <c r="D6230">
        <v>-0.6987076456766671</v>
      </c>
      <c r="E6230" s="24"/>
      <c r="F6230" s="25"/>
      <c r="G6230" s="29"/>
    </row>
    <row r="6231" spans="1:7" x14ac:dyDescent="0.25">
      <c r="A6231"/>
      <c r="B6231"/>
      <c r="C6231">
        <v>0.9819353606100365</v>
      </c>
      <c r="D6231">
        <v>-0.69758603891113613</v>
      </c>
      <c r="E6231" s="24"/>
      <c r="F6231" s="25"/>
      <c r="G6231" s="29"/>
    </row>
    <row r="6232" spans="1:7" x14ac:dyDescent="0.25">
      <c r="A6232"/>
      <c r="B6232"/>
      <c r="C6232">
        <v>0.97871276349463798</v>
      </c>
      <c r="D6232">
        <v>-0.69646521587133092</v>
      </c>
      <c r="E6232" s="24"/>
      <c r="F6232" s="25"/>
      <c r="G6232" s="29"/>
    </row>
    <row r="6233" spans="1:7" x14ac:dyDescent="0.25">
      <c r="A6233"/>
      <c r="B6233"/>
      <c r="C6233">
        <v>0.97549256352976055</v>
      </c>
      <c r="D6233">
        <v>-0.69534517473340918</v>
      </c>
      <c r="E6233" s="24"/>
      <c r="F6233" s="25"/>
      <c r="G6233" s="29"/>
    </row>
    <row r="6234" spans="1:7" x14ac:dyDescent="0.25">
      <c r="A6234"/>
      <c r="B6234"/>
      <c r="C6234">
        <v>0.9722747540992871</v>
      </c>
      <c r="D6234">
        <v>-0.69422591367899045</v>
      </c>
      <c r="E6234" s="24"/>
      <c r="F6234" s="25"/>
      <c r="G6234" s="29"/>
    </row>
    <row r="6235" spans="1:7" x14ac:dyDescent="0.25">
      <c r="A6235"/>
      <c r="B6235"/>
      <c r="C6235">
        <v>0.96905932861142219</v>
      </c>
      <c r="D6235">
        <v>-0.69310743089512916</v>
      </c>
      <c r="E6235" s="24"/>
      <c r="F6235" s="25"/>
      <c r="G6235" s="29"/>
    </row>
    <row r="6236" spans="1:7" x14ac:dyDescent="0.25">
      <c r="A6236"/>
      <c r="B6236"/>
      <c r="C6236">
        <v>0.96584628049860377</v>
      </c>
      <c r="D6236">
        <v>-0.69198972457430796</v>
      </c>
      <c r="E6236" s="24"/>
      <c r="F6236" s="25"/>
      <c r="G6236" s="29"/>
    </row>
    <row r="6237" spans="1:7" x14ac:dyDescent="0.25">
      <c r="A6237"/>
      <c r="B6237"/>
      <c r="C6237">
        <v>0.96263553608494234</v>
      </c>
      <c r="D6237">
        <v>-0.69087277072851727</v>
      </c>
      <c r="E6237" s="24"/>
      <c r="F6237" s="25"/>
      <c r="G6237" s="29"/>
    </row>
    <row r="6238" spans="1:7" x14ac:dyDescent="0.25">
      <c r="A6238"/>
      <c r="B6238"/>
      <c r="C6238">
        <v>0.95942680318557416</v>
      </c>
      <c r="D6238">
        <v>-0.68975647315447652</v>
      </c>
      <c r="E6238" s="24"/>
      <c r="F6238" s="25"/>
      <c r="G6238" s="29"/>
    </row>
    <row r="6239" spans="1:7" x14ac:dyDescent="0.25">
      <c r="A6239"/>
      <c r="B6239"/>
      <c r="C6239">
        <v>0.95622042810269403</v>
      </c>
      <c r="D6239">
        <v>-0.68864094665322229</v>
      </c>
      <c r="E6239" s="24"/>
      <c r="F6239" s="25"/>
      <c r="G6239" s="29"/>
    </row>
    <row r="6240" spans="1:7" x14ac:dyDescent="0.25">
      <c r="A6240"/>
      <c r="B6240"/>
      <c r="C6240">
        <v>0.95301640436447266</v>
      </c>
      <c r="D6240">
        <v>-0.68752618943871602</v>
      </c>
      <c r="E6240" s="24"/>
      <c r="F6240" s="25"/>
      <c r="G6240" s="29"/>
    </row>
    <row r="6241" spans="1:7" x14ac:dyDescent="0.25">
      <c r="A6241"/>
      <c r="B6241"/>
      <c r="C6241">
        <v>0.94981472552273338</v>
      </c>
      <c r="D6241">
        <v>-0.68641219973023126</v>
      </c>
      <c r="E6241" s="24"/>
      <c r="F6241" s="25"/>
      <c r="G6241" s="29"/>
    </row>
    <row r="6242" spans="1:7" x14ac:dyDescent="0.25">
      <c r="A6242"/>
      <c r="B6242"/>
      <c r="C6242">
        <v>0.94661538515287913</v>
      </c>
      <c r="D6242">
        <v>-0.68529897575236354</v>
      </c>
      <c r="E6242" s="24"/>
      <c r="F6242" s="25"/>
      <c r="G6242" s="29"/>
    </row>
    <row r="6243" spans="1:7" x14ac:dyDescent="0.25">
      <c r="A6243"/>
      <c r="B6243"/>
      <c r="C6243">
        <v>0.94341837685374841</v>
      </c>
      <c r="D6243">
        <v>-0.68418651573498357</v>
      </c>
      <c r="E6243" s="24"/>
      <c r="F6243" s="25"/>
      <c r="G6243" s="29"/>
    </row>
    <row r="6244" spans="1:7" x14ac:dyDescent="0.25">
      <c r="A6244"/>
      <c r="B6244"/>
      <c r="C6244">
        <v>0.9402236942475215</v>
      </c>
      <c r="D6244">
        <v>-0.68307481791323355</v>
      </c>
      <c r="E6244" s="24"/>
      <c r="F6244" s="25"/>
      <c r="G6244" s="29"/>
    </row>
    <row r="6245" spans="1:7" x14ac:dyDescent="0.25">
      <c r="A6245"/>
      <c r="B6245"/>
      <c r="C6245">
        <v>0.937031330979611</v>
      </c>
      <c r="D6245">
        <v>-0.68196388052749857</v>
      </c>
      <c r="E6245" s="24"/>
      <c r="F6245" s="25"/>
      <c r="G6245" s="29"/>
    </row>
    <row r="6246" spans="1:7" x14ac:dyDescent="0.25">
      <c r="A6246"/>
      <c r="B6246"/>
      <c r="C6246">
        <v>0.93384128071856998</v>
      </c>
      <c r="D6246">
        <v>-0.68085370182340332</v>
      </c>
      <c r="E6246" s="24"/>
      <c r="F6246" s="25"/>
      <c r="G6246" s="29"/>
    </row>
    <row r="6247" spans="1:7" x14ac:dyDescent="0.25">
      <c r="A6247"/>
      <c r="B6247"/>
      <c r="C6247">
        <v>0.93065353715596566</v>
      </c>
      <c r="D6247">
        <v>-0.67974428005177789</v>
      </c>
      <c r="E6247" s="24"/>
      <c r="F6247" s="25"/>
      <c r="G6247" s="29"/>
    </row>
    <row r="6248" spans="1:7" x14ac:dyDescent="0.25">
      <c r="A6248"/>
      <c r="B6248"/>
      <c r="C6248">
        <v>0.92746809400628427</v>
      </c>
      <c r="D6248">
        <v>-0.67863561346864332</v>
      </c>
      <c r="E6248" s="24"/>
      <c r="F6248" s="25"/>
      <c r="G6248" s="29"/>
    </row>
    <row r="6249" spans="1:7" x14ac:dyDescent="0.25">
      <c r="A6249"/>
      <c r="B6249"/>
      <c r="C6249">
        <v>0.92428494500683278</v>
      </c>
      <c r="D6249">
        <v>-0.6775277003352006</v>
      </c>
      <c r="E6249" s="24"/>
      <c r="F6249" s="25"/>
      <c r="G6249" s="29"/>
    </row>
    <row r="6250" spans="1:7" x14ac:dyDescent="0.25">
      <c r="A6250"/>
      <c r="B6250"/>
      <c r="C6250">
        <v>0.92110408391763365</v>
      </c>
      <c r="D6250">
        <v>-0.67642053891780884</v>
      </c>
      <c r="E6250" s="24"/>
      <c r="F6250" s="25"/>
      <c r="G6250" s="29"/>
    </row>
    <row r="6251" spans="1:7" x14ac:dyDescent="0.25">
      <c r="A6251"/>
      <c r="B6251"/>
      <c r="C6251">
        <v>0.91792550452131239</v>
      </c>
      <c r="D6251">
        <v>-0.67531412748796227</v>
      </c>
      <c r="E6251" s="24"/>
      <c r="F6251" s="25"/>
      <c r="G6251" s="29"/>
    </row>
    <row r="6252" spans="1:7" x14ac:dyDescent="0.25">
      <c r="A6252"/>
      <c r="B6252"/>
      <c r="C6252">
        <v>0.91474920062300902</v>
      </c>
      <c r="D6252">
        <v>-0.67420846432227932</v>
      </c>
      <c r="E6252" s="24"/>
      <c r="F6252" s="25"/>
      <c r="G6252" s="29"/>
    </row>
    <row r="6253" spans="1:7" x14ac:dyDescent="0.25">
      <c r="A6253"/>
      <c r="B6253"/>
      <c r="C6253">
        <v>0.9115751660502478</v>
      </c>
      <c r="D6253">
        <v>-0.67310354770246872</v>
      </c>
      <c r="E6253" s="24"/>
      <c r="F6253" s="25"/>
      <c r="G6253" s="29"/>
    </row>
    <row r="6254" spans="1:7" x14ac:dyDescent="0.25">
      <c r="A6254"/>
      <c r="B6254"/>
      <c r="C6254">
        <v>0.90840339465288822</v>
      </c>
      <c r="D6254">
        <v>-0.67199937591534331</v>
      </c>
      <c r="E6254" s="24"/>
      <c r="F6254" s="25"/>
      <c r="G6254" s="29"/>
    </row>
    <row r="6255" spans="1:7" x14ac:dyDescent="0.25">
      <c r="A6255"/>
      <c r="B6255"/>
      <c r="C6255">
        <v>0.90523388030297525</v>
      </c>
      <c r="D6255">
        <v>-0.6708959472527718</v>
      </c>
      <c r="E6255" s="24"/>
      <c r="F6255" s="25"/>
      <c r="G6255" s="29"/>
    </row>
    <row r="6256" spans="1:7" x14ac:dyDescent="0.25">
      <c r="A6256"/>
      <c r="B6256"/>
      <c r="C6256">
        <v>0.90206661689466161</v>
      </c>
      <c r="D6256">
        <v>-0.6697932600116705</v>
      </c>
      <c r="E6256" s="24"/>
      <c r="F6256" s="25"/>
      <c r="G6256" s="29"/>
    </row>
    <row r="6257" spans="1:7" x14ac:dyDescent="0.25">
      <c r="A6257"/>
      <c r="B6257"/>
      <c r="C6257">
        <v>0.89890159834409267</v>
      </c>
      <c r="D6257">
        <v>-0.66869131249398794</v>
      </c>
      <c r="E6257" s="24"/>
      <c r="F6257" s="25"/>
      <c r="G6257" s="29"/>
    </row>
    <row r="6258" spans="1:7" x14ac:dyDescent="0.25">
      <c r="A6258"/>
      <c r="B6258"/>
      <c r="C6258">
        <v>0.89573881858933946</v>
      </c>
      <c r="D6258">
        <v>-0.66759010300669086</v>
      </c>
      <c r="E6258" s="24"/>
      <c r="F6258" s="25"/>
      <c r="G6258" s="29"/>
    </row>
    <row r="6259" spans="1:7" x14ac:dyDescent="0.25">
      <c r="A6259"/>
      <c r="B6259"/>
      <c r="C6259">
        <v>0.8925782715902596</v>
      </c>
      <c r="D6259">
        <v>-0.66648962986173665</v>
      </c>
      <c r="E6259" s="24"/>
      <c r="F6259" s="25"/>
      <c r="G6259" s="29"/>
    </row>
    <row r="6260" spans="1:7" x14ac:dyDescent="0.25">
      <c r="A6260"/>
      <c r="B6260"/>
      <c r="C6260">
        <v>0.88941995132843266</v>
      </c>
      <c r="D6260">
        <v>-0.66538989137606319</v>
      </c>
      <c r="E6260" s="24"/>
      <c r="F6260" s="25"/>
      <c r="G6260" s="29"/>
    </row>
    <row r="6261" spans="1:7" x14ac:dyDescent="0.25">
      <c r="A6261"/>
      <c r="B6261"/>
      <c r="C6261">
        <v>0.88626385180704448</v>
      </c>
      <c r="D6261">
        <v>-0.66429088587157126</v>
      </c>
      <c r="E6261" s="24"/>
      <c r="F6261" s="25"/>
      <c r="G6261" s="29"/>
    </row>
    <row r="6262" spans="1:7" x14ac:dyDescent="0.25">
      <c r="A6262"/>
      <c r="B6262"/>
      <c r="C6262">
        <v>0.88310996705078504</v>
      </c>
      <c r="D6262">
        <v>-0.66319261167509769</v>
      </c>
      <c r="E6262" s="24"/>
      <c r="F6262" s="25"/>
      <c r="G6262" s="29"/>
    </row>
    <row r="6263" spans="1:7" x14ac:dyDescent="0.25">
      <c r="A6263"/>
      <c r="B6263"/>
      <c r="C6263">
        <v>0.8799582911057926</v>
      </c>
      <c r="D6263">
        <v>-0.66209506711842059</v>
      </c>
      <c r="E6263" s="24"/>
      <c r="F6263" s="25"/>
      <c r="G6263" s="29"/>
    </row>
    <row r="6264" spans="1:7" x14ac:dyDescent="0.25">
      <c r="A6264"/>
      <c r="B6264"/>
      <c r="C6264">
        <v>0.87680881803948707</v>
      </c>
      <c r="D6264">
        <v>-0.66099825053820982</v>
      </c>
      <c r="E6264" s="24"/>
      <c r="F6264" s="25"/>
      <c r="G6264" s="29"/>
    </row>
    <row r="6265" spans="1:7" x14ac:dyDescent="0.25">
      <c r="A6265"/>
      <c r="B6265"/>
      <c r="C6265">
        <v>0.87366154194054568</v>
      </c>
      <c r="D6265">
        <v>-0.65990216027603932</v>
      </c>
      <c r="E6265" s="24"/>
      <c r="F6265" s="25"/>
      <c r="G6265" s="29"/>
    </row>
    <row r="6266" spans="1:7" x14ac:dyDescent="0.25">
      <c r="A6266"/>
      <c r="B6266"/>
      <c r="C6266">
        <v>0.87051645691874668</v>
      </c>
      <c r="D6266">
        <v>-0.65880679467834546</v>
      </c>
      <c r="E6266" s="24"/>
      <c r="F6266" s="25"/>
      <c r="G6266" s="29"/>
    </row>
    <row r="6267" spans="1:7" x14ac:dyDescent="0.25">
      <c r="A6267"/>
      <c r="B6267"/>
      <c r="C6267">
        <v>0.86737355710494324</v>
      </c>
      <c r="D6267">
        <v>-0.65771215209643763</v>
      </c>
      <c r="E6267" s="24"/>
      <c r="F6267" s="25"/>
      <c r="G6267" s="29"/>
    </row>
    <row r="6268" spans="1:7" x14ac:dyDescent="0.25">
      <c r="A6268"/>
      <c r="B6268"/>
      <c r="C6268">
        <v>0.86423283665090389</v>
      </c>
      <c r="D6268">
        <v>-0.65661823088645366</v>
      </c>
      <c r="E6268" s="24"/>
      <c r="F6268" s="25"/>
      <c r="G6268" s="29"/>
    </row>
    <row r="6269" spans="1:7" x14ac:dyDescent="0.25">
      <c r="A6269"/>
      <c r="B6269"/>
      <c r="C6269">
        <v>0.86109428972926794</v>
      </c>
      <c r="D6269">
        <v>-0.65552502940936552</v>
      </c>
      <c r="E6269" s="24"/>
      <c r="F6269" s="25"/>
      <c r="G6269" s="29"/>
    </row>
    <row r="6270" spans="1:7" x14ac:dyDescent="0.25">
      <c r="A6270"/>
      <c r="B6270"/>
      <c r="C6270">
        <v>0.85795791053340364</v>
      </c>
      <c r="D6270">
        <v>-0.65443254603093692</v>
      </c>
      <c r="E6270" s="24"/>
      <c r="F6270" s="25"/>
      <c r="G6270" s="29"/>
    </row>
    <row r="6271" spans="1:7" x14ac:dyDescent="0.25">
      <c r="A6271"/>
      <c r="B6271"/>
      <c r="C6271">
        <v>0.85482369327736796</v>
      </c>
      <c r="D6271">
        <v>-0.65334077912173583</v>
      </c>
      <c r="E6271" s="24"/>
      <c r="F6271" s="25"/>
      <c r="G6271" s="29"/>
    </row>
    <row r="6272" spans="1:7" x14ac:dyDescent="0.25">
      <c r="A6272"/>
      <c r="B6272"/>
      <c r="C6272">
        <v>0.85169163219577804</v>
      </c>
      <c r="D6272">
        <v>-0.65224972705709405</v>
      </c>
      <c r="E6272" s="24"/>
      <c r="F6272" s="25"/>
      <c r="G6272" s="29"/>
    </row>
    <row r="6273" spans="1:7" x14ac:dyDescent="0.25">
      <c r="A6273"/>
      <c r="B6273"/>
      <c r="C6273">
        <v>0.84856172154374487</v>
      </c>
      <c r="D6273">
        <v>-0.6511593882171075</v>
      </c>
      <c r="E6273" s="24"/>
      <c r="F6273" s="25"/>
      <c r="G6273" s="29"/>
    </row>
    <row r="6274" spans="1:7" x14ac:dyDescent="0.25">
      <c r="A6274"/>
      <c r="B6274"/>
      <c r="C6274">
        <v>0.84543395559675683</v>
      </c>
      <c r="D6274">
        <v>-0.6500697609866054</v>
      </c>
      <c r="E6274" s="24"/>
      <c r="F6274" s="25"/>
      <c r="G6274" s="29"/>
    </row>
    <row r="6275" spans="1:7" x14ac:dyDescent="0.25">
      <c r="A6275"/>
      <c r="B6275"/>
      <c r="C6275">
        <v>0.84230832865062044</v>
      </c>
      <c r="D6275">
        <v>-0.64898084375514886</v>
      </c>
      <c r="E6275" s="24"/>
      <c r="F6275" s="25"/>
      <c r="G6275" s="29"/>
    </row>
    <row r="6276" spans="1:7" x14ac:dyDescent="0.25">
      <c r="A6276"/>
      <c r="B6276"/>
      <c r="C6276">
        <v>0.83918483502133379</v>
      </c>
      <c r="D6276">
        <v>-0.64789263491699745</v>
      </c>
      <c r="E6276" s="24"/>
      <c r="F6276" s="25"/>
      <c r="G6276" s="29"/>
    </row>
    <row r="6277" spans="1:7" x14ac:dyDescent="0.25">
      <c r="A6277"/>
      <c r="B6277"/>
      <c r="C6277">
        <v>0.83606346904501871</v>
      </c>
      <c r="D6277">
        <v>-0.64680513287110097</v>
      </c>
      <c r="E6277" s="24"/>
      <c r="F6277" s="25"/>
      <c r="G6277" s="29"/>
    </row>
    <row r="6278" spans="1:7" x14ac:dyDescent="0.25">
      <c r="A6278"/>
      <c r="B6278"/>
      <c r="C6278">
        <v>0.83294422507783483</v>
      </c>
      <c r="D6278">
        <v>-0.64571833602108908</v>
      </c>
      <c r="E6278" s="24"/>
      <c r="F6278" s="25"/>
      <c r="G6278" s="29"/>
    </row>
    <row r="6279" spans="1:7" x14ac:dyDescent="0.25">
      <c r="A6279"/>
      <c r="B6279"/>
      <c r="C6279">
        <v>0.82982709749589278</v>
      </c>
      <c r="D6279">
        <v>-0.64463224277524889</v>
      </c>
      <c r="E6279" s="24"/>
      <c r="F6279" s="25"/>
      <c r="G6279" s="29"/>
    </row>
    <row r="6280" spans="1:7" x14ac:dyDescent="0.25">
      <c r="A6280"/>
      <c r="B6280"/>
      <c r="C6280">
        <v>0.82671208069515001</v>
      </c>
      <c r="D6280">
        <v>-0.64354685154650848</v>
      </c>
      <c r="E6280" s="24"/>
      <c r="F6280" s="25"/>
      <c r="G6280" s="29"/>
    </row>
    <row r="6281" spans="1:7" x14ac:dyDescent="0.25">
      <c r="A6281"/>
      <c r="B6281"/>
      <c r="C6281">
        <v>0.82359916909132835</v>
      </c>
      <c r="D6281">
        <v>-0.64246216075241769</v>
      </c>
      <c r="E6281" s="24"/>
      <c r="F6281" s="25"/>
      <c r="G6281" s="29"/>
    </row>
    <row r="6282" spans="1:7" x14ac:dyDescent="0.25">
      <c r="A6282"/>
      <c r="B6282"/>
      <c r="C6282">
        <v>0.82048835711983248</v>
      </c>
      <c r="D6282">
        <v>-0.64137816881513865</v>
      </c>
      <c r="E6282" s="24"/>
      <c r="F6282" s="25"/>
      <c r="G6282" s="29"/>
    </row>
    <row r="6283" spans="1:7" x14ac:dyDescent="0.25">
      <c r="A6283"/>
      <c r="B6283"/>
      <c r="C6283">
        <v>0.81737963923566537</v>
      </c>
      <c r="D6283">
        <v>-0.64029487416142672</v>
      </c>
      <c r="E6283" s="24"/>
      <c r="F6283" s="25"/>
      <c r="G6283" s="29"/>
    </row>
    <row r="6284" spans="1:7" x14ac:dyDescent="0.25">
      <c r="A6284"/>
      <c r="B6284"/>
      <c r="C6284">
        <v>0.81427300991333829</v>
      </c>
      <c r="D6284">
        <v>-0.63921227522261537</v>
      </c>
      <c r="E6284" s="24"/>
      <c r="F6284" s="25"/>
      <c r="G6284" s="29"/>
    </row>
    <row r="6285" spans="1:7" x14ac:dyDescent="0.25">
      <c r="A6285"/>
      <c r="B6285"/>
      <c r="C6285">
        <v>0.81116846364678419</v>
      </c>
      <c r="D6285">
        <v>-0.63813037043460108</v>
      </c>
      <c r="E6285" s="24"/>
      <c r="F6285" s="25"/>
      <c r="G6285" s="29"/>
    </row>
    <row r="6286" spans="1:7" x14ac:dyDescent="0.25">
      <c r="A6286"/>
      <c r="B6286"/>
      <c r="C6286">
        <v>0.80806599494927234</v>
      </c>
      <c r="D6286">
        <v>-0.6370491582378216</v>
      </c>
      <c r="E6286" s="24"/>
      <c r="F6286" s="25"/>
      <c r="G6286" s="29"/>
    </row>
    <row r="6287" spans="1:7" x14ac:dyDescent="0.25">
      <c r="A6287"/>
      <c r="B6287"/>
      <c r="C6287">
        <v>0.80496559835331605</v>
      </c>
      <c r="D6287">
        <v>-0.63596863707724505</v>
      </c>
      <c r="E6287" s="24"/>
      <c r="F6287" s="25"/>
      <c r="G6287" s="29"/>
    </row>
    <row r="6288" spans="1:7" x14ac:dyDescent="0.25">
      <c r="A6288"/>
      <c r="B6288"/>
      <c r="C6288">
        <v>0.80186726841061984</v>
      </c>
      <c r="D6288">
        <v>-0.63488880540236126</v>
      </c>
      <c r="E6288" s="24"/>
      <c r="F6288" s="25"/>
      <c r="G6288" s="29"/>
    </row>
    <row r="6289" spans="1:7" x14ac:dyDescent="0.25">
      <c r="A6289"/>
      <c r="B6289"/>
      <c r="C6289">
        <v>0.79877099969194454</v>
      </c>
      <c r="D6289">
        <v>-0.63380966166714858</v>
      </c>
      <c r="E6289" s="24"/>
      <c r="F6289" s="25"/>
      <c r="G6289" s="29"/>
    </row>
    <row r="6290" spans="1:7" x14ac:dyDescent="0.25">
      <c r="A6290"/>
      <c r="B6290"/>
      <c r="C6290">
        <v>0.79567678678706522</v>
      </c>
      <c r="D6290">
        <v>-0.63273120433007113</v>
      </c>
      <c r="E6290" s="24"/>
      <c r="F6290" s="25"/>
      <c r="G6290" s="29"/>
    </row>
    <row r="6291" spans="1:7" x14ac:dyDescent="0.25">
      <c r="A6291"/>
      <c r="B6291"/>
      <c r="C6291">
        <v>0.79258462430468157</v>
      </c>
      <c r="D6291">
        <v>-0.63165343185406686</v>
      </c>
      <c r="E6291" s="24"/>
      <c r="F6291" s="25"/>
      <c r="G6291" s="29"/>
    </row>
    <row r="6292" spans="1:7" x14ac:dyDescent="0.25">
      <c r="A6292"/>
      <c r="B6292"/>
      <c r="C6292">
        <v>0.78949450687230671</v>
      </c>
      <c r="D6292">
        <v>-0.63057634270651464</v>
      </c>
      <c r="E6292" s="24"/>
      <c r="F6292" s="25"/>
      <c r="G6292" s="29"/>
    </row>
    <row r="6293" spans="1:7" x14ac:dyDescent="0.25">
      <c r="A6293"/>
      <c r="B6293"/>
      <c r="C6293">
        <v>0.78640642913623571</v>
      </c>
      <c r="D6293">
        <v>-0.62949993535924298</v>
      </c>
      <c r="E6293" s="24"/>
      <c r="F6293" s="25"/>
      <c r="G6293" s="29"/>
    </row>
    <row r="6294" spans="1:7" x14ac:dyDescent="0.25">
      <c r="A6294"/>
      <c r="B6294"/>
      <c r="C6294">
        <v>0.78332038576140472</v>
      </c>
      <c r="D6294">
        <v>-0.62842420828848655</v>
      </c>
      <c r="E6294" s="24"/>
      <c r="F6294" s="25"/>
      <c r="G6294" s="29"/>
    </row>
    <row r="6295" spans="1:7" x14ac:dyDescent="0.25">
      <c r="A6295"/>
      <c r="B6295"/>
      <c r="C6295">
        <v>0.78023637143136693</v>
      </c>
      <c r="D6295">
        <v>-0.62734915997489971</v>
      </c>
      <c r="E6295" s="24"/>
      <c r="F6295" s="25"/>
      <c r="G6295" s="29"/>
    </row>
    <row r="6296" spans="1:7" x14ac:dyDescent="0.25">
      <c r="A6296"/>
      <c r="B6296"/>
      <c r="C6296">
        <v>0.77715438084816446</v>
      </c>
      <c r="D6296">
        <v>-0.62627478890351884</v>
      </c>
      <c r="E6296" s="24"/>
      <c r="F6296" s="25"/>
      <c r="G6296" s="29"/>
    </row>
    <row r="6297" spans="1:7" x14ac:dyDescent="0.25">
      <c r="A6297"/>
      <c r="B6297"/>
      <c r="C6297">
        <v>0.77407440873226763</v>
      </c>
      <c r="D6297">
        <v>-0.62520109356375531</v>
      </c>
      <c r="E6297" s="24"/>
      <c r="F6297" s="25"/>
      <c r="G6297" s="29"/>
    </row>
    <row r="6298" spans="1:7" x14ac:dyDescent="0.25">
      <c r="A6298"/>
      <c r="B6298"/>
      <c r="C6298">
        <v>0.77099644982251592</v>
      </c>
      <c r="D6298">
        <v>-0.62412807244938906</v>
      </c>
      <c r="E6298" s="24"/>
      <c r="F6298" s="25"/>
      <c r="G6298" s="29"/>
    </row>
    <row r="6299" spans="1:7" x14ac:dyDescent="0.25">
      <c r="A6299"/>
      <c r="B6299"/>
      <c r="C6299">
        <v>0.76792049887599267</v>
      </c>
      <c r="D6299">
        <v>-0.62305572405853571</v>
      </c>
      <c r="E6299" s="24"/>
      <c r="F6299" s="25"/>
      <c r="G6299" s="29"/>
    </row>
    <row r="6300" spans="1:7" x14ac:dyDescent="0.25">
      <c r="A6300"/>
      <c r="B6300"/>
      <c r="C6300">
        <v>0.76484655066798657</v>
      </c>
      <c r="D6300">
        <v>-0.62198404689364606</v>
      </c>
      <c r="E6300" s="24"/>
      <c r="F6300" s="25"/>
      <c r="G6300" s="29"/>
    </row>
    <row r="6301" spans="1:7" x14ac:dyDescent="0.25">
      <c r="A6301"/>
      <c r="B6301"/>
      <c r="C6301">
        <v>0.76177459999188391</v>
      </c>
      <c r="D6301">
        <v>-0.62091303946148213</v>
      </c>
      <c r="E6301" s="24"/>
      <c r="F6301" s="25"/>
      <c r="G6301" s="29"/>
    </row>
    <row r="6302" spans="1:7" x14ac:dyDescent="0.25">
      <c r="A6302"/>
      <c r="B6302"/>
      <c r="C6302">
        <v>0.75870464165912277</v>
      </c>
      <c r="D6302">
        <v>-0.61984270027311472</v>
      </c>
      <c r="E6302" s="24"/>
      <c r="F6302" s="25"/>
      <c r="G6302" s="29"/>
    </row>
    <row r="6303" spans="1:7" x14ac:dyDescent="0.25">
      <c r="A6303"/>
      <c r="B6303"/>
      <c r="C6303">
        <v>0.7556366704990628</v>
      </c>
      <c r="D6303">
        <v>-0.61877302784388521</v>
      </c>
      <c r="E6303" s="24"/>
      <c r="F6303" s="25"/>
      <c r="G6303" s="29"/>
    </row>
    <row r="6304" spans="1:7" x14ac:dyDescent="0.25">
      <c r="A6304"/>
      <c r="B6304"/>
      <c r="C6304">
        <v>0.75257068135899097</v>
      </c>
      <c r="D6304">
        <v>-0.61770402069342911</v>
      </c>
      <c r="E6304" s="24"/>
      <c r="F6304" s="25"/>
      <c r="G6304" s="29"/>
    </row>
    <row r="6305" spans="1:7" x14ac:dyDescent="0.25">
      <c r="A6305"/>
      <c r="B6305"/>
      <c r="C6305">
        <v>0.74950666910393715</v>
      </c>
      <c r="D6305">
        <v>-0.61663567734560987</v>
      </c>
      <c r="E6305" s="24"/>
      <c r="F6305" s="25"/>
      <c r="G6305" s="29"/>
    </row>
    <row r="6306" spans="1:7" x14ac:dyDescent="0.25">
      <c r="A6306"/>
      <c r="B6306"/>
      <c r="C6306">
        <v>0.74644462861669003</v>
      </c>
      <c r="D6306">
        <v>-0.61556799632855275</v>
      </c>
      <c r="E6306" s="24"/>
      <c r="F6306" s="25"/>
      <c r="G6306" s="29"/>
    </row>
    <row r="6307" spans="1:7" x14ac:dyDescent="0.25">
      <c r="A6307"/>
      <c r="B6307"/>
      <c r="C6307">
        <v>0.74338455479767429</v>
      </c>
      <c r="D6307">
        <v>-0.61450097617460209</v>
      </c>
      <c r="E6307" s="24"/>
      <c r="F6307" s="25"/>
      <c r="G6307" s="29"/>
    </row>
    <row r="6308" spans="1:7" x14ac:dyDescent="0.25">
      <c r="A6308"/>
      <c r="B6308"/>
      <c r="C6308">
        <v>0.74032644256488989</v>
      </c>
      <c r="D6308">
        <v>-0.61343461542031819</v>
      </c>
      <c r="E6308" s="24"/>
      <c r="F6308" s="25"/>
      <c r="G6308" s="29"/>
    </row>
    <row r="6309" spans="1:7" x14ac:dyDescent="0.25">
      <c r="A6309"/>
      <c r="B6309"/>
      <c r="C6309">
        <v>0.73727028685381379</v>
      </c>
      <c r="D6309">
        <v>-0.61236891260644999</v>
      </c>
      <c r="E6309" s="24"/>
      <c r="F6309" s="25"/>
      <c r="G6309" s="29"/>
    </row>
    <row r="6310" spans="1:7" x14ac:dyDescent="0.25">
      <c r="A6310"/>
      <c r="B6310"/>
      <c r="C6310">
        <v>0.73421608261736115</v>
      </c>
      <c r="D6310">
        <v>-0.61130386627793876</v>
      </c>
      <c r="E6310" s="24"/>
      <c r="F6310" s="25"/>
      <c r="G6310" s="29"/>
    </row>
    <row r="6311" spans="1:7" x14ac:dyDescent="0.25">
      <c r="A6311"/>
      <c r="B6311"/>
      <c r="C6311">
        <v>0.73116382482579145</v>
      </c>
      <c r="D6311">
        <v>-0.6102394749838943</v>
      </c>
      <c r="E6311" s="24"/>
      <c r="F6311" s="25"/>
      <c r="G6311" s="29"/>
    </row>
    <row r="6312" spans="1:7" x14ac:dyDescent="0.25">
      <c r="A6312"/>
      <c r="B6312"/>
      <c r="C6312">
        <v>0.72811350846662837</v>
      </c>
      <c r="D6312">
        <v>-0.60917573727757712</v>
      </c>
      <c r="E6312" s="24"/>
      <c r="F6312" s="25"/>
      <c r="G6312" s="29"/>
    </row>
    <row r="6313" spans="1:7" x14ac:dyDescent="0.25">
      <c r="A6313"/>
      <c r="B6313"/>
      <c r="C6313">
        <v>0.72506512854457916</v>
      </c>
      <c r="D6313">
        <v>-0.60811265171638718</v>
      </c>
      <c r="E6313" s="24"/>
      <c r="F6313" s="25"/>
      <c r="G6313" s="29"/>
    </row>
    <row r="6314" spans="1:7" x14ac:dyDescent="0.25">
      <c r="A6314"/>
      <c r="B6314"/>
      <c r="C6314">
        <v>0.72201868008149828</v>
      </c>
      <c r="D6314">
        <v>-0.60705021686185423</v>
      </c>
      <c r="E6314" s="24"/>
      <c r="F6314" s="25"/>
      <c r="G6314" s="29"/>
    </row>
    <row r="6315" spans="1:7" x14ac:dyDescent="0.25">
      <c r="A6315"/>
      <c r="B6315"/>
      <c r="C6315">
        <v>0.71897415811626719</v>
      </c>
      <c r="D6315">
        <v>-0.60598843127961621</v>
      </c>
      <c r="E6315" s="24"/>
      <c r="F6315" s="25"/>
      <c r="G6315" s="29"/>
    </row>
    <row r="6316" spans="1:7" x14ac:dyDescent="0.25">
      <c r="A6316"/>
      <c r="B6316"/>
      <c r="C6316">
        <v>0.71593155770475836</v>
      </c>
      <c r="D6316">
        <v>-0.6049272935394111</v>
      </c>
      <c r="E6316" s="24"/>
      <c r="F6316" s="25"/>
      <c r="G6316" s="29"/>
    </row>
    <row r="6317" spans="1:7" x14ac:dyDescent="0.25">
      <c r="A6317"/>
      <c r="B6317"/>
      <c r="C6317">
        <v>0.71289087391975503</v>
      </c>
      <c r="D6317">
        <v>-0.60386680221506794</v>
      </c>
      <c r="E6317" s="24"/>
      <c r="F6317" s="25"/>
      <c r="G6317" s="29"/>
    </row>
    <row r="6318" spans="1:7" x14ac:dyDescent="0.25">
      <c r="A6318"/>
      <c r="B6318"/>
      <c r="C6318">
        <v>0.70985210185083658</v>
      </c>
      <c r="D6318">
        <v>-0.60280695588446542</v>
      </c>
      <c r="E6318" s="24"/>
      <c r="F6318" s="25"/>
      <c r="G6318" s="29"/>
    </row>
    <row r="6319" spans="1:7" x14ac:dyDescent="0.25">
      <c r="A6319"/>
      <c r="B6319"/>
      <c r="C6319">
        <v>0.70681523660437773</v>
      </c>
      <c r="D6319">
        <v>-0.60174775312955786</v>
      </c>
      <c r="E6319" s="24"/>
      <c r="F6319" s="25"/>
      <c r="G6319" s="29"/>
    </row>
    <row r="6320" spans="1:7" x14ac:dyDescent="0.25">
      <c r="A6320"/>
      <c r="B6320"/>
      <c r="C6320">
        <v>0.70378027330342974</v>
      </c>
      <c r="D6320">
        <v>-0.60068919253633357</v>
      </c>
      <c r="E6320" s="24"/>
      <c r="F6320" s="25"/>
      <c r="G6320" s="29"/>
    </row>
    <row r="6321" spans="1:7" x14ac:dyDescent="0.25">
      <c r="A6321"/>
      <c r="B6321"/>
      <c r="C6321">
        <v>0.70074720708765015</v>
      </c>
      <c r="D6321">
        <v>-0.59963127269480632</v>
      </c>
      <c r="E6321" s="24"/>
      <c r="F6321" s="25"/>
      <c r="G6321" s="29"/>
    </row>
    <row r="6322" spans="1:7" x14ac:dyDescent="0.25">
      <c r="A6322"/>
      <c r="B6322"/>
      <c r="C6322">
        <v>0.69771603311326458</v>
      </c>
      <c r="D6322">
        <v>-0.59857399219900931</v>
      </c>
      <c r="E6322" s="24"/>
      <c r="F6322" s="25"/>
      <c r="G6322" s="29"/>
    </row>
    <row r="6323" spans="1:7" x14ac:dyDescent="0.25">
      <c r="A6323"/>
      <c r="B6323"/>
      <c r="C6323">
        <v>0.69468674655295781</v>
      </c>
      <c r="D6323">
        <v>-0.59751734964697556</v>
      </c>
      <c r="E6323" s="24"/>
      <c r="F6323" s="25"/>
      <c r="G6323" s="29"/>
    </row>
    <row r="6324" spans="1:7" x14ac:dyDescent="0.25">
      <c r="A6324"/>
      <c r="B6324"/>
      <c r="C6324">
        <v>0.6916593425958184</v>
      </c>
      <c r="D6324">
        <v>-0.5964613436407179</v>
      </c>
      <c r="E6324" s="24"/>
      <c r="F6324" s="25"/>
      <c r="G6324" s="29"/>
    </row>
    <row r="6325" spans="1:7" x14ac:dyDescent="0.25">
      <c r="A6325"/>
      <c r="B6325"/>
      <c r="C6325">
        <v>0.68863381644729404</v>
      </c>
      <c r="D6325">
        <v>-0.59540597278623719</v>
      </c>
      <c r="E6325" s="24"/>
      <c r="F6325" s="25"/>
      <c r="G6325" s="29"/>
    </row>
    <row r="6326" spans="1:7" x14ac:dyDescent="0.25">
      <c r="A6326"/>
      <c r="B6326"/>
      <c r="C6326">
        <v>0.68561016332906655</v>
      </c>
      <c r="D6326">
        <v>-0.59435123569347448</v>
      </c>
      <c r="E6326" s="24"/>
      <c r="F6326" s="25"/>
      <c r="G6326" s="29"/>
    </row>
    <row r="6327" spans="1:7" x14ac:dyDescent="0.25">
      <c r="A6327"/>
      <c r="B6327"/>
      <c r="C6327">
        <v>0.68258837847904563</v>
      </c>
      <c r="D6327">
        <v>-0.59329713097633507</v>
      </c>
      <c r="E6327" s="24"/>
      <c r="F6327" s="25"/>
      <c r="G6327" s="29"/>
    </row>
    <row r="6328" spans="1:7" x14ac:dyDescent="0.25">
      <c r="A6328"/>
      <c r="B6328"/>
      <c r="C6328">
        <v>0.67956845715125791</v>
      </c>
      <c r="D6328">
        <v>-0.59224365725264694</v>
      </c>
      <c r="E6328" s="24"/>
      <c r="F6328" s="25"/>
      <c r="G6328" s="29"/>
    </row>
    <row r="6329" spans="1:7" x14ac:dyDescent="0.25">
      <c r="A6329"/>
      <c r="B6329"/>
      <c r="C6329">
        <v>0.67655039461577582</v>
      </c>
      <c r="D6329">
        <v>-0.59119081314415434</v>
      </c>
      <c r="E6329" s="24"/>
      <c r="F6329" s="25"/>
      <c r="G6329" s="29"/>
    </row>
    <row r="6330" spans="1:7" x14ac:dyDescent="0.25">
      <c r="A6330"/>
      <c r="B6330"/>
      <c r="C6330">
        <v>0.67353418615870186</v>
      </c>
      <c r="D6330">
        <v>-0.59013859727651974</v>
      </c>
      <c r="E6330" s="24"/>
      <c r="F6330" s="25"/>
      <c r="G6330" s="29"/>
    </row>
    <row r="6331" spans="1:7" x14ac:dyDescent="0.25">
      <c r="A6331"/>
      <c r="B6331"/>
      <c r="C6331">
        <v>0.67051982708203717</v>
      </c>
      <c r="D6331">
        <v>-0.58908700827928939</v>
      </c>
      <c r="E6331" s="24"/>
      <c r="F6331" s="25"/>
      <c r="G6331" s="29"/>
    </row>
    <row r="6332" spans="1:7" x14ac:dyDescent="0.25">
      <c r="A6332"/>
      <c r="B6332"/>
      <c r="C6332">
        <v>0.66750731270364227</v>
      </c>
      <c r="D6332">
        <v>-0.58803604478588845</v>
      </c>
      <c r="E6332" s="24"/>
      <c r="F6332" s="25"/>
      <c r="G6332" s="29"/>
    </row>
    <row r="6333" spans="1:7" x14ac:dyDescent="0.25">
      <c r="A6333"/>
      <c r="B6333"/>
      <c r="C6333">
        <v>0.66449663835717887</v>
      </c>
      <c r="D6333">
        <v>-0.58698570543361051</v>
      </c>
      <c r="E6333" s="24"/>
      <c r="F6333" s="25"/>
      <c r="G6333" s="29"/>
    </row>
    <row r="6334" spans="1:7" x14ac:dyDescent="0.25">
      <c r="A6334"/>
      <c r="B6334"/>
      <c r="C6334">
        <v>0.66148779939202917</v>
      </c>
      <c r="D6334">
        <v>-0.58593598886360065</v>
      </c>
      <c r="E6334" s="24"/>
      <c r="F6334" s="25"/>
      <c r="G6334" s="29"/>
    </row>
    <row r="6335" spans="1:7" x14ac:dyDescent="0.25">
      <c r="A6335"/>
      <c r="B6335"/>
      <c r="C6335">
        <v>0.65848079117324365</v>
      </c>
      <c r="D6335">
        <v>-0.58488689372085012</v>
      </c>
      <c r="E6335" s="24"/>
      <c r="F6335" s="25"/>
      <c r="G6335" s="29"/>
    </row>
    <row r="6336" spans="1:7" x14ac:dyDescent="0.25">
      <c r="A6336"/>
      <c r="B6336"/>
      <c r="C6336">
        <v>0.65547560908144353</v>
      </c>
      <c r="D6336">
        <v>-0.58383841865416441</v>
      </c>
      <c r="E6336" s="24"/>
      <c r="F6336" s="25"/>
      <c r="G6336" s="29"/>
    </row>
    <row r="6337" spans="1:7" x14ac:dyDescent="0.25">
      <c r="A6337"/>
      <c r="B6337"/>
      <c r="C6337">
        <v>0.65247224851280938</v>
      </c>
      <c r="D6337">
        <v>-0.58279056231617787</v>
      </c>
      <c r="E6337" s="24"/>
      <c r="F6337" s="25"/>
      <c r="G6337" s="29"/>
    </row>
    <row r="6338" spans="1:7" x14ac:dyDescent="0.25">
      <c r="A6338"/>
      <c r="B6338"/>
      <c r="C6338">
        <v>0.64947070487895375</v>
      </c>
      <c r="D6338">
        <v>-0.58174332336330969</v>
      </c>
      <c r="E6338" s="24"/>
      <c r="F6338" s="25"/>
      <c r="G6338" s="29"/>
    </row>
    <row r="6339" spans="1:7" x14ac:dyDescent="0.25">
      <c r="A6339"/>
      <c r="B6339"/>
      <c r="C6339">
        <v>0.64647097360691341</v>
      </c>
      <c r="D6339">
        <v>-0.58069670045578403</v>
      </c>
      <c r="E6339" s="24"/>
      <c r="F6339" s="25"/>
      <c r="G6339" s="29"/>
    </row>
    <row r="6340" spans="1:7" x14ac:dyDescent="0.25">
      <c r="A6340"/>
      <c r="B6340"/>
      <c r="C6340">
        <v>0.64347305013903711</v>
      </c>
      <c r="D6340">
        <v>-0.57965069225758592</v>
      </c>
      <c r="E6340" s="24"/>
      <c r="F6340" s="25"/>
      <c r="G6340" s="29"/>
    </row>
    <row r="6341" spans="1:7" x14ac:dyDescent="0.25">
      <c r="A6341"/>
      <c r="B6341"/>
      <c r="C6341">
        <v>0.64047692993295391</v>
      </c>
      <c r="D6341">
        <v>-0.57860529743646893</v>
      </c>
      <c r="E6341" s="24"/>
      <c r="F6341" s="25"/>
      <c r="G6341" s="29"/>
    </row>
    <row r="6342" spans="1:7" x14ac:dyDescent="0.25">
      <c r="A6342"/>
      <c r="B6342"/>
      <c r="C6342">
        <v>0.6374826084614944</v>
      </c>
      <c r="D6342">
        <v>-0.57756051466393643</v>
      </c>
      <c r="E6342" s="24"/>
      <c r="F6342" s="25"/>
      <c r="G6342" s="29"/>
    </row>
    <row r="6343" spans="1:7" x14ac:dyDescent="0.25">
      <c r="A6343"/>
      <c r="B6343"/>
      <c r="C6343">
        <v>0.63449008121263994</v>
      </c>
      <c r="D6343">
        <v>-0.57651634261522933</v>
      </c>
      <c r="E6343" s="24"/>
      <c r="F6343" s="25"/>
      <c r="G6343" s="29"/>
    </row>
    <row r="6344" spans="1:7" x14ac:dyDescent="0.25">
      <c r="A6344"/>
      <c r="B6344"/>
      <c r="C6344">
        <v>0.63149934368942784</v>
      </c>
      <c r="D6344">
        <v>-0.57547277996930535</v>
      </c>
      <c r="E6344" s="24"/>
      <c r="F6344" s="25"/>
      <c r="G6344" s="29"/>
    </row>
    <row r="6345" spans="1:7" x14ac:dyDescent="0.25">
      <c r="A6345"/>
      <c r="B6345"/>
      <c r="C6345">
        <v>0.62851039140993537</v>
      </c>
      <c r="D6345">
        <v>-0.57442982540884335</v>
      </c>
      <c r="E6345" s="24"/>
      <c r="F6345" s="25"/>
      <c r="G6345" s="29"/>
    </row>
    <row r="6346" spans="1:7" x14ac:dyDescent="0.25">
      <c r="A6346"/>
      <c r="B6346"/>
      <c r="C6346">
        <v>0.62552321990716897</v>
      </c>
      <c r="D6346">
        <v>-0.57338747762021192</v>
      </c>
      <c r="E6346" s="24"/>
      <c r="F6346" s="25"/>
      <c r="G6346" s="29"/>
    </row>
    <row r="6347" spans="1:7" x14ac:dyDescent="0.25">
      <c r="A6347"/>
      <c r="B6347"/>
      <c r="C6347">
        <v>0.62253782472906449</v>
      </c>
      <c r="D6347">
        <v>-0.57234573529348143</v>
      </c>
      <c r="E6347" s="24"/>
      <c r="F6347" s="25"/>
      <c r="G6347" s="29"/>
    </row>
    <row r="6348" spans="1:7" x14ac:dyDescent="0.25">
      <c r="A6348"/>
      <c r="B6348"/>
      <c r="C6348">
        <v>0.61955420143832673</v>
      </c>
      <c r="D6348">
        <v>-0.57130459712237347</v>
      </c>
      <c r="E6348" s="24"/>
      <c r="F6348" s="25"/>
      <c r="G6348" s="29"/>
    </row>
    <row r="6349" spans="1:7" x14ac:dyDescent="0.25">
      <c r="A6349"/>
      <c r="B6349"/>
      <c r="C6349">
        <v>0.61657234561248764</v>
      </c>
      <c r="D6349">
        <v>-0.5702640618042919</v>
      </c>
      <c r="E6349" s="24"/>
      <c r="F6349" s="25"/>
      <c r="G6349" s="29"/>
    </row>
    <row r="6350" spans="1:7" x14ac:dyDescent="0.25">
      <c r="A6350"/>
      <c r="B6350"/>
      <c r="C6350">
        <v>0.6135922528437483</v>
      </c>
      <c r="D6350">
        <v>-0.56922412804028</v>
      </c>
      <c r="E6350" s="24"/>
      <c r="F6350" s="25"/>
      <c r="G6350" s="29"/>
    </row>
    <row r="6351" spans="1:7" x14ac:dyDescent="0.25">
      <c r="A6351"/>
      <c r="B6351"/>
      <c r="C6351">
        <v>0.61061391873896076</v>
      </c>
      <c r="D6351">
        <v>-0.56818479453501769</v>
      </c>
      <c r="E6351" s="24"/>
      <c r="F6351" s="25"/>
      <c r="G6351" s="29"/>
    </row>
    <row r="6352" spans="1:7" x14ac:dyDescent="0.25">
      <c r="A6352"/>
      <c r="B6352"/>
      <c r="C6352">
        <v>0.60763733891957106</v>
      </c>
      <c r="D6352">
        <v>-0.56714605999681389</v>
      </c>
      <c r="E6352" s="24"/>
      <c r="F6352" s="25"/>
      <c r="G6352" s="29"/>
    </row>
    <row r="6353" spans="1:7" x14ac:dyDescent="0.25">
      <c r="A6353"/>
      <c r="B6353"/>
      <c r="C6353">
        <v>0.60466250902153185</v>
      </c>
      <c r="D6353">
        <v>-0.56610792313758351</v>
      </c>
      <c r="E6353" s="24"/>
      <c r="F6353" s="25"/>
      <c r="G6353" s="29"/>
    </row>
    <row r="6354" spans="1:7" x14ac:dyDescent="0.25">
      <c r="A6354"/>
      <c r="B6354"/>
      <c r="C6354">
        <v>0.6016894246952712</v>
      </c>
      <c r="D6354">
        <v>-0.56507038267284715</v>
      </c>
      <c r="E6354" s="24"/>
      <c r="F6354" s="25"/>
      <c r="G6354" s="29"/>
    </row>
    <row r="6355" spans="1:7" x14ac:dyDescent="0.25">
      <c r="A6355"/>
      <c r="B6355"/>
      <c r="C6355">
        <v>0.59871808160561524</v>
      </c>
      <c r="D6355">
        <v>-0.56403343732171118</v>
      </c>
      <c r="E6355" s="24"/>
      <c r="F6355" s="25"/>
      <c r="G6355" s="29"/>
    </row>
    <row r="6356" spans="1:7" x14ac:dyDescent="0.25">
      <c r="A6356"/>
      <c r="B6356"/>
      <c r="C6356">
        <v>0.59574847543173881</v>
      </c>
      <c r="D6356">
        <v>-0.56299708580685914</v>
      </c>
      <c r="E6356" s="24"/>
      <c r="F6356" s="25"/>
      <c r="G6356" s="29"/>
    </row>
    <row r="6357" spans="1:7" x14ac:dyDescent="0.25">
      <c r="A6357"/>
      <c r="B6357"/>
      <c r="C6357">
        <v>0.59278060186708548</v>
      </c>
      <c r="D6357">
        <v>-0.56196132685453248</v>
      </c>
      <c r="E6357" s="24"/>
      <c r="F6357" s="25"/>
      <c r="G6357" s="29"/>
    </row>
    <row r="6358" spans="1:7" x14ac:dyDescent="0.25">
      <c r="A6358"/>
      <c r="B6358"/>
      <c r="C6358">
        <v>0.58981445661935106</v>
      </c>
      <c r="D6358">
        <v>-0.56092615919453759</v>
      </c>
      <c r="E6358" s="24"/>
      <c r="F6358" s="25"/>
      <c r="G6358" s="29"/>
    </row>
    <row r="6359" spans="1:7" x14ac:dyDescent="0.25">
      <c r="A6359"/>
      <c r="B6359"/>
      <c r="C6359">
        <v>0.58685003541037828</v>
      </c>
      <c r="D6359">
        <v>-0.55989158156020968</v>
      </c>
      <c r="E6359" s="24"/>
      <c r="F6359" s="25"/>
      <c r="G6359" s="29"/>
    </row>
    <row r="6360" spans="1:7" x14ac:dyDescent="0.25">
      <c r="A6360"/>
      <c r="B6360"/>
      <c r="C6360">
        <v>0.58388733397612136</v>
      </c>
      <c r="D6360">
        <v>-0.55885759268841717</v>
      </c>
      <c r="E6360" s="24"/>
      <c r="F6360" s="25"/>
      <c r="G6360" s="29"/>
    </row>
    <row r="6361" spans="1:7" x14ac:dyDescent="0.25">
      <c r="A6361"/>
      <c r="B6361"/>
      <c r="C6361">
        <v>0.58092634806657839</v>
      </c>
      <c r="D6361">
        <v>-0.55782419131953709</v>
      </c>
      <c r="E6361" s="24"/>
      <c r="F6361" s="25"/>
      <c r="G6361" s="29"/>
    </row>
    <row r="6362" spans="1:7" x14ac:dyDescent="0.25">
      <c r="A6362"/>
      <c r="B6362"/>
      <c r="C6362">
        <v>0.57796707344574783</v>
      </c>
      <c r="D6362">
        <v>-0.55679137619745755</v>
      </c>
      <c r="E6362" s="24"/>
      <c r="F6362" s="25"/>
      <c r="G6362" s="29"/>
    </row>
    <row r="6363" spans="1:7" x14ac:dyDescent="0.25">
      <c r="A6363"/>
      <c r="B6363"/>
      <c r="C6363">
        <v>0.57500950589157074</v>
      </c>
      <c r="D6363">
        <v>-0.55575914606956356</v>
      </c>
      <c r="E6363" s="24"/>
      <c r="F6363" s="25"/>
      <c r="G6363" s="29"/>
    </row>
    <row r="6364" spans="1:7" x14ac:dyDescent="0.25">
      <c r="A6364"/>
      <c r="B6364"/>
      <c r="C6364">
        <v>0.57205364119585222</v>
      </c>
      <c r="D6364">
        <v>-0.5547274996867122</v>
      </c>
      <c r="E6364" s="24"/>
      <c r="F6364" s="25"/>
      <c r="G6364" s="29"/>
    </row>
    <row r="6365" spans="1:7" x14ac:dyDescent="0.25">
      <c r="A6365"/>
      <c r="B6365"/>
      <c r="C6365">
        <v>0.56909947516421222</v>
      </c>
      <c r="D6365">
        <v>-0.55369643580322891</v>
      </c>
      <c r="E6365" s="24"/>
      <c r="F6365" s="25"/>
      <c r="G6365" s="29"/>
    </row>
    <row r="6366" spans="1:7" x14ac:dyDescent="0.25">
      <c r="A6366"/>
      <c r="B6366"/>
      <c r="C6366">
        <v>0.56614700361606207</v>
      </c>
      <c r="D6366">
        <v>-0.5526659531769087</v>
      </c>
      <c r="E6366" s="24"/>
      <c r="F6366" s="25"/>
      <c r="G6366" s="29"/>
    </row>
    <row r="6367" spans="1:7" x14ac:dyDescent="0.25">
      <c r="A6367"/>
      <c r="B6367"/>
      <c r="C6367">
        <v>0.5631962223844903</v>
      </c>
      <c r="D6367">
        <v>-0.55163605056898091</v>
      </c>
      <c r="E6367" s="24"/>
      <c r="F6367" s="25"/>
      <c r="G6367" s="29"/>
    </row>
    <row r="6368" spans="1:7" x14ac:dyDescent="0.25">
      <c r="A6368"/>
      <c r="B6368"/>
      <c r="C6368">
        <v>0.56024712731624859</v>
      </c>
      <c r="D6368">
        <v>-0.55060672674411082</v>
      </c>
      <c r="E6368" s="24"/>
      <c r="F6368" s="25"/>
      <c r="G6368" s="29"/>
    </row>
    <row r="6369" spans="1:7" x14ac:dyDescent="0.25">
      <c r="A6369"/>
      <c r="B6369"/>
      <c r="C6369">
        <v>0.55729971427168912</v>
      </c>
      <c r="D6369">
        <v>-0.5495779804703913</v>
      </c>
      <c r="E6369" s="24"/>
      <c r="F6369" s="25"/>
      <c r="G6369" s="29"/>
    </row>
    <row r="6370" spans="1:7" x14ac:dyDescent="0.25">
      <c r="A6370"/>
      <c r="B6370"/>
      <c r="C6370">
        <v>0.55435397912470308</v>
      </c>
      <c r="D6370">
        <v>-0.54854981051932739</v>
      </c>
      <c r="E6370" s="24"/>
      <c r="F6370" s="25"/>
      <c r="G6370" s="29"/>
    </row>
    <row r="6371" spans="1:7" x14ac:dyDescent="0.25">
      <c r="A6371"/>
      <c r="B6371"/>
      <c r="C6371">
        <v>0.55140991776265591</v>
      </c>
      <c r="D6371">
        <v>-0.54752221566581694</v>
      </c>
      <c r="E6371" s="24"/>
      <c r="F6371" s="25"/>
      <c r="G6371" s="29"/>
    </row>
    <row r="6372" spans="1:7" x14ac:dyDescent="0.25">
      <c r="A6372"/>
      <c r="B6372"/>
      <c r="C6372">
        <v>0.5484675260863463</v>
      </c>
      <c r="D6372">
        <v>-0.54649519468815044</v>
      </c>
      <c r="E6372" s="24"/>
      <c r="F6372" s="25"/>
      <c r="G6372" s="29"/>
    </row>
    <row r="6373" spans="1:7" x14ac:dyDescent="0.25">
      <c r="A6373"/>
      <c r="B6373"/>
      <c r="C6373">
        <v>0.54552680000995302</v>
      </c>
      <c r="D6373">
        <v>-0.54546874636799603</v>
      </c>
      <c r="E6373" s="24"/>
      <c r="F6373" s="25"/>
      <c r="G6373" s="29"/>
    </row>
    <row r="6374" spans="1:7" x14ac:dyDescent="0.25">
      <c r="A6374"/>
      <c r="B6374"/>
      <c r="C6374">
        <v>0.54258773546098193</v>
      </c>
      <c r="D6374">
        <v>-0.54444286949039333</v>
      </c>
      <c r="E6374" s="24"/>
      <c r="F6374" s="25"/>
      <c r="G6374" s="29"/>
    </row>
    <row r="6375" spans="1:7" x14ac:dyDescent="0.25">
      <c r="A6375"/>
      <c r="B6375"/>
      <c r="C6375">
        <v>0.53965032838018145</v>
      </c>
      <c r="D6375">
        <v>-0.54341756284372511</v>
      </c>
      <c r="E6375" s="24"/>
      <c r="F6375" s="25"/>
      <c r="G6375" s="29"/>
    </row>
    <row r="6376" spans="1:7" x14ac:dyDescent="0.25">
      <c r="A6376"/>
      <c r="B6376"/>
      <c r="C6376">
        <v>0.53671457472152162</v>
      </c>
      <c r="D6376">
        <v>-0.5423928252197201</v>
      </c>
      <c r="E6376" s="24"/>
      <c r="F6376" s="25"/>
      <c r="G6376" s="29"/>
    </row>
    <row r="6377" spans="1:7" x14ac:dyDescent="0.25">
      <c r="A6377"/>
      <c r="B6377"/>
      <c r="C6377">
        <v>0.53378047045214827</v>
      </c>
      <c r="D6377">
        <v>-0.54136865541345303</v>
      </c>
      <c r="E6377" s="24"/>
      <c r="F6377" s="25"/>
      <c r="G6377" s="29"/>
    </row>
    <row r="6378" spans="1:7" x14ac:dyDescent="0.25">
      <c r="A6378"/>
      <c r="B6378"/>
      <c r="C6378">
        <v>0.53084801155229489</v>
      </c>
      <c r="D6378">
        <v>-0.54034505222330731</v>
      </c>
      <c r="E6378" s="24"/>
      <c r="F6378" s="25"/>
      <c r="G6378" s="29"/>
    </row>
    <row r="6379" spans="1:7" x14ac:dyDescent="0.25">
      <c r="A6379"/>
      <c r="B6379"/>
      <c r="C6379">
        <v>0.52791719401524839</v>
      </c>
      <c r="D6379">
        <v>-0.53932201445097638</v>
      </c>
      <c r="E6379" s="24"/>
      <c r="F6379" s="25"/>
      <c r="G6379" s="29"/>
    </row>
    <row r="6380" spans="1:7" x14ac:dyDescent="0.25">
      <c r="A6380"/>
      <c r="B6380"/>
      <c r="C6380">
        <v>0.52498801384729177</v>
      </c>
      <c r="D6380">
        <v>-0.53829954090145815</v>
      </c>
      <c r="E6380" s="24"/>
      <c r="F6380" s="25"/>
      <c r="G6380" s="29"/>
    </row>
    <row r="6381" spans="1:7" x14ac:dyDescent="0.25">
      <c r="A6381"/>
      <c r="B6381"/>
      <c r="C6381">
        <v>0.52206046706766096</v>
      </c>
      <c r="D6381">
        <v>-0.53727763038303478</v>
      </c>
      <c r="E6381" s="24"/>
      <c r="F6381" s="25"/>
      <c r="G6381" s="29"/>
    </row>
    <row r="6382" spans="1:7" x14ac:dyDescent="0.25">
      <c r="A6382"/>
      <c r="B6382"/>
      <c r="C6382">
        <v>0.51913454970848716</v>
      </c>
      <c r="D6382">
        <v>-0.5362562817072718</v>
      </c>
      <c r="E6382" s="24"/>
      <c r="F6382" s="25"/>
      <c r="G6382" s="29"/>
    </row>
    <row r="6383" spans="1:7" x14ac:dyDescent="0.25">
      <c r="A6383"/>
      <c r="B6383"/>
      <c r="C6383">
        <v>0.51621025781472485</v>
      </c>
      <c r="D6383">
        <v>-0.53523549368899037</v>
      </c>
      <c r="E6383" s="24"/>
      <c r="F6383" s="25"/>
      <c r="G6383" s="29"/>
    </row>
    <row r="6384" spans="1:7" x14ac:dyDescent="0.25">
      <c r="A6384"/>
      <c r="B6384"/>
      <c r="C6384">
        <v>0.51328758744415603</v>
      </c>
      <c r="D6384">
        <v>-0.53421526514628481</v>
      </c>
      <c r="E6384" s="24"/>
      <c r="F6384" s="25"/>
      <c r="G6384" s="29"/>
    </row>
    <row r="6385" spans="1:7" x14ac:dyDescent="0.25">
      <c r="A6385"/>
      <c r="B6385"/>
      <c r="C6385">
        <v>0.51036653466724857</v>
      </c>
      <c r="D6385">
        <v>-0.53319559490046975</v>
      </c>
      <c r="E6385" s="24"/>
      <c r="F6385" s="25"/>
      <c r="G6385" s="29"/>
    </row>
    <row r="6386" spans="1:7" x14ac:dyDescent="0.25">
      <c r="A6386"/>
      <c r="B6386"/>
      <c r="C6386">
        <v>0.50744709556720358</v>
      </c>
      <c r="D6386">
        <v>-0.53217648177611832</v>
      </c>
      <c r="E6386" s="24"/>
      <c r="F6386" s="25"/>
      <c r="G6386" s="29"/>
    </row>
    <row r="6387" spans="1:7" x14ac:dyDescent="0.25">
      <c r="A6387"/>
      <c r="B6387"/>
      <c r="C6387">
        <v>0.50452926623983441</v>
      </c>
      <c r="D6387">
        <v>-0.53115792460101174</v>
      </c>
      <c r="E6387" s="24"/>
      <c r="F6387" s="25"/>
      <c r="G6387" s="29"/>
    </row>
    <row r="6388" spans="1:7" x14ac:dyDescent="0.25">
      <c r="A6388"/>
      <c r="B6388"/>
      <c r="C6388">
        <v>0.5016130427935388</v>
      </c>
      <c r="D6388">
        <v>-0.5301399222061477</v>
      </c>
      <c r="E6388" s="24"/>
      <c r="F6388" s="25"/>
      <c r="G6388" s="29"/>
    </row>
    <row r="6389" spans="1:7" x14ac:dyDescent="0.25">
      <c r="A6389"/>
      <c r="B6389"/>
      <c r="C6389">
        <v>0.49869842134925368</v>
      </c>
      <c r="D6389">
        <v>-0.52912247342572571</v>
      </c>
      <c r="E6389" s="24"/>
      <c r="F6389" s="25"/>
      <c r="G6389" s="29"/>
    </row>
    <row r="6390" spans="1:7" x14ac:dyDescent="0.25">
      <c r="A6390"/>
      <c r="B6390"/>
      <c r="C6390">
        <v>0.49578539804040034</v>
      </c>
      <c r="D6390">
        <v>-0.52810557709713835</v>
      </c>
      <c r="E6390" s="24"/>
      <c r="F6390" s="25"/>
      <c r="G6390" s="29"/>
    </row>
    <row r="6391" spans="1:7" x14ac:dyDescent="0.25">
      <c r="A6391"/>
      <c r="B6391"/>
      <c r="C6391">
        <v>0.49287396901282104</v>
      </c>
      <c r="D6391">
        <v>-0.52708923206095248</v>
      </c>
      <c r="E6391" s="24"/>
      <c r="F6391" s="25"/>
      <c r="G6391" s="29"/>
    </row>
    <row r="6392" spans="1:7" x14ac:dyDescent="0.25">
      <c r="A6392"/>
      <c r="B6392"/>
      <c r="C6392">
        <v>0.48996413042476694</v>
      </c>
      <c r="D6392">
        <v>-0.52607343716091792</v>
      </c>
      <c r="E6392" s="24"/>
      <c r="F6392" s="25"/>
      <c r="G6392" s="29"/>
    </row>
    <row r="6393" spans="1:7" x14ac:dyDescent="0.25">
      <c r="A6393"/>
      <c r="B6393"/>
      <c r="C6393">
        <v>0.4870558784467921</v>
      </c>
      <c r="D6393">
        <v>-0.5250581912439285</v>
      </c>
      <c r="E6393" s="24"/>
      <c r="F6393" s="25"/>
      <c r="G6393" s="29"/>
    </row>
    <row r="6394" spans="1:7" x14ac:dyDescent="0.25">
      <c r="A6394"/>
      <c r="B6394"/>
      <c r="C6394">
        <v>0.48414920926176253</v>
      </c>
      <c r="D6394">
        <v>-0.52404349316004217</v>
      </c>
      <c r="E6394" s="24"/>
      <c r="F6394" s="25"/>
      <c r="G6394" s="29"/>
    </row>
    <row r="6395" spans="1:7" x14ac:dyDescent="0.25">
      <c r="A6395"/>
      <c r="B6395"/>
      <c r="C6395">
        <v>0.48124411906475401</v>
      </c>
      <c r="D6395">
        <v>-0.52302934176244176</v>
      </c>
      <c r="E6395" s="24"/>
      <c r="F6395" s="25"/>
      <c r="G6395" s="29"/>
    </row>
    <row r="6396" spans="1:7" x14ac:dyDescent="0.25">
      <c r="A6396"/>
      <c r="B6396"/>
      <c r="C6396">
        <v>0.47834060406303769</v>
      </c>
      <c r="D6396">
        <v>-0.52201573590744466</v>
      </c>
      <c r="E6396" s="24"/>
      <c r="F6396" s="25"/>
      <c r="G6396" s="29"/>
    </row>
    <row r="6397" spans="1:7" x14ac:dyDescent="0.25">
      <c r="A6397"/>
      <c r="B6397"/>
      <c r="C6397">
        <v>0.47543866047603656</v>
      </c>
      <c r="D6397">
        <v>-0.52100267445449344</v>
      </c>
      <c r="E6397" s="24"/>
      <c r="F6397" s="25"/>
      <c r="G6397" s="29"/>
    </row>
    <row r="6398" spans="1:7" x14ac:dyDescent="0.25">
      <c r="A6398"/>
      <c r="B6398"/>
      <c r="C6398">
        <v>0.47253828453524571</v>
      </c>
      <c r="D6398">
        <v>-0.51999015626612777</v>
      </c>
      <c r="E6398" s="24"/>
      <c r="F6398" s="25"/>
      <c r="G6398" s="29"/>
    </row>
    <row r="6399" spans="1:7" x14ac:dyDescent="0.25">
      <c r="A6399"/>
      <c r="B6399"/>
      <c r="C6399">
        <v>0.46963947248420423</v>
      </c>
      <c r="D6399">
        <v>-0.51897818020798925</v>
      </c>
      <c r="E6399" s="24"/>
      <c r="F6399" s="25"/>
      <c r="G6399" s="29"/>
    </row>
    <row r="6400" spans="1:7" x14ac:dyDescent="0.25">
      <c r="A6400"/>
      <c r="B6400"/>
      <c r="C6400">
        <v>0.46674222057844039</v>
      </c>
      <c r="D6400">
        <v>-0.51796674514880581</v>
      </c>
      <c r="E6400" s="24"/>
      <c r="F6400" s="25"/>
      <c r="G6400" s="29"/>
    </row>
    <row r="6401" spans="1:7" x14ac:dyDescent="0.25">
      <c r="A6401"/>
      <c r="B6401"/>
      <c r="C6401">
        <v>0.46384652508542334</v>
      </c>
      <c r="D6401">
        <v>-0.51695584996037869</v>
      </c>
      <c r="E6401" s="24"/>
      <c r="F6401" s="25"/>
      <c r="G6401" s="29"/>
    </row>
    <row r="6402" spans="1:7" x14ac:dyDescent="0.25">
      <c r="A6402"/>
      <c r="B6402"/>
      <c r="C6402">
        <v>0.46095238228454288</v>
      </c>
      <c r="D6402">
        <v>-0.51594549351758845</v>
      </c>
      <c r="E6402" s="24"/>
      <c r="F6402" s="25"/>
      <c r="G6402" s="29"/>
    </row>
    <row r="6403" spans="1:7" x14ac:dyDescent="0.25">
      <c r="A6403"/>
      <c r="B6403"/>
      <c r="C6403">
        <v>0.45805978846701234</v>
      </c>
      <c r="D6403">
        <v>-0.5149356746983601</v>
      </c>
      <c r="E6403" s="24"/>
      <c r="F6403" s="25"/>
      <c r="G6403" s="29"/>
    </row>
    <row r="6404" spans="1:7" x14ac:dyDescent="0.25">
      <c r="A6404"/>
      <c r="B6404"/>
      <c r="C6404">
        <v>0.4551687399358586</v>
      </c>
      <c r="D6404">
        <v>-0.51392639238366877</v>
      </c>
      <c r="E6404" s="24"/>
      <c r="F6404" s="25"/>
      <c r="G6404" s="29"/>
    </row>
    <row r="6405" spans="1:7" x14ac:dyDescent="0.25">
      <c r="A6405"/>
      <c r="B6405"/>
      <c r="C6405">
        <v>0.45227923300585759</v>
      </c>
      <c r="D6405">
        <v>-0.51291764545752927</v>
      </c>
      <c r="E6405" s="24"/>
      <c r="F6405" s="25"/>
      <c r="G6405" s="29"/>
    </row>
    <row r="6406" spans="1:7" x14ac:dyDescent="0.25">
      <c r="A6406"/>
      <c r="B6406"/>
      <c r="C6406">
        <v>0.44939126400349916</v>
      </c>
      <c r="D6406">
        <v>-0.51190943280697865</v>
      </c>
      <c r="E6406" s="24"/>
      <c r="F6406" s="25"/>
      <c r="G6406" s="29"/>
    </row>
    <row r="6407" spans="1:7" x14ac:dyDescent="0.25">
      <c r="A6407"/>
      <c r="B6407"/>
      <c r="C6407">
        <v>0.44650482926694557</v>
      </c>
      <c r="D6407">
        <v>-0.51090175332207788</v>
      </c>
      <c r="E6407" s="24"/>
      <c r="F6407" s="25"/>
      <c r="G6407" s="29"/>
    </row>
    <row r="6408" spans="1:7" x14ac:dyDescent="0.25">
      <c r="A6408"/>
      <c r="B6408"/>
      <c r="C6408">
        <v>0.44361992514595272</v>
      </c>
      <c r="D6408">
        <v>-0.50989460589588476</v>
      </c>
      <c r="E6408" s="24"/>
      <c r="F6408" s="25"/>
      <c r="G6408" s="29"/>
    </row>
    <row r="6409" spans="1:7" x14ac:dyDescent="0.25">
      <c r="A6409"/>
      <c r="B6409"/>
      <c r="C6409">
        <v>0.44073654800185819</v>
      </c>
      <c r="D6409">
        <v>-0.50888798942446212</v>
      </c>
      <c r="E6409" s="24"/>
      <c r="F6409" s="25"/>
      <c r="G6409" s="29"/>
    </row>
    <row r="6410" spans="1:7" x14ac:dyDescent="0.25">
      <c r="A6410"/>
      <c r="B6410"/>
      <c r="C6410">
        <v>0.43785469420752848</v>
      </c>
      <c r="D6410">
        <v>-0.50788190280685652</v>
      </c>
      <c r="E6410" s="24"/>
      <c r="F6410" s="25"/>
      <c r="G6410" s="29"/>
    </row>
    <row r="6411" spans="1:7" x14ac:dyDescent="0.25">
      <c r="A6411"/>
      <c r="B6411"/>
      <c r="C6411">
        <v>0.43497436014730462</v>
      </c>
      <c r="D6411">
        <v>-0.50687634494509426</v>
      </c>
      <c r="E6411" s="24"/>
      <c r="F6411" s="25"/>
      <c r="G6411" s="29"/>
    </row>
    <row r="6412" spans="1:7" x14ac:dyDescent="0.25">
      <c r="A6412"/>
      <c r="B6412"/>
      <c r="C6412">
        <v>0.43209554221695101</v>
      </c>
      <c r="D6412">
        <v>-0.50587131474416436</v>
      </c>
      <c r="E6412" s="24"/>
      <c r="F6412" s="25"/>
      <c r="G6412" s="29"/>
    </row>
    <row r="6413" spans="1:7" x14ac:dyDescent="0.25">
      <c r="A6413"/>
      <c r="B6413"/>
      <c r="C6413">
        <v>0.42921823682364324</v>
      </c>
      <c r="D6413">
        <v>-0.50486681111202214</v>
      </c>
      <c r="E6413" s="24"/>
      <c r="F6413" s="25"/>
      <c r="G6413" s="29"/>
    </row>
    <row r="6414" spans="1:7" x14ac:dyDescent="0.25">
      <c r="A6414"/>
      <c r="B6414"/>
      <c r="C6414">
        <v>0.4263424403858751</v>
      </c>
      <c r="D6414">
        <v>-0.50386283295955991</v>
      </c>
      <c r="E6414" s="24"/>
      <c r="F6414" s="25"/>
      <c r="G6414" s="29"/>
    </row>
    <row r="6415" spans="1:7" x14ac:dyDescent="0.25">
      <c r="A6415"/>
      <c r="B6415"/>
      <c r="C6415">
        <v>0.42346814933345378</v>
      </c>
      <c r="D6415">
        <v>-0.50285937920061918</v>
      </c>
      <c r="E6415" s="24"/>
      <c r="F6415" s="25"/>
      <c r="G6415" s="29"/>
    </row>
    <row r="6416" spans="1:7" x14ac:dyDescent="0.25">
      <c r="A6416"/>
      <c r="B6416"/>
      <c r="C6416">
        <v>0.42059536010744414</v>
      </c>
      <c r="D6416">
        <v>-0.50185644875196722</v>
      </c>
      <c r="E6416" s="24"/>
      <c r="F6416" s="25"/>
      <c r="G6416" s="29"/>
    </row>
    <row r="6417" spans="1:7" x14ac:dyDescent="0.25">
      <c r="A6417"/>
      <c r="B6417"/>
      <c r="C6417">
        <v>0.41772406916010379</v>
      </c>
      <c r="D6417">
        <v>-0.50085404053328442</v>
      </c>
      <c r="E6417" s="24"/>
      <c r="F6417" s="25"/>
      <c r="G6417" s="29"/>
    </row>
    <row r="6418" spans="1:7" x14ac:dyDescent="0.25">
      <c r="A6418"/>
      <c r="B6418"/>
      <c r="C6418">
        <v>0.41485427295486366</v>
      </c>
      <c r="D6418">
        <v>-0.49985215346716583</v>
      </c>
      <c r="E6418" s="24"/>
      <c r="F6418" s="25"/>
      <c r="G6418" s="29"/>
    </row>
    <row r="6419" spans="1:7" x14ac:dyDescent="0.25">
      <c r="A6419"/>
      <c r="B6419"/>
      <c r="C6419">
        <v>0.41198596796629339</v>
      </c>
      <c r="D6419">
        <v>-0.49885078647911274</v>
      </c>
      <c r="E6419" s="24"/>
      <c r="F6419" s="25"/>
      <c r="G6419" s="29"/>
    </row>
    <row r="6420" spans="1:7" x14ac:dyDescent="0.25">
      <c r="A6420"/>
      <c r="B6420"/>
      <c r="C6420">
        <v>0.4091191506800001</v>
      </c>
      <c r="D6420">
        <v>-0.49784993849750081</v>
      </c>
      <c r="E6420" s="24"/>
      <c r="F6420" s="25"/>
      <c r="G6420" s="29"/>
    </row>
    <row r="6421" spans="1:7" x14ac:dyDescent="0.25">
      <c r="A6421"/>
      <c r="B6421"/>
      <c r="C6421">
        <v>0.40625381759267415</v>
      </c>
      <c r="D6421">
        <v>-0.49684960845360815</v>
      </c>
      <c r="E6421" s="24"/>
      <c r="F6421" s="25"/>
      <c r="G6421" s="29"/>
    </row>
    <row r="6422" spans="1:7" x14ac:dyDescent="0.25">
      <c r="A6422"/>
      <c r="B6422"/>
      <c r="C6422">
        <v>0.40338996521195725</v>
      </c>
      <c r="D6422">
        <v>-0.49584979528156625</v>
      </c>
      <c r="E6422" s="24"/>
      <c r="F6422" s="25"/>
      <c r="G6422" s="29"/>
    </row>
    <row r="6423" spans="1:7" x14ac:dyDescent="0.25">
      <c r="A6423"/>
      <c r="B6423"/>
      <c r="C6423">
        <v>0.40052759005645688</v>
      </c>
      <c r="D6423">
        <v>-0.49485049791837554</v>
      </c>
      <c r="E6423" s="24"/>
      <c r="F6423" s="25"/>
      <c r="G6423" s="29"/>
    </row>
    <row r="6424" spans="1:7" x14ac:dyDescent="0.25">
      <c r="A6424"/>
      <c r="B6424"/>
      <c r="C6424">
        <v>0.39766668865569926</v>
      </c>
      <c r="D6424">
        <v>-0.49385171530390204</v>
      </c>
      <c r="E6424" s="24"/>
      <c r="F6424" s="25"/>
      <c r="G6424" s="29"/>
    </row>
    <row r="6425" spans="1:7" x14ac:dyDescent="0.25">
      <c r="A6425"/>
      <c r="B6425"/>
      <c r="C6425">
        <v>0.39480725755003704</v>
      </c>
      <c r="D6425">
        <v>-0.49285344638083106</v>
      </c>
      <c r="E6425" s="24"/>
      <c r="F6425" s="25"/>
      <c r="G6425" s="29"/>
    </row>
    <row r="6426" spans="1:7" x14ac:dyDescent="0.25">
      <c r="A6426"/>
      <c r="B6426"/>
      <c r="C6426">
        <v>0.39194929329067851</v>
      </c>
      <c r="D6426">
        <v>-0.49185569009470542</v>
      </c>
      <c r="E6426" s="24"/>
      <c r="F6426" s="25"/>
      <c r="G6426" s="29"/>
    </row>
    <row r="6427" spans="1:7" x14ac:dyDescent="0.25">
      <c r="A6427"/>
      <c r="B6427"/>
      <c r="C6427">
        <v>0.3890927924395946</v>
      </c>
      <c r="D6427">
        <v>-0.49085844539388057</v>
      </c>
      <c r="E6427" s="24"/>
      <c r="F6427" s="25"/>
      <c r="G6427" s="29"/>
    </row>
    <row r="6428" spans="1:7" x14ac:dyDescent="0.25">
      <c r="A6428"/>
      <c r="B6428"/>
      <c r="C6428">
        <v>0.38623775156947932</v>
      </c>
      <c r="D6428">
        <v>-0.48986171122952904</v>
      </c>
      <c r="E6428" s="24"/>
      <c r="F6428" s="25"/>
      <c r="G6428" s="29"/>
    </row>
    <row r="6429" spans="1:7" x14ac:dyDescent="0.25">
      <c r="A6429"/>
      <c r="B6429"/>
      <c r="C6429">
        <v>0.38338416726375568</v>
      </c>
      <c r="D6429">
        <v>-0.48886548655564077</v>
      </c>
      <c r="E6429" s="24"/>
      <c r="F6429" s="25"/>
      <c r="G6429" s="29"/>
    </row>
    <row r="6430" spans="1:7" x14ac:dyDescent="0.25">
      <c r="A6430"/>
      <c r="B6430"/>
      <c r="C6430">
        <v>0.38053203611645259</v>
      </c>
      <c r="D6430">
        <v>-0.48786977032898404</v>
      </c>
      <c r="E6430" s="24"/>
      <c r="F6430" s="25"/>
      <c r="G6430" s="29"/>
    </row>
    <row r="6431" spans="1:7" x14ac:dyDescent="0.25">
      <c r="A6431"/>
      <c r="B6431"/>
      <c r="C6431">
        <v>0.37768135473225817</v>
      </c>
      <c r="D6431">
        <v>-0.48687456150914099</v>
      </c>
      <c r="E6431" s="24"/>
      <c r="F6431" s="25"/>
      <c r="G6431" s="29"/>
    </row>
    <row r="6432" spans="1:7" x14ac:dyDescent="0.25">
      <c r="A6432"/>
      <c r="B6432"/>
      <c r="C6432">
        <v>0.37483211972638775</v>
      </c>
      <c r="D6432">
        <v>-0.48587985905845033</v>
      </c>
      <c r="E6432" s="24"/>
      <c r="F6432" s="25"/>
      <c r="G6432" s="29"/>
    </row>
    <row r="6433" spans="1:7" x14ac:dyDescent="0.25">
      <c r="A6433"/>
      <c r="B6433"/>
      <c r="C6433">
        <v>0.37198432772461798</v>
      </c>
      <c r="D6433">
        <v>-0.48488566194203853</v>
      </c>
      <c r="E6433" s="24"/>
      <c r="F6433" s="25"/>
      <c r="G6433" s="29"/>
    </row>
    <row r="6434" spans="1:7" x14ac:dyDescent="0.25">
      <c r="A6434"/>
      <c r="B6434"/>
      <c r="C6434">
        <v>0.36913797536319248</v>
      </c>
      <c r="D6434">
        <v>-0.48389196912778398</v>
      </c>
      <c r="E6434" s="24"/>
      <c r="F6434" s="25"/>
      <c r="G6434" s="29"/>
    </row>
    <row r="6435" spans="1:7" x14ac:dyDescent="0.25">
      <c r="A6435"/>
      <c r="B6435"/>
      <c r="C6435">
        <v>0.36629305928879935</v>
      </c>
      <c r="D6435">
        <v>-0.482898779586317</v>
      </c>
      <c r="E6435" s="24"/>
      <c r="F6435" s="25"/>
      <c r="G6435" s="29"/>
    </row>
    <row r="6436" spans="1:7" x14ac:dyDescent="0.25">
      <c r="A6436"/>
      <c r="B6436"/>
      <c r="C6436">
        <v>0.36344957615855705</v>
      </c>
      <c r="D6436">
        <v>-0.48190609229102321</v>
      </c>
      <c r="E6436" s="24"/>
      <c r="F6436" s="25"/>
      <c r="G6436" s="29"/>
    </row>
    <row r="6437" spans="1:7" x14ac:dyDescent="0.25">
      <c r="A6437"/>
      <c r="B6437"/>
      <c r="C6437">
        <v>0.36060752263991747</v>
      </c>
      <c r="D6437">
        <v>-0.48091390621800822</v>
      </c>
      <c r="E6437" s="24"/>
      <c r="F6437" s="25"/>
      <c r="G6437" s="29"/>
    </row>
    <row r="6438" spans="1:7" x14ac:dyDescent="0.25">
      <c r="A6438"/>
      <c r="B6438"/>
      <c r="C6438">
        <v>0.35776689541068296</v>
      </c>
      <c r="D6438">
        <v>-0.47992222034611409</v>
      </c>
      <c r="E6438" s="24"/>
      <c r="F6438" s="25"/>
      <c r="G6438" s="29"/>
    </row>
    <row r="6439" spans="1:7" x14ac:dyDescent="0.25">
      <c r="A6439"/>
      <c r="B6439"/>
      <c r="C6439">
        <v>0.35492769115894718</v>
      </c>
      <c r="D6439">
        <v>-0.4789310336569037</v>
      </c>
      <c r="E6439" s="24"/>
      <c r="F6439" s="25"/>
      <c r="G6439" s="29"/>
    </row>
    <row r="6440" spans="1:7" x14ac:dyDescent="0.25">
      <c r="A6440"/>
      <c r="B6440"/>
      <c r="C6440">
        <v>0.35208990658301564</v>
      </c>
      <c r="D6440">
        <v>-0.47794034513463246</v>
      </c>
      <c r="E6440" s="24"/>
      <c r="F6440" s="25"/>
      <c r="G6440" s="29"/>
    </row>
    <row r="6441" spans="1:7" x14ac:dyDescent="0.25">
      <c r="A6441"/>
      <c r="B6441"/>
      <c r="C6441">
        <v>0.34925353839142814</v>
      </c>
      <c r="D6441">
        <v>-0.47695015376626915</v>
      </c>
      <c r="E6441" s="24"/>
      <c r="F6441" s="25"/>
      <c r="G6441" s="29"/>
    </row>
    <row r="6442" spans="1:7" x14ac:dyDescent="0.25">
      <c r="A6442"/>
      <c r="B6442"/>
      <c r="C6442">
        <v>0.34641858330287922</v>
      </c>
      <c r="D6442">
        <v>-0.47596045854146651</v>
      </c>
      <c r="E6442" s="24"/>
      <c r="F6442" s="25"/>
      <c r="G6442" s="29"/>
    </row>
    <row r="6443" spans="1:7" x14ac:dyDescent="0.25">
      <c r="A6443"/>
      <c r="B6443"/>
      <c r="C6443">
        <v>0.34358503804620194</v>
      </c>
      <c r="D6443">
        <v>-0.47497125845256605</v>
      </c>
      <c r="E6443" s="24"/>
      <c r="F6443" s="25"/>
      <c r="G6443" s="29"/>
    </row>
    <row r="6444" spans="1:7" x14ac:dyDescent="0.25">
      <c r="A6444"/>
      <c r="B6444"/>
      <c r="C6444">
        <v>0.34075289936031372</v>
      </c>
      <c r="D6444">
        <v>-0.47398255249458032</v>
      </c>
      <c r="E6444" s="24"/>
      <c r="F6444" s="25"/>
      <c r="G6444" s="29"/>
    </row>
    <row r="6445" spans="1:7" x14ac:dyDescent="0.25">
      <c r="A6445"/>
      <c r="B6445"/>
      <c r="C6445">
        <v>0.3379221639941854</v>
      </c>
      <c r="D6445">
        <v>-0.47299433966518778</v>
      </c>
      <c r="E6445" s="24"/>
      <c r="F6445" s="25"/>
      <c r="G6445" s="29"/>
    </row>
    <row r="6446" spans="1:7" x14ac:dyDescent="0.25">
      <c r="A6446"/>
      <c r="B6446"/>
      <c r="C6446">
        <v>0.33509282870677848</v>
      </c>
      <c r="D6446">
        <v>-0.4720066189647143</v>
      </c>
      <c r="E6446" s="24"/>
      <c r="F6446" s="25"/>
      <c r="G6446" s="29"/>
    </row>
    <row r="6447" spans="1:7" x14ac:dyDescent="0.25">
      <c r="A6447"/>
      <c r="B6447"/>
      <c r="C6447">
        <v>0.33226489026705641</v>
      </c>
      <c r="D6447">
        <v>-0.47101938939614829</v>
      </c>
      <c r="E6447" s="24"/>
      <c r="F6447" s="25"/>
      <c r="G6447" s="29"/>
    </row>
    <row r="6448" spans="1:7" x14ac:dyDescent="0.25">
      <c r="A6448"/>
      <c r="B6448"/>
      <c r="C6448">
        <v>0.32943834545389938</v>
      </c>
      <c r="D6448">
        <v>-0.47003264996510941</v>
      </c>
      <c r="E6448" s="24"/>
      <c r="F6448" s="25"/>
      <c r="G6448" s="29"/>
    </row>
    <row r="6449" spans="1:7" x14ac:dyDescent="0.25">
      <c r="A6449"/>
      <c r="B6449"/>
      <c r="C6449">
        <v>0.326613191056079</v>
      </c>
      <c r="D6449">
        <v>-0.46904639967984241</v>
      </c>
      <c r="E6449" s="24"/>
      <c r="F6449" s="25"/>
      <c r="G6449" s="29"/>
    </row>
    <row r="6450" spans="1:7" x14ac:dyDescent="0.25">
      <c r="A6450"/>
      <c r="B6450"/>
      <c r="C6450">
        <v>0.32378942387225279</v>
      </c>
      <c r="D6450">
        <v>-0.46806063755123328</v>
      </c>
      <c r="E6450" s="24"/>
      <c r="F6450" s="25"/>
      <c r="G6450" s="29"/>
    </row>
    <row r="6451" spans="1:7" x14ac:dyDescent="0.25">
      <c r="A6451"/>
      <c r="B6451"/>
      <c r="C6451">
        <v>0.32096704071085602</v>
      </c>
      <c r="D6451">
        <v>-0.46707536259275628</v>
      </c>
      <c r="E6451" s="24"/>
      <c r="F6451" s="25"/>
      <c r="G6451" s="29"/>
    </row>
    <row r="6452" spans="1:7" x14ac:dyDescent="0.25">
      <c r="A6452"/>
      <c r="B6452"/>
      <c r="C6452">
        <v>0.31814603839015687</v>
      </c>
      <c r="D6452">
        <v>-0.46609057382051711</v>
      </c>
      <c r="E6452" s="24"/>
      <c r="F6452" s="25"/>
      <c r="G6452" s="29"/>
    </row>
    <row r="6453" spans="1:7" x14ac:dyDescent="0.25">
      <c r="A6453"/>
      <c r="B6453"/>
      <c r="C6453">
        <v>0.31532641373811793</v>
      </c>
      <c r="D6453">
        <v>-0.46510627025319762</v>
      </c>
      <c r="E6453" s="24"/>
      <c r="F6453" s="25"/>
      <c r="G6453" s="29"/>
    </row>
    <row r="6454" spans="1:7" x14ac:dyDescent="0.25">
      <c r="A6454"/>
      <c r="B6454"/>
      <c r="C6454">
        <v>0.31250816359244338</v>
      </c>
      <c r="D6454">
        <v>-0.46412245091207727</v>
      </c>
      <c r="E6454" s="24"/>
      <c r="F6454" s="25"/>
      <c r="G6454" s="29"/>
    </row>
    <row r="6455" spans="1:7" x14ac:dyDescent="0.25">
      <c r="A6455"/>
      <c r="B6455"/>
      <c r="C6455">
        <v>0.30969128480051045</v>
      </c>
      <c r="D6455">
        <v>-0.46313911482102499</v>
      </c>
      <c r="E6455" s="24"/>
      <c r="F6455" s="25"/>
      <c r="G6455" s="29"/>
    </row>
    <row r="6456" spans="1:7" x14ac:dyDescent="0.25">
      <c r="A6456"/>
      <c r="B6456"/>
      <c r="C6456">
        <v>0.30687577421930756</v>
      </c>
      <c r="D6456">
        <v>-0.46215626100646467</v>
      </c>
      <c r="E6456" s="24"/>
      <c r="F6456" s="25"/>
      <c r="G6456" s="29"/>
    </row>
    <row r="6457" spans="1:7" x14ac:dyDescent="0.25">
      <c r="A6457"/>
      <c r="B6457"/>
      <c r="C6457">
        <v>0.30406162871543208</v>
      </c>
      <c r="D6457">
        <v>-0.46117388849739416</v>
      </c>
      <c r="E6457" s="24"/>
      <c r="F6457" s="25"/>
      <c r="G6457" s="29"/>
    </row>
    <row r="6458" spans="1:7" x14ac:dyDescent="0.25">
      <c r="A6458"/>
      <c r="B6458"/>
      <c r="C6458">
        <v>0.30124884516504213</v>
      </c>
      <c r="D6458">
        <v>-0.46019199632536434</v>
      </c>
      <c r="E6458" s="24"/>
      <c r="F6458" s="25"/>
      <c r="G6458" s="29"/>
    </row>
    <row r="6459" spans="1:7" x14ac:dyDescent="0.25">
      <c r="A6459"/>
      <c r="B6459"/>
      <c r="C6459">
        <v>0.29843742045382426</v>
      </c>
      <c r="D6459">
        <v>-0.45921058352447763</v>
      </c>
      <c r="E6459" s="24"/>
      <c r="F6459" s="25"/>
      <c r="G6459" s="29"/>
    </row>
    <row r="6460" spans="1:7" x14ac:dyDescent="0.25">
      <c r="A6460"/>
      <c r="B6460"/>
      <c r="C6460">
        <v>0.29562735147695446</v>
      </c>
      <c r="D6460">
        <v>-0.45822964913137487</v>
      </c>
      <c r="E6460" s="24"/>
      <c r="F6460" s="25"/>
      <c r="G6460" s="29"/>
    </row>
    <row r="6461" spans="1:7" x14ac:dyDescent="0.25">
      <c r="A6461"/>
      <c r="B6461"/>
      <c r="C6461">
        <v>0.29281863513903611</v>
      </c>
      <c r="D6461">
        <v>-0.4572491921852172</v>
      </c>
      <c r="E6461" s="24"/>
      <c r="F6461" s="25"/>
      <c r="G6461" s="29"/>
    </row>
    <row r="6462" spans="1:7" x14ac:dyDescent="0.25">
      <c r="A6462"/>
      <c r="B6462"/>
      <c r="C6462">
        <v>0.29001126835412627</v>
      </c>
      <c r="D6462">
        <v>-0.45626921172770885</v>
      </c>
      <c r="E6462" s="24"/>
      <c r="F6462" s="25"/>
      <c r="G6462" s="29"/>
    </row>
    <row r="6463" spans="1:7" x14ac:dyDescent="0.25">
      <c r="A6463"/>
      <c r="B6463"/>
      <c r="C6463">
        <v>0.28720524804562952</v>
      </c>
      <c r="D6463">
        <v>-0.45528970680304948</v>
      </c>
      <c r="E6463" s="24"/>
      <c r="F6463" s="25"/>
      <c r="G6463" s="29"/>
    </row>
    <row r="6464" spans="1:7" x14ac:dyDescent="0.25">
      <c r="A6464"/>
      <c r="B6464"/>
      <c r="C6464">
        <v>0.28440057114632045</v>
      </c>
      <c r="D6464">
        <v>-0.45431067645796186</v>
      </c>
      <c r="E6464" s="24"/>
      <c r="F6464" s="25"/>
      <c r="G6464" s="29"/>
    </row>
    <row r="6465" spans="1:7" x14ac:dyDescent="0.25">
      <c r="A6465"/>
      <c r="B6465"/>
      <c r="C6465">
        <v>0.28159723459825159</v>
      </c>
      <c r="D6465">
        <v>-0.45333211974165033</v>
      </c>
      <c r="E6465" s="24"/>
      <c r="F6465" s="25"/>
      <c r="G6465" s="29"/>
    </row>
    <row r="6466" spans="1:7" x14ac:dyDescent="0.25">
      <c r="A6466"/>
      <c r="B6466"/>
      <c r="C6466">
        <v>0.27879523535278983</v>
      </c>
      <c r="D6466">
        <v>-0.45235403570583277</v>
      </c>
      <c r="E6466" s="24"/>
      <c r="F6466" s="25"/>
      <c r="G6466" s="29"/>
    </row>
    <row r="6467" spans="1:7" x14ac:dyDescent="0.25">
      <c r="A6467"/>
      <c r="B6467"/>
      <c r="C6467">
        <v>0.27599457037050756</v>
      </c>
      <c r="D6467">
        <v>-0.45137642340469153</v>
      </c>
      <c r="E6467" s="24"/>
      <c r="F6467" s="25"/>
      <c r="G6467" s="29"/>
    </row>
    <row r="6468" spans="1:7" x14ac:dyDescent="0.25">
      <c r="A6468"/>
      <c r="B6468"/>
      <c r="C6468">
        <v>0.27319523662119527</v>
      </c>
      <c r="D6468">
        <v>-0.45039928189489153</v>
      </c>
      <c r="E6468" s="24"/>
      <c r="F6468" s="25"/>
      <c r="G6468" s="29"/>
    </row>
    <row r="6469" spans="1:7" x14ac:dyDescent="0.25">
      <c r="A6469"/>
      <c r="B6469"/>
      <c r="C6469">
        <v>0.27039723108380487</v>
      </c>
      <c r="D6469">
        <v>-0.44942261023556196</v>
      </c>
      <c r="E6469" s="24"/>
      <c r="F6469" s="25"/>
      <c r="G6469" s="29"/>
    </row>
    <row r="6470" spans="1:7" x14ac:dyDescent="0.25">
      <c r="A6470"/>
      <c r="B6470"/>
      <c r="C6470">
        <v>0.26760055074643807</v>
      </c>
      <c r="D6470">
        <v>-0.44844640748830045</v>
      </c>
      <c r="E6470" s="24"/>
      <c r="F6470" s="25"/>
      <c r="G6470" s="29"/>
    </row>
    <row r="6471" spans="1:7" x14ac:dyDescent="0.25">
      <c r="A6471"/>
      <c r="B6471"/>
      <c r="C6471">
        <v>0.26480519260627244</v>
      </c>
      <c r="D6471">
        <v>-0.44747067271714092</v>
      </c>
      <c r="E6471" s="24"/>
      <c r="F6471" s="25"/>
      <c r="G6471" s="29"/>
    </row>
    <row r="6472" spans="1:7" x14ac:dyDescent="0.25">
      <c r="A6472"/>
      <c r="B6472"/>
      <c r="C6472">
        <v>0.26201115366956995</v>
      </c>
      <c r="D6472">
        <v>-0.44649540498857421</v>
      </c>
      <c r="E6472" s="24"/>
      <c r="F6472" s="25"/>
      <c r="G6472" s="29"/>
    </row>
    <row r="6473" spans="1:7" x14ac:dyDescent="0.25">
      <c r="A6473"/>
      <c r="B6473"/>
      <c r="C6473">
        <v>0.2592184309516099</v>
      </c>
      <c r="D6473">
        <v>-0.44552060337151889</v>
      </c>
      <c r="E6473" s="24"/>
      <c r="F6473" s="25"/>
      <c r="G6473" s="29"/>
    </row>
    <row r="6474" spans="1:7" x14ac:dyDescent="0.25">
      <c r="A6474"/>
      <c r="B6474"/>
      <c r="C6474">
        <v>0.25642702147669238</v>
      </c>
      <c r="D6474">
        <v>-0.44454626693733279</v>
      </c>
      <c r="E6474" s="24"/>
      <c r="F6474" s="25"/>
      <c r="G6474" s="29"/>
    </row>
    <row r="6475" spans="1:7" x14ac:dyDescent="0.25">
      <c r="A6475"/>
      <c r="B6475"/>
      <c r="C6475">
        <v>0.25363692227805479</v>
      </c>
      <c r="D6475">
        <v>-0.4435723947597825</v>
      </c>
      <c r="E6475" s="24"/>
      <c r="F6475" s="25"/>
      <c r="G6475" s="29"/>
    </row>
    <row r="6476" spans="1:7" x14ac:dyDescent="0.25">
      <c r="A6476"/>
      <c r="B6476"/>
      <c r="C6476">
        <v>0.25084813039787079</v>
      </c>
      <c r="D6476">
        <v>-0.4425989859150502</v>
      </c>
      <c r="E6476" s="24"/>
      <c r="F6476" s="25"/>
      <c r="G6476" s="29"/>
    </row>
    <row r="6477" spans="1:7" x14ac:dyDescent="0.25">
      <c r="A6477"/>
      <c r="B6477"/>
      <c r="C6477">
        <v>0.24806064288721519</v>
      </c>
      <c r="D6477">
        <v>-0.44162603948172663</v>
      </c>
      <c r="E6477" s="24"/>
      <c r="F6477" s="25"/>
      <c r="G6477" s="29"/>
    </row>
    <row r="6478" spans="1:7" x14ac:dyDescent="0.25">
      <c r="A6478"/>
      <c r="B6478"/>
      <c r="C6478">
        <v>0.24527445680603099</v>
      </c>
      <c r="D6478">
        <v>-0.44065355454080191</v>
      </c>
      <c r="E6478" s="24"/>
      <c r="F6478" s="25"/>
      <c r="G6478" s="29"/>
    </row>
    <row r="6479" spans="1:7" x14ac:dyDescent="0.25">
      <c r="A6479"/>
      <c r="B6479"/>
      <c r="C6479">
        <v>0.2424895692230723</v>
      </c>
      <c r="D6479">
        <v>-0.43968153017564837</v>
      </c>
      <c r="E6479" s="24"/>
      <c r="F6479" s="25"/>
      <c r="G6479" s="29"/>
    </row>
    <row r="6480" spans="1:7" x14ac:dyDescent="0.25">
      <c r="A6480"/>
      <c r="B6480"/>
      <c r="C6480">
        <v>0.23970597721590517</v>
      </c>
      <c r="D6480">
        <v>-0.43870996547202668</v>
      </c>
      <c r="E6480" s="24"/>
      <c r="F6480" s="25"/>
      <c r="G6480" s="29"/>
    </row>
    <row r="6481" spans="1:7" x14ac:dyDescent="0.25">
      <c r="A6481"/>
      <c r="B6481"/>
      <c r="C6481">
        <v>0.236923677870855</v>
      </c>
      <c r="D6481">
        <v>-0.43773885951807201</v>
      </c>
      <c r="E6481" s="24"/>
      <c r="F6481" s="25"/>
      <c r="G6481" s="29"/>
    </row>
    <row r="6482" spans="1:7" x14ac:dyDescent="0.25">
      <c r="A6482"/>
      <c r="B6482"/>
      <c r="C6482">
        <v>0.23414266828297123</v>
      </c>
      <c r="D6482">
        <v>-0.43676821140428346</v>
      </c>
      <c r="E6482" s="24"/>
      <c r="F6482" s="25"/>
      <c r="G6482" s="29"/>
    </row>
    <row r="6483" spans="1:7" x14ac:dyDescent="0.25">
      <c r="A6483"/>
      <c r="B6483"/>
      <c r="C6483">
        <v>0.23136294555600789</v>
      </c>
      <c r="D6483">
        <v>-0.43579802022352265</v>
      </c>
      <c r="E6483" s="24"/>
      <c r="F6483" s="25"/>
      <c r="G6483" s="29"/>
    </row>
    <row r="6484" spans="1:7" x14ac:dyDescent="0.25">
      <c r="A6484"/>
      <c r="B6484"/>
      <c r="C6484">
        <v>0.22858450680238954</v>
      </c>
      <c r="D6484">
        <v>-0.43482828507100657</v>
      </c>
      <c r="E6484" s="24"/>
      <c r="F6484" s="25"/>
      <c r="G6484" s="29"/>
    </row>
    <row r="6485" spans="1:7" x14ac:dyDescent="0.25">
      <c r="A6485"/>
      <c r="B6485"/>
      <c r="C6485">
        <v>0.2258073491431476</v>
      </c>
      <c r="D6485">
        <v>-0.43385900504428654</v>
      </c>
      <c r="E6485" s="24"/>
      <c r="F6485" s="25"/>
      <c r="G6485" s="29"/>
    </row>
    <row r="6486" spans="1:7" x14ac:dyDescent="0.25">
      <c r="A6486"/>
      <c r="B6486"/>
      <c r="C6486">
        <v>0.22303146970795551</v>
      </c>
      <c r="D6486">
        <v>-0.43289017924326789</v>
      </c>
      <c r="E6486" s="24"/>
      <c r="F6486" s="25"/>
      <c r="G6486" s="29"/>
    </row>
    <row r="6487" spans="1:7" x14ac:dyDescent="0.25">
      <c r="A6487"/>
      <c r="B6487"/>
      <c r="C6487">
        <v>0.22025686563501623</v>
      </c>
      <c r="D6487">
        <v>-0.43192180677016812</v>
      </c>
      <c r="E6487" s="24"/>
      <c r="F6487" s="25"/>
      <c r="G6487" s="29"/>
    </row>
    <row r="6488" spans="1:7" x14ac:dyDescent="0.25">
      <c r="A6488"/>
      <c r="B6488"/>
      <c r="C6488">
        <v>0.2174835340710988</v>
      </c>
      <c r="D6488">
        <v>-0.43095388672954438</v>
      </c>
      <c r="E6488" s="24"/>
      <c r="F6488" s="25"/>
      <c r="G6488" s="29"/>
    </row>
    <row r="6489" spans="1:7" x14ac:dyDescent="0.25">
      <c r="A6489"/>
      <c r="B6489"/>
      <c r="C6489">
        <v>0.21471147217144426</v>
      </c>
      <c r="D6489">
        <v>-0.42998641822825134</v>
      </c>
      <c r="E6489" s="24"/>
      <c r="F6489" s="25"/>
      <c r="G6489" s="29"/>
    </row>
    <row r="6490" spans="1:7" x14ac:dyDescent="0.25">
      <c r="A6490"/>
      <c r="B6490"/>
      <c r="C6490">
        <v>0.21194067709980088</v>
      </c>
      <c r="D6490">
        <v>-0.42901940037546737</v>
      </c>
      <c r="E6490" s="24"/>
      <c r="F6490" s="25"/>
      <c r="G6490" s="29"/>
    </row>
    <row r="6491" spans="1:7" x14ac:dyDescent="0.25">
      <c r="A6491"/>
      <c r="B6491"/>
      <c r="C6491">
        <v>0.20917114602834233</v>
      </c>
      <c r="D6491">
        <v>-0.42805283228266644</v>
      </c>
      <c r="E6491" s="24"/>
      <c r="F6491" s="25"/>
      <c r="G6491" s="29"/>
    </row>
    <row r="6492" spans="1:7" x14ac:dyDescent="0.25">
      <c r="A6492"/>
      <c r="B6492"/>
      <c r="C6492">
        <v>0.20640287613765063</v>
      </c>
      <c r="D6492">
        <v>-0.42708671306361379</v>
      </c>
      <c r="E6492" s="24"/>
      <c r="F6492" s="25"/>
      <c r="G6492" s="29"/>
    </row>
    <row r="6493" spans="1:7" x14ac:dyDescent="0.25">
      <c r="A6493"/>
      <c r="B6493"/>
      <c r="C6493">
        <v>0.20363586461669358</v>
      </c>
      <c r="D6493">
        <v>-0.42612104183436317</v>
      </c>
      <c r="E6493" s="24"/>
      <c r="F6493" s="25"/>
      <c r="G6493" s="29"/>
    </row>
    <row r="6494" spans="1:7" x14ac:dyDescent="0.25">
      <c r="A6494"/>
      <c r="B6494"/>
      <c r="C6494">
        <v>0.20087010866277766</v>
      </c>
      <c r="D6494">
        <v>-0.42515581771324629</v>
      </c>
      <c r="E6494" s="24"/>
      <c r="F6494" s="25"/>
      <c r="G6494" s="29"/>
    </row>
    <row r="6495" spans="1:7" x14ac:dyDescent="0.25">
      <c r="A6495"/>
      <c r="B6495"/>
      <c r="C6495">
        <v>0.19810560548152581</v>
      </c>
      <c r="D6495">
        <v>-0.42419103982086459</v>
      </c>
      <c r="E6495" s="24"/>
      <c r="F6495" s="25"/>
      <c r="G6495" s="29"/>
    </row>
    <row r="6496" spans="1:7" x14ac:dyDescent="0.25">
      <c r="A6496"/>
      <c r="B6496"/>
      <c r="C6496">
        <v>0.19534235228687025</v>
      </c>
      <c r="D6496">
        <v>-0.42322670728009493</v>
      </c>
      <c r="E6496" s="24"/>
      <c r="F6496" s="25"/>
      <c r="G6496" s="29"/>
    </row>
    <row r="6497" spans="1:7" x14ac:dyDescent="0.25">
      <c r="A6497"/>
      <c r="B6497"/>
      <c r="C6497">
        <v>0.19258034630096177</v>
      </c>
      <c r="D6497">
        <v>-0.42226281921605568</v>
      </c>
      <c r="E6497" s="24"/>
      <c r="F6497" s="25"/>
      <c r="G6497" s="29"/>
    </row>
    <row r="6498" spans="1:7" x14ac:dyDescent="0.25">
      <c r="A6498"/>
      <c r="B6498"/>
      <c r="C6498">
        <v>0.18981958475421082</v>
      </c>
      <c r="D6498">
        <v>-0.42129937475613177</v>
      </c>
      <c r="E6498" s="24"/>
      <c r="F6498" s="25"/>
      <c r="G6498" s="29"/>
    </row>
    <row r="6499" spans="1:7" x14ac:dyDescent="0.25">
      <c r="A6499"/>
      <c r="B6499"/>
      <c r="C6499">
        <v>0.18706006488519156</v>
      </c>
      <c r="D6499">
        <v>-0.42033637302993743</v>
      </c>
      <c r="E6499" s="24"/>
      <c r="F6499" s="25"/>
      <c r="G6499" s="29"/>
    </row>
    <row r="6500" spans="1:7" x14ac:dyDescent="0.25">
      <c r="A6500"/>
      <c r="B6500"/>
      <c r="C6500">
        <v>0.18430178394067021</v>
      </c>
      <c r="D6500">
        <v>-0.41937381316933731</v>
      </c>
      <c r="E6500" s="24"/>
      <c r="F6500" s="25"/>
      <c r="G6500" s="29"/>
    </row>
    <row r="6501" spans="1:7" x14ac:dyDescent="0.25">
      <c r="A6501"/>
      <c r="B6501"/>
      <c r="C6501">
        <v>0.18154473917552394</v>
      </c>
      <c r="D6501">
        <v>-0.41841169430841341</v>
      </c>
      <c r="E6501" s="24"/>
      <c r="F6501" s="25"/>
      <c r="G6501" s="29"/>
    </row>
    <row r="6502" spans="1:7" x14ac:dyDescent="0.25">
      <c r="A6502"/>
      <c r="B6502"/>
      <c r="C6502">
        <v>0.17878892785275224</v>
      </c>
      <c r="D6502">
        <v>-0.41745001558347994</v>
      </c>
      <c r="E6502" s="24"/>
      <c r="F6502" s="25"/>
      <c r="G6502" s="29"/>
    </row>
    <row r="6503" spans="1:7" x14ac:dyDescent="0.25">
      <c r="A6503"/>
      <c r="B6503"/>
      <c r="C6503">
        <v>0.17603434724340916</v>
      </c>
      <c r="D6503">
        <v>-0.41648877613305657</v>
      </c>
      <c r="E6503" s="24"/>
      <c r="F6503" s="25"/>
      <c r="G6503" s="29"/>
    </row>
    <row r="6504" spans="1:7" x14ac:dyDescent="0.25">
      <c r="A6504"/>
      <c r="B6504"/>
      <c r="C6504">
        <v>0.17328099462662083</v>
      </c>
      <c r="D6504">
        <v>-0.41552797509788653</v>
      </c>
      <c r="E6504" s="24"/>
      <c r="F6504" s="25"/>
      <c r="G6504" s="29"/>
    </row>
    <row r="6505" spans="1:7" x14ac:dyDescent="0.25">
      <c r="A6505"/>
      <c r="B6505"/>
      <c r="C6505">
        <v>0.17052886728948968</v>
      </c>
      <c r="D6505">
        <v>-0.41456761162089406</v>
      </c>
      <c r="E6505" s="24"/>
      <c r="F6505" s="25"/>
      <c r="G6505" s="29"/>
    </row>
    <row r="6506" spans="1:7" x14ac:dyDescent="0.25">
      <c r="A6506"/>
      <c r="B6506"/>
      <c r="C6506">
        <v>0.16777796252714117</v>
      </c>
      <c r="D6506">
        <v>-0.41360768484721877</v>
      </c>
      <c r="E6506" s="24"/>
      <c r="F6506" s="25"/>
      <c r="G6506" s="29"/>
    </row>
    <row r="6507" spans="1:7" x14ac:dyDescent="0.25">
      <c r="A6507"/>
      <c r="B6507"/>
      <c r="C6507">
        <v>0.16502827764263062</v>
      </c>
      <c r="D6507">
        <v>-0.4126481939241734</v>
      </c>
      <c r="E6507" s="24"/>
      <c r="F6507" s="25"/>
      <c r="G6507" s="29"/>
    </row>
    <row r="6508" spans="1:7" x14ac:dyDescent="0.25">
      <c r="A6508"/>
      <c r="B6508"/>
      <c r="C6508">
        <v>0.16227980994694435</v>
      </c>
      <c r="D6508">
        <v>-0.41168913800125584</v>
      </c>
      <c r="E6508" s="24"/>
      <c r="F6508" s="25"/>
      <c r="G6508" s="29"/>
    </row>
    <row r="6509" spans="1:7" x14ac:dyDescent="0.25">
      <c r="A6509"/>
      <c r="B6509"/>
      <c r="C6509">
        <v>0.15953255675898814</v>
      </c>
      <c r="D6509">
        <v>-0.41073051623014734</v>
      </c>
      <c r="E6509" s="24"/>
      <c r="F6509" s="25"/>
      <c r="G6509" s="29"/>
    </row>
    <row r="6510" spans="1:7" x14ac:dyDescent="0.25">
      <c r="A6510"/>
      <c r="B6510"/>
      <c r="C6510">
        <v>0.1567865154055138</v>
      </c>
      <c r="D6510">
        <v>-0.40977232776468753</v>
      </c>
      <c r="E6510" s="24"/>
      <c r="F6510" s="25"/>
      <c r="G6510" s="29"/>
    </row>
    <row r="6511" spans="1:7" x14ac:dyDescent="0.25">
      <c r="A6511"/>
      <c r="B6511"/>
      <c r="C6511">
        <v>0.15404168322110701</v>
      </c>
      <c r="D6511">
        <v>-0.4088145717608721</v>
      </c>
      <c r="E6511" s="24"/>
      <c r="F6511" s="25"/>
      <c r="G6511" s="29"/>
    </row>
    <row r="6512" spans="1:7" x14ac:dyDescent="0.25">
      <c r="A6512"/>
      <c r="B6512"/>
      <c r="C6512">
        <v>0.15129805754819159</v>
      </c>
      <c r="D6512">
        <v>-0.40785724737686646</v>
      </c>
      <c r="E6512" s="24"/>
      <c r="F6512" s="25"/>
      <c r="G6512" s="29"/>
    </row>
    <row r="6513" spans="1:7" x14ac:dyDescent="0.25">
      <c r="A6513"/>
      <c r="B6513"/>
      <c r="C6513">
        <v>0.14855563573694053</v>
      </c>
      <c r="D6513">
        <v>-0.40690035377296407</v>
      </c>
      <c r="E6513" s="24"/>
      <c r="F6513" s="25"/>
      <c r="G6513" s="29"/>
    </row>
    <row r="6514" spans="1:7" x14ac:dyDescent="0.25">
      <c r="A6514"/>
      <c r="B6514"/>
      <c r="C6514">
        <v>0.1458144151453078</v>
      </c>
      <c r="D6514">
        <v>-0.40594389011161469</v>
      </c>
      <c r="E6514" s="24"/>
      <c r="F6514" s="25"/>
      <c r="G6514" s="29"/>
    </row>
    <row r="6515" spans="1:7" x14ac:dyDescent="0.25">
      <c r="A6515"/>
      <c r="B6515"/>
      <c r="C6515">
        <v>0.14307439313896231</v>
      </c>
      <c r="D6515">
        <v>-0.40498785555739536</v>
      </c>
      <c r="E6515" s="24"/>
      <c r="F6515" s="25"/>
      <c r="G6515" s="29"/>
    </row>
    <row r="6516" spans="1:7" x14ac:dyDescent="0.25">
      <c r="A6516"/>
      <c r="B6516"/>
      <c r="C6516">
        <v>0.14033556709127259</v>
      </c>
      <c r="D6516">
        <v>-0.40403224927701165</v>
      </c>
      <c r="E6516" s="24"/>
      <c r="F6516" s="25"/>
      <c r="G6516" s="29"/>
    </row>
    <row r="6517" spans="1:7" x14ac:dyDescent="0.25">
      <c r="A6517"/>
      <c r="B6517"/>
      <c r="C6517">
        <v>0.13759793438326373</v>
      </c>
      <c r="D6517">
        <v>-0.40307707043928465</v>
      </c>
      <c r="E6517" s="24"/>
      <c r="F6517" s="25"/>
      <c r="G6517" s="29"/>
    </row>
    <row r="6518" spans="1:7" x14ac:dyDescent="0.25">
      <c r="A6518"/>
      <c r="B6518"/>
      <c r="C6518">
        <v>0.13486149240362777</v>
      </c>
      <c r="D6518">
        <v>-0.40212231821516176</v>
      </c>
      <c r="E6518" s="24"/>
      <c r="F6518" s="25"/>
      <c r="G6518" s="29"/>
    </row>
    <row r="6519" spans="1:7" x14ac:dyDescent="0.25">
      <c r="A6519"/>
      <c r="B6519"/>
      <c r="C6519">
        <v>0.13212623854865013</v>
      </c>
      <c r="D6519">
        <v>-0.40116799177768603</v>
      </c>
      <c r="E6519" s="24"/>
      <c r="F6519" s="25"/>
      <c r="G6519" s="29"/>
    </row>
    <row r="6520" spans="1:7" x14ac:dyDescent="0.25">
      <c r="A6520"/>
      <c r="B6520"/>
      <c r="C6520">
        <v>0.12939217022220606</v>
      </c>
      <c r="D6520">
        <v>-0.40021409030200661</v>
      </c>
      <c r="E6520" s="24"/>
      <c r="F6520" s="25"/>
      <c r="G6520" s="29"/>
    </row>
    <row r="6521" spans="1:7" x14ac:dyDescent="0.25">
      <c r="A6521"/>
      <c r="B6521"/>
      <c r="C6521">
        <v>0.12665928483572708</v>
      </c>
      <c r="D6521">
        <v>-0.39926061296536408</v>
      </c>
      <c r="E6521" s="24"/>
      <c r="F6521" s="25"/>
      <c r="G6521" s="29"/>
    </row>
    <row r="6522" spans="1:7" x14ac:dyDescent="0.25">
      <c r="A6522"/>
      <c r="B6522"/>
      <c r="C6522">
        <v>0.12392757980818181</v>
      </c>
      <c r="D6522">
        <v>-0.39830755894709124</v>
      </c>
      <c r="E6522" s="24"/>
      <c r="F6522" s="25"/>
      <c r="G6522" s="29"/>
    </row>
    <row r="6523" spans="1:7" x14ac:dyDescent="0.25">
      <c r="A6523"/>
      <c r="B6523"/>
      <c r="C6523">
        <v>0.1211970525660423</v>
      </c>
      <c r="D6523">
        <v>-0.39735492742860079</v>
      </c>
      <c r="E6523" s="24"/>
      <c r="F6523" s="25"/>
      <c r="G6523" s="29"/>
    </row>
    <row r="6524" spans="1:7" x14ac:dyDescent="0.25">
      <c r="A6524"/>
      <c r="B6524"/>
      <c r="C6524">
        <v>0.11846770054324052</v>
      </c>
      <c r="D6524">
        <v>-0.3964027175933752</v>
      </c>
      <c r="E6524" s="24"/>
      <c r="F6524" s="25"/>
      <c r="G6524" s="29"/>
    </row>
    <row r="6525" spans="1:7" x14ac:dyDescent="0.25">
      <c r="A6525"/>
      <c r="B6525"/>
      <c r="C6525">
        <v>0.11573952118118513</v>
      </c>
      <c r="D6525">
        <v>-0.39545092862697706</v>
      </c>
      <c r="E6525" s="24"/>
      <c r="F6525" s="25"/>
      <c r="G6525" s="29"/>
    </row>
    <row r="6526" spans="1:7" x14ac:dyDescent="0.25">
      <c r="A6526"/>
      <c r="B6526"/>
      <c r="C6526">
        <v>0.11301251192867656</v>
      </c>
      <c r="D6526">
        <v>-0.39449955971701689</v>
      </c>
      <c r="E6526" s="24"/>
      <c r="F6526" s="25"/>
      <c r="G6526" s="29"/>
    </row>
    <row r="6527" spans="1:7" x14ac:dyDescent="0.25">
      <c r="A6527"/>
      <c r="B6527"/>
      <c r="C6527">
        <v>0.11028667024193772</v>
      </c>
      <c r="D6527">
        <v>-0.39354861005317487</v>
      </c>
      <c r="E6527" s="24"/>
      <c r="F6527" s="25"/>
      <c r="G6527" s="29"/>
    </row>
    <row r="6528" spans="1:7" x14ac:dyDescent="0.25">
      <c r="A6528"/>
      <c r="B6528"/>
      <c r="C6528">
        <v>0.10756199358454055</v>
      </c>
      <c r="D6528">
        <v>-0.39259807882716979</v>
      </c>
      <c r="E6528" s="24"/>
      <c r="F6528" s="25"/>
      <c r="G6528" s="29"/>
    </row>
    <row r="6529" spans="1:7" x14ac:dyDescent="0.25">
      <c r="A6529"/>
      <c r="B6529"/>
      <c r="C6529">
        <v>0.10483847942740077</v>
      </c>
      <c r="D6529">
        <v>-0.39164796523276668</v>
      </c>
      <c r="E6529" s="24"/>
      <c r="F6529" s="25"/>
      <c r="G6529" s="29"/>
    </row>
    <row r="6530" spans="1:7" x14ac:dyDescent="0.25">
      <c r="A6530"/>
      <c r="B6530"/>
      <c r="C6530">
        <v>0.10211612524876379</v>
      </c>
      <c r="D6530">
        <v>-0.39069826846577249</v>
      </c>
      <c r="E6530" s="24"/>
      <c r="F6530" s="25"/>
      <c r="G6530" s="29"/>
    </row>
    <row r="6531" spans="1:7" x14ac:dyDescent="0.25">
      <c r="A6531"/>
      <c r="B6531"/>
      <c r="C6531">
        <v>9.9394928534142779E-2</v>
      </c>
      <c r="D6531">
        <v>-0.38974898772401645</v>
      </c>
      <c r="E6531" s="24"/>
      <c r="F6531" s="25"/>
      <c r="G6531" s="29"/>
    </row>
    <row r="6532" spans="1:7" x14ac:dyDescent="0.25">
      <c r="A6532"/>
      <c r="B6532"/>
      <c r="C6532">
        <v>9.6674886776328295E-2</v>
      </c>
      <c r="D6532">
        <v>-0.38880012220735771</v>
      </c>
      <c r="E6532" s="24"/>
      <c r="F6532" s="25"/>
      <c r="G6532" s="29"/>
    </row>
    <row r="6533" spans="1:7" x14ac:dyDescent="0.25">
      <c r="A6533"/>
      <c r="B6533"/>
      <c r="C6533">
        <v>9.3955997475343001E-2</v>
      </c>
      <c r="D6533">
        <v>-0.38785167111767316</v>
      </c>
      <c r="E6533" s="24"/>
      <c r="F6533" s="25"/>
      <c r="G6533" s="29"/>
    </row>
    <row r="6534" spans="1:7" x14ac:dyDescent="0.25">
      <c r="A6534"/>
      <c r="B6534"/>
      <c r="C6534">
        <v>9.1238258138406247E-2</v>
      </c>
      <c r="D6534">
        <v>-0.38690363365884295</v>
      </c>
      <c r="E6534" s="24"/>
      <c r="F6534" s="25"/>
      <c r="G6534" s="29"/>
    </row>
    <row r="6535" spans="1:7" x14ac:dyDescent="0.25">
      <c r="A6535"/>
      <c r="B6535"/>
      <c r="C6535">
        <v>8.8521666279949729E-2</v>
      </c>
      <c r="D6535">
        <v>-0.38595600903676741</v>
      </c>
      <c r="E6535" s="24"/>
      <c r="F6535" s="25"/>
      <c r="G6535" s="29"/>
    </row>
    <row r="6536" spans="1:7" x14ac:dyDescent="0.25">
      <c r="A6536"/>
      <c r="B6536"/>
      <c r="C6536">
        <v>8.5806219421535879E-2</v>
      </c>
      <c r="D6536">
        <v>-0.38500879645933317</v>
      </c>
      <c r="E6536" s="24"/>
      <c r="F6536" s="25"/>
      <c r="G6536" s="29"/>
    </row>
    <row r="6537" spans="1:7" x14ac:dyDescent="0.25">
      <c r="A6537"/>
      <c r="B6537"/>
      <c r="C6537">
        <v>8.3091915091875634E-2</v>
      </c>
      <c r="D6537">
        <v>-0.38406199513642858</v>
      </c>
      <c r="E6537" s="24"/>
      <c r="F6537" s="25"/>
      <c r="G6537" s="29"/>
    </row>
    <row r="6538" spans="1:7" x14ac:dyDescent="0.25">
      <c r="A6538"/>
      <c r="B6538"/>
      <c r="C6538">
        <v>8.0378750826784362E-2</v>
      </c>
      <c r="D6538">
        <v>-0.38311560427992475</v>
      </c>
      <c r="E6538" s="24"/>
      <c r="F6538" s="25"/>
      <c r="G6538" s="29"/>
    </row>
    <row r="6539" spans="1:7" x14ac:dyDescent="0.25">
      <c r="A6539"/>
      <c r="B6539"/>
      <c r="C6539">
        <v>7.7666724169142665E-2</v>
      </c>
      <c r="D6539">
        <v>-0.38216962310367053</v>
      </c>
      <c r="E6539" s="24"/>
      <c r="F6539" s="25"/>
      <c r="G6539" s="29"/>
    </row>
    <row r="6540" spans="1:7" x14ac:dyDescent="0.25">
      <c r="A6540"/>
      <c r="B6540"/>
      <c r="C6540">
        <v>7.4955832668923028E-2</v>
      </c>
      <c r="D6540">
        <v>-0.38122405082350297</v>
      </c>
      <c r="E6540" s="24"/>
      <c r="F6540" s="25"/>
      <c r="G6540" s="29"/>
    </row>
    <row r="6541" spans="1:7" x14ac:dyDescent="0.25">
      <c r="A6541"/>
      <c r="B6541"/>
      <c r="C6541">
        <v>7.2246073883082462E-2</v>
      </c>
      <c r="D6541">
        <v>-0.38027888665720877</v>
      </c>
      <c r="E6541" s="24"/>
      <c r="F6541" s="25"/>
      <c r="G6541" s="29"/>
    </row>
    <row r="6542" spans="1:7" x14ac:dyDescent="0.25">
      <c r="A6542"/>
      <c r="B6542"/>
      <c r="C6542">
        <v>6.9537445375612905E-2</v>
      </c>
      <c r="D6542">
        <v>-0.37933412982455017</v>
      </c>
      <c r="E6542" s="24"/>
      <c r="F6542" s="25"/>
      <c r="G6542" s="29"/>
    </row>
    <row r="6543" spans="1:7" x14ac:dyDescent="0.25">
      <c r="A6543"/>
      <c r="B6543"/>
      <c r="C6543">
        <v>6.6829944717487266E-2</v>
      </c>
      <c r="D6543">
        <v>-0.37838977954724629</v>
      </c>
      <c r="E6543" s="24"/>
      <c r="F6543" s="25"/>
      <c r="G6543" s="29"/>
    </row>
    <row r="6544" spans="1:7" x14ac:dyDescent="0.25">
      <c r="A6544"/>
      <c r="B6544"/>
      <c r="C6544">
        <v>6.4123569486623899E-2</v>
      </c>
      <c r="D6544">
        <v>-0.37744583504896223</v>
      </c>
      <c r="E6544" s="24"/>
      <c r="F6544" s="25"/>
      <c r="G6544" s="29"/>
    </row>
    <row r="6545" spans="1:7" x14ac:dyDescent="0.25">
      <c r="A6545"/>
      <c r="B6545"/>
      <c r="C6545">
        <v>6.1418317267862732E-2</v>
      </c>
      <c r="D6545">
        <v>-0.37650229555530335</v>
      </c>
      <c r="E6545" s="24"/>
      <c r="F6545" s="25"/>
      <c r="G6545" s="29"/>
    </row>
    <row r="6546" spans="1:7" x14ac:dyDescent="0.25">
      <c r="A6546"/>
      <c r="B6546"/>
      <c r="C6546">
        <v>5.8714185652979034E-2</v>
      </c>
      <c r="D6546">
        <v>-0.37555916029383118</v>
      </c>
      <c r="E6546" s="24"/>
      <c r="F6546" s="25"/>
      <c r="G6546" s="29"/>
    </row>
    <row r="6547" spans="1:7" x14ac:dyDescent="0.25">
      <c r="A6547"/>
      <c r="B6547"/>
      <c r="C6547">
        <v>5.6011172240595597E-2</v>
      </c>
      <c r="D6547">
        <v>-0.37461642849401788</v>
      </c>
      <c r="E6547" s="24"/>
      <c r="F6547" s="25"/>
      <c r="G6547" s="29"/>
    </row>
    <row r="6548" spans="1:7" x14ac:dyDescent="0.25">
      <c r="A6548"/>
      <c r="B6548"/>
      <c r="C6548">
        <v>5.3309274636210935E-2</v>
      </c>
      <c r="D6548">
        <v>-0.37367409938727958</v>
      </c>
      <c r="E6548" s="24"/>
      <c r="F6548" s="25"/>
      <c r="G6548" s="29"/>
    </row>
    <row r="6549" spans="1:7" x14ac:dyDescent="0.25">
      <c r="A6549"/>
      <c r="B6549"/>
      <c r="C6549">
        <v>5.0608490452151877E-2</v>
      </c>
      <c r="D6549">
        <v>-0.37273217220694266</v>
      </c>
      <c r="E6549" s="24"/>
      <c r="F6549" s="25"/>
      <c r="G6549" s="29"/>
    </row>
    <row r="6550" spans="1:7" x14ac:dyDescent="0.25">
      <c r="A6550"/>
      <c r="B6550"/>
      <c r="C6550">
        <v>4.7908817307546592E-2</v>
      </c>
      <c r="D6550">
        <v>-0.3717906461882543</v>
      </c>
      <c r="E6550" s="24"/>
      <c r="F6550" s="25"/>
      <c r="G6550" s="29"/>
    </row>
    <row r="6551" spans="1:7" x14ac:dyDescent="0.25">
      <c r="A6551"/>
      <c r="B6551"/>
      <c r="C6551">
        <v>4.5210252828318476E-2</v>
      </c>
      <c r="D6551">
        <v>-0.37084952056837062</v>
      </c>
      <c r="E6551" s="24"/>
      <c r="F6551" s="25"/>
      <c r="G6551" s="29"/>
    </row>
    <row r="6552" spans="1:7" x14ac:dyDescent="0.25">
      <c r="A6552"/>
      <c r="B6552"/>
      <c r="C6552">
        <v>4.2512794647136865E-2</v>
      </c>
      <c r="D6552">
        <v>-0.3699087945863474</v>
      </c>
      <c r="E6552" s="24"/>
      <c r="F6552" s="25"/>
      <c r="G6552" s="29"/>
    </row>
    <row r="6553" spans="1:7" x14ac:dyDescent="0.25">
      <c r="A6553"/>
      <c r="B6553"/>
      <c r="C6553">
        <v>3.9816440403415143E-2</v>
      </c>
      <c r="D6553">
        <v>-0.36896846748314271</v>
      </c>
      <c r="E6553" s="24"/>
      <c r="F6553" s="25"/>
      <c r="G6553" s="29"/>
    </row>
    <row r="6554" spans="1:7" x14ac:dyDescent="0.25">
      <c r="A6554"/>
      <c r="B6554"/>
      <c r="C6554">
        <v>3.7121187743284212E-2</v>
      </c>
      <c r="D6554">
        <v>-0.368028538501606</v>
      </c>
      <c r="E6554" s="24"/>
      <c r="F6554" s="25"/>
      <c r="G6554" s="29"/>
    </row>
    <row r="6555" spans="1:7" x14ac:dyDescent="0.25">
      <c r="A6555"/>
      <c r="B6555"/>
      <c r="C6555">
        <v>3.4427034319540084E-2</v>
      </c>
      <c r="D6555">
        <v>-0.36708900688646784</v>
      </c>
      <c r="E6555" s="24"/>
      <c r="F6555" s="25"/>
      <c r="G6555" s="29"/>
    </row>
    <row r="6556" spans="1:7" x14ac:dyDescent="0.25">
      <c r="A6556"/>
      <c r="B6556"/>
      <c r="C6556">
        <v>3.1733977791660206E-2</v>
      </c>
      <c r="D6556">
        <v>-0.36614987188434245</v>
      </c>
      <c r="E6556" s="24"/>
      <c r="F6556" s="25"/>
      <c r="G6556" s="29"/>
    </row>
    <row r="6557" spans="1:7" x14ac:dyDescent="0.25">
      <c r="A6557"/>
      <c r="B6557"/>
      <c r="C6557">
        <v>2.9042015825754608E-2</v>
      </c>
      <c r="D6557">
        <v>-0.36521113274371753</v>
      </c>
      <c r="E6557" s="24"/>
      <c r="F6557" s="25"/>
      <c r="G6557" s="29"/>
    </row>
    <row r="6558" spans="1:7" x14ac:dyDescent="0.25">
      <c r="A6558"/>
      <c r="B6558"/>
      <c r="C6558">
        <v>2.6351146094562017E-2</v>
      </c>
      <c r="D6558">
        <v>-0.36427278871495439</v>
      </c>
      <c r="E6558" s="24"/>
      <c r="F6558" s="25"/>
      <c r="G6558" s="29"/>
    </row>
    <row r="6559" spans="1:7" x14ac:dyDescent="0.25">
      <c r="A6559"/>
      <c r="B6559"/>
      <c r="C6559">
        <v>2.3661366277396234E-2</v>
      </c>
      <c r="D6559">
        <v>-0.36333483905027053</v>
      </c>
      <c r="E6559" s="24"/>
      <c r="F6559" s="25"/>
      <c r="G6559" s="29"/>
    </row>
    <row r="6560" spans="1:7" x14ac:dyDescent="0.25">
      <c r="A6560"/>
      <c r="B6560"/>
      <c r="C6560">
        <v>2.0972674060152241E-2</v>
      </c>
      <c r="D6560">
        <v>-0.36239728300374485</v>
      </c>
      <c r="E6560" s="24"/>
      <c r="F6560" s="25"/>
      <c r="G6560" s="29"/>
    </row>
    <row r="6561" spans="1:7" x14ac:dyDescent="0.25">
      <c r="A6561"/>
      <c r="B6561"/>
      <c r="C6561">
        <v>1.8285067135266786E-2</v>
      </c>
      <c r="D6561">
        <v>-0.36146011983130433</v>
      </c>
      <c r="E6561" s="24"/>
      <c r="F6561" s="25"/>
      <c r="G6561" s="29"/>
    </row>
    <row r="6562" spans="1:7" x14ac:dyDescent="0.25">
      <c r="A6562"/>
      <c r="B6562"/>
      <c r="C6562">
        <v>1.5598543201708615E-2</v>
      </c>
      <c r="D6562">
        <v>-0.36052334879073178</v>
      </c>
      <c r="E6562" s="24"/>
      <c r="F6562" s="25"/>
      <c r="G6562" s="29"/>
    </row>
    <row r="6563" spans="1:7" x14ac:dyDescent="0.25">
      <c r="A6563"/>
      <c r="B6563"/>
      <c r="C6563">
        <v>1.2913099964931507E-2</v>
      </c>
      <c r="D6563">
        <v>-0.35958696914163479</v>
      </c>
      <c r="E6563" s="24"/>
      <c r="F6563" s="25"/>
      <c r="G6563" s="29"/>
    </row>
    <row r="6564" spans="1:7" x14ac:dyDescent="0.25">
      <c r="A6564"/>
      <c r="B6564"/>
      <c r="C6564">
        <v>1.0228735136876277E-2</v>
      </c>
      <c r="D6564">
        <v>-0.35865098014547114</v>
      </c>
      <c r="E6564" s="24"/>
      <c r="F6564" s="25"/>
      <c r="G6564" s="29"/>
    </row>
    <row r="6565" spans="1:7" x14ac:dyDescent="0.25">
      <c r="A6565"/>
      <c r="B6565"/>
      <c r="C6565">
        <v>7.545446435932357E-3</v>
      </c>
      <c r="D6565">
        <v>-0.35771538106551515</v>
      </c>
      <c r="E6565" s="24"/>
      <c r="F6565" s="25"/>
      <c r="G6565" s="29"/>
    </row>
    <row r="6566" spans="1:7" x14ac:dyDescent="0.25">
      <c r="A6566"/>
      <c r="B6566"/>
      <c r="C6566">
        <v>4.8632315869410192E-3</v>
      </c>
      <c r="D6566">
        <v>-0.35678017116688066</v>
      </c>
      <c r="E6566" s="24"/>
      <c r="F6566" s="25"/>
      <c r="G6566" s="29"/>
    </row>
    <row r="6567" spans="1:7" x14ac:dyDescent="0.25">
      <c r="A6567"/>
      <c r="B6567"/>
      <c r="C6567">
        <v>2.1820883211270958E-3</v>
      </c>
      <c r="D6567">
        <v>-0.35584534971648518</v>
      </c>
      <c r="E6567" s="24"/>
      <c r="F6567" s="25"/>
      <c r="G6567" s="29"/>
    </row>
    <row r="6568" spans="1:7" x14ac:dyDescent="0.25">
      <c r="A6568"/>
      <c r="B6568"/>
      <c r="C6568">
        <v>-4.9798562389447021E-4</v>
      </c>
      <c r="D6568">
        <v>-0.35491091598306213</v>
      </c>
      <c r="E6568" s="24"/>
      <c r="F6568" s="25"/>
      <c r="G6568" s="29"/>
    </row>
    <row r="6569" spans="1:7" x14ac:dyDescent="0.25">
      <c r="A6569"/>
      <c r="B6569"/>
      <c r="C6569">
        <v>-3.1769925041225111E-3</v>
      </c>
      <c r="D6569">
        <v>-0.35397686923716121</v>
      </c>
      <c r="E6569" s="24"/>
      <c r="F6569" s="25"/>
      <c r="G6569" s="29"/>
    </row>
    <row r="6570" spans="1:7" x14ac:dyDescent="0.25">
      <c r="A6570"/>
      <c r="B6570"/>
      <c r="C6570">
        <v>-5.8549345692422428E-3</v>
      </c>
      <c r="D6570">
        <v>-0.35304320875112205</v>
      </c>
      <c r="E6570" s="24"/>
      <c r="F6570" s="25"/>
      <c r="G6570" s="29"/>
    </row>
    <row r="6571" spans="1:7" x14ac:dyDescent="0.25">
      <c r="A6571"/>
      <c r="B6571"/>
      <c r="C6571">
        <v>-8.5318140626100547E-3</v>
      </c>
      <c r="D6571">
        <v>-0.35210993379908384</v>
      </c>
      <c r="E6571" s="24"/>
      <c r="F6571" s="25"/>
      <c r="G6571" s="29"/>
    </row>
    <row r="6572" spans="1:7" x14ac:dyDescent="0.25">
      <c r="A6572"/>
      <c r="B6572"/>
      <c r="C6572">
        <v>-1.1207633221267832E-2</v>
      </c>
      <c r="D6572">
        <v>-0.35117704365698632</v>
      </c>
      <c r="E6572" s="24"/>
      <c r="F6572" s="25"/>
      <c r="G6572" s="29"/>
    </row>
    <row r="6573" spans="1:7" x14ac:dyDescent="0.25">
      <c r="A6573"/>
      <c r="B6573"/>
      <c r="C6573">
        <v>-1.3882394275999577E-2</v>
      </c>
      <c r="D6573">
        <v>-0.35024453760254459</v>
      </c>
      <c r="E6573" s="24"/>
      <c r="F6573" s="25"/>
      <c r="G6573" s="29"/>
    </row>
    <row r="6574" spans="1:7" x14ac:dyDescent="0.25">
      <c r="A6574"/>
      <c r="B6574"/>
      <c r="C6574">
        <v>-1.6556099451339956E-2</v>
      </c>
      <c r="D6574">
        <v>-0.34931241491525455</v>
      </c>
      <c r="E6574" s="24"/>
      <c r="F6574" s="25"/>
      <c r="G6574" s="29"/>
    </row>
    <row r="6575" spans="1:7" x14ac:dyDescent="0.25">
      <c r="A6575"/>
      <c r="B6575"/>
      <c r="C6575">
        <v>-1.922875096557608E-2</v>
      </c>
      <c r="D6575">
        <v>-0.34838067487639157</v>
      </c>
      <c r="E6575" s="24"/>
      <c r="F6575" s="25"/>
      <c r="G6575" s="29"/>
    </row>
    <row r="6576" spans="1:7" x14ac:dyDescent="0.25">
      <c r="A6576"/>
      <c r="B6576"/>
      <c r="C6576">
        <v>-2.1900351030810339E-2</v>
      </c>
      <c r="D6576">
        <v>-0.3474493167689906</v>
      </c>
      <c r="E6576" s="24"/>
      <c r="F6576" s="25"/>
      <c r="G6576" s="29"/>
    </row>
    <row r="6577" spans="1:7" x14ac:dyDescent="0.25">
      <c r="A6577"/>
      <c r="B6577"/>
      <c r="C6577">
        <v>-2.4570901852926874E-2</v>
      </c>
      <c r="D6577">
        <v>-0.34651833987786562</v>
      </c>
      <c r="E6577" s="24"/>
      <c r="F6577" s="25"/>
      <c r="G6577" s="29"/>
    </row>
    <row r="6578" spans="1:7" x14ac:dyDescent="0.25">
      <c r="A6578"/>
      <c r="B6578"/>
      <c r="C6578">
        <v>-2.7240405631660969E-2</v>
      </c>
      <c r="D6578">
        <v>-0.34558774348957955</v>
      </c>
      <c r="E6578" s="24"/>
      <c r="F6578" s="25"/>
      <c r="G6578" s="29"/>
    </row>
    <row r="6579" spans="1:7" x14ac:dyDescent="0.25">
      <c r="A6579"/>
      <c r="B6579"/>
      <c r="C6579">
        <v>-2.9908864560596382E-2</v>
      </c>
      <c r="D6579">
        <v>-0.34465752689245299</v>
      </c>
      <c r="E6579" s="24"/>
      <c r="F6579" s="25"/>
      <c r="G6579" s="29"/>
    </row>
    <row r="6580" spans="1:7" x14ac:dyDescent="0.25">
      <c r="A6580"/>
      <c r="B6580"/>
      <c r="C6580">
        <v>-3.2576280827208981E-2</v>
      </c>
      <c r="D6580">
        <v>-0.3437276893765463</v>
      </c>
      <c r="E6580" s="24"/>
      <c r="F6580" s="25"/>
      <c r="G6580" s="29"/>
    </row>
    <row r="6581" spans="1:7" x14ac:dyDescent="0.25">
      <c r="A6581"/>
      <c r="B6581"/>
      <c r="C6581">
        <v>-3.5242656612856749E-2</v>
      </c>
      <c r="D6581">
        <v>-0.3427982302336704</v>
      </c>
      <c r="E6581" s="24"/>
      <c r="F6581" s="25"/>
      <c r="G6581" s="29"/>
    </row>
    <row r="6582" spans="1:7" x14ac:dyDescent="0.25">
      <c r="A6582"/>
      <c r="B6582"/>
      <c r="C6582">
        <v>-3.7907994092818309E-2</v>
      </c>
      <c r="D6582">
        <v>-0.3418691487573764</v>
      </c>
      <c r="E6582" s="24"/>
      <c r="F6582" s="25"/>
      <c r="G6582" s="29"/>
    </row>
    <row r="6583" spans="1:7" x14ac:dyDescent="0.25">
      <c r="A6583"/>
      <c r="B6583"/>
      <c r="C6583">
        <v>-4.0572295436317019E-2</v>
      </c>
      <c r="D6583">
        <v>-0.34094044424294123</v>
      </c>
      <c r="E6583" s="24"/>
      <c r="F6583" s="25"/>
      <c r="G6583" s="29"/>
    </row>
    <row r="6584" spans="1:7" x14ac:dyDescent="0.25">
      <c r="A6584"/>
      <c r="B6584"/>
      <c r="C6584">
        <v>-4.3235562806541727E-2</v>
      </c>
      <c r="D6584">
        <v>-0.34001211598737024</v>
      </c>
      <c r="E6584" s="24"/>
      <c r="F6584" s="25"/>
      <c r="G6584" s="29"/>
    </row>
    <row r="6585" spans="1:7" x14ac:dyDescent="0.25">
      <c r="A6585"/>
      <c r="B6585"/>
      <c r="C6585">
        <v>-4.5897798360654329E-2</v>
      </c>
      <c r="D6585">
        <v>-0.33908416328939328</v>
      </c>
      <c r="E6585" s="24"/>
      <c r="F6585" s="25"/>
      <c r="G6585" s="29"/>
    </row>
    <row r="6586" spans="1:7" x14ac:dyDescent="0.25">
      <c r="A6586"/>
      <c r="B6586"/>
      <c r="C6586">
        <v>-4.8559004249828064E-2</v>
      </c>
      <c r="D6586">
        <v>-0.33815658544945637</v>
      </c>
      <c r="E6586" s="24"/>
      <c r="F6586" s="25"/>
      <c r="G6586" s="29"/>
    </row>
    <row r="6587" spans="1:7" x14ac:dyDescent="0.25">
      <c r="A6587"/>
      <c r="B6587"/>
      <c r="C6587">
        <v>-5.1219182619254733E-2</v>
      </c>
      <c r="D6587">
        <v>-0.33722938176971717</v>
      </c>
      <c r="E6587" s="24"/>
      <c r="F6587" s="25"/>
      <c r="G6587" s="29"/>
    </row>
    <row r="6588" spans="1:7" x14ac:dyDescent="0.25">
      <c r="A6588"/>
      <c r="B6588"/>
      <c r="C6588">
        <v>-5.3878335608183336E-2</v>
      </c>
      <c r="D6588">
        <v>-0.33630255155403388</v>
      </c>
      <c r="E6588" s="24"/>
      <c r="F6588" s="25"/>
      <c r="G6588" s="29"/>
    </row>
    <row r="6589" spans="1:7" x14ac:dyDescent="0.25">
      <c r="A6589"/>
      <c r="B6589"/>
      <c r="C6589">
        <v>-5.6536465349900866E-2</v>
      </c>
      <c r="D6589">
        <v>-0.3353760941079813</v>
      </c>
      <c r="E6589" s="24"/>
      <c r="F6589" s="25"/>
      <c r="G6589" s="29"/>
    </row>
    <row r="6590" spans="1:7" x14ac:dyDescent="0.25">
      <c r="A6590"/>
      <c r="B6590"/>
      <c r="C6590">
        <v>-5.9193573971817126E-2</v>
      </c>
      <c r="D6590">
        <v>-0.33445000873881492</v>
      </c>
      <c r="E6590" s="24"/>
      <c r="F6590" s="25"/>
      <c r="G6590" s="29"/>
    </row>
    <row r="6591" spans="1:7" x14ac:dyDescent="0.25">
      <c r="A6591"/>
      <c r="B6591"/>
      <c r="C6591">
        <v>-6.1849663595426652E-2</v>
      </c>
      <c r="D6591">
        <v>-0.33352429475548462</v>
      </c>
      <c r="E6591" s="24"/>
      <c r="F6591" s="25"/>
      <c r="G6591" s="29"/>
    </row>
    <row r="6592" spans="1:7" x14ac:dyDescent="0.25">
      <c r="A6592"/>
      <c r="B6592"/>
      <c r="C6592">
        <v>-6.450473633635323E-2</v>
      </c>
      <c r="D6592">
        <v>-0.33259895146863405</v>
      </c>
      <c r="E6592" s="24"/>
      <c r="F6592" s="25"/>
      <c r="G6592" s="29"/>
    </row>
    <row r="6593" spans="1:7" x14ac:dyDescent="0.25">
      <c r="A6593"/>
      <c r="B6593"/>
      <c r="C6593">
        <v>-6.715879430437155E-2</v>
      </c>
      <c r="D6593">
        <v>-0.33167397819058086</v>
      </c>
      <c r="E6593" s="24"/>
      <c r="F6593" s="25"/>
      <c r="G6593" s="29"/>
    </row>
    <row r="6594" spans="1:7" x14ac:dyDescent="0.25">
      <c r="A6594"/>
      <c r="B6594"/>
      <c r="C6594">
        <v>-6.9811839603420522E-2</v>
      </c>
      <c r="D6594">
        <v>-0.33074937423532269</v>
      </c>
      <c r="E6594" s="24"/>
      <c r="F6594" s="25"/>
      <c r="G6594" s="29"/>
    </row>
    <row r="6595" spans="1:7" x14ac:dyDescent="0.25">
      <c r="A6595"/>
      <c r="B6595"/>
      <c r="C6595">
        <v>-7.2463874331624045E-2</v>
      </c>
      <c r="D6595">
        <v>-0.3298251389185296</v>
      </c>
      <c r="E6595" s="24"/>
      <c r="F6595" s="25"/>
      <c r="G6595" s="29"/>
    </row>
    <row r="6596" spans="1:7" x14ac:dyDescent="0.25">
      <c r="A6596"/>
      <c r="B6596"/>
      <c r="C6596">
        <v>-7.5114900581326194E-2</v>
      </c>
      <c r="D6596">
        <v>-0.32890127155753013</v>
      </c>
      <c r="E6596" s="24"/>
      <c r="F6596" s="25"/>
      <c r="G6596" s="29"/>
    </row>
    <row r="6597" spans="1:7" x14ac:dyDescent="0.25">
      <c r="A6597"/>
      <c r="B6597"/>
      <c r="C6597">
        <v>-7.7764920439104546E-2</v>
      </c>
      <c r="D6597">
        <v>-0.32797777147131479</v>
      </c>
      <c r="E6597" s="24"/>
      <c r="F6597" s="25"/>
      <c r="G6597" s="29"/>
    </row>
    <row r="6598" spans="1:7" x14ac:dyDescent="0.25">
      <c r="A6598"/>
      <c r="B6598"/>
      <c r="C6598">
        <v>-8.0413935985738316E-2</v>
      </c>
      <c r="D6598">
        <v>-0.3270546379805479</v>
      </c>
      <c r="E6598" s="24"/>
      <c r="F6598" s="25"/>
      <c r="G6598" s="29"/>
    </row>
    <row r="6599" spans="1:7" x14ac:dyDescent="0.25">
      <c r="A6599"/>
      <c r="B6599"/>
      <c r="C6599">
        <v>-8.3061949296334925E-2</v>
      </c>
      <c r="D6599">
        <v>-0.32613187040751868</v>
      </c>
      <c r="E6599" s="24"/>
      <c r="F6599" s="25"/>
      <c r="G6599" s="29"/>
    </row>
    <row r="6600" spans="1:7" x14ac:dyDescent="0.25">
      <c r="A6600"/>
      <c r="B6600"/>
      <c r="C6600">
        <v>-8.5708962440256165E-2</v>
      </c>
      <c r="D6600">
        <v>-0.32520946807617968</v>
      </c>
      <c r="E6600" s="24"/>
      <c r="F6600" s="25"/>
      <c r="G6600" s="29"/>
    </row>
    <row r="6601" spans="1:7" x14ac:dyDescent="0.25">
      <c r="A6601"/>
      <c r="B6601"/>
      <c r="C6601">
        <v>-8.8354977481175268E-2</v>
      </c>
      <c r="D6601">
        <v>-0.3242874303121186</v>
      </c>
      <c r="E6601" s="24"/>
      <c r="F6601" s="25"/>
      <c r="G6601" s="29"/>
    </row>
    <row r="6602" spans="1:7" x14ac:dyDescent="0.25">
      <c r="A6602"/>
      <c r="B6602"/>
      <c r="C6602">
        <v>-9.0999996477088452E-2</v>
      </c>
      <c r="D6602">
        <v>-0.3233657564425656</v>
      </c>
      <c r="E6602" s="24"/>
      <c r="F6602" s="25"/>
      <c r="G6602" s="29"/>
    </row>
    <row r="6603" spans="1:7" x14ac:dyDescent="0.25">
      <c r="A6603"/>
      <c r="B6603"/>
      <c r="C6603">
        <v>-9.3644021480348449E-2</v>
      </c>
      <c r="D6603">
        <v>-0.32244444579637421</v>
      </c>
      <c r="E6603" s="24"/>
      <c r="F6603" s="25"/>
      <c r="G6603" s="29"/>
    </row>
    <row r="6604" spans="1:7" x14ac:dyDescent="0.25">
      <c r="A6604"/>
      <c r="B6604"/>
      <c r="C6604">
        <v>-9.6287054537659067E-2</v>
      </c>
      <c r="D6604">
        <v>-0.32152349770403399</v>
      </c>
      <c r="E6604" s="24"/>
      <c r="F6604" s="25"/>
      <c r="G6604" s="29"/>
    </row>
    <row r="6605" spans="1:7" x14ac:dyDescent="0.25">
      <c r="A6605"/>
      <c r="B6605"/>
      <c r="C6605">
        <v>-9.8929097690124479E-2</v>
      </c>
      <c r="D6605">
        <v>-0.32060291149764586</v>
      </c>
      <c r="E6605" s="24"/>
      <c r="F6605" s="25"/>
      <c r="G6605" s="29"/>
    </row>
    <row r="6606" spans="1:7" x14ac:dyDescent="0.25">
      <c r="A6606"/>
      <c r="B6606"/>
      <c r="C6606">
        <v>-0.1015701529732489</v>
      </c>
      <c r="D6606">
        <v>-0.31968268651093457</v>
      </c>
      <c r="E6606" s="24"/>
      <c r="F6606" s="25"/>
      <c r="G6606" s="29"/>
    </row>
    <row r="6607" spans="1:7" x14ac:dyDescent="0.25">
      <c r="A6607"/>
      <c r="B6607"/>
      <c r="C6607">
        <v>-0.10421022241695388</v>
      </c>
      <c r="D6607">
        <v>-0.31876282207923445</v>
      </c>
      <c r="E6607" s="24"/>
      <c r="F6607" s="25"/>
      <c r="G6607" s="29"/>
    </row>
    <row r="6608" spans="1:7" x14ac:dyDescent="0.25">
      <c r="A6608"/>
      <c r="B6608"/>
      <c r="C6608">
        <v>-0.10684930804560155</v>
      </c>
      <c r="D6608">
        <v>-0.31784331753949169</v>
      </c>
      <c r="E6608" s="24"/>
      <c r="F6608" s="25"/>
      <c r="G6608" s="29"/>
    </row>
    <row r="6609" spans="1:7" x14ac:dyDescent="0.25">
      <c r="A6609"/>
      <c r="B6609"/>
      <c r="C6609">
        <v>-0.10948741187801847</v>
      </c>
      <c r="D6609">
        <v>-0.31692417223025426</v>
      </c>
      <c r="E6609" s="24"/>
      <c r="F6609" s="25"/>
      <c r="G6609" s="29"/>
    </row>
    <row r="6610" spans="1:7" x14ac:dyDescent="0.25">
      <c r="A6610"/>
      <c r="B6610"/>
      <c r="C6610">
        <v>-0.11212453592751448</v>
      </c>
      <c r="D6610">
        <v>-0.31600538549166424</v>
      </c>
      <c r="E6610" s="24"/>
      <c r="F6610" s="25"/>
      <c r="G6610" s="29"/>
    </row>
    <row r="6611" spans="1:7" x14ac:dyDescent="0.25">
      <c r="A6611"/>
      <c r="B6611"/>
      <c r="C6611">
        <v>-0.11476068220189817</v>
      </c>
      <c r="D6611">
        <v>-0.31508695666545639</v>
      </c>
      <c r="E6611" s="24"/>
      <c r="F6611" s="25"/>
      <c r="G6611" s="29"/>
    </row>
    <row r="6612" spans="1:7" x14ac:dyDescent="0.25">
      <c r="A6612"/>
      <c r="B6612"/>
      <c r="C6612">
        <v>-0.11739585270349762</v>
      </c>
      <c r="D6612">
        <v>-0.31416888509495644</v>
      </c>
      <c r="E6612" s="24"/>
      <c r="F6612" s="25"/>
      <c r="G6612" s="29"/>
    </row>
    <row r="6613" spans="1:7" x14ac:dyDescent="0.25">
      <c r="A6613"/>
      <c r="B6613"/>
      <c r="C6613">
        <v>-0.12003004942916184</v>
      </c>
      <c r="D6613">
        <v>-0.31325117012507886</v>
      </c>
      <c r="E6613" s="24"/>
      <c r="F6613" s="25"/>
      <c r="G6613" s="29"/>
    </row>
    <row r="6614" spans="1:7" x14ac:dyDescent="0.25">
      <c r="A6614"/>
      <c r="B6614"/>
      <c r="C6614">
        <v>-0.12266327437031854</v>
      </c>
      <c r="D6614">
        <v>-0.31233381110230818</v>
      </c>
      <c r="E6614" s="24"/>
      <c r="F6614" s="25"/>
      <c r="G6614" s="29"/>
    </row>
    <row r="6615" spans="1:7" x14ac:dyDescent="0.25">
      <c r="A6615"/>
      <c r="B6615"/>
      <c r="C6615">
        <v>-0.12529552951294709</v>
      </c>
      <c r="D6615">
        <v>-0.31141680737471145</v>
      </c>
      <c r="E6615" s="24"/>
      <c r="F6615" s="25"/>
      <c r="G6615" s="29"/>
    </row>
    <row r="6616" spans="1:7" x14ac:dyDescent="0.25">
      <c r="A6616"/>
      <c r="B6616"/>
      <c r="C6616">
        <v>-0.12792681683763851</v>
      </c>
      <c r="D6616">
        <v>-0.31050015829191668</v>
      </c>
      <c r="E6616" s="24"/>
      <c r="F6616" s="25"/>
      <c r="G6616" s="29"/>
    </row>
    <row r="6617" spans="1:7" x14ac:dyDescent="0.25">
      <c r="A6617"/>
      <c r="B6617"/>
      <c r="C6617">
        <v>-0.13055713831958293</v>
      </c>
      <c r="D6617">
        <v>-0.3095838632051251</v>
      </c>
      <c r="E6617" s="24"/>
      <c r="F6617" s="25"/>
      <c r="G6617" s="29"/>
    </row>
    <row r="6618" spans="1:7" x14ac:dyDescent="0.25">
      <c r="A6618"/>
      <c r="B6618"/>
      <c r="C6618">
        <v>-0.13318649592860754</v>
      </c>
      <c r="D6618">
        <v>-0.30866792146708977</v>
      </c>
      <c r="E6618" s="24"/>
      <c r="F6618" s="25"/>
      <c r="G6618" s="29"/>
    </row>
    <row r="6619" spans="1:7" x14ac:dyDescent="0.25">
      <c r="A6619"/>
      <c r="B6619"/>
      <c r="C6619">
        <v>-0.13581489162916371</v>
      </c>
      <c r="D6619">
        <v>-0.30775233243213584</v>
      </c>
      <c r="E6619" s="24"/>
      <c r="F6619" s="25"/>
      <c r="G6619" s="29"/>
    </row>
    <row r="6620" spans="1:7" x14ac:dyDescent="0.25">
      <c r="A6620"/>
      <c r="B6620"/>
      <c r="C6620">
        <v>-0.1384423273804003</v>
      </c>
      <c r="D6620">
        <v>-0.30683709545612126</v>
      </c>
      <c r="E6620" s="24"/>
      <c r="F6620" s="25"/>
      <c r="G6620" s="29"/>
    </row>
    <row r="6621" spans="1:7" x14ac:dyDescent="0.25">
      <c r="A6621"/>
      <c r="B6621"/>
      <c r="C6621">
        <v>-0.14106880513612308</v>
      </c>
      <c r="D6621">
        <v>-0.30592220989646313</v>
      </c>
      <c r="E6621" s="24"/>
      <c r="F6621" s="25"/>
      <c r="G6621" s="29"/>
    </row>
    <row r="6622" spans="1:7" x14ac:dyDescent="0.25">
      <c r="A6622"/>
      <c r="B6622"/>
      <c r="C6622">
        <v>-0.14369432684486116</v>
      </c>
      <c r="D6622">
        <v>-0.30500767511211158</v>
      </c>
      <c r="E6622" s="24"/>
      <c r="F6622" s="25"/>
      <c r="G6622" s="29"/>
    </row>
    <row r="6623" spans="1:7" x14ac:dyDescent="0.25">
      <c r="A6623"/>
      <c r="B6623"/>
      <c r="C6623">
        <v>-0.14631889444984381</v>
      </c>
      <c r="D6623">
        <v>-0.30409349046356282</v>
      </c>
      <c r="E6623" s="24"/>
      <c r="F6623" s="25"/>
      <c r="G6623" s="29"/>
    </row>
    <row r="6624" spans="1:7" x14ac:dyDescent="0.25">
      <c r="A6624"/>
      <c r="B6624"/>
      <c r="C6624">
        <v>-0.14894250988904933</v>
      </c>
      <c r="D6624">
        <v>-0.3031796553128423</v>
      </c>
      <c r="E6624" s="24"/>
      <c r="F6624" s="25"/>
      <c r="G6624" s="29"/>
    </row>
    <row r="6625" spans="1:7" x14ac:dyDescent="0.25">
      <c r="A6625"/>
      <c r="B6625"/>
      <c r="C6625">
        <v>-0.15156517509520184</v>
      </c>
      <c r="D6625">
        <v>-0.30226616902350512</v>
      </c>
      <c r="E6625" s="24"/>
      <c r="F6625" s="25"/>
      <c r="G6625" s="29"/>
    </row>
    <row r="6626" spans="1:7" x14ac:dyDescent="0.25">
      <c r="A6626"/>
      <c r="B6626"/>
      <c r="C6626">
        <v>-0.15418689199581348</v>
      </c>
      <c r="D6626">
        <v>-0.30135303096062627</v>
      </c>
      <c r="E6626" s="24"/>
      <c r="F6626" s="25"/>
      <c r="G6626" s="29"/>
    </row>
    <row r="6627" spans="1:7" x14ac:dyDescent="0.25">
      <c r="A6627"/>
      <c r="B6627"/>
      <c r="C6627">
        <v>-0.15680766251316924</v>
      </c>
      <c r="D6627">
        <v>-0.30044024049080575</v>
      </c>
      <c r="E6627" s="24"/>
      <c r="F6627" s="25"/>
      <c r="G6627" s="29"/>
    </row>
    <row r="6628" spans="1:7" x14ac:dyDescent="0.25">
      <c r="A6628"/>
      <c r="B6628"/>
      <c r="C6628">
        <v>-0.15942748856437949</v>
      </c>
      <c r="D6628">
        <v>-0.29952779698215437</v>
      </c>
      <c r="E6628" s="24"/>
      <c r="F6628" s="25"/>
      <c r="G6628" s="29"/>
    </row>
    <row r="6629" spans="1:7" x14ac:dyDescent="0.25">
      <c r="A6629"/>
      <c r="B6629"/>
      <c r="C6629">
        <v>-0.16204637206136441</v>
      </c>
      <c r="D6629">
        <v>-0.29861569980429836</v>
      </c>
      <c r="E6629" s="24"/>
      <c r="F6629" s="25"/>
      <c r="G6629" s="29"/>
    </row>
    <row r="6630" spans="1:7" x14ac:dyDescent="0.25">
      <c r="A6630"/>
      <c r="B6630"/>
      <c r="C6630">
        <v>-0.16466431491088118</v>
      </c>
      <c r="D6630">
        <v>-0.29770394832837188</v>
      </c>
      <c r="E6630" s="24"/>
      <c r="F6630" s="25"/>
      <c r="G6630" s="29"/>
    </row>
    <row r="6631" spans="1:7" x14ac:dyDescent="0.25">
      <c r="A6631"/>
      <c r="B6631"/>
      <c r="C6631">
        <v>-0.16728131901458287</v>
      </c>
      <c r="D6631">
        <v>-0.29679254192699744</v>
      </c>
      <c r="E6631" s="24"/>
      <c r="F6631" s="25"/>
      <c r="G6631" s="29"/>
    </row>
    <row r="6632" spans="1:7" x14ac:dyDescent="0.25">
      <c r="A6632"/>
      <c r="B6632"/>
      <c r="C6632">
        <v>-0.16989738626895989</v>
      </c>
      <c r="D6632">
        <v>-0.29588147997431147</v>
      </c>
      <c r="E6632" s="24"/>
      <c r="F6632" s="25"/>
      <c r="G6632" s="29"/>
    </row>
    <row r="6633" spans="1:7" x14ac:dyDescent="0.25">
      <c r="A6633"/>
      <c r="B6633"/>
      <c r="C6633">
        <v>-0.17251251856541938</v>
      </c>
      <c r="D6633">
        <v>-0.29497076184593407</v>
      </c>
      <c r="E6633" s="24"/>
      <c r="F6633" s="25"/>
      <c r="G6633" s="29"/>
    </row>
    <row r="6634" spans="1:7" x14ac:dyDescent="0.25">
      <c r="A6634"/>
      <c r="B6634"/>
      <c r="C6634">
        <v>-0.175126717790275</v>
      </c>
      <c r="D6634">
        <v>-0.29406038691897707</v>
      </c>
      <c r="E6634" s="24"/>
      <c r="F6634" s="25"/>
      <c r="G6634" s="29"/>
    </row>
    <row r="6635" spans="1:7" x14ac:dyDescent="0.25">
      <c r="A6635"/>
      <c r="B6635"/>
      <c r="C6635">
        <v>-0.17773998582477302</v>
      </c>
      <c r="D6635">
        <v>-0.29315035457203464</v>
      </c>
      <c r="E6635" s="24"/>
      <c r="F6635" s="25"/>
      <c r="G6635" s="29"/>
    </row>
    <row r="6636" spans="1:7" x14ac:dyDescent="0.25">
      <c r="A6636"/>
      <c r="B6636"/>
      <c r="C6636">
        <v>-0.18035232454510086</v>
      </c>
      <c r="D6636">
        <v>-0.2922406641851818</v>
      </c>
      <c r="E6636" s="24"/>
      <c r="F6636" s="25"/>
      <c r="G6636" s="29"/>
    </row>
    <row r="6637" spans="1:7" x14ac:dyDescent="0.25">
      <c r="A6637"/>
      <c r="B6637"/>
      <c r="C6637">
        <v>-0.18296373582240566</v>
      </c>
      <c r="D6637">
        <v>-0.29133131513997301</v>
      </c>
      <c r="E6637" s="24"/>
      <c r="F6637" s="25"/>
      <c r="G6637" s="29"/>
    </row>
    <row r="6638" spans="1:7" x14ac:dyDescent="0.25">
      <c r="A6638"/>
      <c r="B6638"/>
      <c r="C6638">
        <v>-0.18557422152283576</v>
      </c>
      <c r="D6638">
        <v>-0.29042230681942249</v>
      </c>
      <c r="E6638" s="24"/>
      <c r="F6638" s="25"/>
      <c r="G6638" s="29"/>
    </row>
    <row r="6639" spans="1:7" x14ac:dyDescent="0.25">
      <c r="A6639"/>
      <c r="B6639"/>
      <c r="C6639">
        <v>-0.18818378350749687</v>
      </c>
      <c r="D6639">
        <v>-0.28951363860803037</v>
      </c>
      <c r="E6639" s="24"/>
      <c r="F6639" s="25"/>
      <c r="G6639" s="29"/>
    </row>
    <row r="6640" spans="1:7" x14ac:dyDescent="0.25">
      <c r="A6640"/>
      <c r="B6640"/>
      <c r="C6640">
        <v>-0.19079242363255422</v>
      </c>
      <c r="D6640">
        <v>-0.28860530989173916</v>
      </c>
      <c r="E6640" s="24"/>
      <c r="F6640" s="25"/>
      <c r="G6640" s="29"/>
    </row>
    <row r="6641" spans="1:7" x14ac:dyDescent="0.25">
      <c r="A6641"/>
      <c r="B6641"/>
      <c r="C6641">
        <v>-0.19340014374916914</v>
      </c>
      <c r="D6641">
        <v>-0.28769732005796511</v>
      </c>
      <c r="E6641" s="24"/>
      <c r="F6641" s="25"/>
      <c r="G6641" s="29"/>
    </row>
    <row r="6642" spans="1:7" x14ac:dyDescent="0.25">
      <c r="A6642"/>
      <c r="B6642"/>
      <c r="C6642">
        <v>-0.19600694570356048</v>
      </c>
      <c r="D6642">
        <v>-0.28678966849557286</v>
      </c>
      <c r="E6642" s="24"/>
      <c r="F6642" s="25"/>
      <c r="G6642" s="29"/>
    </row>
    <row r="6643" spans="1:7" x14ac:dyDescent="0.25">
      <c r="A6643"/>
      <c r="B6643"/>
      <c r="C6643">
        <v>-0.19861283133701813</v>
      </c>
      <c r="D6643">
        <v>-0.28588235459487343</v>
      </c>
      <c r="E6643" s="24"/>
      <c r="F6643" s="25"/>
      <c r="G6643" s="29"/>
    </row>
    <row r="6644" spans="1:7" x14ac:dyDescent="0.25">
      <c r="A6644"/>
      <c r="B6644"/>
      <c r="C6644">
        <v>-0.20121780248590404</v>
      </c>
      <c r="D6644">
        <v>-0.28497537774762827</v>
      </c>
      <c r="E6644" s="24"/>
      <c r="F6644" s="25"/>
      <c r="G6644" s="29"/>
    </row>
    <row r="6645" spans="1:7" x14ac:dyDescent="0.25">
      <c r="A6645"/>
      <c r="B6645"/>
      <c r="C6645">
        <v>-0.20382186098167565</v>
      </c>
      <c r="D6645">
        <v>-0.28406873734704119</v>
      </c>
      <c r="E6645" s="24"/>
      <c r="F6645" s="25"/>
      <c r="G6645" s="29"/>
    </row>
    <row r="6646" spans="1:7" x14ac:dyDescent="0.25">
      <c r="A6646"/>
      <c r="B6646"/>
      <c r="C6646">
        <v>-0.20642500865090574</v>
      </c>
      <c r="D6646">
        <v>-0.28316243278775</v>
      </c>
      <c r="E6646" s="24"/>
      <c r="F6646" s="25"/>
      <c r="G6646" s="29"/>
    </row>
    <row r="6647" spans="1:7" x14ac:dyDescent="0.25">
      <c r="A6647"/>
      <c r="B6647"/>
      <c r="C6647">
        <v>-0.20902724731529843</v>
      </c>
      <c r="D6647">
        <v>-0.28225646346582667</v>
      </c>
      <c r="E6647" s="24"/>
      <c r="F6647" s="25"/>
      <c r="G6647" s="29"/>
    </row>
    <row r="6648" spans="1:7" x14ac:dyDescent="0.25">
      <c r="A6648"/>
      <c r="B6648"/>
      <c r="C6648">
        <v>-0.21162857879169972</v>
      </c>
      <c r="D6648">
        <v>-0.28135082877877227</v>
      </c>
      <c r="E6648" s="24"/>
      <c r="F6648" s="25"/>
      <c r="G6648" s="29"/>
    </row>
    <row r="6649" spans="1:7" x14ac:dyDescent="0.25">
      <c r="A6649"/>
      <c r="B6649"/>
      <c r="C6649">
        <v>-0.21422900489211705</v>
      </c>
      <c r="D6649">
        <v>-0.28044552812551315</v>
      </c>
      <c r="E6649" s="24"/>
      <c r="F6649" s="25"/>
      <c r="G6649" s="29"/>
    </row>
    <row r="6650" spans="1:7" x14ac:dyDescent="0.25">
      <c r="A6650"/>
      <c r="B6650"/>
      <c r="C6650">
        <v>-0.21682852742373715</v>
      </c>
      <c r="D6650">
        <v>-0.2795405609063959</v>
      </c>
      <c r="E6650" s="24"/>
      <c r="F6650" s="25"/>
      <c r="G6650" s="29"/>
    </row>
    <row r="6651" spans="1:7" x14ac:dyDescent="0.25">
      <c r="A6651"/>
      <c r="B6651"/>
      <c r="C6651">
        <v>-0.21942714818893616</v>
      </c>
      <c r="D6651">
        <v>-0.27863592652318414</v>
      </c>
      <c r="E6651" s="24"/>
      <c r="F6651" s="25"/>
      <c r="G6651" s="29"/>
    </row>
    <row r="6652" spans="1:7" x14ac:dyDescent="0.25">
      <c r="A6652"/>
      <c r="B6652"/>
      <c r="C6652">
        <v>-0.2220248689853076</v>
      </c>
      <c r="D6652">
        <v>-0.27773162437905285</v>
      </c>
      <c r="E6652" s="24"/>
      <c r="F6652" s="25"/>
      <c r="G6652" s="29"/>
    </row>
    <row r="6653" spans="1:7" x14ac:dyDescent="0.25">
      <c r="A6653"/>
      <c r="B6653"/>
      <c r="C6653">
        <v>-0.22462169160566359</v>
      </c>
      <c r="D6653">
        <v>-0.27682765387858566</v>
      </c>
      <c r="E6653" s="24"/>
      <c r="F6653" s="25"/>
      <c r="G6653" s="29"/>
    </row>
    <row r="6654" spans="1:7" x14ac:dyDescent="0.25">
      <c r="A6654"/>
      <c r="B6654"/>
      <c r="C6654">
        <v>-0.22721761783805361</v>
      </c>
      <c r="D6654">
        <v>-0.27592401442777326</v>
      </c>
      <c r="E6654" s="24"/>
      <c r="F6654" s="25"/>
      <c r="G6654" s="29"/>
    </row>
    <row r="6655" spans="1:7" x14ac:dyDescent="0.25">
      <c r="A6655"/>
      <c r="B6655"/>
      <c r="C6655">
        <v>-0.22981264946580571</v>
      </c>
      <c r="D6655">
        <v>-0.2750207054339977</v>
      </c>
      <c r="E6655" s="24"/>
      <c r="F6655" s="25"/>
      <c r="G6655" s="29"/>
    </row>
    <row r="6656" spans="1:7" x14ac:dyDescent="0.25">
      <c r="A6656"/>
      <c r="B6656"/>
      <c r="C6656">
        <v>-0.23240678826748473</v>
      </c>
      <c r="D6656">
        <v>-0.2741177263060528</v>
      </c>
      <c r="E6656" s="24"/>
      <c r="F6656" s="25"/>
      <c r="G6656" s="29"/>
    </row>
    <row r="6657" spans="1:7" x14ac:dyDescent="0.25">
      <c r="A6657"/>
      <c r="B6657"/>
      <c r="C6657">
        <v>-0.23500003601698105</v>
      </c>
      <c r="D6657">
        <v>-0.27321507645410592</v>
      </c>
      <c r="E6657" s="24"/>
      <c r="F6657" s="25"/>
      <c r="G6657" s="29"/>
    </row>
    <row r="6658" spans="1:7" x14ac:dyDescent="0.25">
      <c r="A6658"/>
      <c r="B6658"/>
      <c r="C6658">
        <v>-0.23759239448346181</v>
      </c>
      <c r="D6658">
        <v>-0.27231275528972687</v>
      </c>
      <c r="E6658" s="24"/>
      <c r="F6658" s="25"/>
      <c r="G6658" s="29"/>
    </row>
    <row r="6659" spans="1:7" x14ac:dyDescent="0.25">
      <c r="A6659"/>
      <c r="B6659"/>
      <c r="C6659">
        <v>-0.24018386543142956</v>
      </c>
      <c r="D6659">
        <v>-0.2714107622258628</v>
      </c>
      <c r="E6659" s="24"/>
      <c r="F6659" s="25"/>
      <c r="G6659" s="29"/>
    </row>
    <row r="6660" spans="1:7" x14ac:dyDescent="0.25">
      <c r="A6660"/>
      <c r="B6660"/>
      <c r="C6660">
        <v>-0.2427744506207109</v>
      </c>
      <c r="D6660">
        <v>-0.2705090966768422</v>
      </c>
      <c r="E6660" s="24"/>
      <c r="F6660" s="25"/>
      <c r="G6660" s="29"/>
    </row>
    <row r="6661" spans="1:7" x14ac:dyDescent="0.25">
      <c r="A6661"/>
      <c r="B6661"/>
      <c r="C6661">
        <v>-0.24536415180650217</v>
      </c>
      <c r="D6661">
        <v>-0.26960775805836512</v>
      </c>
      <c r="E6661" s="24"/>
      <c r="F6661" s="25"/>
      <c r="G6661" s="29"/>
    </row>
    <row r="6662" spans="1:7" x14ac:dyDescent="0.25">
      <c r="A6662"/>
      <c r="B6662"/>
      <c r="C6662">
        <v>-0.24795297073933609</v>
      </c>
      <c r="D6662">
        <v>-0.26870674578751452</v>
      </c>
      <c r="E6662" s="24"/>
      <c r="F6662" s="25"/>
      <c r="G6662" s="29"/>
    </row>
    <row r="6663" spans="1:7" x14ac:dyDescent="0.25">
      <c r="A6663"/>
      <c r="B6663"/>
      <c r="C6663">
        <v>-0.25054090916514105</v>
      </c>
      <c r="D6663">
        <v>-0.26780605928273538</v>
      </c>
      <c r="E6663" s="24"/>
      <c r="F6663" s="25"/>
      <c r="G6663" s="29"/>
    </row>
    <row r="6664" spans="1:7" x14ac:dyDescent="0.25">
      <c r="A6664"/>
      <c r="B6664"/>
      <c r="C6664">
        <v>-0.25312796882525157</v>
      </c>
      <c r="D6664">
        <v>-0.26690569796383179</v>
      </c>
      <c r="E6664" s="24"/>
      <c r="F6664" s="25"/>
      <c r="G6664" s="29"/>
    </row>
    <row r="6665" spans="1:7" x14ac:dyDescent="0.25">
      <c r="A6665"/>
      <c r="B6665"/>
      <c r="C6665">
        <v>-0.25571415145640253</v>
      </c>
      <c r="D6665">
        <v>-0.26600566125197367</v>
      </c>
      <c r="E6665" s="24"/>
      <c r="F6665" s="25"/>
      <c r="G6665" s="29"/>
    </row>
    <row r="6666" spans="1:7" x14ac:dyDescent="0.25">
      <c r="A6666"/>
      <c r="B6666"/>
      <c r="C6666">
        <v>-0.25829945879075533</v>
      </c>
      <c r="D6666">
        <v>-0.26510594856968761</v>
      </c>
      <c r="E6666" s="24"/>
      <c r="F6666" s="25"/>
      <c r="G6666" s="29"/>
    </row>
    <row r="6667" spans="1:7" x14ac:dyDescent="0.25">
      <c r="A6667"/>
      <c r="B6667"/>
      <c r="C6667">
        <v>-0.26088389255592137</v>
      </c>
      <c r="D6667">
        <v>-0.26420655934084758</v>
      </c>
      <c r="E6667" s="24"/>
      <c r="F6667" s="25"/>
      <c r="G6667" s="29"/>
    </row>
    <row r="6668" spans="1:7" x14ac:dyDescent="0.25">
      <c r="A6668"/>
      <c r="B6668"/>
      <c r="C6668">
        <v>-0.26346745447494935</v>
      </c>
      <c r="D6668">
        <v>-0.26330749299068601</v>
      </c>
      <c r="E6668" s="24"/>
      <c r="F6668" s="25"/>
      <c r="G6668" s="29"/>
    </row>
    <row r="6669" spans="1:7" x14ac:dyDescent="0.25">
      <c r="A6669"/>
      <c r="B6669"/>
      <c r="C6669">
        <v>-0.26605014626638446</v>
      </c>
      <c r="D6669">
        <v>-0.26240874894576582</v>
      </c>
      <c r="E6669" s="24"/>
      <c r="F6669" s="25"/>
      <c r="G6669" s="29"/>
    </row>
    <row r="6670" spans="1:7" x14ac:dyDescent="0.25">
      <c r="A6670"/>
      <c r="B6670"/>
      <c r="C6670">
        <v>-0.2686319696442373</v>
      </c>
      <c r="D6670">
        <v>-0.26151032663400464</v>
      </c>
      <c r="E6670" s="24"/>
      <c r="F6670" s="25"/>
      <c r="G6670" s="29"/>
    </row>
    <row r="6671" spans="1:7" x14ac:dyDescent="0.25">
      <c r="A6671"/>
      <c r="B6671"/>
      <c r="C6671">
        <v>-0.27121292631802785</v>
      </c>
      <c r="D6671">
        <v>-0.26061222548464902</v>
      </c>
      <c r="E6671" s="24"/>
      <c r="F6671" s="25"/>
      <c r="G6671" s="29"/>
    </row>
    <row r="6672" spans="1:7" x14ac:dyDescent="0.25">
      <c r="A6672"/>
      <c r="B6672"/>
      <c r="C6672">
        <v>-0.27379301799280165</v>
      </c>
      <c r="D6672">
        <v>-0.25971444492827689</v>
      </c>
      <c r="E6672" s="24"/>
      <c r="F6672" s="25"/>
      <c r="G6672" s="29"/>
    </row>
    <row r="6673" spans="1:7" x14ac:dyDescent="0.25">
      <c r="A6673"/>
      <c r="B6673"/>
      <c r="C6673">
        <v>-0.2763722463691205</v>
      </c>
      <c r="D6673">
        <v>-0.25881698439680068</v>
      </c>
      <c r="E6673" s="24"/>
      <c r="F6673" s="25"/>
      <c r="G6673" s="29"/>
    </row>
    <row r="6674" spans="1:7" x14ac:dyDescent="0.25">
      <c r="A6674"/>
      <c r="B6674"/>
      <c r="C6674">
        <v>-0.27895061314309111</v>
      </c>
      <c r="D6674">
        <v>-0.25791984332345752</v>
      </c>
      <c r="E6674" s="24"/>
      <c r="F6674" s="25"/>
      <c r="G6674" s="29"/>
    </row>
    <row r="6675" spans="1:7" x14ac:dyDescent="0.25">
      <c r="A6675"/>
      <c r="B6675"/>
      <c r="C6675">
        <v>-0.28152812000639438</v>
      </c>
      <c r="D6675">
        <v>-0.25702302114280084</v>
      </c>
      <c r="E6675" s="24"/>
      <c r="F6675" s="25"/>
      <c r="G6675" s="29"/>
    </row>
    <row r="6676" spans="1:7" x14ac:dyDescent="0.25">
      <c r="A6676"/>
      <c r="B6676"/>
      <c r="C6676">
        <v>-0.28410476864626921</v>
      </c>
      <c r="D6676">
        <v>-0.25612651729070945</v>
      </c>
      <c r="E6676" s="24"/>
      <c r="F6676" s="25"/>
      <c r="G6676" s="29"/>
    </row>
    <row r="6677" spans="1:7" x14ac:dyDescent="0.25">
      <c r="A6677"/>
      <c r="B6677"/>
      <c r="C6677">
        <v>-0.28668056074555148</v>
      </c>
      <c r="D6677">
        <v>-0.255230331204372</v>
      </c>
      <c r="E6677" s="24"/>
      <c r="F6677" s="25"/>
      <c r="G6677" s="29"/>
    </row>
    <row r="6678" spans="1:7" x14ac:dyDescent="0.25">
      <c r="A6678"/>
      <c r="B6678"/>
      <c r="C6678">
        <v>-0.28925549798268635</v>
      </c>
      <c r="D6678">
        <v>-0.25433446232228318</v>
      </c>
      <c r="E6678" s="24"/>
      <c r="F6678" s="25"/>
      <c r="G6678" s="29"/>
    </row>
    <row r="6679" spans="1:7" x14ac:dyDescent="0.25">
      <c r="A6679"/>
      <c r="B6679"/>
      <c r="C6679">
        <v>-0.2918295820317196</v>
      </c>
      <c r="D6679">
        <v>-0.25343891008425445</v>
      </c>
      <c r="E6679" s="24"/>
      <c r="F6679" s="25"/>
      <c r="G6679" s="29"/>
    </row>
    <row r="6680" spans="1:7" x14ac:dyDescent="0.25">
      <c r="A6680"/>
      <c r="B6680"/>
      <c r="C6680">
        <v>-0.29440281456234607</v>
      </c>
      <c r="D6680">
        <v>-0.25254367393139021</v>
      </c>
      <c r="E6680" s="24"/>
      <c r="F6680" s="25"/>
      <c r="G6680" s="29"/>
    </row>
    <row r="6681" spans="1:7" x14ac:dyDescent="0.25">
      <c r="A6681"/>
      <c r="B6681"/>
      <c r="C6681">
        <v>-0.29697519723989529</v>
      </c>
      <c r="D6681">
        <v>-0.25164875330609937</v>
      </c>
      <c r="E6681" s="24"/>
      <c r="F6681" s="25"/>
      <c r="G6681" s="29"/>
    </row>
    <row r="6682" spans="1:7" x14ac:dyDescent="0.25">
      <c r="A6682"/>
      <c r="B6682"/>
      <c r="C6682">
        <v>-0.29954673172537094</v>
      </c>
      <c r="D6682">
        <v>-0.25075414765207982</v>
      </c>
      <c r="E6682" s="24"/>
      <c r="F6682" s="25"/>
      <c r="G6682" s="29"/>
    </row>
    <row r="6683" spans="1:7" x14ac:dyDescent="0.25">
      <c r="A6683"/>
      <c r="B6683"/>
      <c r="C6683">
        <v>-0.30211741967542549</v>
      </c>
      <c r="D6683">
        <v>-0.24985985641433484</v>
      </c>
      <c r="E6683" s="24"/>
      <c r="F6683" s="25"/>
      <c r="G6683" s="29"/>
    </row>
    <row r="6684" spans="1:7" x14ac:dyDescent="0.25">
      <c r="A6684"/>
      <c r="B6684"/>
      <c r="C6684">
        <v>-0.30468726274242652</v>
      </c>
      <c r="D6684">
        <v>-0.24896587903913825</v>
      </c>
      <c r="E6684" s="24"/>
      <c r="F6684" s="25"/>
      <c r="G6684" s="29"/>
    </row>
    <row r="6685" spans="1:7" x14ac:dyDescent="0.25">
      <c r="A6685"/>
      <c r="B6685"/>
      <c r="C6685">
        <v>-0.30725626257442895</v>
      </c>
      <c r="D6685">
        <v>-0.24807221497406151</v>
      </c>
      <c r="E6685" s="24"/>
      <c r="F6685" s="25"/>
      <c r="G6685" s="29"/>
    </row>
    <row r="6686" spans="1:7" x14ac:dyDescent="0.25">
      <c r="A6686"/>
      <c r="B6686"/>
      <c r="C6686">
        <v>-0.30982442081520356</v>
      </c>
      <c r="D6686">
        <v>-0.2471788636679515</v>
      </c>
      <c r="E6686" s="24"/>
      <c r="F6686" s="25"/>
      <c r="G6686" s="29"/>
    </row>
    <row r="6687" spans="1:7" x14ac:dyDescent="0.25">
      <c r="A6687"/>
      <c r="B6687"/>
      <c r="C6687">
        <v>-0.31239173910427032</v>
      </c>
      <c r="D6687">
        <v>-0.24628582457092629</v>
      </c>
      <c r="E6687" s="24"/>
      <c r="F6687" s="25"/>
      <c r="G6687" s="29"/>
    </row>
    <row r="6688" spans="1:7" x14ac:dyDescent="0.25">
      <c r="A6688"/>
      <c r="B6688"/>
      <c r="C6688">
        <v>-0.31495821907687049</v>
      </c>
      <c r="D6688">
        <v>-0.24539309713438739</v>
      </c>
      <c r="E6688" s="24"/>
      <c r="F6688" s="25"/>
      <c r="G6688" s="29"/>
    </row>
    <row r="6689" spans="1:7" x14ac:dyDescent="0.25">
      <c r="A6689"/>
      <c r="B6689"/>
      <c r="C6689">
        <v>-0.31752386236401198</v>
      </c>
      <c r="D6689">
        <v>-0.24450068081099907</v>
      </c>
      <c r="E6689" s="24"/>
      <c r="F6689" s="25"/>
      <c r="G6689" s="29"/>
    </row>
    <row r="6690" spans="1:7" x14ac:dyDescent="0.25">
      <c r="A6690"/>
      <c r="B6690"/>
      <c r="C6690">
        <v>-0.32008867059247503</v>
      </c>
      <c r="D6690">
        <v>-0.2436085750546968</v>
      </c>
      <c r="E6690" s="24"/>
      <c r="F6690" s="25"/>
      <c r="G6690" s="29"/>
    </row>
    <row r="6691" spans="1:7" x14ac:dyDescent="0.25">
      <c r="A6691"/>
      <c r="B6691"/>
      <c r="C6691">
        <v>-0.32265264538482741</v>
      </c>
      <c r="D6691">
        <v>-0.24271677932067304</v>
      </c>
      <c r="E6691" s="24"/>
      <c r="F6691" s="25"/>
      <c r="G6691" s="29"/>
    </row>
    <row r="6692" spans="1:7" x14ac:dyDescent="0.25">
      <c r="A6692"/>
      <c r="B6692"/>
      <c r="C6692">
        <v>-0.32521578835942722</v>
      </c>
      <c r="D6692">
        <v>-0.24182529306538303</v>
      </c>
      <c r="E6692" s="24"/>
      <c r="F6692" s="25"/>
      <c r="G6692" s="29"/>
    </row>
    <row r="6693" spans="1:7" x14ac:dyDescent="0.25">
      <c r="A6693"/>
      <c r="B6693"/>
      <c r="C6693">
        <v>-0.32777810113046102</v>
      </c>
      <c r="D6693">
        <v>-0.24093411574653434</v>
      </c>
      <c r="E6693" s="24"/>
      <c r="F6693" s="25"/>
      <c r="G6693" s="29"/>
    </row>
    <row r="6694" spans="1:7" x14ac:dyDescent="0.25">
      <c r="A6694"/>
      <c r="B6694"/>
      <c r="C6694">
        <v>-0.33033958530792207</v>
      </c>
      <c r="D6694">
        <v>-0.24004324682308997</v>
      </c>
      <c r="E6694" s="24"/>
      <c r="F6694" s="25"/>
      <c r="G6694" s="29"/>
    </row>
    <row r="6695" spans="1:7" x14ac:dyDescent="0.25">
      <c r="A6695"/>
      <c r="B6695"/>
      <c r="C6695">
        <v>-0.33290024249766137</v>
      </c>
      <c r="D6695">
        <v>-0.23915268575525528</v>
      </c>
      <c r="E6695" s="24"/>
      <c r="F6695" s="25"/>
      <c r="G6695" s="29"/>
    </row>
    <row r="6696" spans="1:7" x14ac:dyDescent="0.25">
      <c r="A6696"/>
      <c r="B6696"/>
      <c r="C6696">
        <v>-0.33546007430137237</v>
      </c>
      <c r="D6696">
        <v>-0.2382624320044846</v>
      </c>
      <c r="E6696" s="24"/>
      <c r="F6696" s="25"/>
      <c r="G6696" s="29"/>
    </row>
    <row r="6697" spans="1:7" x14ac:dyDescent="0.25">
      <c r="A6697"/>
      <c r="B6697"/>
      <c r="C6697">
        <v>-0.33801908231661304</v>
      </c>
      <c r="D6697">
        <v>-0.2373724850334753</v>
      </c>
      <c r="E6697" s="24"/>
      <c r="F6697" s="25"/>
      <c r="G6697" s="29"/>
    </row>
    <row r="6698" spans="1:7" x14ac:dyDescent="0.25">
      <c r="A6698"/>
      <c r="B6698"/>
      <c r="C6698">
        <v>-0.34057726813683808</v>
      </c>
      <c r="D6698">
        <v>-0.23648284430615196</v>
      </c>
      <c r="E6698" s="24"/>
      <c r="F6698" s="25"/>
      <c r="G6698" s="29"/>
    </row>
    <row r="6699" spans="1:7" x14ac:dyDescent="0.25">
      <c r="A6699"/>
      <c r="B6699"/>
      <c r="C6699">
        <v>-0.3431346333513684</v>
      </c>
      <c r="D6699">
        <v>-0.23559350928768774</v>
      </c>
      <c r="E6699" s="24"/>
      <c r="F6699" s="25"/>
      <c r="G6699" s="29"/>
    </row>
    <row r="6700" spans="1:7" x14ac:dyDescent="0.25">
      <c r="A6700"/>
      <c r="B6700"/>
      <c r="C6700">
        <v>-0.34569117954545669</v>
      </c>
      <c r="D6700">
        <v>-0.23470447944447459</v>
      </c>
      <c r="E6700" s="24"/>
      <c r="F6700" s="25"/>
      <c r="G6700" s="29"/>
    </row>
    <row r="6701" spans="1:7" x14ac:dyDescent="0.25">
      <c r="A6701"/>
      <c r="B6701"/>
      <c r="C6701">
        <v>-0.34824690830025062</v>
      </c>
      <c r="D6701">
        <v>-0.23381575424414036</v>
      </c>
      <c r="E6701" s="24"/>
      <c r="F6701" s="25"/>
      <c r="G6701" s="29"/>
    </row>
    <row r="6702" spans="1:7" x14ac:dyDescent="0.25">
      <c r="A6702"/>
      <c r="B6702"/>
      <c r="C6702">
        <v>-0.35080182119285919</v>
      </c>
      <c r="D6702">
        <v>-0.23292733315552661</v>
      </c>
      <c r="E6702" s="24"/>
      <c r="F6702" s="25"/>
      <c r="G6702" s="29"/>
    </row>
    <row r="6703" spans="1:7" x14ac:dyDescent="0.25">
      <c r="A6703"/>
      <c r="B6703"/>
      <c r="C6703">
        <v>-0.35335591979631342</v>
      </c>
      <c r="D6703">
        <v>-0.23203921564870122</v>
      </c>
      <c r="E6703" s="24"/>
      <c r="F6703" s="25"/>
      <c r="G6703" s="29"/>
    </row>
    <row r="6704" spans="1:7" x14ac:dyDescent="0.25">
      <c r="A6704"/>
      <c r="B6704"/>
      <c r="C6704">
        <v>-0.3559092056796147</v>
      </c>
      <c r="D6704">
        <v>-0.23115140119494981</v>
      </c>
      <c r="E6704" s="24"/>
      <c r="F6704" s="25"/>
      <c r="G6704" s="29"/>
    </row>
    <row r="6705" spans="1:7" x14ac:dyDescent="0.25">
      <c r="A6705"/>
      <c r="B6705"/>
      <c r="C6705">
        <v>-0.35846168040773541</v>
      </c>
      <c r="D6705">
        <v>-0.23026388926676566</v>
      </c>
      <c r="E6705" s="24"/>
      <c r="F6705" s="25"/>
      <c r="G6705" s="29"/>
    </row>
    <row r="6706" spans="1:7" x14ac:dyDescent="0.25">
      <c r="A6706"/>
      <c r="B6706"/>
      <c r="C6706">
        <v>-0.3610133455416239</v>
      </c>
      <c r="D6706">
        <v>-0.22937667933785666</v>
      </c>
      <c r="E6706" s="24"/>
      <c r="F6706" s="25"/>
      <c r="G6706" s="29"/>
    </row>
    <row r="6707" spans="1:7" x14ac:dyDescent="0.25">
      <c r="A6707"/>
      <c r="B6707"/>
      <c r="C6707">
        <v>-0.36356420263822631</v>
      </c>
      <c r="D6707">
        <v>-0.22848977088314104</v>
      </c>
      <c r="E6707" s="24"/>
      <c r="F6707" s="25"/>
      <c r="G6707" s="29"/>
    </row>
    <row r="6708" spans="1:7" x14ac:dyDescent="0.25">
      <c r="A6708"/>
      <c r="B6708"/>
      <c r="C6708">
        <v>-0.36611425325052083</v>
      </c>
      <c r="D6708">
        <v>-0.22760316337872544</v>
      </c>
      <c r="E6708" s="24"/>
      <c r="F6708" s="25"/>
      <c r="G6708" s="29"/>
    </row>
    <row r="6709" spans="1:7" x14ac:dyDescent="0.25">
      <c r="A6709"/>
      <c r="B6709"/>
      <c r="C6709">
        <v>-0.36866349892748129</v>
      </c>
      <c r="D6709">
        <v>-0.22671685630193017</v>
      </c>
      <c r="E6709" s="24"/>
      <c r="F6709" s="25"/>
      <c r="G6709" s="29"/>
    </row>
    <row r="6710" spans="1:7" x14ac:dyDescent="0.25">
      <c r="A6710"/>
      <c r="B6710"/>
      <c r="C6710">
        <v>-0.37121194121414069</v>
      </c>
      <c r="D6710">
        <v>-0.22583084913125995</v>
      </c>
      <c r="E6710" s="24"/>
      <c r="F6710" s="25"/>
      <c r="G6710" s="29"/>
    </row>
    <row r="6711" spans="1:7" x14ac:dyDescent="0.25">
      <c r="A6711"/>
      <c r="B6711"/>
      <c r="C6711">
        <v>-0.37375958165155143</v>
      </c>
      <c r="D6711">
        <v>-0.22494514134642918</v>
      </c>
      <c r="E6711" s="24"/>
      <c r="F6711" s="25"/>
      <c r="G6711" s="29"/>
    </row>
    <row r="6712" spans="1:7" x14ac:dyDescent="0.25">
      <c r="A6712"/>
      <c r="B6712"/>
      <c r="C6712">
        <v>-0.37630642177685159</v>
      </c>
      <c r="D6712">
        <v>-0.224059732428326</v>
      </c>
      <c r="E6712" s="24"/>
      <c r="F6712" s="25"/>
      <c r="G6712" s="29"/>
    </row>
    <row r="6713" spans="1:7" x14ac:dyDescent="0.25">
      <c r="A6713"/>
      <c r="B6713"/>
      <c r="C6713">
        <v>-0.37885246312324594</v>
      </c>
      <c r="D6713">
        <v>-0.22317462185902848</v>
      </c>
      <c r="E6713" s="24"/>
      <c r="F6713" s="25"/>
      <c r="G6713" s="29"/>
    </row>
    <row r="6714" spans="1:7" x14ac:dyDescent="0.25">
      <c r="A6714"/>
      <c r="B6714"/>
      <c r="C6714">
        <v>-0.38139770722003119</v>
      </c>
      <c r="D6714">
        <v>-0.22228980912179908</v>
      </c>
      <c r="E6714" s="24"/>
      <c r="F6714" s="25"/>
      <c r="G6714" s="29"/>
    </row>
    <row r="6715" spans="1:7" x14ac:dyDescent="0.25">
      <c r="A6715"/>
      <c r="B6715"/>
      <c r="C6715">
        <v>-0.38394215559257938</v>
      </c>
      <c r="D6715">
        <v>-0.22140529370108553</v>
      </c>
      <c r="E6715" s="24"/>
      <c r="F6715" s="25"/>
      <c r="G6715" s="29"/>
    </row>
    <row r="6716" spans="1:7" x14ac:dyDescent="0.25">
      <c r="A6716"/>
      <c r="B6716"/>
      <c r="C6716">
        <v>-0.38648580976240998</v>
      </c>
      <c r="D6716">
        <v>-0.22052107508249463</v>
      </c>
      <c r="E6716" s="24"/>
      <c r="F6716" s="25"/>
      <c r="G6716" s="29"/>
    </row>
    <row r="6717" spans="1:7" x14ac:dyDescent="0.25">
      <c r="A6717"/>
      <c r="B6717"/>
      <c r="C6717">
        <v>-0.3890286712471317</v>
      </c>
      <c r="D6717">
        <v>-0.21963715275282669</v>
      </c>
      <c r="E6717" s="24"/>
      <c r="F6717" s="25"/>
      <c r="G6717" s="29"/>
    </row>
    <row r="6718" spans="1:7" x14ac:dyDescent="0.25">
      <c r="A6718"/>
      <c r="B6718"/>
      <c r="C6718">
        <v>-0.39157074156050664</v>
      </c>
      <c r="D6718">
        <v>-0.21875352620003907</v>
      </c>
      <c r="E6718" s="24"/>
      <c r="F6718" s="25"/>
      <c r="G6718" s="29"/>
    </row>
    <row r="6719" spans="1:7" x14ac:dyDescent="0.25">
      <c r="A6719"/>
      <c r="B6719"/>
      <c r="C6719">
        <v>-0.39411202221245445</v>
      </c>
      <c r="D6719">
        <v>-0.21787019491325155</v>
      </c>
      <c r="E6719" s="24"/>
      <c r="F6719" s="25"/>
      <c r="G6719" s="29"/>
    </row>
    <row r="6720" spans="1:7" x14ac:dyDescent="0.25">
      <c r="A6720"/>
      <c r="B6720"/>
      <c r="C6720">
        <v>-0.39665251470903007</v>
      </c>
      <c r="D6720">
        <v>-0.21698715838276006</v>
      </c>
      <c r="E6720" s="24"/>
      <c r="F6720" s="25"/>
      <c r="G6720" s="29"/>
    </row>
    <row r="6721" spans="1:7" x14ac:dyDescent="0.25">
      <c r="A6721"/>
      <c r="B6721"/>
      <c r="C6721">
        <v>-0.39919222055246661</v>
      </c>
      <c r="D6721">
        <v>-0.21610441610001629</v>
      </c>
      <c r="E6721" s="24"/>
      <c r="F6721" s="25"/>
      <c r="G6721" s="29"/>
    </row>
    <row r="6722" spans="1:7" x14ac:dyDescent="0.25">
      <c r="A6722"/>
      <c r="B6722"/>
      <c r="C6722">
        <v>-0.40173114124120934</v>
      </c>
      <c r="D6722">
        <v>-0.21522196755761613</v>
      </c>
      <c r="E6722" s="24"/>
      <c r="F6722" s="25"/>
      <c r="G6722" s="29"/>
    </row>
    <row r="6723" spans="1:7" x14ac:dyDescent="0.25">
      <c r="A6723"/>
      <c r="B6723"/>
      <c r="C6723">
        <v>-0.40426927826986558</v>
      </c>
      <c r="D6723">
        <v>-0.21433981224932452</v>
      </c>
      <c r="E6723" s="24"/>
      <c r="F6723" s="25"/>
      <c r="G6723" s="29"/>
    </row>
    <row r="6724" spans="1:7" x14ac:dyDescent="0.25">
      <c r="A6724"/>
      <c r="B6724"/>
      <c r="C6724">
        <v>-0.40680663312927423</v>
      </c>
      <c r="D6724">
        <v>-0.21345794967004439</v>
      </c>
      <c r="E6724" s="24"/>
      <c r="F6724" s="25"/>
      <c r="G6724" s="29"/>
    </row>
    <row r="6725" spans="1:7" x14ac:dyDescent="0.25">
      <c r="A6725"/>
      <c r="B6725"/>
      <c r="C6725">
        <v>-0.40934320730648011</v>
      </c>
      <c r="D6725">
        <v>-0.21257637931583639</v>
      </c>
      <c r="E6725" s="24"/>
      <c r="F6725" s="25"/>
      <c r="G6725" s="29"/>
    </row>
    <row r="6726" spans="1:7" x14ac:dyDescent="0.25">
      <c r="A6726"/>
      <c r="B6726"/>
      <c r="C6726">
        <v>-0.41187900228477159</v>
      </c>
      <c r="D6726">
        <v>-0.21169510068389563</v>
      </c>
      <c r="E6726" s="24"/>
      <c r="F6726" s="25"/>
      <c r="G6726" s="29"/>
    </row>
    <row r="6727" spans="1:7" x14ac:dyDescent="0.25">
      <c r="A6727"/>
      <c r="B6727"/>
      <c r="C6727">
        <v>-0.4144140195436754</v>
      </c>
      <c r="D6727">
        <v>-0.21081411327256139</v>
      </c>
      <c r="E6727" s="24"/>
      <c r="F6727" s="25"/>
      <c r="G6727" s="29"/>
    </row>
    <row r="6728" spans="1:7" x14ac:dyDescent="0.25">
      <c r="A6728"/>
      <c r="B6728"/>
      <c r="C6728">
        <v>-0.41694826055897349</v>
      </c>
      <c r="D6728">
        <v>-0.20993341658131293</v>
      </c>
      <c r="E6728" s="24"/>
      <c r="F6728" s="25"/>
      <c r="G6728" s="29"/>
    </row>
    <row r="6729" spans="1:7" x14ac:dyDescent="0.25">
      <c r="A6729"/>
      <c r="B6729"/>
      <c r="C6729">
        <v>-0.419481726802727</v>
      </c>
      <c r="D6729">
        <v>-0.20905301011075528</v>
      </c>
      <c r="E6729" s="24"/>
      <c r="F6729" s="25"/>
      <c r="G6729" s="29"/>
    </row>
    <row r="6730" spans="1:7" x14ac:dyDescent="0.25">
      <c r="A6730"/>
      <c r="B6730"/>
      <c r="C6730">
        <v>-0.4220144197432707</v>
      </c>
      <c r="D6730">
        <v>-0.20817289336262923</v>
      </c>
      <c r="E6730" s="24"/>
      <c r="F6730" s="25"/>
      <c r="G6730" s="29"/>
    </row>
    <row r="6731" spans="1:7" x14ac:dyDescent="0.25">
      <c r="A6731"/>
      <c r="B6731"/>
      <c r="C6731">
        <v>-0.42454634084522636</v>
      </c>
      <c r="D6731">
        <v>-0.20729306583980622</v>
      </c>
      <c r="E6731" s="24"/>
      <c r="F6731" s="25"/>
      <c r="G6731" s="29"/>
    </row>
    <row r="6732" spans="1:7" x14ac:dyDescent="0.25">
      <c r="A6732"/>
      <c r="B6732"/>
      <c r="C6732">
        <v>-0.42707749156952968</v>
      </c>
      <c r="D6732">
        <v>-0.20641352704627547</v>
      </c>
      <c r="E6732" s="24"/>
      <c r="F6732" s="25"/>
      <c r="G6732" s="29"/>
    </row>
    <row r="6733" spans="1:7" x14ac:dyDescent="0.25">
      <c r="A6733"/>
      <c r="B6733"/>
      <c r="C6733">
        <v>-0.42960787337340989</v>
      </c>
      <c r="D6733">
        <v>-0.20553427648715927</v>
      </c>
      <c r="E6733" s="24"/>
      <c r="F6733" s="25"/>
      <c r="G6733" s="29"/>
    </row>
    <row r="6734" spans="1:7" x14ac:dyDescent="0.25">
      <c r="A6734"/>
      <c r="B6734"/>
      <c r="C6734">
        <v>-0.43213748771045923</v>
      </c>
      <c r="D6734">
        <v>-0.20465531366867928</v>
      </c>
      <c r="E6734" s="24"/>
      <c r="F6734" s="25"/>
      <c r="G6734" s="29"/>
    </row>
    <row r="6735" spans="1:7" x14ac:dyDescent="0.25">
      <c r="A6735"/>
      <c r="B6735"/>
      <c r="C6735">
        <v>-0.43466633603058291</v>
      </c>
      <c r="D6735">
        <v>-0.2037766380981878</v>
      </c>
      <c r="E6735" s="24"/>
      <c r="F6735" s="25"/>
      <c r="G6735" s="29"/>
    </row>
    <row r="6736" spans="1:7" x14ac:dyDescent="0.25">
      <c r="A6736"/>
      <c r="B6736"/>
      <c r="C6736">
        <v>-0.43719441978003826</v>
      </c>
      <c r="D6736">
        <v>-0.20289824928414402</v>
      </c>
      <c r="E6736" s="24"/>
      <c r="F6736" s="25"/>
      <c r="G6736" s="29"/>
    </row>
    <row r="6737" spans="1:7" x14ac:dyDescent="0.25">
      <c r="A6737"/>
      <c r="B6737"/>
      <c r="C6737">
        <v>-0.43972174040145129</v>
      </c>
      <c r="D6737">
        <v>-0.20202014673611579</v>
      </c>
      <c r="E6737" s="24"/>
      <c r="F6737" s="25"/>
      <c r="G6737" s="29"/>
    </row>
    <row r="6738" spans="1:7" x14ac:dyDescent="0.25">
      <c r="A6738"/>
      <c r="B6738"/>
      <c r="C6738">
        <v>-0.4422482993338116</v>
      </c>
      <c r="D6738">
        <v>-0.20114232996477899</v>
      </c>
      <c r="E6738" s="24"/>
      <c r="F6738" s="25"/>
      <c r="G6738" s="29"/>
    </row>
    <row r="6739" spans="1:7" x14ac:dyDescent="0.25">
      <c r="A6739"/>
      <c r="B6739"/>
      <c r="C6739">
        <v>-0.44477409801249812</v>
      </c>
      <c r="D6739">
        <v>-0.20026479848191192</v>
      </c>
      <c r="E6739" s="24"/>
      <c r="F6739" s="25"/>
      <c r="G6739" s="29"/>
    </row>
    <row r="6740" spans="1:7" x14ac:dyDescent="0.25">
      <c r="A6740"/>
      <c r="B6740"/>
      <c r="C6740">
        <v>-0.44729913786929532</v>
      </c>
      <c r="D6740">
        <v>-0.1993875518003867</v>
      </c>
      <c r="E6740" s="24"/>
      <c r="F6740" s="25"/>
      <c r="G6740" s="29"/>
    </row>
    <row r="6741" spans="1:7" x14ac:dyDescent="0.25">
      <c r="A6741"/>
      <c r="B6741"/>
      <c r="C6741">
        <v>-0.44982342033238099</v>
      </c>
      <c r="D6741">
        <v>-0.19851058943417743</v>
      </c>
      <c r="E6741" s="24"/>
      <c r="F6741" s="25"/>
      <c r="G6741" s="29"/>
    </row>
    <row r="6742" spans="1:7" x14ac:dyDescent="0.25">
      <c r="A6742"/>
      <c r="B6742"/>
      <c r="C6742">
        <v>-0.45234694682636345</v>
      </c>
      <c r="D6742">
        <v>-0.19763391089834981</v>
      </c>
      <c r="E6742" s="24"/>
      <c r="F6742" s="25"/>
      <c r="G6742" s="29"/>
    </row>
    <row r="6743" spans="1:7" x14ac:dyDescent="0.25">
      <c r="A6743"/>
      <c r="B6743"/>
      <c r="C6743">
        <v>-0.45486971877225446</v>
      </c>
      <c r="D6743">
        <v>-0.19675751570906774</v>
      </c>
      <c r="E6743" s="24"/>
      <c r="F6743" s="25"/>
      <c r="G6743" s="29"/>
    </row>
    <row r="6744" spans="1:7" x14ac:dyDescent="0.25">
      <c r="A6744"/>
      <c r="B6744"/>
      <c r="C6744">
        <v>-0.45739173758753504</v>
      </c>
      <c r="D6744">
        <v>-0.19588140338357185</v>
      </c>
      <c r="E6744" s="24"/>
      <c r="F6744" s="25"/>
      <c r="G6744" s="29"/>
    </row>
    <row r="6745" spans="1:7" x14ac:dyDescent="0.25">
      <c r="A6745"/>
      <c r="B6745"/>
      <c r="C6745">
        <v>-0.45991300468613439</v>
      </c>
      <c r="D6745">
        <v>-0.19500557344018898</v>
      </c>
      <c r="E6745" s="24"/>
      <c r="F6745" s="25"/>
      <c r="G6745" s="29"/>
    </row>
    <row r="6746" spans="1:7" x14ac:dyDescent="0.25">
      <c r="A6746"/>
      <c r="B6746"/>
      <c r="C6746">
        <v>-0.46243352147843197</v>
      </c>
      <c r="D6746">
        <v>-0.19413002539833402</v>
      </c>
      <c r="E6746" s="24"/>
      <c r="F6746" s="25"/>
      <c r="G6746" s="29"/>
    </row>
    <row r="6747" spans="1:7" x14ac:dyDescent="0.25">
      <c r="A6747"/>
      <c r="B6747"/>
      <c r="C6747">
        <v>-0.46495328937128255</v>
      </c>
      <c r="D6747">
        <v>-0.1932547587784974</v>
      </c>
      <c r="E6747" s="24"/>
      <c r="F6747" s="25"/>
      <c r="G6747" s="29"/>
    </row>
    <row r="6748" spans="1:7" x14ac:dyDescent="0.25">
      <c r="A6748"/>
      <c r="B6748"/>
      <c r="C6748">
        <v>-0.46747230976803389</v>
      </c>
      <c r="D6748">
        <v>-0.19237977310224119</v>
      </c>
      <c r="E6748" s="24"/>
      <c r="F6748" s="25"/>
      <c r="G6748" s="29"/>
    </row>
    <row r="6749" spans="1:7" x14ac:dyDescent="0.25">
      <c r="A6749"/>
      <c r="B6749"/>
      <c r="C6749">
        <v>-0.46999058406852712</v>
      </c>
      <c r="D6749">
        <v>-0.19150506789220545</v>
      </c>
      <c r="E6749" s="24"/>
      <c r="F6749" s="25"/>
      <c r="G6749" s="29"/>
    </row>
    <row r="6750" spans="1:7" x14ac:dyDescent="0.25">
      <c r="A6750"/>
      <c r="B6750"/>
      <c r="C6750">
        <v>-0.47250811366911327</v>
      </c>
      <c r="D6750">
        <v>-0.19063064267209406</v>
      </c>
      <c r="E6750" s="24"/>
      <c r="F6750" s="25"/>
      <c r="G6750" s="29"/>
    </row>
    <row r="6751" spans="1:7" x14ac:dyDescent="0.25">
      <c r="A6751"/>
      <c r="B6751"/>
      <c r="C6751">
        <v>-0.4750248999626574</v>
      </c>
      <c r="D6751">
        <v>-0.18975649696668029</v>
      </c>
      <c r="E6751" s="24"/>
      <c r="F6751" s="25"/>
      <c r="G6751" s="29"/>
    </row>
    <row r="6752" spans="1:7" x14ac:dyDescent="0.25">
      <c r="A6752"/>
      <c r="B6752"/>
      <c r="C6752">
        <v>-0.47754094433854188</v>
      </c>
      <c r="D6752">
        <v>-0.18888263030180874</v>
      </c>
      <c r="E6752" s="24"/>
      <c r="F6752" s="25"/>
      <c r="G6752" s="29"/>
    </row>
    <row r="6753" spans="1:7" x14ac:dyDescent="0.25">
      <c r="A6753"/>
      <c r="B6753"/>
      <c r="C6753">
        <v>-0.48005624818271164</v>
      </c>
      <c r="D6753">
        <v>-0.18800904220437031</v>
      </c>
      <c r="E6753" s="24"/>
      <c r="F6753" s="25"/>
      <c r="G6753" s="29"/>
    </row>
    <row r="6754" spans="1:7" x14ac:dyDescent="0.25">
      <c r="A6754"/>
      <c r="B6754"/>
      <c r="C6754">
        <v>-0.48257081287764569</v>
      </c>
      <c r="D6754">
        <v>-0.18713573220232393</v>
      </c>
      <c r="E6754" s="24"/>
      <c r="F6754" s="25"/>
      <c r="G6754" s="29"/>
    </row>
    <row r="6755" spans="1:7" x14ac:dyDescent="0.25">
      <c r="A6755"/>
      <c r="B6755"/>
      <c r="C6755">
        <v>-0.4850846398023847</v>
      </c>
      <c r="D6755">
        <v>-0.18626269982468213</v>
      </c>
      <c r="E6755" s="24"/>
      <c r="F6755" s="25"/>
      <c r="G6755" s="29"/>
    </row>
    <row r="6756" spans="1:7" x14ac:dyDescent="0.25">
      <c r="A6756"/>
      <c r="B6756"/>
      <c r="C6756">
        <v>-0.48759773033254927</v>
      </c>
      <c r="D6756">
        <v>-0.18538994460150571</v>
      </c>
      <c r="E6756" s="24"/>
      <c r="F6756" s="25"/>
      <c r="G6756" s="29"/>
    </row>
    <row r="6757" spans="1:7" x14ac:dyDescent="0.25">
      <c r="A6757"/>
      <c r="B6757"/>
      <c r="C6757">
        <v>-0.49011008584033766</v>
      </c>
      <c r="D6757">
        <v>-0.1845174660639064</v>
      </c>
      <c r="E6757" s="24"/>
      <c r="F6757" s="25"/>
      <c r="G6757" s="29"/>
    </row>
    <row r="6758" spans="1:7" x14ac:dyDescent="0.25">
      <c r="A6758"/>
      <c r="B6758"/>
      <c r="C6758">
        <v>-0.49262170769453084</v>
      </c>
      <c r="D6758">
        <v>-0.18364526374404755</v>
      </c>
      <c r="E6758" s="24"/>
      <c r="F6758" s="25"/>
      <c r="G6758" s="29"/>
    </row>
    <row r="6759" spans="1:7" x14ac:dyDescent="0.25">
      <c r="A6759"/>
      <c r="B6759"/>
      <c r="C6759">
        <v>-0.49513259726053982</v>
      </c>
      <c r="D6759">
        <v>-0.18277333717512323</v>
      </c>
      <c r="E6759" s="24"/>
      <c r="F6759" s="25"/>
      <c r="G6759" s="29"/>
    </row>
    <row r="6760" spans="1:7" x14ac:dyDescent="0.25">
      <c r="A6760"/>
      <c r="B6760"/>
      <c r="C6760">
        <v>-0.497642755900358</v>
      </c>
      <c r="D6760">
        <v>-0.18190168589138112</v>
      </c>
      <c r="E6760" s="24"/>
      <c r="F6760" s="25"/>
      <c r="G6760" s="29"/>
    </row>
    <row r="6761" spans="1:7" x14ac:dyDescent="0.25">
      <c r="A6761"/>
      <c r="B6761"/>
      <c r="C6761">
        <v>-0.50015218497261948</v>
      </c>
      <c r="D6761">
        <v>-0.18103030942810183</v>
      </c>
      <c r="E6761" s="24"/>
      <c r="F6761" s="25"/>
      <c r="G6761" s="29"/>
    </row>
    <row r="6762" spans="1:7" x14ac:dyDescent="0.25">
      <c r="A6762"/>
      <c r="B6762"/>
      <c r="C6762">
        <v>-0.50266088583260327</v>
      </c>
      <c r="D6762">
        <v>-0.18015920732159363</v>
      </c>
      <c r="E6762" s="24"/>
      <c r="F6762" s="25"/>
      <c r="G6762" s="29"/>
    </row>
    <row r="6763" spans="1:7" x14ac:dyDescent="0.25">
      <c r="A6763"/>
      <c r="B6763"/>
      <c r="C6763">
        <v>-0.50516885983220627</v>
      </c>
      <c r="D6763">
        <v>-0.1792883791092108</v>
      </c>
      <c r="E6763" s="24"/>
      <c r="F6763" s="25"/>
      <c r="G6763" s="29"/>
    </row>
    <row r="6764" spans="1:7" x14ac:dyDescent="0.25">
      <c r="A6764"/>
      <c r="B6764"/>
      <c r="C6764">
        <v>-0.50767610832001542</v>
      </c>
      <c r="D6764">
        <v>-0.17841782432931952</v>
      </c>
      <c r="E6764" s="24"/>
      <c r="F6764" s="25"/>
      <c r="G6764" s="29"/>
    </row>
    <row r="6765" spans="1:7" x14ac:dyDescent="0.25">
      <c r="A6765"/>
      <c r="B6765"/>
      <c r="C6765">
        <v>-0.51018263264124408</v>
      </c>
      <c r="D6765">
        <v>-0.17754754252133176</v>
      </c>
      <c r="E6765" s="24"/>
      <c r="F6765" s="25"/>
      <c r="G6765" s="29"/>
    </row>
    <row r="6766" spans="1:7" x14ac:dyDescent="0.25">
      <c r="A6766"/>
      <c r="B6766"/>
      <c r="C6766">
        <v>-0.51931489097224259</v>
      </c>
      <c r="D6766">
        <v>-0.1743769445723764</v>
      </c>
      <c r="E6766" s="24"/>
      <c r="F6766" s="25"/>
      <c r="G6766" s="29"/>
    </row>
    <row r="6767" spans="1:7" x14ac:dyDescent="0.25">
      <c r="A6767"/>
      <c r="B6767"/>
      <c r="C6767">
        <v>-0.52843760605853207</v>
      </c>
      <c r="D6767">
        <v>-0.17120994674169965</v>
      </c>
      <c r="E6767" s="24"/>
      <c r="F6767" s="25"/>
      <c r="G6767" s="29"/>
    </row>
    <row r="6768" spans="1:7" x14ac:dyDescent="0.25">
      <c r="A6768"/>
      <c r="B6768"/>
      <c r="C6768">
        <v>-0.53755084197979619</v>
      </c>
      <c r="D6768">
        <v>-0.16804652705096679</v>
      </c>
      <c r="E6768" s="24"/>
      <c r="F6768" s="25"/>
      <c r="G6768" s="29"/>
    </row>
    <row r="6769" spans="1:7" x14ac:dyDescent="0.25">
      <c r="A6769"/>
      <c r="B6769"/>
      <c r="C6769">
        <v>-0.54665466224328563</v>
      </c>
      <c r="D6769">
        <v>-0.16488666369861349</v>
      </c>
      <c r="E6769" s="24"/>
      <c r="F6769" s="25"/>
      <c r="G6769" s="29"/>
    </row>
    <row r="6770" spans="1:7" x14ac:dyDescent="0.25">
      <c r="A6770"/>
      <c r="B6770"/>
      <c r="C6770">
        <v>-0.55574912979025159</v>
      </c>
      <c r="D6770">
        <v>-0.16173033505807055</v>
      </c>
      <c r="E6770" s="24"/>
      <c r="F6770" s="25"/>
      <c r="G6770" s="29"/>
    </row>
    <row r="6771" spans="1:7" x14ac:dyDescent="0.25">
      <c r="A6771"/>
      <c r="B6771"/>
      <c r="C6771">
        <v>-0.56483430700215331</v>
      </c>
      <c r="D6771">
        <v>-0.15857751967606792</v>
      </c>
      <c r="E6771" s="24"/>
      <c r="F6771" s="25"/>
      <c r="G6771" s="29"/>
    </row>
    <row r="6772" spans="1:7" x14ac:dyDescent="0.25">
      <c r="A6772"/>
      <c r="B6772"/>
      <c r="C6772">
        <v>-0.57391025570693965</v>
      </c>
      <c r="D6772">
        <v>-0.15542819627089344</v>
      </c>
      <c r="E6772" s="24"/>
      <c r="F6772" s="25"/>
      <c r="G6772" s="29"/>
    </row>
    <row r="6773" spans="1:7" x14ac:dyDescent="0.25">
      <c r="A6773"/>
      <c r="B6773"/>
      <c r="C6773">
        <v>-0.58297703718514138</v>
      </c>
      <c r="D6773">
        <v>-0.15228234373071636</v>
      </c>
      <c r="E6773" s="24"/>
      <c r="F6773" s="25"/>
      <c r="G6773" s="29"/>
    </row>
    <row r="6774" spans="1:7" x14ac:dyDescent="0.25">
      <c r="A6774"/>
      <c r="B6774"/>
      <c r="C6774">
        <v>-0.59203471217591419</v>
      </c>
      <c r="D6774">
        <v>-0.14913994111191542</v>
      </c>
      <c r="E6774" s="24"/>
      <c r="F6774" s="25"/>
      <c r="G6774" s="29"/>
    </row>
    <row r="6775" spans="1:7" x14ac:dyDescent="0.25">
      <c r="A6775"/>
      <c r="B6775"/>
      <c r="C6775">
        <v>-0.60108334088302751</v>
      </c>
      <c r="D6775">
        <v>-0.14600096763741655</v>
      </c>
      <c r="E6775" s="24"/>
      <c r="F6775" s="25"/>
      <c r="G6775" s="29"/>
    </row>
    <row r="6776" spans="1:7" x14ac:dyDescent="0.25">
      <c r="A6776"/>
      <c r="B6776"/>
      <c r="C6776">
        <v>-0.61012298298071155</v>
      </c>
      <c r="D6776">
        <v>-0.14286540269507686</v>
      </c>
      <c r="E6776" s="24"/>
      <c r="F6776" s="25"/>
      <c r="G6776" s="29"/>
    </row>
    <row r="6777" spans="1:7" x14ac:dyDescent="0.25">
      <c r="A6777"/>
      <c r="B6777"/>
      <c r="C6777">
        <v>-0.61915369761951422</v>
      </c>
      <c r="D6777">
        <v>-0.13973322583605197</v>
      </c>
      <c r="E6777" s="24"/>
      <c r="F6777" s="25"/>
      <c r="G6777" s="29"/>
    </row>
    <row r="6778" spans="1:7" x14ac:dyDescent="0.25">
      <c r="A6778"/>
      <c r="B6778"/>
      <c r="C6778">
        <v>-0.62817554343199189</v>
      </c>
      <c r="D6778">
        <v>-0.13660441677321411</v>
      </c>
      <c r="E6778" s="24"/>
      <c r="F6778" s="25"/>
      <c r="G6778" s="29"/>
    </row>
    <row r="6779" spans="1:7" x14ac:dyDescent="0.25">
      <c r="A6779"/>
      <c r="B6779"/>
      <c r="C6779">
        <v>-0.63718857853838884</v>
      </c>
      <c r="D6779">
        <v>-0.13347895537957033</v>
      </c>
      <c r="E6779" s="24"/>
      <c r="F6779" s="25"/>
      <c r="G6779" s="29"/>
    </row>
    <row r="6780" spans="1:7" x14ac:dyDescent="0.25">
      <c r="A6780"/>
      <c r="B6780"/>
      <c r="C6780">
        <v>-0.64619286055222103</v>
      </c>
      <c r="D6780">
        <v>-0.13035682168669771</v>
      </c>
      <c r="E6780" s="24"/>
      <c r="F6780" s="25"/>
      <c r="G6780" s="29"/>
    </row>
    <row r="6781" spans="1:7" x14ac:dyDescent="0.25">
      <c r="A6781"/>
      <c r="B6781"/>
      <c r="C6781">
        <v>-0.65518844658576281</v>
      </c>
      <c r="D6781">
        <v>-0.12723799588322127</v>
      </c>
      <c r="E6781" s="24"/>
      <c r="F6781" s="25"/>
      <c r="G6781" s="29"/>
    </row>
    <row r="6782" spans="1:7" x14ac:dyDescent="0.25">
      <c r="A6782"/>
      <c r="B6782"/>
      <c r="C6782">
        <v>-0.66417539325554253</v>
      </c>
      <c r="D6782">
        <v>-0.12412245831325719</v>
      </c>
      <c r="E6782" s="24"/>
      <c r="F6782" s="25"/>
      <c r="G6782" s="29"/>
    </row>
    <row r="6783" spans="1:7" x14ac:dyDescent="0.25">
      <c r="A6783"/>
      <c r="B6783"/>
      <c r="C6783">
        <v>-0.67315375668761612</v>
      </c>
      <c r="D6783">
        <v>-0.12101018947495223</v>
      </c>
      <c r="E6783" s="24"/>
      <c r="F6783" s="25"/>
      <c r="G6783" s="29"/>
    </row>
    <row r="6784" spans="1:7" x14ac:dyDescent="0.25">
      <c r="A6784"/>
      <c r="B6784"/>
      <c r="C6784">
        <v>-0.68212359252297949</v>
      </c>
      <c r="D6784">
        <v>-0.1179011700189454</v>
      </c>
      <c r="E6784" s="24"/>
      <c r="F6784" s="25"/>
      <c r="G6784" s="29"/>
    </row>
    <row r="6785" spans="1:7" x14ac:dyDescent="0.25">
      <c r="A6785"/>
      <c r="B6785"/>
      <c r="C6785">
        <v>-0.69108495592269892</v>
      </c>
      <c r="D6785">
        <v>-0.11479538074693818</v>
      </c>
      <c r="E6785" s="24"/>
      <c r="F6785" s="25"/>
      <c r="G6785" s="29"/>
    </row>
    <row r="6786" spans="1:7" x14ac:dyDescent="0.25">
      <c r="A6786"/>
      <c r="B6786"/>
      <c r="C6786">
        <v>-0.70003790157313661</v>
      </c>
      <c r="D6786">
        <v>-0.11169280261021663</v>
      </c>
      <c r="E6786" s="24"/>
      <c r="F6786" s="25"/>
      <c r="G6786" s="29"/>
    </row>
    <row r="6787" spans="1:7" x14ac:dyDescent="0.25">
      <c r="A6787"/>
      <c r="B6787"/>
      <c r="C6787">
        <v>-0.70898248369102235</v>
      </c>
      <c r="D6787">
        <v>-0.10859341670821454</v>
      </c>
      <c r="E6787" s="24"/>
      <c r="F6787" s="25"/>
      <c r="G6787" s="29"/>
    </row>
    <row r="6788" spans="1:7" x14ac:dyDescent="0.25">
      <c r="A6788"/>
      <c r="B6788"/>
      <c r="C6788">
        <v>-0.71791875602847932</v>
      </c>
      <c r="D6788">
        <v>-0.10549720428710474</v>
      </c>
      <c r="E6788" s="24"/>
      <c r="F6788" s="25"/>
      <c r="G6788" s="29"/>
    </row>
    <row r="6789" spans="1:7" x14ac:dyDescent="0.25">
      <c r="A6789"/>
      <c r="B6789"/>
      <c r="C6789">
        <v>-0.72684677187801117</v>
      </c>
      <c r="D6789">
        <v>-0.10240414673837428</v>
      </c>
      <c r="E6789" s="24"/>
      <c r="F6789" s="25"/>
      <c r="G6789" s="29"/>
    </row>
    <row r="6790" spans="1:7" x14ac:dyDescent="0.25">
      <c r="A6790"/>
      <c r="B6790"/>
      <c r="C6790">
        <v>-0.73576658407737083</v>
      </c>
      <c r="D6790">
        <v>-9.9314225597456396E-2</v>
      </c>
      <c r="E6790" s="24"/>
      <c r="F6790" s="25"/>
      <c r="G6790" s="29"/>
    </row>
    <row r="6791" spans="1:7" x14ac:dyDescent="0.25">
      <c r="A6791"/>
      <c r="B6791"/>
      <c r="C6791">
        <v>-0.74467824501445612</v>
      </c>
      <c r="D6791">
        <v>-9.6227422542327856E-2</v>
      </c>
      <c r="E6791" s="24"/>
      <c r="F6791" s="25"/>
      <c r="G6791" s="29"/>
    </row>
    <row r="6792" spans="1:7" x14ac:dyDescent="0.25">
      <c r="A6792"/>
      <c r="B6792"/>
      <c r="C6792">
        <v>-0.75358180663200891</v>
      </c>
      <c r="D6792">
        <v>-9.3143719392183799E-2</v>
      </c>
      <c r="E6792" s="24"/>
      <c r="F6792" s="25"/>
      <c r="G6792" s="29"/>
    </row>
    <row r="6793" spans="1:7" x14ac:dyDescent="0.25">
      <c r="A6793"/>
      <c r="B6793"/>
      <c r="C6793">
        <v>-0.76247732043240635</v>
      </c>
      <c r="D6793">
        <v>-9.0063098106066386E-2</v>
      </c>
      <c r="E6793" s="24"/>
      <c r="F6793" s="25"/>
      <c r="G6793" s="29"/>
    </row>
    <row r="6794" spans="1:7" x14ac:dyDescent="0.25">
      <c r="A6794"/>
      <c r="B6794"/>
      <c r="C6794">
        <v>-0.77136483748227369</v>
      </c>
      <c r="D6794">
        <v>-8.6985540781552073E-2</v>
      </c>
      <c r="E6794" s="24"/>
      <c r="F6794" s="25"/>
      <c r="G6794" s="29"/>
    </row>
    <row r="6795" spans="1:7" x14ac:dyDescent="0.25">
      <c r="A6795"/>
      <c r="B6795"/>
      <c r="C6795">
        <v>-0.7802444084171104</v>
      </c>
      <c r="D6795">
        <v>-8.3911029653428226E-2</v>
      </c>
      <c r="E6795" s="24"/>
      <c r="F6795" s="25"/>
      <c r="G6795" s="29"/>
    </row>
    <row r="6796" spans="1:7" x14ac:dyDescent="0.25">
      <c r="A6796"/>
      <c r="B6796"/>
      <c r="C6796">
        <v>-0.78911608344580431</v>
      </c>
      <c r="D6796">
        <v>-8.083954709240504E-2</v>
      </c>
      <c r="E6796" s="24"/>
      <c r="F6796" s="25"/>
      <c r="G6796" s="29"/>
    </row>
    <row r="6797" spans="1:7" x14ac:dyDescent="0.25">
      <c r="A6797"/>
      <c r="B6797"/>
      <c r="C6797">
        <v>-0.79797991235513632</v>
      </c>
      <c r="D6797">
        <v>-7.7771075603823681E-2</v>
      </c>
      <c r="E6797" s="24"/>
      <c r="F6797" s="25"/>
      <c r="G6797" s="29"/>
    </row>
    <row r="6798" spans="1:7" x14ac:dyDescent="0.25">
      <c r="A6798"/>
      <c r="B6798"/>
      <c r="C6798">
        <v>-0.80683594451418594</v>
      </c>
      <c r="D6798">
        <v>-7.4705597826390191E-2</v>
      </c>
      <c r="E6798" s="24"/>
      <c r="F6798" s="25"/>
      <c r="G6798" s="29"/>
    </row>
    <row r="6799" spans="1:7" x14ac:dyDescent="0.25">
      <c r="A6799"/>
      <c r="B6799"/>
      <c r="C6799">
        <v>-0.81568422887872893</v>
      </c>
      <c r="D6799">
        <v>-7.1643096530918049E-2</v>
      </c>
      <c r="E6799" s="24"/>
      <c r="F6799" s="25"/>
      <c r="G6799" s="29"/>
    </row>
    <row r="6800" spans="1:7" x14ac:dyDescent="0.25">
      <c r="A6800"/>
      <c r="B6800"/>
      <c r="C6800">
        <v>-0.82452481399553501</v>
      </c>
      <c r="D6800">
        <v>-6.8583554619084053E-2</v>
      </c>
      <c r="E6800" s="24"/>
      <c r="F6800" s="25"/>
      <c r="G6800" s="29"/>
    </row>
    <row r="6801" spans="1:7" x14ac:dyDescent="0.25">
      <c r="A6801"/>
      <c r="B6801"/>
      <c r="C6801">
        <v>-0.83335774800663465</v>
      </c>
      <c r="D6801">
        <v>-6.5526955122206854E-2</v>
      </c>
      <c r="E6801" s="24"/>
      <c r="F6801" s="25"/>
      <c r="G6801" s="29"/>
    </row>
    <row r="6802" spans="1:7" x14ac:dyDescent="0.25">
      <c r="A6802"/>
      <c r="B6802"/>
      <c r="C6802">
        <v>-0.8421830786535236</v>
      </c>
      <c r="D6802">
        <v>-6.2473281200028596E-2</v>
      </c>
      <c r="E6802" s="24"/>
      <c r="F6802" s="25"/>
      <c r="G6802" s="29"/>
    </row>
    <row r="6803" spans="1:7" x14ac:dyDescent="0.25">
      <c r="A6803"/>
      <c r="B6803"/>
      <c r="C6803">
        <v>-0.85100085328132447</v>
      </c>
      <c r="D6803">
        <v>-5.9422516139518544E-2</v>
      </c>
      <c r="E6803" s="24"/>
      <c r="F6803" s="25"/>
      <c r="G6803" s="29"/>
    </row>
    <row r="6804" spans="1:7" x14ac:dyDescent="0.25">
      <c r="A6804"/>
      <c r="B6804"/>
      <c r="C6804">
        <v>-0.85981111884290495</v>
      </c>
      <c r="D6804">
        <v>-5.6374643353671594E-2</v>
      </c>
      <c r="E6804" s="24"/>
      <c r="F6804" s="25"/>
      <c r="G6804" s="29"/>
    </row>
    <row r="6805" spans="1:7" x14ac:dyDescent="0.25">
      <c r="A6805"/>
      <c r="B6805"/>
      <c r="C6805">
        <v>-0.86861392190290965</v>
      </c>
      <c r="D6805">
        <v>-5.3329646380352758E-2</v>
      </c>
      <c r="E6805" s="24"/>
      <c r="F6805" s="25"/>
      <c r="G6805" s="29"/>
    </row>
    <row r="6806" spans="1:7" x14ac:dyDescent="0.25">
      <c r="A6806"/>
      <c r="B6806"/>
      <c r="C6806">
        <v>-0.87740930864176692</v>
      </c>
      <c r="D6806">
        <v>-5.028750888112743E-2</v>
      </c>
      <c r="E6806" s="24"/>
      <c r="F6806" s="25"/>
      <c r="G6806" s="29"/>
    </row>
    <row r="6807" spans="1:7" x14ac:dyDescent="0.25">
      <c r="A6807"/>
      <c r="B6807"/>
      <c r="C6807">
        <v>-0.88619732485966163</v>
      </c>
      <c r="D6807">
        <v>-4.7248214640108088E-2</v>
      </c>
      <c r="E6807" s="24"/>
      <c r="F6807" s="25"/>
      <c r="G6807" s="29"/>
    </row>
    <row r="6808" spans="1:7" x14ac:dyDescent="0.25">
      <c r="A6808"/>
      <c r="B6808"/>
      <c r="C6808">
        <v>-0.8949780159804176</v>
      </c>
      <c r="D6808">
        <v>-4.4211747562828529E-2</v>
      </c>
      <c r="E6808" s="24"/>
      <c r="F6808" s="25"/>
      <c r="G6808" s="29"/>
    </row>
    <row r="6809" spans="1:7" x14ac:dyDescent="0.25">
      <c r="A6809"/>
      <c r="B6809"/>
      <c r="C6809">
        <v>-0.9037514270553717</v>
      </c>
      <c r="D6809">
        <v>-4.1178091675111439E-2</v>
      </c>
      <c r="E6809" s="24"/>
      <c r="F6809" s="25"/>
      <c r="G6809" s="29"/>
    </row>
    <row r="6810" spans="1:7" x14ac:dyDescent="0.25">
      <c r="A6810"/>
      <c r="B6810"/>
      <c r="C6810">
        <v>-0.91251760276718807</v>
      </c>
      <c r="D6810">
        <v>-3.8147231121958836E-2</v>
      </c>
      <c r="E6810" s="24"/>
      <c r="F6810" s="25"/>
      <c r="G6810" s="29"/>
    </row>
    <row r="6811" spans="1:7" x14ac:dyDescent="0.25">
      <c r="A6811"/>
      <c r="B6811"/>
      <c r="C6811">
        <v>-0.92127658743359486</v>
      </c>
      <c r="D6811">
        <v>-3.511915016645939E-2</v>
      </c>
      <c r="E6811" s="24"/>
      <c r="F6811" s="25"/>
      <c r="G6811" s="29"/>
    </row>
    <row r="6812" spans="1:7" x14ac:dyDescent="0.25">
      <c r="A6812"/>
      <c r="B6812"/>
      <c r="C6812">
        <v>-0.93002842501114813</v>
      </c>
      <c r="D6812">
        <v>-3.209383318868686E-2</v>
      </c>
      <c r="E6812" s="24"/>
      <c r="F6812" s="25"/>
      <c r="G6812" s="29"/>
    </row>
    <row r="6813" spans="1:7" x14ac:dyDescent="0.25">
      <c r="A6813"/>
      <c r="B6813"/>
      <c r="C6813">
        <v>-0.9387731590988283</v>
      </c>
      <c r="D6813">
        <v>-2.9071264684656928E-2</v>
      </c>
      <c r="E6813" s="24"/>
      <c r="F6813" s="25"/>
      <c r="G6813" s="29"/>
    </row>
    <row r="6814" spans="1:7" x14ac:dyDescent="0.25">
      <c r="A6814"/>
      <c r="B6814"/>
      <c r="C6814">
        <v>-0.94751083294177718</v>
      </c>
      <c r="D6814">
        <v>-2.6051429265210979E-2</v>
      </c>
      <c r="E6814" s="24"/>
      <c r="F6814" s="25"/>
      <c r="G6814" s="29"/>
    </row>
    <row r="6815" spans="1:7" x14ac:dyDescent="0.25">
      <c r="A6815"/>
      <c r="B6815"/>
      <c r="C6815">
        <v>-0.9562414894347735</v>
      </c>
      <c r="D6815">
        <v>-2.3034311655016459E-2</v>
      </c>
      <c r="E6815" s="24"/>
      <c r="F6815" s="25"/>
      <c r="G6815" s="29"/>
    </row>
    <row r="6816" spans="1:7" x14ac:dyDescent="0.25">
      <c r="A6816"/>
      <c r="B6816"/>
      <c r="C6816">
        <v>-0.9649651711258358</v>
      </c>
      <c r="D6816">
        <v>-2.0019896691497951E-2</v>
      </c>
      <c r="E6816" s="24"/>
      <c r="F6816" s="25"/>
      <c r="G6816" s="29"/>
    </row>
    <row r="6817" spans="1:7" x14ac:dyDescent="0.25">
      <c r="A6817"/>
      <c r="B6817"/>
      <c r="C6817">
        <v>-0.97368192021970901</v>
      </c>
      <c r="D6817">
        <v>-1.7008169323812661E-2</v>
      </c>
      <c r="E6817" s="24"/>
      <c r="F6817" s="25"/>
      <c r="G6817" s="29"/>
    </row>
    <row r="6818" spans="1:7" x14ac:dyDescent="0.25">
      <c r="A6818"/>
      <c r="B6818"/>
      <c r="C6818">
        <v>-0.98239177858129678</v>
      </c>
      <c r="D6818">
        <v>-1.3999114611841001E-2</v>
      </c>
      <c r="E6818" s="24"/>
      <c r="F6818" s="25"/>
      <c r="G6818" s="29"/>
    </row>
    <row r="6819" spans="1:7" x14ac:dyDescent="0.25">
      <c r="A6819"/>
      <c r="B6819"/>
      <c r="C6819">
        <v>-0.99109478773912107</v>
      </c>
      <c r="D6819">
        <v>-1.0992717725158974E-2</v>
      </c>
      <c r="E6819" s="24"/>
      <c r="F6819" s="25"/>
      <c r="G6819" s="29"/>
    </row>
    <row r="6820" spans="1:7" x14ac:dyDescent="0.25">
      <c r="A6820"/>
      <c r="B6820"/>
      <c r="C6820">
        <v>-0.99970521460946804</v>
      </c>
      <c r="D6820">
        <v>-8.0307958134162583E-3</v>
      </c>
      <c r="E6820" s="24"/>
      <c r="F6820" s="25"/>
      <c r="G6820" s="29"/>
    </row>
    <row r="6821" spans="1:7" x14ac:dyDescent="0.25">
      <c r="A6821"/>
      <c r="B6821"/>
      <c r="C6821">
        <v>-1.0083948202393573</v>
      </c>
      <c r="D6821">
        <v>-5.0295855836901548E-3</v>
      </c>
      <c r="E6821" s="24"/>
      <c r="F6821" s="25"/>
      <c r="G6821" s="29"/>
    </row>
    <row r="6822" spans="1:7" x14ac:dyDescent="0.25">
      <c r="A6822"/>
      <c r="B6822"/>
      <c r="C6822">
        <v>-1.0170776985806191</v>
      </c>
      <c r="D6822">
        <v>-2.0309896805008609E-3</v>
      </c>
      <c r="E6822" s="24"/>
      <c r="F6822" s="25"/>
      <c r="G6822" s="29"/>
    </row>
    <row r="6823" spans="1:7" x14ac:dyDescent="0.25">
      <c r="A6823"/>
      <c r="B6823"/>
      <c r="C6823">
        <v>-1.0257538898535392</v>
      </c>
      <c r="D6823">
        <v>9.6500629967488649E-4</v>
      </c>
      <c r="E6823" s="24"/>
      <c r="F6823" s="25"/>
      <c r="G6823" s="29"/>
    </row>
    <row r="6824" spans="1:7" x14ac:dyDescent="0.25">
      <c r="A6824"/>
      <c r="B6824"/>
      <c r="C6824">
        <v>-1.0344234339584077</v>
      </c>
      <c r="D6824">
        <v>3.9584166555051148E-3</v>
      </c>
      <c r="E6824" s="24"/>
      <c r="F6824" s="25"/>
      <c r="G6824" s="29"/>
    </row>
    <row r="6825" spans="1:7" x14ac:dyDescent="0.25">
      <c r="A6825"/>
      <c r="B6825"/>
      <c r="C6825">
        <v>-1.0430863704787228</v>
      </c>
      <c r="D6825">
        <v>6.9492555817560753E-3</v>
      </c>
      <c r="E6825" s="24"/>
      <c r="F6825" s="25"/>
      <c r="G6825" s="29"/>
    </row>
    <row r="6826" spans="1:7" x14ac:dyDescent="0.25">
      <c r="A6826"/>
      <c r="B6826"/>
      <c r="C6826">
        <v>-1.0517427386843168</v>
      </c>
      <c r="D6826">
        <v>9.9375371702237203E-3</v>
      </c>
      <c r="E6826" s="24"/>
      <c r="F6826" s="25"/>
      <c r="G6826" s="29"/>
    </row>
    <row r="6827" spans="1:7" x14ac:dyDescent="0.25">
      <c r="A6827"/>
      <c r="B6827"/>
      <c r="C6827">
        <v>-1.0603925775344376</v>
      </c>
      <c r="D6827">
        <v>1.2923275410646529E-2</v>
      </c>
      <c r="E6827" s="24"/>
      <c r="F6827" s="25"/>
      <c r="G6827" s="29"/>
    </row>
    <row r="6828" spans="1:7" x14ac:dyDescent="0.25">
      <c r="A6828"/>
      <c r="B6828"/>
      <c r="C6828">
        <v>-1.0690359256808608</v>
      </c>
      <c r="D6828">
        <v>1.5906484191642534E-2</v>
      </c>
      <c r="E6828" s="24"/>
      <c r="F6828" s="25"/>
      <c r="G6828" s="29"/>
    </row>
    <row r="6829" spans="1:7" x14ac:dyDescent="0.25">
      <c r="A6829"/>
      <c r="B6829"/>
      <c r="C6829">
        <v>-1.07767282147085</v>
      </c>
      <c r="D6829">
        <v>1.8887177301585734E-2</v>
      </c>
      <c r="E6829" s="24"/>
      <c r="F6829" s="25"/>
      <c r="G6829" s="29"/>
    </row>
    <row r="6830" spans="1:7" x14ac:dyDescent="0.25">
      <c r="A6830"/>
      <c r="B6830"/>
      <c r="C6830">
        <v>-1.0863033029502214</v>
      </c>
      <c r="D6830">
        <v>2.1865368429529131E-2</v>
      </c>
      <c r="E6830" s="24"/>
      <c r="F6830" s="25"/>
      <c r="G6830" s="29"/>
    </row>
    <row r="6831" spans="1:7" x14ac:dyDescent="0.25">
      <c r="A6831"/>
      <c r="B6831"/>
      <c r="C6831">
        <v>-1.0949274078662343</v>
      </c>
      <c r="D6831">
        <v>2.4841071166062489E-2</v>
      </c>
      <c r="E6831" s="24"/>
      <c r="F6831" s="25"/>
      <c r="G6831" s="29"/>
    </row>
    <row r="6832" spans="1:7" x14ac:dyDescent="0.25">
      <c r="A6832"/>
      <c r="B6832"/>
      <c r="C6832">
        <v>-1.1035451736705786</v>
      </c>
      <c r="D6832">
        <v>2.7814299004219611E-2</v>
      </c>
      <c r="E6832" s="24"/>
      <c r="F6832" s="25"/>
      <c r="G6832" s="29"/>
    </row>
    <row r="6833" spans="1:7" x14ac:dyDescent="0.25">
      <c r="A6833"/>
      <c r="B6833"/>
      <c r="C6833">
        <v>-1.1121566375222109</v>
      </c>
      <c r="D6833">
        <v>3.0785065340320994E-2</v>
      </c>
      <c r="E6833" s="24"/>
      <c r="F6833" s="25"/>
      <c r="G6833" s="29"/>
    </row>
    <row r="6834" spans="1:7" x14ac:dyDescent="0.25">
      <c r="A6834"/>
      <c r="B6834"/>
      <c r="C6834">
        <v>-1.1207618362902145</v>
      </c>
      <c r="D6834">
        <v>3.3753383474831811E-2</v>
      </c>
      <c r="E6834" s="24"/>
      <c r="F6834" s="25"/>
      <c r="G6834" s="29"/>
    </row>
    <row r="6835" spans="1:7" x14ac:dyDescent="0.25">
      <c r="A6835"/>
      <c r="B6835"/>
      <c r="C6835">
        <v>-1.1293608065566547</v>
      </c>
      <c r="D6835">
        <v>3.6719266613227441E-2</v>
      </c>
      <c r="E6835" s="24"/>
      <c r="F6835" s="25"/>
      <c r="G6835" s="29"/>
    </row>
    <row r="6836" spans="1:7" x14ac:dyDescent="0.25">
      <c r="A6836"/>
      <c r="B6836"/>
      <c r="C6836">
        <v>-1.1379535846193327</v>
      </c>
      <c r="D6836">
        <v>3.9682727866821477E-2</v>
      </c>
      <c r="E6836" s="24"/>
      <c r="F6836" s="25"/>
      <c r="G6836" s="29"/>
    </row>
    <row r="6837" spans="1:7" x14ac:dyDescent="0.25">
      <c r="A6837"/>
      <c r="B6837"/>
      <c r="C6837">
        <v>-1.1465402064945645</v>
      </c>
      <c r="D6837">
        <v>4.2643780253600605E-2</v>
      </c>
      <c r="E6837" s="24"/>
      <c r="F6837" s="25"/>
      <c r="G6837" s="29"/>
    </row>
    <row r="6838" spans="1:7" x14ac:dyDescent="0.25">
      <c r="A6838"/>
      <c r="B6838"/>
      <c r="C6838">
        <v>-1.1551207079198835</v>
      </c>
      <c r="D6838">
        <v>4.560243669904418E-2</v>
      </c>
      <c r="E6838" s="24"/>
      <c r="F6838" s="25"/>
      <c r="G6838" s="29"/>
    </row>
    <row r="6839" spans="1:7" x14ac:dyDescent="0.25">
      <c r="A6839"/>
      <c r="B6839"/>
      <c r="C6839">
        <v>-1.1636951243567331</v>
      </c>
      <c r="D6839">
        <v>4.8558710036932462E-2</v>
      </c>
      <c r="E6839" s="24"/>
      <c r="F6839" s="25"/>
      <c r="G6839" s="29"/>
    </row>
    <row r="6840" spans="1:7" x14ac:dyDescent="0.25">
      <c r="A6840"/>
      <c r="B6840"/>
      <c r="C6840">
        <v>-1.1722634909931613</v>
      </c>
      <c r="D6840">
        <v>5.1512613010172625E-2</v>
      </c>
      <c r="E6840" s="24"/>
      <c r="F6840" s="25"/>
      <c r="G6840" s="29"/>
    </row>
    <row r="6841" spans="1:7" x14ac:dyDescent="0.25">
      <c r="A6841"/>
      <c r="B6841"/>
      <c r="C6841">
        <v>-1.1808258427463978</v>
      </c>
      <c r="D6841">
        <v>5.4464158271566809E-2</v>
      </c>
      <c r="E6841" s="24"/>
      <c r="F6841" s="25"/>
      <c r="G6841" s="29"/>
    </row>
    <row r="6842" spans="1:7" x14ac:dyDescent="0.25">
      <c r="A6842"/>
      <c r="B6842"/>
      <c r="C6842">
        <v>-1.1893822142655068</v>
      </c>
      <c r="D6842">
        <v>5.7413358384626356E-2</v>
      </c>
      <c r="E6842" s="24"/>
      <c r="F6842" s="25"/>
      <c r="G6842" s="29"/>
    </row>
    <row r="6843" spans="1:7" x14ac:dyDescent="0.25">
      <c r="A6843"/>
      <c r="B6843"/>
      <c r="C6843">
        <v>-1.1979326399339183</v>
      </c>
      <c r="D6843">
        <v>6.0360225824336977E-2</v>
      </c>
      <c r="E6843" s="24"/>
      <c r="F6843" s="25"/>
      <c r="G6843" s="29"/>
    </row>
    <row r="6844" spans="1:7" x14ac:dyDescent="0.25">
      <c r="A6844"/>
      <c r="B6844"/>
      <c r="C6844">
        <v>-1.2064771538719872</v>
      </c>
      <c r="D6844">
        <v>6.3304772977935464E-2</v>
      </c>
      <c r="E6844" s="24"/>
      <c r="F6844" s="25"/>
      <c r="G6844" s="29"/>
    </row>
    <row r="6845" spans="1:7" x14ac:dyDescent="0.25">
      <c r="A6845"/>
      <c r="B6845"/>
      <c r="C6845">
        <v>-1.2150157899395038</v>
      </c>
      <c r="D6845">
        <v>6.6247012145675743E-2</v>
      </c>
      <c r="E6845" s="24"/>
      <c r="F6845" s="25"/>
      <c r="G6845" s="29"/>
    </row>
    <row r="6846" spans="1:7" x14ac:dyDescent="0.25">
      <c r="A6846"/>
      <c r="B6846"/>
      <c r="C6846">
        <v>-1.2235485817381573</v>
      </c>
      <c r="D6846">
        <v>6.9186955541577833E-2</v>
      </c>
      <c r="E6846" s="24"/>
      <c r="F6846" s="25"/>
      <c r="G6846" s="29"/>
    </row>
    <row r="6847" spans="1:7" x14ac:dyDescent="0.25">
      <c r="A6847"/>
      <c r="B6847"/>
      <c r="C6847">
        <v>-1.2320755626140176</v>
      </c>
      <c r="D6847">
        <v>7.2124615294185679E-2</v>
      </c>
      <c r="E6847" s="24"/>
      <c r="F6847" s="25"/>
      <c r="G6847" s="29"/>
    </row>
    <row r="6848" spans="1:7" x14ac:dyDescent="0.25">
      <c r="A6848"/>
      <c r="B6848"/>
      <c r="C6848">
        <v>-1.240596765659959</v>
      </c>
      <c r="D6848">
        <v>7.5060003447309676E-2</v>
      </c>
      <c r="E6848" s="24"/>
      <c r="F6848" s="25"/>
      <c r="G6848" s="29"/>
    </row>
    <row r="6849" spans="1:7" x14ac:dyDescent="0.25">
      <c r="A6849"/>
      <c r="B6849"/>
      <c r="C6849">
        <v>-1.2491122237180188</v>
      </c>
      <c r="D6849">
        <v>7.7993131960740092E-2</v>
      </c>
      <c r="E6849" s="24"/>
      <c r="F6849" s="25"/>
      <c r="G6849" s="29"/>
    </row>
    <row r="6850" spans="1:7" x14ac:dyDescent="0.25">
      <c r="A6850"/>
      <c r="B6850"/>
      <c r="C6850">
        <v>-1.257621969381832</v>
      </c>
      <c r="D6850">
        <v>8.0924012711001803E-2</v>
      </c>
      <c r="E6850" s="24"/>
      <c r="F6850" s="25"/>
      <c r="G6850" s="29"/>
    </row>
    <row r="6851" spans="1:7" x14ac:dyDescent="0.25">
      <c r="A6851"/>
      <c r="B6851"/>
      <c r="C6851">
        <v>-1.2661260349989327</v>
      </c>
      <c r="D6851">
        <v>8.385265749205284E-2</v>
      </c>
      <c r="E6851" s="24"/>
      <c r="F6851" s="25"/>
      <c r="G6851" s="29"/>
    </row>
    <row r="6852" spans="1:7" x14ac:dyDescent="0.25">
      <c r="A6852"/>
      <c r="B6852"/>
      <c r="C6852">
        <v>-1.2746244526730686</v>
      </c>
      <c r="D6852">
        <v>8.6779078015994937E-2</v>
      </c>
      <c r="E6852" s="24"/>
      <c r="F6852" s="25"/>
      <c r="G6852" s="29"/>
    </row>
    <row r="6853" spans="1:7" x14ac:dyDescent="0.25">
      <c r="A6853"/>
      <c r="B6853"/>
      <c r="C6853">
        <v>-1.283117254266533</v>
      </c>
      <c r="D6853">
        <v>8.9703285913790731E-2</v>
      </c>
      <c r="E6853" s="24"/>
      <c r="F6853" s="25"/>
      <c r="G6853" s="29"/>
    </row>
    <row r="6854" spans="1:7" x14ac:dyDescent="0.25">
      <c r="A6854"/>
      <c r="B6854"/>
      <c r="C6854">
        <v>-1.2916044714023704</v>
      </c>
      <c r="D6854">
        <v>9.2625292735941223E-2</v>
      </c>
      <c r="E6854" s="24"/>
      <c r="F6854" s="25"/>
      <c r="G6854" s="29"/>
    </row>
    <row r="6855" spans="1:7" x14ac:dyDescent="0.25">
      <c r="A6855"/>
      <c r="B6855"/>
      <c r="C6855">
        <v>-1.3000861354666955</v>
      </c>
      <c r="D6855">
        <v>9.554510995320098E-2</v>
      </c>
      <c r="E6855" s="24"/>
      <c r="F6855" s="25"/>
      <c r="G6855" s="29"/>
    </row>
    <row r="6856" spans="1:7" x14ac:dyDescent="0.25">
      <c r="A6856"/>
      <c r="B6856"/>
      <c r="C6856">
        <v>-1.3085622776108279</v>
      </c>
      <c r="D6856">
        <v>9.8462748957231838E-2</v>
      </c>
      <c r="E6856" s="24"/>
      <c r="F6856" s="25"/>
      <c r="G6856" s="29"/>
    </row>
    <row r="6857" spans="1:7" x14ac:dyDescent="0.25">
      <c r="A6857"/>
      <c r="B6857"/>
      <c r="C6857">
        <v>-1.3170329287535349</v>
      </c>
      <c r="D6857">
        <v>0.10137822106129346</v>
      </c>
      <c r="E6857" s="24"/>
      <c r="F6857" s="25"/>
      <c r="G6857" s="29"/>
    </row>
    <row r="6858" spans="1:7" x14ac:dyDescent="0.25">
      <c r="A6858"/>
      <c r="B6858"/>
      <c r="C6858">
        <v>-1.3254981195832036</v>
      </c>
      <c r="D6858">
        <v>0.10429153750092568</v>
      </c>
      <c r="E6858" s="24"/>
      <c r="F6858" s="25"/>
      <c r="G6858" s="29"/>
    </row>
    <row r="6859" spans="1:7" x14ac:dyDescent="0.25">
      <c r="A6859"/>
      <c r="B6859"/>
      <c r="C6859">
        <v>-1.3339578805599217</v>
      </c>
      <c r="D6859">
        <v>0.10720270943457089</v>
      </c>
      <c r="E6859" s="24"/>
      <c r="F6859" s="25"/>
      <c r="G6859" s="29"/>
    </row>
    <row r="6860" spans="1:7" x14ac:dyDescent="0.25">
      <c r="A6860"/>
      <c r="B6860"/>
      <c r="C6860">
        <v>-1.3424122419176694</v>
      </c>
      <c r="D6860">
        <v>0.11011174794426948</v>
      </c>
      <c r="E6860" s="24"/>
      <c r="F6860" s="25"/>
      <c r="G6860" s="29"/>
    </row>
    <row r="6861" spans="1:7" x14ac:dyDescent="0.25">
      <c r="A6861"/>
      <c r="B6861"/>
      <c r="C6861">
        <v>-1.3508612336663761</v>
      </c>
      <c r="D6861">
        <v>0.11301866403629157</v>
      </c>
      <c r="E6861" s="24"/>
      <c r="F6861" s="25"/>
      <c r="G6861" s="29"/>
    </row>
    <row r="6862" spans="1:7" x14ac:dyDescent="0.25">
      <c r="A6862"/>
      <c r="B6862"/>
      <c r="C6862">
        <v>-1.3593048855939784</v>
      </c>
      <c r="D6862">
        <v>0.1159234686417665</v>
      </c>
      <c r="E6862" s="24"/>
      <c r="F6862" s="25"/>
      <c r="G6862" s="29"/>
    </row>
    <row r="6863" spans="1:7" x14ac:dyDescent="0.25">
      <c r="A6863"/>
      <c r="B6863"/>
      <c r="C6863">
        <v>-1.3677432272685168</v>
      </c>
      <c r="D6863">
        <v>0.11882617261734962</v>
      </c>
      <c r="E6863" s="24"/>
      <c r="F6863" s="25"/>
      <c r="G6863" s="29"/>
    </row>
    <row r="6864" spans="1:7" x14ac:dyDescent="0.25">
      <c r="A6864"/>
      <c r="B6864"/>
      <c r="C6864">
        <v>-1.3761762880401061</v>
      </c>
      <c r="D6864">
        <v>0.12172678674581472</v>
      </c>
      <c r="E6864" s="24"/>
      <c r="F6864" s="25"/>
      <c r="G6864" s="29"/>
    </row>
    <row r="6865" spans="1:7" x14ac:dyDescent="0.25">
      <c r="A6865"/>
      <c r="B6865"/>
      <c r="C6865">
        <v>-1.3846040970429809</v>
      </c>
      <c r="D6865">
        <v>0.12462532173670682</v>
      </c>
      <c r="E6865" s="24"/>
      <c r="F6865" s="25"/>
      <c r="G6865" s="29"/>
    </row>
    <row r="6866" spans="1:7" x14ac:dyDescent="0.25">
      <c r="A6866"/>
      <c r="B6866"/>
      <c r="C6866">
        <v>-1.3930266831974594</v>
      </c>
      <c r="D6866">
        <v>0.12752178822694349</v>
      </c>
      <c r="E6866" s="24"/>
      <c r="F6866" s="25"/>
      <c r="G6866" s="29"/>
    </row>
    <row r="6867" spans="1:7" x14ac:dyDescent="0.25">
      <c r="A6867"/>
      <c r="B6867"/>
      <c r="C6867">
        <v>-1.4014440752119031</v>
      </c>
      <c r="D6867">
        <v>0.13041619678142746</v>
      </c>
      <c r="E6867" s="24"/>
      <c r="F6867" s="25"/>
      <c r="G6867" s="29"/>
    </row>
    <row r="6868" spans="1:7" x14ac:dyDescent="0.25">
      <c r="A6868"/>
      <c r="B6868"/>
      <c r="C6868">
        <v>-1.4098563015846539</v>
      </c>
      <c r="D6868">
        <v>0.13330855789365259</v>
      </c>
      <c r="E6868" s="24"/>
      <c r="F6868" s="25"/>
      <c r="G6868" s="29"/>
    </row>
    <row r="6869" spans="1:7" x14ac:dyDescent="0.25">
      <c r="A6869"/>
      <c r="B6869"/>
      <c r="C6869">
        <v>-1.4182633906059596</v>
      </c>
      <c r="D6869">
        <v>0.1361988819863007</v>
      </c>
      <c r="E6869" s="24"/>
      <c r="F6869" s="25"/>
      <c r="G6869" s="29"/>
    </row>
    <row r="6870" spans="1:7" x14ac:dyDescent="0.25">
      <c r="A6870"/>
      <c r="B6870"/>
      <c r="C6870">
        <v>-1.4248455948078003</v>
      </c>
      <c r="D6870">
        <v>0.13848578100087483</v>
      </c>
      <c r="E6870" s="24"/>
      <c r="F6870" s="25"/>
      <c r="G6870" s="29"/>
    </row>
    <row r="6871" spans="1:7" x14ac:dyDescent="0.25">
      <c r="A6871"/>
      <c r="B6871"/>
      <c r="C6871">
        <v>-1.4263081291527491</v>
      </c>
      <c r="D6871">
        <v>0.13908039728231597</v>
      </c>
      <c r="E6871" s="24"/>
      <c r="F6871" s="25"/>
      <c r="G6871" s="29"/>
    </row>
    <row r="6872" spans="1:7" x14ac:dyDescent="0.25">
      <c r="A6872"/>
      <c r="B6872"/>
      <c r="C6872">
        <v>-1.4277656097872506</v>
      </c>
      <c r="D6872">
        <v>0.13967300739325522</v>
      </c>
      <c r="E6872" s="24"/>
      <c r="F6872" s="25"/>
      <c r="G6872" s="29"/>
    </row>
    <row r="6873" spans="1:7" x14ac:dyDescent="0.25">
      <c r="A6873"/>
      <c r="B6873"/>
      <c r="C6873">
        <v>-1.4292180641879098</v>
      </c>
      <c r="D6873">
        <v>0.14026362147899585</v>
      </c>
      <c r="E6873" s="24"/>
      <c r="F6873" s="25"/>
      <c r="G6873" s="29"/>
    </row>
    <row r="6874" spans="1:7" x14ac:dyDescent="0.25">
      <c r="A6874"/>
      <c r="B6874"/>
      <c r="C6874">
        <v>-1.4306655196325053</v>
      </c>
      <c r="D6874">
        <v>0.14085224961693232</v>
      </c>
      <c r="E6874" s="24"/>
      <c r="F6874" s="25"/>
      <c r="G6874" s="29"/>
    </row>
    <row r="6875" spans="1:7" x14ac:dyDescent="0.25">
      <c r="A6875"/>
      <c r="B6875"/>
      <c r="C6875">
        <v>-1.4321080032017788</v>
      </c>
      <c r="D6875">
        <v>0.14143890181711</v>
      </c>
      <c r="E6875" s="24"/>
      <c r="F6875" s="25"/>
      <c r="G6875" s="29"/>
    </row>
    <row r="6876" spans="1:7" x14ac:dyDescent="0.25">
      <c r="A6876"/>
      <c r="B6876"/>
      <c r="C6876">
        <v>-1.4335455417812457</v>
      </c>
      <c r="D6876">
        <v>0.1420235880228003</v>
      </c>
      <c r="E6876" s="24"/>
      <c r="F6876" s="25"/>
      <c r="G6876" s="29"/>
    </row>
    <row r="6877" spans="1:7" x14ac:dyDescent="0.25">
      <c r="A6877"/>
      <c r="B6877"/>
      <c r="C6877">
        <v>-1.4349781620628921</v>
      </c>
      <c r="D6877">
        <v>0.14260631811102475</v>
      </c>
      <c r="E6877" s="24"/>
      <c r="F6877" s="25"/>
      <c r="G6877" s="29"/>
    </row>
    <row r="6878" spans="1:7" x14ac:dyDescent="0.25">
      <c r="A6878"/>
      <c r="B6878"/>
      <c r="C6878">
        <v>-1.4364058905469741</v>
      </c>
      <c r="D6878">
        <v>0.14318710189313238</v>
      </c>
      <c r="E6878" s="24"/>
      <c r="F6878" s="25"/>
      <c r="G6878" s="29"/>
    </row>
    <row r="6879" spans="1:7" x14ac:dyDescent="0.25">
      <c r="A6879"/>
      <c r="B6879"/>
      <c r="C6879">
        <v>-1.4378287535436824</v>
      </c>
      <c r="D6879">
        <v>0.14376594911531343</v>
      </c>
      <c r="E6879" s="24"/>
      <c r="F6879" s="25"/>
      <c r="G6879" s="29"/>
    </row>
    <row r="6880" spans="1:7" x14ac:dyDescent="0.25">
      <c r="A6880"/>
      <c r="B6880"/>
      <c r="C6880">
        <v>-1.4392467771748796</v>
      </c>
      <c r="D6880">
        <v>0.14434286945915559</v>
      </c>
      <c r="E6880" s="24"/>
      <c r="F6880" s="25"/>
      <c r="G6880" s="29"/>
    </row>
    <row r="6881" spans="1:7" x14ac:dyDescent="0.25">
      <c r="A6881"/>
      <c r="B6881"/>
      <c r="C6881">
        <v>-1.4406599873757902</v>
      </c>
      <c r="D6881">
        <v>0.14491787254217742</v>
      </c>
      <c r="E6881" s="24"/>
      <c r="F6881" s="25"/>
      <c r="G6881" s="29"/>
    </row>
    <row r="6882" spans="1:7" x14ac:dyDescent="0.25">
      <c r="A6882"/>
      <c r="B6882"/>
      <c r="C6882">
        <v>-1.4420684098966152</v>
      </c>
      <c r="D6882">
        <v>0.14549096791832911</v>
      </c>
      <c r="E6882" s="24"/>
      <c r="F6882" s="25"/>
      <c r="G6882" s="29"/>
    </row>
    <row r="6883" spans="1:7" x14ac:dyDescent="0.25">
      <c r="A6883"/>
      <c r="B6883"/>
      <c r="C6883">
        <v>-1.4434720703042245</v>
      </c>
      <c r="D6883">
        <v>0.14606216507853936</v>
      </c>
      <c r="E6883" s="24"/>
      <c r="F6883" s="25"/>
      <c r="G6883" s="29"/>
    </row>
    <row r="6884" spans="1:7" x14ac:dyDescent="0.25">
      <c r="A6884"/>
      <c r="B6884"/>
      <c r="C6884">
        <v>-1.4448709939837641</v>
      </c>
      <c r="D6884">
        <v>0.14663147345121613</v>
      </c>
      <c r="E6884" s="24"/>
      <c r="F6884" s="25"/>
      <c r="G6884" s="29"/>
    </row>
    <row r="6885" spans="1:7" x14ac:dyDescent="0.25">
      <c r="A6885"/>
      <c r="B6885"/>
      <c r="C6885">
        <v>-1.4462652061402921</v>
      </c>
      <c r="D6885">
        <v>0.14719890240277295</v>
      </c>
      <c r="E6885" s="24"/>
      <c r="F6885" s="25"/>
      <c r="G6885" s="29"/>
    </row>
    <row r="6886" spans="1:7" x14ac:dyDescent="0.25">
      <c r="A6886"/>
      <c r="B6886"/>
      <c r="C6886">
        <v>-1.4476547318003341</v>
      </c>
      <c r="D6886">
        <v>0.14776446123811171</v>
      </c>
      <c r="E6886" s="24"/>
      <c r="F6886" s="25"/>
      <c r="G6886" s="29"/>
    </row>
    <row r="6887" spans="1:7" x14ac:dyDescent="0.25">
      <c r="A6887"/>
      <c r="B6887"/>
      <c r="C6887">
        <v>-1.4490395958134841</v>
      </c>
      <c r="D6887">
        <v>0.1483281592011399</v>
      </c>
      <c r="E6887" s="24"/>
      <c r="F6887" s="25"/>
      <c r="G6887" s="29"/>
    </row>
    <row r="6888" spans="1:7" x14ac:dyDescent="0.25">
      <c r="A6888"/>
      <c r="B6888"/>
      <c r="C6888">
        <v>-1.4504198228539797</v>
      </c>
      <c r="D6888">
        <v>0.14889000547526782</v>
      </c>
      <c r="E6888" s="24"/>
      <c r="F6888" s="25"/>
      <c r="G6888" s="29"/>
    </row>
    <row r="6889" spans="1:7" x14ac:dyDescent="0.25">
      <c r="A6889"/>
      <c r="B6889"/>
      <c r="C6889">
        <v>-1.4517954374222206</v>
      </c>
      <c r="D6889">
        <v>0.14945000918389145</v>
      </c>
      <c r="E6889" s="24"/>
      <c r="F6889" s="25"/>
      <c r="G6889" s="29"/>
    </row>
    <row r="6890" spans="1:7" x14ac:dyDescent="0.25">
      <c r="A6890"/>
      <c r="B6890"/>
      <c r="C6890">
        <v>-1.4531664638462991</v>
      </c>
      <c r="D6890">
        <v>0.1500081793908784</v>
      </c>
      <c r="E6890" s="24"/>
      <c r="F6890" s="25"/>
      <c r="G6890" s="29"/>
    </row>
    <row r="6891" spans="1:7" x14ac:dyDescent="0.25">
      <c r="A6891"/>
      <c r="B6891"/>
      <c r="C6891">
        <v>-1.4545329262835183</v>
      </c>
      <c r="D6891">
        <v>0.15056452510105262</v>
      </c>
      <c r="E6891" s="24"/>
      <c r="F6891" s="25"/>
      <c r="G6891" s="29"/>
    </row>
    <row r="6892" spans="1:7" x14ac:dyDescent="0.25">
      <c r="A6892"/>
      <c r="B6892"/>
      <c r="C6892">
        <v>-1.4558948487219181</v>
      </c>
      <c r="D6892">
        <v>0.15111905526068731</v>
      </c>
      <c r="E6892" s="24"/>
      <c r="F6892" s="25"/>
      <c r="G6892" s="29"/>
    </row>
    <row r="6893" spans="1:7" x14ac:dyDescent="0.25">
      <c r="A6893"/>
      <c r="B6893"/>
      <c r="C6893">
        <v>-1.4572522549816758</v>
      </c>
      <c r="D6893">
        <v>0.15167177875793625</v>
      </c>
      <c r="E6893" s="24"/>
      <c r="F6893" s="25"/>
      <c r="G6893" s="29"/>
    </row>
    <row r="6894" spans="1:7" x14ac:dyDescent="0.25">
      <c r="A6894"/>
      <c r="B6894"/>
      <c r="C6894">
        <v>-1.4586051687166781</v>
      </c>
      <c r="D6894">
        <v>0.15222270442335512</v>
      </c>
      <c r="E6894" s="24"/>
      <c r="F6894" s="25"/>
      <c r="G6894" s="29"/>
    </row>
    <row r="6895" spans="1:7" x14ac:dyDescent="0.25">
      <c r="A6895"/>
      <c r="B6895"/>
      <c r="C6895">
        <v>-1.4599536134158635</v>
      </c>
      <c r="D6895">
        <v>0.15277184103031499</v>
      </c>
      <c r="E6895" s="24"/>
      <c r="F6895" s="25"/>
      <c r="G6895" s="29"/>
    </row>
    <row r="6896" spans="1:7" x14ac:dyDescent="0.25">
      <c r="A6896"/>
      <c r="B6896"/>
      <c r="C6896">
        <v>-1.4612976124047445</v>
      </c>
      <c r="D6896">
        <v>0.15331919729550003</v>
      </c>
      <c r="E6896" s="24"/>
      <c r="F6896" s="25"/>
      <c r="G6896" s="29"/>
    </row>
    <row r="6897" spans="1:7" x14ac:dyDescent="0.25">
      <c r="A6897"/>
      <c r="B6897"/>
      <c r="C6897">
        <v>-1.4626371888467662</v>
      </c>
      <c r="D6897">
        <v>0.15386478187933533</v>
      </c>
      <c r="E6897" s="24"/>
      <c r="F6897" s="25"/>
      <c r="G6897" s="29"/>
    </row>
    <row r="6898" spans="1:7" x14ac:dyDescent="0.25">
      <c r="A6898"/>
      <c r="B6898"/>
      <c r="C6898">
        <v>-1.4639723657447572</v>
      </c>
      <c r="D6898">
        <v>0.15440860338645951</v>
      </c>
      <c r="E6898" s="24"/>
      <c r="F6898" s="25"/>
      <c r="G6898" s="29"/>
    </row>
    <row r="6899" spans="1:7" x14ac:dyDescent="0.25">
      <c r="A6899"/>
      <c r="B6899"/>
      <c r="C6899">
        <v>-1.4653031659422715</v>
      </c>
      <c r="D6899">
        <v>0.15495067036614568</v>
      </c>
      <c r="E6899" s="24"/>
      <c r="F6899" s="25"/>
      <c r="G6899" s="29"/>
    </row>
    <row r="6900" spans="1:7" x14ac:dyDescent="0.25">
      <c r="A6900"/>
      <c r="B6900"/>
      <c r="C6900">
        <v>-1.4666296121250018</v>
      </c>
      <c r="D6900">
        <v>0.15549099131276273</v>
      </c>
      <c r="E6900" s="24"/>
      <c r="F6900" s="25"/>
      <c r="G6900" s="29"/>
    </row>
    <row r="6901" spans="1:7" x14ac:dyDescent="0.25">
      <c r="A6901"/>
      <c r="B6901"/>
      <c r="C6901">
        <v>-1.4679517268221438</v>
      </c>
      <c r="D6901">
        <v>0.15602957466621503</v>
      </c>
      <c r="E6901" s="24"/>
      <c r="F6901" s="25"/>
      <c r="G6901" s="29"/>
    </row>
    <row r="6902" spans="1:7" x14ac:dyDescent="0.25">
      <c r="A6902"/>
      <c r="B6902"/>
      <c r="C6902">
        <v>-1.469269532407703</v>
      </c>
      <c r="D6902">
        <v>0.15656642881235516</v>
      </c>
      <c r="E6902" s="24"/>
      <c r="F6902" s="25"/>
      <c r="G6902" s="29"/>
    </row>
    <row r="6903" spans="1:7" x14ac:dyDescent="0.25">
      <c r="A6903"/>
      <c r="B6903"/>
      <c r="C6903">
        <v>-1.4705830511018738</v>
      </c>
      <c r="D6903">
        <v>0.15710156208343473</v>
      </c>
      <c r="E6903" s="24"/>
      <c r="F6903" s="25"/>
      <c r="G6903" s="29"/>
    </row>
    <row r="6904" spans="1:7" x14ac:dyDescent="0.25">
      <c r="A6904"/>
      <c r="B6904"/>
      <c r="C6904">
        <v>-1.4718923049723305</v>
      </c>
      <c r="D6904">
        <v>0.15763498275851645</v>
      </c>
      <c r="E6904" s="24"/>
      <c r="F6904" s="25"/>
      <c r="G6904" s="29"/>
    </row>
    <row r="6905" spans="1:7" x14ac:dyDescent="0.25">
      <c r="A6905"/>
      <c r="B6905"/>
      <c r="C6905">
        <v>-1.4731973159355445</v>
      </c>
      <c r="D6905">
        <v>0.15816669906390218</v>
      </c>
      <c r="E6905" s="24"/>
      <c r="F6905" s="25"/>
      <c r="G6905" s="29"/>
    </row>
    <row r="6906" spans="1:7" x14ac:dyDescent="0.25">
      <c r="A6906"/>
      <c r="B6906"/>
      <c r="C6906">
        <v>-1.4744981057580868</v>
      </c>
      <c r="D6906">
        <v>0.15869671917355133</v>
      </c>
      <c r="E6906" s="24"/>
      <c r="F6906" s="25"/>
      <c r="G6906" s="29"/>
    </row>
    <row r="6907" spans="1:7" x14ac:dyDescent="0.25">
      <c r="A6907"/>
      <c r="B6907"/>
      <c r="C6907">
        <v>-1.4757946960578654</v>
      </c>
      <c r="D6907">
        <v>0.15922505120947755</v>
      </c>
      <c r="E6907" s="24"/>
      <c r="F6907" s="25"/>
      <c r="G6907" s="29"/>
    </row>
    <row r="6908" spans="1:7" x14ac:dyDescent="0.25">
      <c r="A6908"/>
      <c r="B6908"/>
      <c r="C6908">
        <v>-1.4770871083054606</v>
      </c>
      <c r="D6908">
        <v>0.15975170324218951</v>
      </c>
      <c r="E6908" s="24"/>
      <c r="F6908" s="25"/>
      <c r="G6908" s="29"/>
    </row>
    <row r="6909" spans="1:7" x14ac:dyDescent="0.25">
      <c r="A6909"/>
      <c r="B6909"/>
      <c r="C6909">
        <v>-1.4783753638253148</v>
      </c>
      <c r="D6909">
        <v>0.1602766832910662</v>
      </c>
      <c r="E6909" s="24"/>
      <c r="F6909" s="25"/>
      <c r="G6909" s="29"/>
    </row>
    <row r="6910" spans="1:7" x14ac:dyDescent="0.25">
      <c r="A6910"/>
      <c r="B6910"/>
      <c r="C6910">
        <v>-1.4796594837970152</v>
      </c>
      <c r="D6910">
        <v>0.16079999932477851</v>
      </c>
      <c r="E6910" s="24"/>
      <c r="F6910" s="25"/>
      <c r="G6910" s="29"/>
    </row>
    <row r="6911" spans="1:7" x14ac:dyDescent="0.25">
      <c r="A6911"/>
      <c r="B6911"/>
      <c r="C6911">
        <v>-1.4809394892564851</v>
      </c>
      <c r="D6911">
        <v>0.16132165926167019</v>
      </c>
      <c r="E6911" s="24"/>
      <c r="F6911" s="25"/>
      <c r="G6911" s="29"/>
    </row>
    <row r="6912" spans="1:7" x14ac:dyDescent="0.25">
      <c r="A6912"/>
      <c r="B6912"/>
      <c r="C6912">
        <v>-1.4822154010972448</v>
      </c>
      <c r="D6912">
        <v>0.16184167097017355</v>
      </c>
      <c r="E6912" s="24"/>
      <c r="F6912" s="25"/>
      <c r="G6912" s="29"/>
    </row>
    <row r="6913" spans="1:7" x14ac:dyDescent="0.25">
      <c r="A6913"/>
      <c r="B6913"/>
      <c r="C6913">
        <v>-1.4834872400715753</v>
      </c>
      <c r="D6913">
        <v>0.16236004226918138</v>
      </c>
      <c r="E6913" s="24"/>
      <c r="F6913" s="25"/>
      <c r="G6913" s="29"/>
    </row>
    <row r="6914" spans="1:7" x14ac:dyDescent="0.25">
      <c r="A6914"/>
      <c r="B6914"/>
      <c r="C6914">
        <v>-1.4847550267917295</v>
      </c>
      <c r="D6914">
        <v>0.16287678092844404</v>
      </c>
      <c r="E6914" s="24"/>
      <c r="F6914" s="25"/>
      <c r="G6914" s="29"/>
    </row>
    <row r="6915" spans="1:7" x14ac:dyDescent="0.25">
      <c r="A6915"/>
      <c r="B6915"/>
      <c r="C6915">
        <v>-1.4860187817311057</v>
      </c>
      <c r="D6915">
        <v>0.16339189466894832</v>
      </c>
      <c r="E6915" s="24"/>
      <c r="F6915" s="25"/>
      <c r="G6915" s="29"/>
    </row>
    <row r="6916" spans="1:7" x14ac:dyDescent="0.25">
      <c r="A6916"/>
      <c r="B6916"/>
      <c r="C6916">
        <v>-1.487278525225407</v>
      </c>
      <c r="D6916">
        <v>0.16390539116329653</v>
      </c>
      <c r="E6916" s="24"/>
      <c r="F6916" s="25"/>
      <c r="G6916" s="29"/>
    </row>
    <row r="6917" spans="1:7" x14ac:dyDescent="0.25">
      <c r="A6917"/>
      <c r="B6917"/>
      <c r="C6917">
        <v>-1.4885342774738328</v>
      </c>
      <c r="D6917">
        <v>0.16441727803609579</v>
      </c>
      <c r="E6917" s="24"/>
      <c r="F6917" s="25"/>
      <c r="G6917" s="29"/>
    </row>
    <row r="6918" spans="1:7" x14ac:dyDescent="0.25">
      <c r="A6918"/>
      <c r="B6918"/>
      <c r="C6918">
        <v>-1.4897860585401546</v>
      </c>
      <c r="D6918">
        <v>0.16492756286430449</v>
      </c>
      <c r="E6918" s="24"/>
      <c r="F6918" s="25"/>
      <c r="G6918" s="29"/>
    </row>
    <row r="6919" spans="1:7" x14ac:dyDescent="0.25">
      <c r="A6919"/>
      <c r="B6919"/>
      <c r="C6919">
        <v>-1.4910338883539298</v>
      </c>
      <c r="D6919">
        <v>0.16543625317763383</v>
      </c>
      <c r="E6919" s="24"/>
      <c r="F6919" s="25"/>
      <c r="G6919" s="29"/>
    </row>
    <row r="6920" spans="1:7" x14ac:dyDescent="0.25">
      <c r="A6920"/>
      <c r="B6920"/>
      <c r="C6920">
        <v>-1.492277786711552</v>
      </c>
      <c r="D6920">
        <v>0.16594335645888481</v>
      </c>
      <c r="E6920" s="24"/>
      <c r="F6920" s="25"/>
      <c r="G6920" s="29"/>
    </row>
    <row r="6921" spans="1:7" x14ac:dyDescent="0.25">
      <c r="A6921"/>
      <c r="B6921"/>
      <c r="C6921">
        <v>-1.4935177732774121</v>
      </c>
      <c r="D6921">
        <v>0.16644888014433398</v>
      </c>
      <c r="E6921" s="24"/>
      <c r="F6921" s="25"/>
      <c r="G6921" s="29"/>
    </row>
    <row r="6922" spans="1:7" x14ac:dyDescent="0.25">
      <c r="A6922"/>
      <c r="B6922"/>
      <c r="C6922">
        <v>-1.494753867584961</v>
      </c>
      <c r="D6922">
        <v>0.16695283162407304</v>
      </c>
      <c r="E6922" s="24"/>
      <c r="F6922" s="25"/>
      <c r="G6922" s="29"/>
    </row>
    <row r="6923" spans="1:7" x14ac:dyDescent="0.25">
      <c r="A6923"/>
      <c r="B6923"/>
      <c r="C6923">
        <v>-1.4959860890378249</v>
      </c>
      <c r="D6923">
        <v>0.1674552182423851</v>
      </c>
      <c r="E6923" s="24"/>
      <c r="F6923" s="25"/>
      <c r="G6923" s="29"/>
    </row>
    <row r="6924" spans="1:7" x14ac:dyDescent="0.25">
      <c r="A6924"/>
      <c r="B6924"/>
      <c r="C6924">
        <v>-1.4972144569108587</v>
      </c>
      <c r="D6924">
        <v>0.16795604729807517</v>
      </c>
      <c r="E6924" s="24"/>
      <c r="F6924" s="25"/>
      <c r="G6924" s="29"/>
    </row>
    <row r="6925" spans="1:7" x14ac:dyDescent="0.25">
      <c r="A6925"/>
      <c r="B6925"/>
      <c r="C6925">
        <v>-1.4984389903512247</v>
      </c>
      <c r="D6925">
        <v>0.16845532604483643</v>
      </c>
      <c r="E6925" s="24"/>
      <c r="F6925" s="25"/>
      <c r="G6925" s="29"/>
    </row>
    <row r="6926" spans="1:7" x14ac:dyDescent="0.25">
      <c r="A6926"/>
      <c r="B6926"/>
      <c r="C6926">
        <v>-1.4996597083794554</v>
      </c>
      <c r="D6926">
        <v>0.1689530616915928</v>
      </c>
      <c r="E6926" s="24"/>
      <c r="F6926" s="25"/>
      <c r="G6926" s="29"/>
    </row>
    <row r="6927" spans="1:7" x14ac:dyDescent="0.25">
      <c r="A6927"/>
      <c r="B6927"/>
      <c r="C6927">
        <v>-1.5008766298904868</v>
      </c>
      <c r="D6927">
        <v>0.16944926140283947</v>
      </c>
      <c r="E6927" s="24"/>
      <c r="F6927" s="25"/>
      <c r="G6927" s="29"/>
    </row>
    <row r="6928" spans="1:7" x14ac:dyDescent="0.25">
      <c r="A6928"/>
      <c r="B6928"/>
      <c r="C6928">
        <v>-1.5020897736546934</v>
      </c>
      <c r="D6928">
        <v>0.16994393229898272</v>
      </c>
      <c r="E6928" s="24"/>
      <c r="F6928" s="25"/>
      <c r="G6928" s="29"/>
    </row>
    <row r="6929" spans="1:7" x14ac:dyDescent="0.25">
      <c r="A6929"/>
      <c r="B6929"/>
      <c r="C6929">
        <v>-1.5032991583189119</v>
      </c>
      <c r="D6929">
        <v>0.17043708145667408</v>
      </c>
      <c r="E6929" s="24"/>
      <c r="F6929" s="25"/>
      <c r="G6929" s="29"/>
    </row>
    <row r="6930" spans="1:7" x14ac:dyDescent="0.25">
      <c r="A6930"/>
      <c r="B6930"/>
      <c r="C6930">
        <v>-1.5045048024074861</v>
      </c>
      <c r="D6930">
        <v>0.17092871590916114</v>
      </c>
      <c r="E6930" s="24"/>
      <c r="F6930" s="25"/>
      <c r="G6930" s="29"/>
    </row>
    <row r="6931" spans="1:7" x14ac:dyDescent="0.25">
      <c r="A6931"/>
      <c r="B6931"/>
      <c r="C6931">
        <v>-1.5057067243232023</v>
      </c>
      <c r="D6931">
        <v>0.17141884264658575</v>
      </c>
      <c r="E6931" s="24"/>
      <c r="F6931" s="25"/>
      <c r="G6931" s="29"/>
    </row>
    <row r="6932" spans="1:7" x14ac:dyDescent="0.25">
      <c r="A6932"/>
      <c r="B6932"/>
      <c r="C6932">
        <v>-1.5069049423483691</v>
      </c>
      <c r="D6932">
        <v>0.1719074686163504</v>
      </c>
      <c r="E6932" s="24"/>
      <c r="F6932" s="25"/>
      <c r="G6932" s="29"/>
    </row>
    <row r="6933" spans="1:7" x14ac:dyDescent="0.25">
      <c r="A6933"/>
      <c r="B6933"/>
      <c r="C6933">
        <v>-1.5080994746457346</v>
      </c>
      <c r="D6933">
        <v>0.17239460072341012</v>
      </c>
      <c r="E6933" s="24"/>
      <c r="F6933" s="25"/>
      <c r="G6933" s="29"/>
    </row>
    <row r="6934" spans="1:7" x14ac:dyDescent="0.25">
      <c r="A6934"/>
      <c r="B6934"/>
      <c r="C6934">
        <v>-1.5092903392595005</v>
      </c>
      <c r="D6934">
        <v>0.17288024583061609</v>
      </c>
      <c r="E6934" s="24"/>
      <c r="F6934" s="25"/>
      <c r="G6934" s="29"/>
    </row>
    <row r="6935" spans="1:7" x14ac:dyDescent="0.25">
      <c r="A6935"/>
      <c r="B6935"/>
      <c r="C6935">
        <v>-1.5104775541162705</v>
      </c>
      <c r="D6935">
        <v>0.17336441075902298</v>
      </c>
      <c r="E6935" s="24"/>
      <c r="F6935" s="25"/>
      <c r="G6935" s="29"/>
    </row>
    <row r="6936" spans="1:7" x14ac:dyDescent="0.25">
      <c r="A6936"/>
      <c r="B6936"/>
      <c r="C6936">
        <v>-1.5116611370260067</v>
      </c>
      <c r="D6936">
        <v>0.17384710228820821</v>
      </c>
      <c r="E6936" s="24"/>
      <c r="F6936" s="25"/>
      <c r="G6936" s="29"/>
    </row>
    <row r="6937" spans="1:7" x14ac:dyDescent="0.25">
      <c r="A6937"/>
      <c r="B6937"/>
      <c r="C6937">
        <v>-1.5128411056829949</v>
      </c>
      <c r="D6937">
        <v>0.17432832715658958</v>
      </c>
      <c r="E6937" s="24"/>
      <c r="F6937" s="25"/>
      <c r="G6937" s="29"/>
    </row>
    <row r="6938" spans="1:7" x14ac:dyDescent="0.25">
      <c r="A6938"/>
      <c r="B6938"/>
      <c r="C6938">
        <v>-1.5140174776667525</v>
      </c>
      <c r="D6938">
        <v>0.17480809206172668</v>
      </c>
      <c r="E6938" s="24"/>
      <c r="F6938" s="25"/>
      <c r="G6938" s="29"/>
    </row>
    <row r="6939" spans="1:7" x14ac:dyDescent="0.25">
      <c r="A6939"/>
      <c r="B6939"/>
      <c r="C6939">
        <v>-1.5151902704429876</v>
      </c>
      <c r="D6939">
        <v>0.17528640366063922</v>
      </c>
      <c r="E6939" s="24"/>
      <c r="F6939" s="25"/>
      <c r="G6939" s="29"/>
    </row>
    <row r="6940" spans="1:7" x14ac:dyDescent="0.25">
      <c r="A6940"/>
      <c r="B6940"/>
      <c r="C6940">
        <v>-1.5163595013644962</v>
      </c>
      <c r="D6940">
        <v>0.17576326857010105</v>
      </c>
      <c r="E6940" s="24"/>
      <c r="F6940" s="25"/>
      <c r="G6940" s="29"/>
    </row>
    <row r="6941" spans="1:7" x14ac:dyDescent="0.25">
      <c r="A6941"/>
      <c r="B6941"/>
      <c r="C6941">
        <v>-1.5175251876720832</v>
      </c>
      <c r="D6941">
        <v>0.17623869336695064</v>
      </c>
      <c r="E6941" s="24"/>
      <c r="F6941" s="25"/>
      <c r="G6941" s="29"/>
    </row>
    <row r="6942" spans="1:7" x14ac:dyDescent="0.25">
      <c r="A6942"/>
      <c r="B6942"/>
      <c r="C6942">
        <v>-1.5186873464954642</v>
      </c>
      <c r="D6942">
        <v>0.17671268458838596</v>
      </c>
      <c r="E6942" s="24"/>
      <c r="F6942" s="25"/>
      <c r="G6942" s="29"/>
    </row>
    <row r="6943" spans="1:7" x14ac:dyDescent="0.25">
      <c r="A6943"/>
      <c r="B6943"/>
      <c r="C6943">
        <v>-1.5198459948541618</v>
      </c>
      <c r="D6943">
        <v>0.17718524873226651</v>
      </c>
      <c r="E6943" s="24"/>
      <c r="F6943" s="25"/>
      <c r="G6943" s="29"/>
    </row>
    <row r="6944" spans="1:7" x14ac:dyDescent="0.25">
      <c r="A6944"/>
      <c r="B6944"/>
      <c r="C6944">
        <v>-1.5210011496583817</v>
      </c>
      <c r="D6944">
        <v>0.1776563922574001</v>
      </c>
      <c r="E6944" s="24"/>
      <c r="F6944" s="25"/>
      <c r="G6944" s="29"/>
    </row>
    <row r="6945" spans="1:7" x14ac:dyDescent="0.25">
      <c r="A6945"/>
      <c r="B6945"/>
      <c r="C6945">
        <v>-1.522152827709891</v>
      </c>
      <c r="D6945">
        <v>0.17812612158383864</v>
      </c>
      <c r="E6945" s="24"/>
      <c r="F6945" s="25"/>
      <c r="G6945" s="29"/>
    </row>
    <row r="6946" spans="1:7" x14ac:dyDescent="0.25">
      <c r="A6946"/>
      <c r="B6946"/>
      <c r="C6946">
        <v>-1.5233010457028828</v>
      </c>
      <c r="D6946">
        <v>0.17859444309316225</v>
      </c>
      <c r="E6946" s="24"/>
      <c r="F6946" s="25"/>
      <c r="G6946" s="29"/>
    </row>
    <row r="6947" spans="1:7" x14ac:dyDescent="0.25">
      <c r="A6947"/>
      <c r="B6947"/>
      <c r="C6947">
        <v>-1.5244458202248574</v>
      </c>
      <c r="D6947">
        <v>0.17906136312877907</v>
      </c>
      <c r="E6947" s="24"/>
      <c r="F6947" s="25"/>
      <c r="G6947" s="29"/>
    </row>
    <row r="6948" spans="1:7" x14ac:dyDescent="0.25">
      <c r="A6948"/>
      <c r="B6948"/>
      <c r="C6948">
        <v>-1.5255871677574464</v>
      </c>
      <c r="D6948">
        <v>0.17952688799619249</v>
      </c>
      <c r="E6948" s="24"/>
      <c r="F6948" s="25"/>
      <c r="G6948" s="29"/>
    </row>
    <row r="6949" spans="1:7" x14ac:dyDescent="0.25">
      <c r="A6949"/>
      <c r="B6949"/>
      <c r="C6949">
        <v>-1.5267251046772716</v>
      </c>
      <c r="D6949">
        <v>0.17999102396329342</v>
      </c>
      <c r="E6949" s="24"/>
      <c r="F6949" s="25"/>
      <c r="G6949" s="29"/>
    </row>
    <row r="6950" spans="1:7" x14ac:dyDescent="0.25">
      <c r="A6950"/>
      <c r="B6950"/>
      <c r="C6950">
        <v>-1.5278596472567669</v>
      </c>
      <c r="D6950">
        <v>0.18045377726063136</v>
      </c>
      <c r="E6950" s="24"/>
      <c r="F6950" s="25"/>
      <c r="G6950" s="29"/>
    </row>
    <row r="6951" spans="1:7" x14ac:dyDescent="0.25">
      <c r="A6951"/>
      <c r="B6951"/>
      <c r="C6951">
        <v>-1.5289908116650128</v>
      </c>
      <c r="D6951">
        <v>0.18091515408169362</v>
      </c>
      <c r="E6951" s="24"/>
      <c r="F6951" s="25"/>
      <c r="G6951" s="29"/>
    </row>
    <row r="6952" spans="1:7" x14ac:dyDescent="0.25">
      <c r="A6952"/>
      <c r="B6952"/>
      <c r="C6952">
        <v>-1.530118613968575</v>
      </c>
      <c r="D6952">
        <v>0.18137516058319031</v>
      </c>
      <c r="E6952" s="24"/>
      <c r="F6952" s="25"/>
      <c r="G6952" s="29"/>
    </row>
    <row r="6953" spans="1:7" x14ac:dyDescent="0.25">
      <c r="A6953"/>
      <c r="B6953"/>
      <c r="C6953">
        <v>-1.5312430701322808</v>
      </c>
      <c r="D6953">
        <v>0.18183380288530537</v>
      </c>
      <c r="E6953" s="24"/>
      <c r="F6953" s="25"/>
      <c r="G6953" s="29"/>
    </row>
    <row r="6954" spans="1:7" x14ac:dyDescent="0.25">
      <c r="A6954"/>
      <c r="B6954"/>
      <c r="C6954">
        <v>-1.5323641960200423</v>
      </c>
      <c r="D6954">
        <v>0.18229108707198083</v>
      </c>
      <c r="E6954" s="24"/>
      <c r="F6954" s="25"/>
      <c r="G6954" s="29"/>
    </row>
    <row r="6955" spans="1:7" x14ac:dyDescent="0.25">
      <c r="A6955"/>
      <c r="B6955"/>
      <c r="C6955">
        <v>-1.5334820073956401</v>
      </c>
      <c r="D6955">
        <v>0.18274701919117187</v>
      </c>
      <c r="E6955" s="24"/>
      <c r="F6955" s="25"/>
      <c r="G6955" s="29"/>
    </row>
    <row r="6956" spans="1:7" x14ac:dyDescent="0.25">
      <c r="A6956"/>
      <c r="B6956"/>
      <c r="C6956">
        <v>-1.5345965199235514</v>
      </c>
      <c r="D6956">
        <v>0.18320160525513265</v>
      </c>
      <c r="E6956" s="24"/>
      <c r="F6956" s="25"/>
      <c r="G6956" s="29"/>
    </row>
    <row r="6957" spans="1:7" x14ac:dyDescent="0.25">
      <c r="A6957"/>
      <c r="B6957"/>
      <c r="C6957">
        <v>-1.5357077491696636</v>
      </c>
      <c r="D6957">
        <v>0.18365485124064762</v>
      </c>
      <c r="E6957" s="24"/>
      <c r="F6957" s="25"/>
      <c r="G6957" s="29"/>
    </row>
    <row r="6958" spans="1:7" x14ac:dyDescent="0.25">
      <c r="A6958"/>
      <c r="B6958"/>
      <c r="C6958">
        <v>-1.544002433789692</v>
      </c>
      <c r="D6958">
        <v>0.18729795990485459</v>
      </c>
      <c r="E6958" s="24"/>
      <c r="F6958" s="25"/>
      <c r="G6958" s="29"/>
    </row>
    <row r="6959" spans="1:7" x14ac:dyDescent="0.25">
      <c r="A6959"/>
      <c r="B6959"/>
      <c r="C6959">
        <v>-1.5522534443623714</v>
      </c>
      <c r="D6959">
        <v>0.19092442884468769</v>
      </c>
      <c r="E6959" s="24"/>
      <c r="F6959" s="25"/>
      <c r="G6959" s="29"/>
    </row>
    <row r="6960" spans="1:7" x14ac:dyDescent="0.25">
      <c r="A6960"/>
      <c r="B6960"/>
      <c r="C6960">
        <v>-1.5604606752247343</v>
      </c>
      <c r="D6960">
        <v>0.19453418810766407</v>
      </c>
      <c r="E6960" s="24"/>
      <c r="F6960" s="25"/>
      <c r="G6960" s="29"/>
    </row>
    <row r="6961" spans="1:7" x14ac:dyDescent="0.25">
      <c r="A6961"/>
      <c r="B6961"/>
      <c r="C6961">
        <v>-1.5690049631963494</v>
      </c>
      <c r="D6961">
        <v>0.19830299121146616</v>
      </c>
      <c r="E6961" s="24"/>
      <c r="F6961" s="25"/>
      <c r="G6961" s="29"/>
    </row>
    <row r="6962" spans="1:7" x14ac:dyDescent="0.25">
      <c r="A6962"/>
      <c r="B6962"/>
      <c r="C6962">
        <v>-1.5776028455633062</v>
      </c>
      <c r="D6962">
        <v>0.20210432058082417</v>
      </c>
      <c r="E6962" s="24"/>
      <c r="F6962" s="25"/>
      <c r="G6962" s="29"/>
    </row>
    <row r="6963" spans="1:7" x14ac:dyDescent="0.25">
      <c r="A6963"/>
      <c r="B6963"/>
      <c r="C6963">
        <v>-1.5861496286253711</v>
      </c>
      <c r="D6963">
        <v>0.20588550408331974</v>
      </c>
      <c r="E6963" s="24"/>
      <c r="F6963" s="25"/>
      <c r="G6963" s="29"/>
    </row>
    <row r="6964" spans="1:7" x14ac:dyDescent="0.25">
      <c r="A6964"/>
      <c r="B6964"/>
      <c r="C6964">
        <v>-1.5946451883551847</v>
      </c>
      <c r="D6964">
        <v>0.20964646110761764</v>
      </c>
      <c r="E6964" s="24"/>
      <c r="F6964" s="25"/>
      <c r="G6964" s="29"/>
    </row>
    <row r="6965" spans="1:7" x14ac:dyDescent="0.25">
      <c r="A6965"/>
      <c r="B6965"/>
      <c r="C6965">
        <v>-1.6030894003236824</v>
      </c>
      <c r="D6965">
        <v>0.21338711067849597</v>
      </c>
      <c r="E6965" s="24"/>
      <c r="F6965" s="25"/>
      <c r="G6965" s="29"/>
    </row>
    <row r="6966" spans="1:7" x14ac:dyDescent="0.25">
      <c r="A6966"/>
      <c r="B6966"/>
      <c r="C6966">
        <v>-1.6114821396984638</v>
      </c>
      <c r="D6966">
        <v>0.21710737145495348</v>
      </c>
      <c r="E6966" s="24"/>
      <c r="F6966" s="25"/>
      <c r="G6966" s="29"/>
    </row>
    <row r="6967" spans="1:7" x14ac:dyDescent="0.25">
      <c r="A6967"/>
      <c r="B6967"/>
      <c r="C6967">
        <v>-1.6198232812421485</v>
      </c>
      <c r="D6967">
        <v>0.22080716172830195</v>
      </c>
      <c r="E6967" s="24"/>
      <c r="F6967" s="25"/>
      <c r="G6967" s="29"/>
    </row>
    <row r="6968" spans="1:7" x14ac:dyDescent="0.25">
      <c r="A6968"/>
      <c r="B6968"/>
      <c r="C6968">
        <v>-1.6281126993107606</v>
      </c>
      <c r="D6968">
        <v>0.22448639942026494</v>
      </c>
      <c r="E6968" s="24"/>
      <c r="F6968" s="25"/>
      <c r="G6968" s="29"/>
    </row>
    <row r="6969" spans="1:7" x14ac:dyDescent="0.25">
      <c r="A6969"/>
      <c r="B6969"/>
      <c r="C6969">
        <v>-1.6363502678520447</v>
      </c>
      <c r="D6969">
        <v>0.22814500208104033</v>
      </c>
      <c r="E6969" s="24"/>
      <c r="F6969" s="25"/>
      <c r="G6969" s="29"/>
    </row>
    <row r="6970" spans="1:7" x14ac:dyDescent="0.25">
      <c r="A6970"/>
      <c r="B6970"/>
      <c r="C6970">
        <v>-1.6445358604038214</v>
      </c>
      <c r="D6970">
        <v>0.23178288688736776</v>
      </c>
      <c r="E6970" s="24"/>
      <c r="F6970" s="25"/>
      <c r="G6970" s="29"/>
    </row>
    <row r="6971" spans="1:7" x14ac:dyDescent="0.25">
      <c r="A6971"/>
      <c r="B6971"/>
      <c r="C6971">
        <v>-1.653026072008885</v>
      </c>
      <c r="D6971">
        <v>0.23556704341722501</v>
      </c>
      <c r="E6971" s="24"/>
      <c r="F6971" s="25"/>
      <c r="G6971" s="29"/>
    </row>
    <row r="6972" spans="1:7" x14ac:dyDescent="0.25">
      <c r="A6972"/>
      <c r="B6972"/>
      <c r="C6972">
        <v>-1.6615893377817978</v>
      </c>
      <c r="D6972">
        <v>0.23939266198091963</v>
      </c>
      <c r="E6972" s="24"/>
      <c r="F6972" s="25"/>
      <c r="G6972" s="29"/>
    </row>
    <row r="6973" spans="1:7" x14ac:dyDescent="0.25">
      <c r="A6973"/>
      <c r="B6973"/>
      <c r="C6973">
        <v>-1.670092512231184</v>
      </c>
      <c r="D6973">
        <v>0.24319366697535649</v>
      </c>
      <c r="E6973" s="24"/>
      <c r="F6973" s="25"/>
      <c r="G6973" s="29"/>
    </row>
    <row r="6974" spans="1:7" x14ac:dyDescent="0.25">
      <c r="A6974"/>
      <c r="B6974"/>
      <c r="C6974">
        <v>-1.6785354483147303</v>
      </c>
      <c r="D6974">
        <v>0.2469699642862942</v>
      </c>
      <c r="E6974" s="24"/>
      <c r="F6974" s="25"/>
      <c r="G6974" s="29"/>
    </row>
    <row r="6975" spans="1:7" x14ac:dyDescent="0.25">
      <c r="A6975"/>
      <c r="B6975"/>
      <c r="C6975">
        <v>-1.6870568729744013</v>
      </c>
      <c r="D6975">
        <v>0.25078547542570734</v>
      </c>
      <c r="E6975" s="24"/>
      <c r="F6975" s="25"/>
      <c r="G6975" s="29"/>
    </row>
    <row r="6976" spans="1:7" x14ac:dyDescent="0.25">
      <c r="A6976"/>
      <c r="B6976"/>
      <c r="C6976">
        <v>-1.6958658495997692</v>
      </c>
      <c r="D6976">
        <v>0.25474500943873296</v>
      </c>
      <c r="E6976" s="24"/>
      <c r="F6976" s="25"/>
      <c r="G6976" s="29"/>
    </row>
    <row r="6977" spans="1:7" x14ac:dyDescent="0.25">
      <c r="A6977"/>
      <c r="B6977"/>
      <c r="C6977">
        <v>-1.7046060513006409</v>
      </c>
      <c r="D6977">
        <v>0.25867569805724283</v>
      </c>
      <c r="E6977" s="24"/>
      <c r="F6977" s="25"/>
      <c r="G6977" s="29"/>
    </row>
    <row r="6978" spans="1:7" x14ac:dyDescent="0.25">
      <c r="A6978"/>
      <c r="B6978"/>
      <c r="C6978">
        <v>-1.7132773092352314</v>
      </c>
      <c r="D6978">
        <v>0.26257743557488383</v>
      </c>
      <c r="E6978" s="24"/>
      <c r="F6978" s="25"/>
      <c r="G6978" s="29"/>
    </row>
    <row r="6979" spans="1:7" x14ac:dyDescent="0.25">
      <c r="A6979"/>
      <c r="B6979"/>
      <c r="C6979">
        <v>-1.7218794540086497</v>
      </c>
      <c r="D6979">
        <v>0.2664501158246208</v>
      </c>
      <c r="E6979" s="24"/>
      <c r="F6979" s="25"/>
      <c r="G6979" s="29"/>
    </row>
    <row r="6980" spans="1:7" x14ac:dyDescent="0.25">
      <c r="A6980"/>
      <c r="B6980"/>
      <c r="C6980">
        <v>-1.7304123156706197</v>
      </c>
      <c r="D6980">
        <v>0.27029363217637303</v>
      </c>
      <c r="E6980" s="24"/>
      <c r="F6980" s="25"/>
      <c r="G6980" s="29"/>
    </row>
    <row r="6981" spans="1:7" x14ac:dyDescent="0.25">
      <c r="A6981"/>
      <c r="B6981"/>
      <c r="C6981">
        <v>-1.7388757237131904</v>
      </c>
      <c r="D6981">
        <v>0.27410787753463889</v>
      </c>
      <c r="E6981" s="24"/>
      <c r="F6981" s="25"/>
      <c r="G6981" s="29"/>
    </row>
    <row r="6982" spans="1:7" x14ac:dyDescent="0.25">
      <c r="A6982"/>
      <c r="B6982"/>
      <c r="C6982">
        <v>-1.7472695070684332</v>
      </c>
      <c r="D6982">
        <v>0.27789274433610334</v>
      </c>
      <c r="E6982" s="24"/>
      <c r="F6982" s="25"/>
      <c r="G6982" s="29"/>
    </row>
    <row r="6983" spans="1:7" x14ac:dyDescent="0.25">
      <c r="A6983"/>
      <c r="B6983"/>
      <c r="C6983">
        <v>-1.7555934941061833</v>
      </c>
      <c r="D6983">
        <v>0.28164812454725779</v>
      </c>
      <c r="E6983" s="24"/>
      <c r="F6983" s="25"/>
      <c r="G6983" s="29"/>
    </row>
    <row r="6984" spans="1:7" x14ac:dyDescent="0.25">
      <c r="A6984"/>
      <c r="B6984"/>
      <c r="C6984">
        <v>-1.7638475126316793</v>
      </c>
      <c r="D6984">
        <v>0.28537390966196469</v>
      </c>
      <c r="E6984" s="24"/>
      <c r="F6984" s="25"/>
      <c r="G6984" s="29"/>
    </row>
    <row r="6985" spans="1:7" x14ac:dyDescent="0.25">
      <c r="A6985"/>
      <c r="B6985"/>
      <c r="C6985">
        <v>-1.7720313898832929</v>
      </c>
      <c r="D6985">
        <v>0.28906999069905526</v>
      </c>
      <c r="E6985" s="24"/>
      <c r="F6985" s="25"/>
      <c r="G6985" s="29"/>
    </row>
    <row r="6986" spans="1:7" x14ac:dyDescent="0.25">
      <c r="A6986"/>
      <c r="B6986"/>
      <c r="C6986">
        <v>-1.7801449525301458</v>
      </c>
      <c r="D6986">
        <v>0.29273625819986338</v>
      </c>
      <c r="E6986" s="24"/>
      <c r="F6986" s="25"/>
      <c r="G6986" s="29"/>
    </row>
    <row r="6987" spans="1:7" x14ac:dyDescent="0.25">
      <c r="A6987"/>
      <c r="B6987"/>
      <c r="C6987">
        <v>-1.7881880266697818</v>
      </c>
      <c r="D6987">
        <v>0.29637260222577738</v>
      </c>
      <c r="E6987" s="24"/>
      <c r="F6987" s="25"/>
      <c r="G6987" s="29"/>
    </row>
    <row r="6988" spans="1:7" x14ac:dyDescent="0.25">
      <c r="A6988"/>
      <c r="B6988"/>
      <c r="C6988">
        <v>-1.7961604378258096</v>
      </c>
      <c r="D6988">
        <v>0.29997891235577029</v>
      </c>
      <c r="E6988" s="24"/>
      <c r="F6988" s="25"/>
      <c r="G6988" s="29"/>
    </row>
    <row r="6989" spans="1:7" x14ac:dyDescent="0.25">
      <c r="A6989"/>
      <c r="B6989"/>
      <c r="C6989">
        <v>-1.8040620109455472</v>
      </c>
      <c r="D6989">
        <v>0.30355507768392004</v>
      </c>
      <c r="E6989" s="24"/>
      <c r="F6989" s="25"/>
      <c r="G6989" s="29"/>
    </row>
    <row r="6990" spans="1:7" x14ac:dyDescent="0.25">
      <c r="A6990"/>
      <c r="B6990"/>
      <c r="C6990">
        <v>-1.811892570397613</v>
      </c>
      <c r="D6990">
        <v>0.3071009868168954</v>
      </c>
      <c r="E6990" s="24"/>
      <c r="F6990" s="25"/>
      <c r="G6990" s="29"/>
    </row>
    <row r="6991" spans="1:7" x14ac:dyDescent="0.25">
      <c r="A6991"/>
      <c r="B6991"/>
      <c r="C6991">
        <v>-1.8196519399695519</v>
      </c>
      <c r="D6991">
        <v>0.31061652787145067</v>
      </c>
      <c r="E6991" s="24"/>
      <c r="F6991" s="25"/>
      <c r="G6991" s="29"/>
    </row>
    <row r="6992" spans="1:7" x14ac:dyDescent="0.25">
      <c r="A6992"/>
      <c r="B6992"/>
      <c r="C6992">
        <v>-1.8273399428654178</v>
      </c>
      <c r="D6992">
        <v>0.31410158847188729</v>
      </c>
      <c r="E6992" s="24"/>
      <c r="F6992" s="25"/>
      <c r="G6992" s="29"/>
    </row>
    <row r="6993" spans="1:7" x14ac:dyDescent="0.25">
      <c r="A6993"/>
      <c r="B6993"/>
      <c r="C6993">
        <v>-1.8349564017033608</v>
      </c>
      <c r="D6993">
        <v>0.31755605574751189</v>
      </c>
      <c r="E6993" s="24"/>
      <c r="F6993" s="25"/>
      <c r="G6993" s="29"/>
    </row>
    <row r="6994" spans="1:7" x14ac:dyDescent="0.25">
      <c r="A6994"/>
      <c r="B6994"/>
      <c r="C6994">
        <v>-1.8425011385132242</v>
      </c>
      <c r="D6994">
        <v>0.32097981633008754</v>
      </c>
      <c r="E6994" s="24"/>
      <c r="F6994" s="25"/>
      <c r="G6994" s="29"/>
    </row>
    <row r="6995" spans="1:7" x14ac:dyDescent="0.25">
      <c r="A6995"/>
      <c r="B6995"/>
      <c r="C6995">
        <v>-1.8499739747340491</v>
      </c>
      <c r="D6995">
        <v>0.32437275635123114</v>
      </c>
      <c r="E6995" s="24"/>
      <c r="F6995" s="25"/>
      <c r="G6995" s="29"/>
    </row>
    <row r="6996" spans="1:7" x14ac:dyDescent="0.25">
      <c r="A6996"/>
      <c r="B6996"/>
      <c r="C6996">
        <v>-1.8573747312116573</v>
      </c>
      <c r="D6996">
        <v>0.3277347614398391</v>
      </c>
      <c r="E6996" s="24"/>
      <c r="F6996" s="25"/>
      <c r="G6996" s="29"/>
    </row>
    <row r="6997" spans="1:7" x14ac:dyDescent="0.25">
      <c r="A6997"/>
      <c r="B6997"/>
      <c r="C6997">
        <v>-1.8647032281962082</v>
      </c>
      <c r="D6997">
        <v>0.33106571671949292</v>
      </c>
      <c r="E6997" s="24"/>
      <c r="F6997" s="25"/>
      <c r="G6997" s="29"/>
    </row>
    <row r="6998" spans="1:7" x14ac:dyDescent="0.25">
      <c r="A6998"/>
      <c r="B6998"/>
      <c r="C6998">
        <v>-1.8719592853396456</v>
      </c>
      <c r="D6998">
        <v>0.3343655068057983</v>
      </c>
      <c r="E6998" s="24"/>
      <c r="F6998" s="25"/>
      <c r="G6998" s="29"/>
    </row>
    <row r="6999" spans="1:7" x14ac:dyDescent="0.25">
      <c r="A6999"/>
      <c r="B6999"/>
      <c r="C6999">
        <v>-1.8791427216933005</v>
      </c>
      <c r="D6999">
        <v>0.33763401580379238</v>
      </c>
      <c r="E6999" s="24"/>
      <c r="F6999" s="25"/>
      <c r="G6999" s="29"/>
    </row>
    <row r="7000" spans="1:7" x14ac:dyDescent="0.25">
      <c r="A7000"/>
      <c r="B7000"/>
      <c r="C7000">
        <v>-1.886253355705299</v>
      </c>
      <c r="D7000">
        <v>0.34087112730524649</v>
      </c>
      <c r="E7000" s="24"/>
      <c r="F7000" s="25"/>
      <c r="G7000" s="29"/>
    </row>
    <row r="7001" spans="1:7" x14ac:dyDescent="0.25">
      <c r="A7001"/>
      <c r="B7001"/>
      <c r="C7001">
        <v>-1.8932910052181322</v>
      </c>
      <c r="D7001">
        <v>0.34407672438603853</v>
      </c>
      <c r="E7001" s="24"/>
      <c r="F7001" s="25"/>
      <c r="G7001" s="29"/>
    </row>
    <row r="7002" spans="1:7" x14ac:dyDescent="0.25">
      <c r="A7002"/>
      <c r="B7002"/>
      <c r="C7002">
        <v>-1.9002554874660513</v>
      </c>
      <c r="D7002">
        <v>0.34725068960342653</v>
      </c>
      <c r="E7002" s="24"/>
      <c r="F7002" s="25"/>
      <c r="G7002" s="29"/>
    </row>
    <row r="7003" spans="1:7" x14ac:dyDescent="0.25">
      <c r="A7003"/>
      <c r="B7003"/>
      <c r="C7003">
        <v>-1.9071466190725763</v>
      </c>
      <c r="D7003">
        <v>0.35039290499337317</v>
      </c>
      <c r="E7003" s="24"/>
      <c r="F7003" s="25"/>
      <c r="G7003" s="29"/>
    </row>
    <row r="7004" spans="1:7" x14ac:dyDescent="0.25">
      <c r="A7004"/>
      <c r="B7004"/>
      <c r="C7004">
        <v>-1.9139642160479362</v>
      </c>
      <c r="D7004">
        <v>0.35350325206782302</v>
      </c>
      <c r="E7004" s="24"/>
      <c r="F7004" s="25"/>
      <c r="G7004" s="29"/>
    </row>
    <row r="7005" spans="1:7" x14ac:dyDescent="0.25">
      <c r="A7005"/>
      <c r="B7005"/>
      <c r="C7005">
        <v>-1.9207080937864884</v>
      </c>
      <c r="D7005">
        <v>0.3565816118119618</v>
      </c>
      <c r="E7005" s="24"/>
      <c r="F7005" s="25"/>
      <c r="G7005" s="29"/>
    </row>
    <row r="7006" spans="1:7" x14ac:dyDescent="0.25">
      <c r="A7006"/>
      <c r="B7006"/>
      <c r="C7006">
        <v>-1.9273780670641294</v>
      </c>
      <c r="D7006">
        <v>0.35962786468145708</v>
      </c>
      <c r="E7006" s="24"/>
      <c r="F7006" s="25"/>
      <c r="G7006" s="29"/>
    </row>
    <row r="7007" spans="1:7" x14ac:dyDescent="0.25">
      <c r="A7007"/>
      <c r="B7007"/>
      <c r="C7007">
        <v>-1.9339739500357478</v>
      </c>
      <c r="D7007">
        <v>0.36264189059971552</v>
      </c>
      <c r="E7007" s="24"/>
      <c r="F7007" s="25"/>
      <c r="G7007" s="29"/>
    </row>
    <row r="7008" spans="1:7" x14ac:dyDescent="0.25">
      <c r="A7008"/>
      <c r="B7008"/>
      <c r="C7008">
        <v>-1.9404955562325767</v>
      </c>
      <c r="D7008">
        <v>0.36562356895507636</v>
      </c>
      <c r="E7008" s="24"/>
      <c r="F7008" s="25"/>
      <c r="G7008" s="29"/>
    </row>
    <row r="7009" spans="1:7" x14ac:dyDescent="0.25">
      <c r="A7009"/>
      <c r="B7009"/>
      <c r="C7009">
        <v>-1.9469426985595941</v>
      </c>
      <c r="D7009">
        <v>0.36857277859801885</v>
      </c>
      <c r="E7009" s="24"/>
      <c r="F7009" s="25"/>
      <c r="G7009" s="29"/>
    </row>
    <row r="7010" spans="1:7" x14ac:dyDescent="0.25">
      <c r="A7010"/>
      <c r="B7010"/>
      <c r="C7010">
        <v>-1.953315189292876</v>
      </c>
      <c r="D7010">
        <v>0.37148939783833618</v>
      </c>
      <c r="E7010" s="24"/>
      <c r="F7010" s="25"/>
      <c r="G7010" s="29"/>
    </row>
    <row r="7011" spans="1:7" x14ac:dyDescent="0.25">
      <c r="A7011"/>
      <c r="B7011"/>
      <c r="C7011">
        <v>-1.9596128400769843</v>
      </c>
      <c r="D7011">
        <v>0.37437330444231692</v>
      </c>
      <c r="E7011" s="24"/>
      <c r="F7011" s="25"/>
      <c r="G7011" s="29"/>
    </row>
    <row r="7012" spans="1:7" x14ac:dyDescent="0.25">
      <c r="A7012"/>
      <c r="B7012"/>
      <c r="C7012">
        <v>-1.9658354619222669</v>
      </c>
      <c r="D7012">
        <v>0.37722437562987099</v>
      </c>
      <c r="E7012" s="24"/>
      <c r="F7012" s="25"/>
      <c r="G7012" s="29"/>
    </row>
    <row r="7013" spans="1:7" x14ac:dyDescent="0.25">
      <c r="A7013"/>
      <c r="B7013"/>
      <c r="C7013">
        <v>-1.9719828652022264</v>
      </c>
      <c r="D7013">
        <v>0.38004248807167967</v>
      </c>
      <c r="E7013" s="24"/>
      <c r="F7013" s="25"/>
      <c r="G7013" s="29"/>
    </row>
    <row r="7014" spans="1:7" x14ac:dyDescent="0.25">
      <c r="A7014"/>
      <c r="B7014"/>
      <c r="C7014">
        <v>-1.9780548596508043</v>
      </c>
      <c r="D7014">
        <v>0.38282751788629482</v>
      </c>
      <c r="E7014" s="24"/>
      <c r="F7014" s="25"/>
      <c r="G7014" s="29"/>
    </row>
    <row r="7015" spans="1:7" x14ac:dyDescent="0.25">
      <c r="A7015"/>
      <c r="B7015"/>
      <c r="C7015">
        <v>-1.9840512543596884</v>
      </c>
      <c r="D7015">
        <v>0.38557934063723442</v>
      </c>
      <c r="E7015" s="24"/>
      <c r="F7015" s="25"/>
      <c r="G7015" s="29"/>
    </row>
    <row r="7016" spans="1:7" x14ac:dyDescent="0.25">
      <c r="A7016"/>
      <c r="B7016"/>
      <c r="C7016">
        <v>-1.9899718577756234</v>
      </c>
      <c r="D7016">
        <v>0.38829783133007423</v>
      </c>
      <c r="E7016" s="24"/>
      <c r="F7016" s="25"/>
      <c r="G7016" s="29"/>
    </row>
    <row r="7017" spans="1:7" x14ac:dyDescent="0.25">
      <c r="A7017"/>
      <c r="B7017"/>
      <c r="C7017">
        <v>-1.9958164776976521</v>
      </c>
      <c r="D7017">
        <v>0.39098286440948865</v>
      </c>
      <c r="E7017" s="24"/>
      <c r="F7017" s="25"/>
      <c r="G7017" s="29"/>
    </row>
    <row r="7018" spans="1:7" x14ac:dyDescent="0.25">
      <c r="A7018"/>
      <c r="B7018"/>
      <c r="C7018">
        <v>-2.0015849212744072</v>
      </c>
      <c r="D7018">
        <v>0.39363431375631031</v>
      </c>
      <c r="E7018" s="24"/>
      <c r="F7018" s="25"/>
      <c r="G7018" s="29"/>
    </row>
    <row r="7019" spans="1:7" x14ac:dyDescent="0.25">
      <c r="A7019"/>
      <c r="B7019"/>
      <c r="C7019">
        <v>-2.0072769950013258</v>
      </c>
      <c r="D7019">
        <v>0.39625205268453884</v>
      </c>
      <c r="E7019" s="24"/>
      <c r="F7019" s="25"/>
      <c r="G7019" s="29"/>
    </row>
    <row r="7020" spans="1:7" x14ac:dyDescent="0.25">
      <c r="A7020"/>
      <c r="B7020"/>
      <c r="C7020">
        <v>-2.0128925047179109</v>
      </c>
      <c r="D7020">
        <v>0.39883595393835936</v>
      </c>
      <c r="E7020" s="24"/>
      <c r="F7020" s="25"/>
      <c r="G7020" s="29"/>
    </row>
    <row r="7021" spans="1:7" x14ac:dyDescent="0.25">
      <c r="A7021"/>
      <c r="B7021"/>
      <c r="C7021">
        <v>-2.0184312556049249</v>
      </c>
      <c r="D7021">
        <v>0.4013858896891187</v>
      </c>
      <c r="E7021" s="24"/>
      <c r="F7021" s="25"/>
      <c r="G7021" s="29"/>
    </row>
    <row r="7022" spans="1:7" x14ac:dyDescent="0.25">
      <c r="A7022"/>
      <c r="B7022"/>
      <c r="C7022">
        <v>-2.0238930521816165</v>
      </c>
      <c r="D7022">
        <v>0.40390173153230613</v>
      </c>
      <c r="E7022" s="24"/>
      <c r="F7022" s="25"/>
      <c r="G7022" s="29"/>
    </row>
    <row r="7023" spans="1:7" x14ac:dyDescent="0.25">
      <c r="A7023"/>
      <c r="B7023"/>
      <c r="C7023">
        <v>-2.029277698302892</v>
      </c>
      <c r="D7023">
        <v>0.40638335048449586</v>
      </c>
      <c r="E7023" s="24"/>
      <c r="F7023" s="25"/>
      <c r="G7023" s="29"/>
    </row>
    <row r="7024" spans="1:7" x14ac:dyDescent="0.25">
      <c r="A7024"/>
      <c r="B7024"/>
      <c r="C7024">
        <v>-2.034584997156502</v>
      </c>
      <c r="D7024">
        <v>0.40883061698028189</v>
      </c>
      <c r="E7024" s="24"/>
      <c r="F7024" s="25"/>
      <c r="G7024" s="29"/>
    </row>
    <row r="7025" spans="1:7" x14ac:dyDescent="0.25">
      <c r="A7025"/>
      <c r="B7025"/>
      <c r="C7025">
        <v>-2.0398147512601943</v>
      </c>
      <c r="D7025">
        <v>0.41124340086919142</v>
      </c>
      <c r="E7025" s="24"/>
      <c r="F7025" s="25"/>
      <c r="G7025" s="29"/>
    </row>
    <row r="7026" spans="1:7" x14ac:dyDescent="0.25">
      <c r="A7026"/>
      <c r="B7026"/>
      <c r="C7026">
        <v>-2.0449667624588637</v>
      </c>
      <c r="D7026">
        <v>0.41362157141257633</v>
      </c>
      <c r="E7026" s="24"/>
      <c r="F7026" s="25"/>
      <c r="G7026" s="29"/>
    </row>
    <row r="7027" spans="1:7" x14ac:dyDescent="0.25">
      <c r="A7027"/>
      <c r="B7027"/>
      <c r="C7027">
        <v>-2.0500408319216925</v>
      </c>
      <c r="D7027">
        <v>0.41596499728049752</v>
      </c>
      <c r="E7027" s="24"/>
      <c r="F7027" s="25"/>
      <c r="G7027" s="29"/>
    </row>
    <row r="7028" spans="1:7" x14ac:dyDescent="0.25">
      <c r="A7028"/>
      <c r="B7028"/>
      <c r="C7028">
        <v>-2.0550367601392532</v>
      </c>
      <c r="D7028">
        <v>0.41827354654857013</v>
      </c>
      <c r="E7028" s="24"/>
      <c r="F7028" s="25"/>
      <c r="G7028" s="29"/>
    </row>
    <row r="7029" spans="1:7" x14ac:dyDescent="0.25">
      <c r="A7029"/>
      <c r="B7029"/>
      <c r="C7029">
        <v>-2.0599543469206223</v>
      </c>
      <c r="D7029">
        <v>0.42054708669480811</v>
      </c>
      <c r="E7029" s="24"/>
      <c r="F7029" s="25"/>
      <c r="G7029" s="29"/>
    </row>
    <row r="7030" spans="1:7" x14ac:dyDescent="0.25">
      <c r="A7030"/>
      <c r="B7030"/>
      <c r="C7030">
        <v>-2.0647933913904559</v>
      </c>
      <c r="D7030">
        <v>0.42278548459643578</v>
      </c>
      <c r="E7030" s="24"/>
      <c r="F7030" s="25"/>
      <c r="G7030" s="29"/>
    </row>
    <row r="7031" spans="1:7" x14ac:dyDescent="0.25">
      <c r="A7031"/>
      <c r="B7031"/>
      <c r="C7031">
        <v>-2.069553691986076</v>
      </c>
      <c r="D7031">
        <v>0.4249886065266914</v>
      </c>
      <c r="E7031" s="24"/>
      <c r="F7031" s="25"/>
      <c r="G7031" s="29"/>
    </row>
    <row r="7032" spans="1:7" x14ac:dyDescent="0.25">
      <c r="A7032"/>
      <c r="B7032"/>
      <c r="C7032">
        <v>-2.0742350464545263</v>
      </c>
      <c r="D7032">
        <v>0.4271563181516061</v>
      </c>
      <c r="E7032" s="24"/>
      <c r="F7032" s="25"/>
      <c r="G7032" s="29"/>
    </row>
    <row r="7033" spans="1:7" x14ac:dyDescent="0.25">
      <c r="A7033"/>
      <c r="B7033"/>
      <c r="C7033">
        <v>-2.0788372518495946</v>
      </c>
      <c r="D7033">
        <v>0.42928848452675095</v>
      </c>
      <c r="E7033" s="24"/>
      <c r="F7033" s="25"/>
      <c r="G7033" s="29"/>
    </row>
    <row r="7034" spans="1:7" x14ac:dyDescent="0.25">
      <c r="A7034"/>
      <c r="B7034"/>
      <c r="C7034">
        <v>-2.0833601045288743</v>
      </c>
      <c r="D7034">
        <v>0.43138497009399379</v>
      </c>
      <c r="E7034" s="24"/>
      <c r="F7034" s="25"/>
      <c r="G7034" s="29"/>
    </row>
    <row r="7035" spans="1:7" x14ac:dyDescent="0.25">
      <c r="A7035"/>
      <c r="B7035"/>
      <c r="C7035">
        <v>-2.0878034001507459</v>
      </c>
      <c r="D7035">
        <v>0.43344563867820085</v>
      </c>
      <c r="E7035" s="24"/>
      <c r="F7035" s="25"/>
      <c r="G7035" s="29"/>
    </row>
    <row r="7036" spans="1:7" x14ac:dyDescent="0.25">
      <c r="A7036"/>
      <c r="B7036"/>
      <c r="C7036">
        <v>-2.0921669336713897</v>
      </c>
      <c r="D7036">
        <v>0.43547035348394392</v>
      </c>
      <c r="E7036" s="24"/>
      <c r="F7036" s="25"/>
      <c r="G7036" s="29"/>
    </row>
    <row r="7037" spans="1:7" x14ac:dyDescent="0.25">
      <c r="A7037"/>
      <c r="B7037"/>
      <c r="C7037">
        <v>-2.0964504993417608</v>
      </c>
      <c r="D7037">
        <v>0.43745897709217574</v>
      </c>
      <c r="E7037" s="24"/>
      <c r="F7037" s="25"/>
      <c r="G7037" s="29"/>
    </row>
    <row r="7038" spans="1:7" x14ac:dyDescent="0.25">
      <c r="A7038"/>
      <c r="B7038"/>
      <c r="C7038">
        <v>-2.1006538907045553</v>
      </c>
      <c r="D7038">
        <v>0.43941137145688558</v>
      </c>
      <c r="E7038" s="24"/>
      <c r="F7038" s="25"/>
      <c r="G7038" s="29"/>
    </row>
    <row r="7039" spans="1:7" x14ac:dyDescent="0.25">
      <c r="A7039"/>
      <c r="B7039"/>
      <c r="C7039">
        <v>-2.1047769005911721</v>
      </c>
      <c r="D7039">
        <v>0.44132739790174258</v>
      </c>
      <c r="E7039" s="24"/>
      <c r="F7039" s="25"/>
      <c r="G7039" s="29"/>
    </row>
    <row r="7040" spans="1:7" x14ac:dyDescent="0.25">
      <c r="A7040"/>
      <c r="B7040"/>
      <c r="C7040">
        <v>-2.1088193211186184</v>
      </c>
      <c r="D7040">
        <v>0.4432069171166983</v>
      </c>
      <c r="E7040" s="24"/>
      <c r="F7040" s="25"/>
      <c r="G7040" s="29"/>
    </row>
    <row r="7041" spans="1:7" x14ac:dyDescent="0.25">
      <c r="A7041"/>
      <c r="B7041"/>
      <c r="C7041">
        <v>-2.1127809436864577</v>
      </c>
      <c r="D7041">
        <v>0.44504978915459431</v>
      </c>
      <c r="E7041" s="24"/>
      <c r="F7041" s="25"/>
      <c r="G7041" s="29"/>
    </row>
    <row r="7042" spans="1:7" x14ac:dyDescent="0.25">
      <c r="A7042"/>
      <c r="B7042"/>
      <c r="C7042">
        <v>-2.1166615589736986</v>
      </c>
      <c r="D7042">
        <v>0.44685587342773025</v>
      </c>
      <c r="E7042" s="24"/>
      <c r="F7042" s="25"/>
      <c r="G7042" s="29"/>
    </row>
    <row r="7043" spans="1:7" x14ac:dyDescent="0.25">
      <c r="A7043"/>
      <c r="B7043"/>
      <c r="C7043">
        <v>-2.1204609569356787</v>
      </c>
      <c r="D7043">
        <v>0.44862502870441506</v>
      </c>
      <c r="E7043" s="24"/>
      <c r="F7043" s="25"/>
      <c r="G7043" s="29"/>
    </row>
    <row r="7044" spans="1:7" x14ac:dyDescent="0.25">
      <c r="A7044"/>
      <c r="B7044"/>
      <c r="C7044">
        <v>-2.1241789268009414</v>
      </c>
      <c r="D7044">
        <v>0.45035711310550036</v>
      </c>
      <c r="E7044" s="24"/>
      <c r="F7044" s="25"/>
      <c r="G7044" s="29"/>
    </row>
    <row r="7045" spans="1:7" x14ac:dyDescent="0.25">
      <c r="A7045"/>
      <c r="B7045"/>
      <c r="C7045">
        <v>-2.1278152570680824</v>
      </c>
      <c r="D7045">
        <v>0.45205198410088715</v>
      </c>
      <c r="E7045" s="24"/>
      <c r="F7045" s="25"/>
      <c r="G7045" s="29"/>
    </row>
    <row r="7046" spans="1:7" x14ac:dyDescent="0.25">
      <c r="A7046"/>
      <c r="B7046"/>
      <c r="C7046">
        <v>-2.1313697355025898</v>
      </c>
      <c r="D7046">
        <v>0.45370949850601366</v>
      </c>
      <c r="E7046" s="24"/>
      <c r="F7046" s="25"/>
      <c r="G7046" s="29"/>
    </row>
    <row r="7047" spans="1:7" x14ac:dyDescent="0.25">
      <c r="A7047"/>
      <c r="B7047"/>
      <c r="C7047">
        <v>-2.134842149133676</v>
      </c>
      <c r="D7047">
        <v>0.45532951247832726</v>
      </c>
      <c r="E7047" s="24"/>
      <c r="F7047" s="25"/>
      <c r="G7047" s="29"/>
    </row>
    <row r="7048" spans="1:7" x14ac:dyDescent="0.25">
      <c r="A7048"/>
      <c r="B7048"/>
      <c r="C7048">
        <v>-2.1382322842510604</v>
      </c>
      <c r="D7048">
        <v>0.45691188151371703</v>
      </c>
      <c r="E7048" s="24"/>
      <c r="F7048" s="25"/>
      <c r="G7048" s="29"/>
    </row>
    <row r="7049" spans="1:7" x14ac:dyDescent="0.25">
      <c r="A7049"/>
      <c r="B7049"/>
      <c r="C7049">
        <v>-2.1415399264017729</v>
      </c>
      <c r="D7049">
        <v>0.45845646044294269</v>
      </c>
      <c r="E7049" s="24"/>
      <c r="F7049" s="25"/>
      <c r="G7049" s="29"/>
    </row>
    <row r="7050" spans="1:7" x14ac:dyDescent="0.25">
      <c r="A7050"/>
      <c r="B7050"/>
      <c r="C7050">
        <v>-2.1447648603869238</v>
      </c>
      <c r="D7050">
        <v>0.45996310342803448</v>
      </c>
      <c r="E7050" s="24"/>
      <c r="F7050" s="25"/>
      <c r="G7050" s="29"/>
    </row>
    <row r="7051" spans="1:7" x14ac:dyDescent="0.25">
      <c r="A7051"/>
      <c r="B7051"/>
      <c r="C7051">
        <v>-2.1479068702584474</v>
      </c>
      <c r="D7051">
        <v>0.4614316639586627</v>
      </c>
      <c r="E7051" s="24"/>
      <c r="F7051" s="25"/>
      <c r="G7051" s="29"/>
    </row>
    <row r="7052" spans="1:7" x14ac:dyDescent="0.25">
      <c r="A7052"/>
      <c r="B7052"/>
      <c r="C7052">
        <v>-2.1509657393158541</v>
      </c>
      <c r="D7052">
        <v>0.4628619948485001</v>
      </c>
      <c r="E7052" s="24"/>
      <c r="F7052" s="25"/>
      <c r="G7052" s="29"/>
    </row>
    <row r="7053" spans="1:7" x14ac:dyDescent="0.25">
      <c r="A7053"/>
      <c r="B7053"/>
      <c r="C7053">
        <v>-2.1539412501029358</v>
      </c>
      <c r="D7053">
        <v>0.46425394823154553</v>
      </c>
      <c r="E7053" s="24"/>
      <c r="F7053" s="25"/>
      <c r="G7053" s="29"/>
    </row>
    <row r="7054" spans="1:7" x14ac:dyDescent="0.25">
      <c r="A7054"/>
      <c r="B7054"/>
      <c r="C7054">
        <v>-2.1568331844044812</v>
      </c>
      <c r="D7054">
        <v>0.46560737555843829</v>
      </c>
      <c r="E7054" s="24"/>
      <c r="F7054" s="25"/>
      <c r="G7054" s="29"/>
    </row>
    <row r="7055" spans="1:7" x14ac:dyDescent="0.25">
      <c r="A7055"/>
      <c r="B7055"/>
      <c r="C7055">
        <v>-2.1596413232429539</v>
      </c>
      <c r="D7055">
        <v>0.46692212759273899</v>
      </c>
      <c r="E7055" s="24"/>
      <c r="F7055" s="25"/>
      <c r="G7055" s="29"/>
    </row>
    <row r="7056" spans="1:7" x14ac:dyDescent="0.25">
      <c r="A7056"/>
      <c r="B7056"/>
      <c r="C7056">
        <v>-2.1623654468751572</v>
      </c>
      <c r="D7056">
        <v>0.46819805440718987</v>
      </c>
      <c r="E7056" s="24"/>
      <c r="F7056" s="25"/>
      <c r="G7056" s="29"/>
    </row>
    <row r="7057" spans="1:7" x14ac:dyDescent="0.25">
      <c r="A7057"/>
      <c r="B7057"/>
      <c r="C7057">
        <v>-2.1650053347888973</v>
      </c>
      <c r="D7057">
        <v>0.46943500537995825</v>
      </c>
      <c r="E7057" s="24"/>
      <c r="F7057" s="25"/>
      <c r="G7057" s="29"/>
    </row>
    <row r="7058" spans="1:7" x14ac:dyDescent="0.25">
      <c r="A7058"/>
      <c r="B7058"/>
      <c r="C7058">
        <v>-2.1675607656996059</v>
      </c>
      <c r="D7058">
        <v>0.47063282919084709</v>
      </c>
      <c r="E7058" s="24"/>
      <c r="F7058" s="25"/>
      <c r="G7058" s="29"/>
    </row>
    <row r="7059" spans="1:7" x14ac:dyDescent="0.25">
      <c r="A7059"/>
      <c r="B7059"/>
      <c r="C7059">
        <v>-2.170031517546958</v>
      </c>
      <c r="D7059">
        <v>0.47179137381748631</v>
      </c>
      <c r="E7059" s="24"/>
      <c r="F7059" s="25"/>
      <c r="G7059" s="29"/>
    </row>
    <row r="7060" spans="1:7" x14ac:dyDescent="0.25">
      <c r="A7060"/>
      <c r="B7060"/>
      <c r="C7060">
        <v>-2.1724173674914686</v>
      </c>
      <c r="D7060">
        <v>0.47291048653149736</v>
      </c>
      <c r="E7060" s="24"/>
      <c r="F7060" s="25"/>
      <c r="G7060" s="29"/>
    </row>
    <row r="7061" spans="1:7" x14ac:dyDescent="0.25">
      <c r="A7061"/>
      <c r="B7061"/>
      <c r="C7061">
        <v>-2.17471809191108</v>
      </c>
      <c r="D7061">
        <v>0.47399001389464179</v>
      </c>
      <c r="E7061" s="24"/>
      <c r="F7061" s="25"/>
      <c r="G7061" s="29"/>
    </row>
    <row r="7062" spans="1:7" x14ac:dyDescent="0.25">
      <c r="A7062"/>
      <c r="B7062"/>
      <c r="C7062">
        <v>-2.1769334663977111</v>
      </c>
      <c r="D7062">
        <v>0.47502980175493248</v>
      </c>
      <c r="E7062" s="24"/>
      <c r="F7062" s="25"/>
      <c r="G7062" s="29"/>
    </row>
    <row r="7063" spans="1:7" x14ac:dyDescent="0.25">
      <c r="A7063"/>
      <c r="B7063"/>
      <c r="C7063">
        <v>-2.1790632657538076</v>
      </c>
      <c r="D7063">
        <v>0.47602969524273037</v>
      </c>
      <c r="E7063" s="24"/>
      <c r="F7063" s="25"/>
      <c r="G7063" s="29"/>
    </row>
    <row r="7064" spans="1:7" x14ac:dyDescent="0.25">
      <c r="A7064"/>
      <c r="B7064"/>
      <c r="C7064">
        <v>-2.1811072639888707</v>
      </c>
      <c r="D7064">
        <v>0.4769895387668141</v>
      </c>
      <c r="E7064" s="24"/>
      <c r="F7064" s="25"/>
      <c r="G7064" s="29"/>
    </row>
    <row r="7065" spans="1:7" x14ac:dyDescent="0.25">
      <c r="A7065"/>
      <c r="B7065"/>
      <c r="C7065">
        <v>-2.1830652343159564</v>
      </c>
      <c r="D7065">
        <v>0.47790917601042204</v>
      </c>
      <c r="E7065" s="24"/>
      <c r="F7065" s="25"/>
      <c r="G7065" s="29"/>
    </row>
    <row r="7066" spans="1:7" x14ac:dyDescent="0.25">
      <c r="A7066"/>
      <c r="B7066"/>
      <c r="C7066">
        <v>-2.1849369491481681</v>
      </c>
      <c r="D7066">
        <v>0.47878844992727304</v>
      </c>
      <c r="E7066" s="24"/>
      <c r="F7066" s="25"/>
      <c r="G7066" s="29"/>
    </row>
    <row r="7067" spans="1:7" x14ac:dyDescent="0.25">
      <c r="A7067"/>
      <c r="B7067"/>
      <c r="C7067">
        <v>-2.186722180095126</v>
      </c>
      <c r="D7067">
        <v>0.47962720273755921</v>
      </c>
      <c r="E7067" s="24"/>
      <c r="F7067" s="25"/>
      <c r="G7067" s="29"/>
    </row>
    <row r="7068" spans="1:7" x14ac:dyDescent="0.25">
      <c r="A7068"/>
      <c r="B7068"/>
      <c r="C7068">
        <v>-2.1884206979594181</v>
      </c>
      <c r="D7068">
        <v>0.4804252759239136</v>
      </c>
      <c r="E7068" s="24"/>
      <c r="F7068" s="25"/>
      <c r="G7068" s="29"/>
    </row>
    <row r="7069" spans="1:7" x14ac:dyDescent="0.25">
      <c r="A7069"/>
      <c r="B7069"/>
      <c r="C7069">
        <v>-2.1900322727330295</v>
      </c>
      <c r="D7069">
        <v>0.48118251022735459</v>
      </c>
      <c r="E7069" s="24"/>
      <c r="F7069" s="25"/>
      <c r="G7069" s="29"/>
    </row>
    <row r="7070" spans="1:7" x14ac:dyDescent="0.25">
      <c r="A7070"/>
      <c r="B7070"/>
      <c r="C7070">
        <v>-2.1915566735937624</v>
      </c>
      <c r="D7070">
        <v>0.48189874564320201</v>
      </c>
      <c r="E7070" s="24"/>
      <c r="F7070" s="25"/>
      <c r="G7070" s="29"/>
    </row>
    <row r="7071" spans="1:7" x14ac:dyDescent="0.25">
      <c r="A7071"/>
      <c r="B7071"/>
      <c r="C7071">
        <v>-2.1929936689016221</v>
      </c>
      <c r="D7071">
        <v>0.48257382141696775</v>
      </c>
      <c r="E7071" s="24"/>
      <c r="F7071" s="25"/>
      <c r="G7071" s="29"/>
    </row>
    <row r="7072" spans="1:7" x14ac:dyDescent="0.25">
      <c r="A7072"/>
      <c r="B7072"/>
      <c r="C7072">
        <v>-2.1943430261951993</v>
      </c>
      <c r="D7072">
        <v>0.4832075760402218</v>
      </c>
      <c r="E7072" s="24"/>
      <c r="F7072" s="25"/>
      <c r="G7072" s="29"/>
    </row>
    <row r="7073" spans="1:7" x14ac:dyDescent="0.25">
      <c r="A7073"/>
      <c r="B7073"/>
      <c r="C7073">
        <v>-2.1956045121880203</v>
      </c>
      <c r="D7073">
        <v>0.48379984724642949</v>
      </c>
      <c r="E7073" s="24"/>
      <c r="F7073" s="25"/>
      <c r="G7073" s="29"/>
    </row>
    <row r="7074" spans="1:7" x14ac:dyDescent="0.25">
      <c r="A7074"/>
      <c r="B7074"/>
      <c r="C7074">
        <v>-2.1967778927648873</v>
      </c>
      <c r="D7074">
        <v>0.48435047200676418</v>
      </c>
      <c r="E7074" s="24"/>
      <c r="F7074" s="25"/>
      <c r="G7074" s="29"/>
    </row>
    <row r="7075" spans="1:7" x14ac:dyDescent="0.25">
      <c r="A7075"/>
      <c r="B7075"/>
      <c r="C7075">
        <v>-2.1978629329781918</v>
      </c>
      <c r="D7075">
        <v>0.4848592865258925</v>
      </c>
      <c r="E7075" s="24"/>
      <c r="F7075" s="25"/>
      <c r="G7075" s="29"/>
    </row>
    <row r="7076" spans="1:7" x14ac:dyDescent="0.25">
      <c r="A7076"/>
      <c r="B7076"/>
      <c r="C7076">
        <v>-2.198859397044215</v>
      </c>
      <c r="D7076">
        <v>0.48532612623773225</v>
      </c>
      <c r="E7076" s="24"/>
      <c r="F7076" s="25"/>
      <c r="G7076" s="29"/>
    </row>
    <row r="7077" spans="1:7" x14ac:dyDescent="0.25">
      <c r="A7077"/>
      <c r="B7077"/>
      <c r="C7077">
        <v>-2.1997670483394023</v>
      </c>
      <c r="D7077">
        <v>0.48575082580118462</v>
      </c>
      <c r="E7077" s="24"/>
      <c r="F7077" s="25"/>
      <c r="G7077" s="29"/>
    </row>
    <row r="7078" spans="1:7" x14ac:dyDescent="0.25">
      <c r="A7078"/>
      <c r="B7078"/>
      <c r="C7078">
        <v>-2.2005856493966234</v>
      </c>
      <c r="D7078">
        <v>0.48613321909583695</v>
      </c>
      <c r="E7078" s="24"/>
      <c r="F7078" s="25"/>
      <c r="G7078" s="29"/>
    </row>
    <row r="7079" spans="1:7" x14ac:dyDescent="0.25">
      <c r="A7079"/>
      <c r="B7079"/>
      <c r="C7079">
        <v>-2.2013149619014061</v>
      </c>
      <c r="D7079">
        <v>0.48647313921763979</v>
      </c>
      <c r="E7079" s="24"/>
      <c r="F7079" s="25"/>
      <c r="G7079" s="29"/>
    </row>
    <row r="7080" spans="1:7" x14ac:dyDescent="0.25">
      <c r="A7080"/>
      <c r="B7080"/>
      <c r="C7080">
        <v>-2.2019547466881582</v>
      </c>
      <c r="D7080">
        <v>0.48677041847455604</v>
      </c>
      <c r="E7080" s="24"/>
      <c r="F7080" s="25"/>
      <c r="G7080" s="29"/>
    </row>
    <row r="7081" spans="1:7" x14ac:dyDescent="0.25">
      <c r="A7081"/>
      <c r="B7081"/>
      <c r="C7081">
        <v>-2.2025047637363606</v>
      </c>
      <c r="D7081">
        <v>0.48702488838218055</v>
      </c>
      <c r="E7081" s="24"/>
      <c r="F7081" s="25"/>
      <c r="G7081" s="29"/>
    </row>
    <row r="7082" spans="1:7" x14ac:dyDescent="0.25">
      <c r="A7082"/>
      <c r="B7082"/>
      <c r="C7082">
        <v>-2.2029647721667445</v>
      </c>
      <c r="D7082">
        <v>0.48723637965933381</v>
      </c>
      <c r="E7082" s="24"/>
      <c r="F7082" s="25"/>
      <c r="G7082" s="29"/>
    </row>
    <row r="7083" spans="1:7" x14ac:dyDescent="0.25">
      <c r="A7083"/>
      <c r="B7083"/>
      <c r="C7083">
        <v>-2.2033345302374499</v>
      </c>
      <c r="D7083">
        <v>0.48740472222362669</v>
      </c>
      <c r="E7083" s="24"/>
      <c r="F7083" s="25"/>
      <c r="G7083" s="29"/>
    </row>
    <row r="7084" spans="1:7" x14ac:dyDescent="0.25">
      <c r="A7084"/>
      <c r="B7084"/>
      <c r="C7084">
        <v>-2.203613795340158</v>
      </c>
      <c r="D7084">
        <v>0.48752974518699466</v>
      </c>
      <c r="E7084" s="24"/>
      <c r="F7084" s="25"/>
      <c r="G7084" s="29"/>
    </row>
    <row r="7085" spans="1:7" x14ac:dyDescent="0.25">
      <c r="A7085"/>
      <c r="B7085"/>
      <c r="C7085">
        <v>-2.2038023239962068</v>
      </c>
      <c r="D7085">
        <v>0.48761127685120659</v>
      </c>
      <c r="E7085" s="24"/>
      <c r="F7085" s="25"/>
      <c r="G7085" s="29"/>
    </row>
    <row r="7086" spans="1:7" x14ac:dyDescent="0.25">
      <c r="A7086"/>
      <c r="B7086"/>
      <c r="C7086">
        <v>-2.2039002217683401</v>
      </c>
      <c r="D7086">
        <v>0.48764931283686064</v>
      </c>
      <c r="E7086" s="24"/>
      <c r="F7086" s="25"/>
      <c r="G7086" s="29"/>
    </row>
    <row r="7087" spans="1:7" x14ac:dyDescent="0.25">
      <c r="A7087"/>
      <c r="B7087"/>
      <c r="C7087">
        <v>-2.2039601874083812</v>
      </c>
      <c r="D7087">
        <v>0.48766913024818509</v>
      </c>
      <c r="E7087" s="24"/>
      <c r="F7087" s="25"/>
      <c r="G7087" s="29"/>
    </row>
    <row r="7088" spans="1:7" x14ac:dyDescent="0.25">
      <c r="A7088"/>
      <c r="B7088"/>
      <c r="C7088">
        <v>-2.2040201530484227</v>
      </c>
      <c r="D7088">
        <v>0.48768894765950938</v>
      </c>
      <c r="E7088" s="24"/>
      <c r="F7088" s="25"/>
      <c r="G7088" s="29"/>
    </row>
    <row r="7089" spans="1:7" x14ac:dyDescent="0.25">
      <c r="A7089"/>
      <c r="B7089"/>
      <c r="C7089">
        <v>-2.2040801186884638</v>
      </c>
      <c r="D7089">
        <v>0.48770876507083388</v>
      </c>
      <c r="E7089" s="24"/>
      <c r="F7089" s="25"/>
      <c r="G7089" s="29"/>
    </row>
    <row r="7090" spans="1:7" x14ac:dyDescent="0.25">
      <c r="A7090"/>
      <c r="B7090"/>
      <c r="C7090">
        <v>-2.2041400843285053</v>
      </c>
      <c r="D7090">
        <v>0.48772858248215822</v>
      </c>
      <c r="E7090" s="24"/>
      <c r="F7090" s="25"/>
      <c r="G7090" s="29"/>
    </row>
    <row r="7091" spans="1:7" x14ac:dyDescent="0.25">
      <c r="A7091"/>
      <c r="B7091"/>
      <c r="C7091">
        <v>-2.2042000499685463</v>
      </c>
      <c r="D7091">
        <v>0.48774839989348256</v>
      </c>
      <c r="E7091" s="24"/>
      <c r="F7091" s="25"/>
      <c r="G7091" s="29"/>
    </row>
    <row r="7092" spans="1:7" x14ac:dyDescent="0.25">
      <c r="A7092"/>
      <c r="B7092"/>
      <c r="C7092">
        <v>-2.2042600156085879</v>
      </c>
      <c r="D7092">
        <v>0.48776821730480702</v>
      </c>
      <c r="E7092" s="24"/>
      <c r="F7092" s="25"/>
      <c r="G7092" s="29"/>
    </row>
    <row r="7093" spans="1:7" x14ac:dyDescent="0.25">
      <c r="A7093"/>
      <c r="B7093"/>
      <c r="C7093">
        <v>-2.2043199812486294</v>
      </c>
      <c r="D7093">
        <v>0.48778803471613141</v>
      </c>
      <c r="E7093" s="24"/>
      <c r="F7093" s="25"/>
      <c r="G7093" s="29"/>
    </row>
    <row r="7094" spans="1:7" x14ac:dyDescent="0.25">
      <c r="A7094"/>
      <c r="B7094"/>
      <c r="C7094">
        <v>-2.2043799468886704</v>
      </c>
      <c r="D7094">
        <v>0.4878078521274557</v>
      </c>
      <c r="E7094" s="24"/>
      <c r="F7094" s="25"/>
      <c r="G7094" s="29"/>
    </row>
    <row r="7095" spans="1:7" x14ac:dyDescent="0.25">
      <c r="A7095"/>
      <c r="B7095"/>
      <c r="C7095">
        <v>-2.2044399125287115</v>
      </c>
      <c r="D7095">
        <v>0.4878276695387801</v>
      </c>
      <c r="E7095" s="24"/>
      <c r="F7095" s="25"/>
      <c r="G7095" s="29"/>
    </row>
    <row r="7096" spans="1:7" x14ac:dyDescent="0.25">
      <c r="A7096"/>
      <c r="B7096"/>
      <c r="C7096">
        <v>-2.204499878168753</v>
      </c>
      <c r="D7096">
        <v>0.48784748695010444</v>
      </c>
      <c r="E7096" s="24"/>
      <c r="F7096" s="25"/>
      <c r="G7096" s="29"/>
    </row>
    <row r="7097" spans="1:7" x14ac:dyDescent="0.25">
      <c r="A7097"/>
      <c r="B7097"/>
      <c r="C7097">
        <v>-2.2045598438087941</v>
      </c>
      <c r="D7097">
        <v>0.48786730436142889</v>
      </c>
      <c r="E7097" s="24"/>
      <c r="F7097" s="25"/>
      <c r="G7097" s="29"/>
    </row>
    <row r="7098" spans="1:7" x14ac:dyDescent="0.25">
      <c r="A7098"/>
      <c r="B7098"/>
      <c r="C7098">
        <v>-2.2046198094488356</v>
      </c>
      <c r="D7098">
        <v>0.48788712177275334</v>
      </c>
      <c r="E7098" s="24"/>
      <c r="F7098" s="25"/>
      <c r="G7098" s="29"/>
    </row>
    <row r="7099" spans="1:7" x14ac:dyDescent="0.25">
      <c r="A7099"/>
      <c r="B7099"/>
      <c r="C7099">
        <v>-2.2046797750888767</v>
      </c>
      <c r="D7099">
        <v>0.48790693918407751</v>
      </c>
      <c r="E7099" s="24"/>
      <c r="F7099" s="25"/>
      <c r="G7099" s="29"/>
    </row>
    <row r="7100" spans="1:7" x14ac:dyDescent="0.25">
      <c r="A7100"/>
      <c r="B7100"/>
      <c r="C7100">
        <v>-2.2047397407289182</v>
      </c>
      <c r="D7100">
        <v>0.48792675659540202</v>
      </c>
      <c r="E7100" s="24"/>
      <c r="F7100" s="25"/>
      <c r="G7100" s="29"/>
    </row>
    <row r="7101" spans="1:7" x14ac:dyDescent="0.25">
      <c r="A7101"/>
      <c r="B7101"/>
      <c r="C7101">
        <v>-2.2047997063689597</v>
      </c>
      <c r="D7101">
        <v>0.48794657400672647</v>
      </c>
      <c r="E7101" s="24"/>
      <c r="F7101" s="25"/>
      <c r="G7101" s="29"/>
    </row>
    <row r="7102" spans="1:7" x14ac:dyDescent="0.25">
      <c r="A7102"/>
      <c r="B7102"/>
      <c r="C7102">
        <v>-2.2048596720090008</v>
      </c>
      <c r="D7102">
        <v>0.4879663914180507</v>
      </c>
      <c r="E7102" s="24"/>
      <c r="F7102" s="25"/>
      <c r="G7102" s="29"/>
    </row>
    <row r="7103" spans="1:7" x14ac:dyDescent="0.25">
      <c r="A7103"/>
      <c r="B7103"/>
      <c r="C7103">
        <v>-2.2049196376490423</v>
      </c>
      <c r="D7103">
        <v>0.48798620882937516</v>
      </c>
      <c r="E7103" s="24"/>
      <c r="F7103" s="25"/>
      <c r="G7103" s="29"/>
    </row>
    <row r="7104" spans="1:7" x14ac:dyDescent="0.25">
      <c r="A7104"/>
      <c r="B7104"/>
      <c r="C7104">
        <v>-2.2049796032890834</v>
      </c>
      <c r="D7104">
        <v>0.48800602624069955</v>
      </c>
      <c r="E7104" s="24"/>
      <c r="F7104" s="25"/>
      <c r="G7104" s="29"/>
    </row>
    <row r="7105" spans="1:7" x14ac:dyDescent="0.25">
      <c r="A7105"/>
      <c r="B7105"/>
      <c r="C7105">
        <v>-2.2050395689291244</v>
      </c>
      <c r="D7105">
        <v>0.48802584365202384</v>
      </c>
      <c r="E7105" s="24"/>
      <c r="F7105" s="25"/>
      <c r="G7105" s="29"/>
    </row>
    <row r="7106" spans="1:7" x14ac:dyDescent="0.25">
      <c r="A7106"/>
      <c r="B7106"/>
      <c r="C7106">
        <v>-2.205099534569166</v>
      </c>
      <c r="D7106">
        <v>0.48804566106334829</v>
      </c>
      <c r="E7106" s="24"/>
      <c r="F7106" s="25"/>
      <c r="G7106" s="29"/>
    </row>
    <row r="7107" spans="1:7" x14ac:dyDescent="0.25">
      <c r="A7107"/>
      <c r="B7107"/>
      <c r="C7107">
        <v>-2.205159500209207</v>
      </c>
      <c r="D7107">
        <v>0.48806547847467269</v>
      </c>
      <c r="E7107" s="24"/>
      <c r="F7107" s="25"/>
      <c r="G7107" s="29"/>
    </row>
    <row r="7108" spans="1:7" x14ac:dyDescent="0.25">
      <c r="A7108"/>
      <c r="B7108"/>
      <c r="C7108">
        <v>-2.2052194658492486</v>
      </c>
      <c r="D7108">
        <v>0.48808529588599697</v>
      </c>
      <c r="E7108" s="24"/>
      <c r="F7108" s="25"/>
      <c r="G7108" s="29"/>
    </row>
    <row r="7109" spans="1:7" x14ac:dyDescent="0.25">
      <c r="A7109"/>
      <c r="B7109"/>
      <c r="C7109">
        <v>-2.2052794314892896</v>
      </c>
      <c r="D7109">
        <v>0.48810511329732142</v>
      </c>
      <c r="E7109" s="24"/>
      <c r="F7109" s="25"/>
      <c r="G7109" s="29"/>
    </row>
    <row r="7110" spans="1:7" x14ac:dyDescent="0.25">
      <c r="A7110"/>
      <c r="B7110"/>
      <c r="C7110">
        <v>-2.2053393971293311</v>
      </c>
      <c r="D7110">
        <v>0.48812493070864582</v>
      </c>
      <c r="E7110" s="24"/>
      <c r="F7110" s="25"/>
      <c r="G7110" s="29"/>
    </row>
    <row r="7111" spans="1:7" x14ac:dyDescent="0.25">
      <c r="A7111"/>
      <c r="B7111"/>
      <c r="C7111">
        <v>-2.2053993627693727</v>
      </c>
      <c r="D7111">
        <v>0.48814474811997011</v>
      </c>
      <c r="E7111" s="24"/>
      <c r="F7111" s="25"/>
      <c r="G7111" s="29"/>
    </row>
    <row r="7112" spans="1:7" x14ac:dyDescent="0.25">
      <c r="A7112"/>
      <c r="B7112"/>
      <c r="C7112">
        <v>-2.2054593284094137</v>
      </c>
      <c r="D7112">
        <v>0.48816456553129456</v>
      </c>
      <c r="E7112" s="24"/>
      <c r="F7112" s="25"/>
      <c r="G7112" s="29"/>
    </row>
    <row r="7113" spans="1:7" x14ac:dyDescent="0.25">
      <c r="A7113"/>
      <c r="B7113"/>
      <c r="C7113">
        <v>-2.2055192940494548</v>
      </c>
      <c r="D7113">
        <v>0.48818438294261896</v>
      </c>
      <c r="E7113" s="24"/>
      <c r="F7113" s="25"/>
      <c r="G7113" s="29"/>
    </row>
    <row r="7114" spans="1:7" x14ac:dyDescent="0.25">
      <c r="A7114"/>
      <c r="B7114"/>
      <c r="C7114">
        <v>-2.2055792596894963</v>
      </c>
      <c r="D7114">
        <v>0.4882042003539433</v>
      </c>
      <c r="E7114" s="24"/>
      <c r="F7114" s="25"/>
      <c r="G7114" s="29"/>
    </row>
    <row r="7115" spans="1:7" x14ac:dyDescent="0.25">
      <c r="A7115"/>
      <c r="B7115"/>
      <c r="C7115">
        <v>-2.2056392253295374</v>
      </c>
      <c r="D7115">
        <v>0.48822401776526775</v>
      </c>
      <c r="E7115" s="24"/>
      <c r="F7115" s="25"/>
      <c r="G7115" s="29"/>
    </row>
    <row r="7116" spans="1:7" x14ac:dyDescent="0.25">
      <c r="A7116"/>
      <c r="B7116"/>
      <c r="C7116">
        <v>-2.2056991909695789</v>
      </c>
      <c r="D7116">
        <v>0.48824383517659203</v>
      </c>
      <c r="E7116" s="24"/>
      <c r="F7116" s="25"/>
      <c r="G7116" s="29"/>
    </row>
    <row r="7117" spans="1:7" x14ac:dyDescent="0.25">
      <c r="A7117"/>
      <c r="B7117"/>
      <c r="C7117">
        <v>-2.20575915660962</v>
      </c>
      <c r="D7117">
        <v>0.48826365258791643</v>
      </c>
      <c r="E7117" s="24"/>
      <c r="F7117" s="25"/>
      <c r="G7117" s="29"/>
    </row>
    <row r="7118" spans="1:7" x14ac:dyDescent="0.25">
      <c r="A7118"/>
      <c r="B7118"/>
      <c r="C7118">
        <v>-2.2058191222496615</v>
      </c>
      <c r="D7118">
        <v>0.48828346999924088</v>
      </c>
      <c r="E7118" s="24"/>
      <c r="F7118" s="25"/>
      <c r="G7118" s="29"/>
    </row>
    <row r="7119" spans="1:7" x14ac:dyDescent="0.25">
      <c r="A7119"/>
      <c r="B7119"/>
      <c r="C7119">
        <v>-2.2058790878897026</v>
      </c>
      <c r="D7119">
        <v>0.48830328741056511</v>
      </c>
      <c r="E7119" s="24"/>
      <c r="F7119" s="25"/>
      <c r="G7119" s="29"/>
    </row>
    <row r="7120" spans="1:7" x14ac:dyDescent="0.25">
      <c r="A7120"/>
      <c r="B7120"/>
      <c r="C7120">
        <v>-2.2059390535297441</v>
      </c>
      <c r="D7120">
        <v>0.48832310482188956</v>
      </c>
      <c r="E7120" s="24"/>
      <c r="F7120" s="25"/>
      <c r="G7120" s="29"/>
    </row>
    <row r="7121" spans="1:7" x14ac:dyDescent="0.25">
      <c r="A7121"/>
      <c r="B7121"/>
      <c r="C7121">
        <v>-2.2059990191697856</v>
      </c>
      <c r="D7121">
        <v>0.48834292223321402</v>
      </c>
      <c r="E7121" s="24"/>
      <c r="F7121" s="25"/>
      <c r="G7121" s="29"/>
    </row>
    <row r="7122" spans="1:7" x14ac:dyDescent="0.25">
      <c r="A7122"/>
      <c r="B7122"/>
      <c r="C7122">
        <v>-2.2060589848098267</v>
      </c>
      <c r="D7122">
        <v>0.48836273964453825</v>
      </c>
      <c r="E7122" s="24"/>
      <c r="F7122" s="25"/>
      <c r="G7122" s="29"/>
    </row>
    <row r="7123" spans="1:7" x14ac:dyDescent="0.25">
      <c r="A7123"/>
      <c r="B7123"/>
      <c r="C7123">
        <v>-2.2061189504498677</v>
      </c>
      <c r="D7123">
        <v>0.4883825570558627</v>
      </c>
      <c r="E7123" s="24"/>
      <c r="F7123" s="25"/>
      <c r="G7123" s="29"/>
    </row>
    <row r="7124" spans="1:7" x14ac:dyDescent="0.25">
      <c r="A7124"/>
      <c r="B7124"/>
      <c r="C7124">
        <v>-2.2061789160899092</v>
      </c>
      <c r="D7124">
        <v>0.48840237446718704</v>
      </c>
      <c r="E7124" s="24"/>
      <c r="F7124" s="25"/>
      <c r="G7124" s="29"/>
    </row>
    <row r="7125" spans="1:7" x14ac:dyDescent="0.25">
      <c r="A7125"/>
      <c r="B7125"/>
      <c r="C7125">
        <v>-2.2062388817299503</v>
      </c>
      <c r="D7125">
        <v>0.48842219187851138</v>
      </c>
      <c r="E7125" s="24"/>
      <c r="F7125" s="25"/>
      <c r="G7125" s="29"/>
    </row>
    <row r="7126" spans="1:7" x14ac:dyDescent="0.25">
      <c r="A7126"/>
      <c r="B7126"/>
      <c r="C7126">
        <v>-2.2062988473699918</v>
      </c>
      <c r="D7126">
        <v>0.48844200928983583</v>
      </c>
      <c r="E7126" s="24"/>
      <c r="F7126" s="25"/>
      <c r="G7126" s="29"/>
    </row>
    <row r="7127" spans="1:7" x14ac:dyDescent="0.25">
      <c r="A7127"/>
      <c r="B7127"/>
      <c r="C7127">
        <v>-2.2063588130100329</v>
      </c>
      <c r="D7127">
        <v>0.48846182670116023</v>
      </c>
      <c r="E7127" s="24"/>
      <c r="F7127" s="25"/>
      <c r="G7127" s="29"/>
    </row>
    <row r="7128" spans="1:7" x14ac:dyDescent="0.25">
      <c r="A7128"/>
      <c r="B7128"/>
      <c r="C7128">
        <v>-2.2064187786500744</v>
      </c>
      <c r="D7128">
        <v>0.48848164411248451</v>
      </c>
      <c r="E7128" s="24"/>
      <c r="F7128" s="25"/>
      <c r="G7128" s="29"/>
    </row>
    <row r="7129" spans="1:7" x14ac:dyDescent="0.25">
      <c r="A7129"/>
      <c r="B7129"/>
      <c r="C7129">
        <v>-2.2064787442901155</v>
      </c>
      <c r="D7129">
        <v>0.48850146152380897</v>
      </c>
      <c r="E7129" s="24"/>
      <c r="F7129" s="25"/>
      <c r="G7129" s="29"/>
    </row>
    <row r="7130" spans="1:7" x14ac:dyDescent="0.25">
      <c r="A7130"/>
      <c r="B7130"/>
      <c r="C7130">
        <v>-2.206538709930157</v>
      </c>
      <c r="D7130">
        <v>0.48852127893513342</v>
      </c>
      <c r="E7130" s="24"/>
      <c r="F7130" s="25"/>
      <c r="G7130" s="29"/>
    </row>
    <row r="7131" spans="1:7" x14ac:dyDescent="0.25">
      <c r="A7131"/>
      <c r="B7131"/>
      <c r="C7131">
        <v>-2.2065986755701981</v>
      </c>
      <c r="D7131">
        <v>0.48854109634645765</v>
      </c>
      <c r="E7131" s="24"/>
      <c r="F7131" s="25"/>
      <c r="G7131" s="29"/>
    </row>
    <row r="7132" spans="1:7" x14ac:dyDescent="0.25">
      <c r="A7132"/>
      <c r="B7132"/>
      <c r="C7132">
        <v>-2.2066586412102396</v>
      </c>
      <c r="D7132">
        <v>0.4885609137577821</v>
      </c>
      <c r="E7132" s="24"/>
      <c r="F7132" s="25"/>
      <c r="G7132" s="29"/>
    </row>
    <row r="7133" spans="1:7" x14ac:dyDescent="0.25">
      <c r="A7133"/>
      <c r="B7133"/>
      <c r="C7133">
        <v>-2.2067186068502807</v>
      </c>
      <c r="D7133">
        <v>0.48858073116910655</v>
      </c>
      <c r="E7133" s="24"/>
      <c r="F7133" s="25"/>
      <c r="G7133" s="29"/>
    </row>
    <row r="7134" spans="1:7" x14ac:dyDescent="0.25">
      <c r="A7134"/>
      <c r="B7134"/>
      <c r="C7134">
        <v>-2.2067785724903222</v>
      </c>
      <c r="D7134">
        <v>0.48860054858043084</v>
      </c>
      <c r="E7134" s="24"/>
      <c r="F7134" s="25"/>
      <c r="G7134" s="29"/>
    </row>
    <row r="7135" spans="1:7" x14ac:dyDescent="0.25">
      <c r="A7135"/>
      <c r="B7135"/>
      <c r="C7135">
        <v>-2.2068385381303632</v>
      </c>
      <c r="D7135">
        <v>0.48862036599175529</v>
      </c>
      <c r="E7135" s="24"/>
      <c r="F7135" s="25"/>
      <c r="G7135" s="29"/>
    </row>
    <row r="7136" spans="1:7" x14ac:dyDescent="0.25">
      <c r="A7136"/>
      <c r="B7136"/>
      <c r="C7136">
        <v>-2.2068985037704048</v>
      </c>
      <c r="D7136">
        <v>0.48864018340307958</v>
      </c>
      <c r="E7136" s="24"/>
      <c r="F7136" s="25"/>
      <c r="G7136" s="29"/>
    </row>
    <row r="7137" spans="1:7" x14ac:dyDescent="0.25">
      <c r="A7137"/>
      <c r="B7137"/>
      <c r="C7137">
        <v>-2.2069584694104458</v>
      </c>
      <c r="D7137">
        <v>0.48866000081440386</v>
      </c>
      <c r="E7137" s="24"/>
      <c r="F7137" s="25"/>
      <c r="G7137" s="29"/>
    </row>
    <row r="7138" spans="1:7" x14ac:dyDescent="0.25">
      <c r="A7138"/>
      <c r="B7138"/>
      <c r="C7138">
        <v>-2.2070184350504873</v>
      </c>
      <c r="D7138">
        <v>0.48867981822572842</v>
      </c>
      <c r="E7138" s="24"/>
      <c r="F7138" s="25"/>
      <c r="G7138" s="29"/>
    </row>
    <row r="7139" spans="1:7" x14ac:dyDescent="0.25">
      <c r="A7139"/>
      <c r="B7139"/>
      <c r="C7139">
        <v>-2.2070784006905284</v>
      </c>
      <c r="D7139">
        <v>0.48869963563705265</v>
      </c>
      <c r="E7139" s="24"/>
      <c r="F7139" s="25"/>
      <c r="G7139" s="29"/>
    </row>
    <row r="7140" spans="1:7" x14ac:dyDescent="0.25">
      <c r="A7140"/>
      <c r="B7140"/>
      <c r="C7140">
        <v>-2.2071383663305699</v>
      </c>
      <c r="D7140">
        <v>0.48871945304837711</v>
      </c>
      <c r="E7140" s="24"/>
      <c r="F7140" s="25"/>
      <c r="G7140" s="29"/>
    </row>
    <row r="7141" spans="1:7" x14ac:dyDescent="0.25">
      <c r="A7141"/>
      <c r="B7141"/>
      <c r="C7141">
        <v>-2.207198331970611</v>
      </c>
      <c r="D7141">
        <v>0.48873927045970161</v>
      </c>
      <c r="E7141" s="24"/>
      <c r="F7141" s="25"/>
      <c r="G7141" s="29"/>
    </row>
    <row r="7142" spans="1:7" x14ac:dyDescent="0.25">
      <c r="A7142"/>
      <c r="B7142"/>
      <c r="C7142">
        <v>-2.2072582976106525</v>
      </c>
      <c r="D7142">
        <v>0.48875908787102579</v>
      </c>
      <c r="E7142" s="24"/>
      <c r="F7142" s="25"/>
      <c r="G7142" s="29"/>
    </row>
    <row r="7143" spans="1:7" x14ac:dyDescent="0.25">
      <c r="A7143"/>
      <c r="B7143"/>
      <c r="C7143">
        <v>-2.2073182632506936</v>
      </c>
      <c r="D7143">
        <v>0.48877890528235024</v>
      </c>
      <c r="E7143" s="24"/>
      <c r="F7143" s="25"/>
      <c r="G7143" s="29"/>
    </row>
    <row r="7144" spans="1:7" x14ac:dyDescent="0.25">
      <c r="A7144"/>
      <c r="B7144"/>
      <c r="C7144">
        <v>-2.2073782288907351</v>
      </c>
      <c r="D7144">
        <v>0.48879872269367475</v>
      </c>
      <c r="E7144" s="24"/>
      <c r="F7144" s="25"/>
      <c r="G7144" s="29"/>
    </row>
    <row r="7145" spans="1:7" x14ac:dyDescent="0.25">
      <c r="A7145"/>
      <c r="B7145"/>
      <c r="C7145">
        <v>-2.2074381945307762</v>
      </c>
      <c r="D7145">
        <v>0.48881854010499892</v>
      </c>
      <c r="E7145" s="24"/>
      <c r="F7145" s="25"/>
      <c r="G7145" s="29"/>
    </row>
    <row r="7146" spans="1:7" x14ac:dyDescent="0.25">
      <c r="A7146"/>
      <c r="B7146"/>
      <c r="C7146">
        <v>-2.2074981601708177</v>
      </c>
      <c r="D7146">
        <v>0.48883835751632337</v>
      </c>
      <c r="E7146" s="24"/>
      <c r="F7146" s="25"/>
      <c r="G7146" s="29"/>
    </row>
    <row r="7147" spans="1:7" x14ac:dyDescent="0.25">
      <c r="A7147"/>
      <c r="B7147"/>
      <c r="C7147">
        <v>-2.2075581258108588</v>
      </c>
      <c r="D7147">
        <v>0.48885817492764772</v>
      </c>
      <c r="E7147" s="24"/>
      <c r="F7147" s="25"/>
      <c r="G7147" s="29"/>
    </row>
    <row r="7148" spans="1:7" x14ac:dyDescent="0.25">
      <c r="A7148"/>
      <c r="B7148"/>
      <c r="C7148">
        <v>-2.2076180914509003</v>
      </c>
      <c r="D7148">
        <v>0.48887799233897211</v>
      </c>
      <c r="E7148" s="24"/>
      <c r="F7148" s="25"/>
      <c r="G7148" s="29"/>
    </row>
    <row r="7149" spans="1:7" x14ac:dyDescent="0.25">
      <c r="A7149"/>
      <c r="B7149"/>
      <c r="C7149">
        <v>-2.2076780570909413</v>
      </c>
      <c r="D7149">
        <v>0.48889780975029656</v>
      </c>
      <c r="E7149" s="24"/>
      <c r="F7149" s="25"/>
      <c r="G7149" s="29"/>
    </row>
    <row r="7150" spans="1:7" x14ac:dyDescent="0.25">
      <c r="A7150"/>
      <c r="B7150"/>
      <c r="C7150">
        <v>-2.2077380227309829</v>
      </c>
      <c r="D7150">
        <v>0.48891762716162096</v>
      </c>
      <c r="E7150" s="24"/>
      <c r="F7150" s="25"/>
      <c r="G7150" s="29"/>
    </row>
    <row r="7151" spans="1:7" x14ac:dyDescent="0.25">
      <c r="A7151"/>
      <c r="B7151"/>
      <c r="C7151">
        <v>-2.2077979883710239</v>
      </c>
      <c r="D7151">
        <v>0.48893744457294525</v>
      </c>
      <c r="E7151" s="24"/>
      <c r="F7151" s="25"/>
      <c r="G7151" s="29"/>
    </row>
    <row r="7152" spans="1:7" x14ac:dyDescent="0.25">
      <c r="A7152"/>
      <c r="B7152"/>
      <c r="C7152">
        <v>-2.2078579540110654</v>
      </c>
      <c r="D7152">
        <v>0.4889572619842697</v>
      </c>
      <c r="E7152" s="24"/>
      <c r="F7152" s="25"/>
      <c r="G7152" s="29"/>
    </row>
    <row r="7153" spans="1:7" x14ac:dyDescent="0.25">
      <c r="A7153"/>
      <c r="B7153"/>
      <c r="C7153">
        <v>-2.2079179196511065</v>
      </c>
      <c r="D7153">
        <v>0.48897707939559409</v>
      </c>
      <c r="E7153" s="24"/>
      <c r="F7153" s="25"/>
      <c r="G7153" s="29"/>
    </row>
    <row r="7154" spans="1:7" x14ac:dyDescent="0.25">
      <c r="A7154"/>
      <c r="B7154"/>
      <c r="C7154">
        <v>-2.207977885291148</v>
      </c>
      <c r="D7154">
        <v>0.48899689680691838</v>
      </c>
      <c r="E7154" s="24"/>
      <c r="F7154" s="25"/>
      <c r="G7154" s="29"/>
    </row>
    <row r="7155" spans="1:7" x14ac:dyDescent="0.25">
      <c r="A7155"/>
      <c r="B7155"/>
      <c r="C7155">
        <v>-2.2080378509311891</v>
      </c>
      <c r="D7155">
        <v>0.48901671421824283</v>
      </c>
      <c r="E7155" s="24"/>
      <c r="F7155" s="25"/>
      <c r="G7155" s="29"/>
    </row>
    <row r="7156" spans="1:7" x14ac:dyDescent="0.25">
      <c r="A7156"/>
      <c r="B7156"/>
      <c r="C7156">
        <v>-2.2080978165712306</v>
      </c>
      <c r="D7156">
        <v>0.48903653162956717</v>
      </c>
      <c r="E7156" s="24"/>
      <c r="F7156" s="25"/>
      <c r="G7156" s="29"/>
    </row>
    <row r="7157" spans="1:7" x14ac:dyDescent="0.25">
      <c r="A7157"/>
      <c r="B7157"/>
      <c r="C7157">
        <v>-2.2081577822112717</v>
      </c>
      <c r="D7157">
        <v>0.48905634904089146</v>
      </c>
      <c r="E7157" s="24"/>
      <c r="F7157" s="25"/>
      <c r="G7157" s="29"/>
    </row>
    <row r="7158" spans="1:7" x14ac:dyDescent="0.25">
      <c r="A7158"/>
      <c r="B7158"/>
      <c r="C7158">
        <v>-2.2082177478513132</v>
      </c>
      <c r="D7158">
        <v>0.48907616645221602</v>
      </c>
      <c r="E7158" s="24"/>
      <c r="F7158" s="25"/>
      <c r="G7158" s="29"/>
    </row>
    <row r="7159" spans="1:7" x14ac:dyDescent="0.25">
      <c r="A7159"/>
      <c r="B7159"/>
      <c r="C7159">
        <v>-2.2082777134913543</v>
      </c>
      <c r="D7159">
        <v>0.48909598386354031</v>
      </c>
      <c r="E7159" s="24"/>
      <c r="F7159" s="25"/>
      <c r="G7159" s="29"/>
    </row>
    <row r="7160" spans="1:7" x14ac:dyDescent="0.25">
      <c r="A7160"/>
      <c r="B7160"/>
      <c r="C7160">
        <v>-2.2083376791313958</v>
      </c>
      <c r="D7160">
        <v>0.48911580127486465</v>
      </c>
      <c r="E7160" s="24"/>
      <c r="F7160" s="25"/>
      <c r="G7160" s="29"/>
    </row>
    <row r="7161" spans="1:7" x14ac:dyDescent="0.25">
      <c r="A7161"/>
      <c r="B7161"/>
      <c r="C7161">
        <v>-2.2083976447714369</v>
      </c>
      <c r="D7161">
        <v>0.48913561868618904</v>
      </c>
      <c r="E7161" s="24"/>
      <c r="F7161" s="25"/>
      <c r="G7161" s="29"/>
    </row>
    <row r="7162" spans="1:7" x14ac:dyDescent="0.25">
      <c r="A7162"/>
      <c r="B7162"/>
      <c r="C7162">
        <v>-2.2084576104114779</v>
      </c>
      <c r="D7162">
        <v>0.48915543609751333</v>
      </c>
      <c r="E7162" s="24"/>
      <c r="F7162" s="25"/>
      <c r="G7162" s="29"/>
    </row>
    <row r="7163" spans="1:7" x14ac:dyDescent="0.25">
      <c r="A7163"/>
      <c r="B7163"/>
      <c r="C7163">
        <v>-2.2085175760515194</v>
      </c>
      <c r="D7163">
        <v>0.48917525350883778</v>
      </c>
      <c r="E7163" s="24"/>
      <c r="F7163" s="25"/>
      <c r="G7163" s="29"/>
    </row>
    <row r="7164" spans="1:7" x14ac:dyDescent="0.25">
      <c r="A7164"/>
      <c r="B7164"/>
      <c r="C7164">
        <v>-2.208577541691561</v>
      </c>
      <c r="D7164">
        <v>0.48919507092016218</v>
      </c>
      <c r="E7164" s="24"/>
      <c r="F7164" s="25"/>
      <c r="G7164" s="29"/>
    </row>
    <row r="7165" spans="1:7" x14ac:dyDescent="0.25">
      <c r="A7165"/>
      <c r="B7165"/>
      <c r="C7165">
        <v>-2.208637507331602</v>
      </c>
      <c r="D7165">
        <v>0.48921488833148652</v>
      </c>
      <c r="E7165" s="24"/>
      <c r="F7165" s="25"/>
      <c r="G7165" s="29"/>
    </row>
    <row r="7166" spans="1:7" x14ac:dyDescent="0.25">
      <c r="A7166"/>
      <c r="B7166"/>
      <c r="C7166">
        <v>-2.2086974729716435</v>
      </c>
      <c r="D7166">
        <v>0.48923470574281097</v>
      </c>
      <c r="E7166" s="24"/>
      <c r="F7166" s="25"/>
      <c r="G7166" s="29"/>
    </row>
    <row r="7167" spans="1:7" x14ac:dyDescent="0.25">
      <c r="A7167"/>
      <c r="B7167"/>
      <c r="C7167">
        <v>-2.2087574386116846</v>
      </c>
      <c r="D7167">
        <v>0.48925452315413537</v>
      </c>
      <c r="E7167" s="24"/>
      <c r="F7167" s="25"/>
      <c r="G7167" s="29"/>
    </row>
    <row r="7168" spans="1:7" x14ac:dyDescent="0.25">
      <c r="A7168"/>
      <c r="B7168"/>
      <c r="C7168">
        <v>-2.2088174042517261</v>
      </c>
      <c r="D7168">
        <v>0.48927434056545965</v>
      </c>
      <c r="E7168" s="24"/>
      <c r="F7168" s="25"/>
      <c r="G7168" s="29"/>
    </row>
    <row r="7169" spans="1:7" x14ac:dyDescent="0.25">
      <c r="A7169"/>
      <c r="B7169"/>
      <c r="C7169">
        <v>-2.2088773698917672</v>
      </c>
      <c r="D7169">
        <v>0.48929415797678411</v>
      </c>
      <c r="E7169" s="24"/>
      <c r="F7169" s="25"/>
      <c r="G7169" s="29"/>
    </row>
    <row r="7170" spans="1:7" x14ac:dyDescent="0.25">
      <c r="A7170"/>
      <c r="B7170"/>
      <c r="C7170">
        <v>-2.2089373355318087</v>
      </c>
      <c r="D7170">
        <v>0.4893139753881085</v>
      </c>
      <c r="E7170" s="24"/>
      <c r="F7170" s="25"/>
      <c r="G7170" s="29"/>
    </row>
    <row r="7171" spans="1:7" x14ac:dyDescent="0.25">
      <c r="A7171"/>
      <c r="B7171"/>
      <c r="C7171">
        <v>-2.2089973011718498</v>
      </c>
      <c r="D7171">
        <v>0.48933379279943279</v>
      </c>
      <c r="E7171" s="24"/>
      <c r="F7171" s="25"/>
      <c r="G7171" s="29"/>
    </row>
    <row r="7172" spans="1:7" x14ac:dyDescent="0.25">
      <c r="A7172"/>
      <c r="B7172"/>
      <c r="C7172">
        <v>-2.2090572668118909</v>
      </c>
      <c r="D7172">
        <v>0.48935361021075729</v>
      </c>
      <c r="E7172" s="24"/>
      <c r="F7172" s="25"/>
      <c r="G7172" s="29"/>
    </row>
    <row r="7173" spans="1:7" x14ac:dyDescent="0.25">
      <c r="A7173"/>
      <c r="B7173"/>
      <c r="C7173">
        <v>-2.2091172324519324</v>
      </c>
      <c r="D7173">
        <v>0.48937342762208152</v>
      </c>
      <c r="E7173" s="24"/>
      <c r="F7173" s="25"/>
      <c r="G7173" s="29"/>
    </row>
    <row r="7174" spans="1:7" x14ac:dyDescent="0.25">
      <c r="A7174"/>
      <c r="B7174"/>
      <c r="C7174">
        <v>-2.2091771980919739</v>
      </c>
      <c r="D7174">
        <v>0.48939324503340603</v>
      </c>
      <c r="E7174" s="24"/>
      <c r="F7174" s="25"/>
      <c r="G7174" s="29"/>
    </row>
    <row r="7175" spans="1:7" x14ac:dyDescent="0.25">
      <c r="A7175"/>
      <c r="B7175"/>
      <c r="C7175">
        <v>-2.209237163732015</v>
      </c>
      <c r="D7175">
        <v>0.48941306244473026</v>
      </c>
      <c r="E7175" s="24"/>
      <c r="F7175" s="25"/>
      <c r="G7175" s="29"/>
    </row>
    <row r="7176" spans="1:7" x14ac:dyDescent="0.25">
      <c r="A7176"/>
      <c r="B7176"/>
      <c r="C7176">
        <v>-2.2092971293720565</v>
      </c>
      <c r="D7176">
        <v>0.48943287985605471</v>
      </c>
      <c r="E7176" s="24"/>
      <c r="F7176" s="25"/>
      <c r="G7176" s="29"/>
    </row>
    <row r="7177" spans="1:7" x14ac:dyDescent="0.25">
      <c r="A7177"/>
      <c r="B7177"/>
      <c r="C7177">
        <v>-2.2093570950120975</v>
      </c>
      <c r="D7177">
        <v>0.48945269726737906</v>
      </c>
      <c r="E7177" s="24"/>
      <c r="F7177" s="25"/>
      <c r="G7177" s="29"/>
    </row>
    <row r="7178" spans="1:7" x14ac:dyDescent="0.25">
      <c r="A7178"/>
      <c r="B7178"/>
      <c r="C7178">
        <v>-2.2094170606521391</v>
      </c>
      <c r="D7178">
        <v>0.48947251467870345</v>
      </c>
      <c r="E7178" s="24"/>
      <c r="F7178" s="25"/>
      <c r="G7178" s="29"/>
    </row>
    <row r="7179" spans="1:7" x14ac:dyDescent="0.25">
      <c r="A7179"/>
      <c r="B7179"/>
      <c r="C7179">
        <v>-2.2094770262921801</v>
      </c>
      <c r="D7179">
        <v>0.48949233209002785</v>
      </c>
      <c r="E7179" s="24"/>
      <c r="F7179" s="25"/>
      <c r="G7179" s="29"/>
    </row>
    <row r="7180" spans="1:7" x14ac:dyDescent="0.25">
      <c r="A7180"/>
      <c r="B7180"/>
      <c r="C7180">
        <v>-2.2095369919322212</v>
      </c>
      <c r="D7180">
        <v>0.48951214950135219</v>
      </c>
      <c r="E7180" s="24"/>
      <c r="F7180" s="25"/>
      <c r="G7180" s="29"/>
    </row>
    <row r="7181" spans="1:7" x14ac:dyDescent="0.25">
      <c r="A7181"/>
      <c r="B7181"/>
      <c r="C7181">
        <v>-2.2095969575722627</v>
      </c>
      <c r="D7181">
        <v>0.48953196691267664</v>
      </c>
      <c r="E7181" s="24"/>
      <c r="F7181" s="25"/>
      <c r="G7181" s="29"/>
    </row>
    <row r="7182" spans="1:7" x14ac:dyDescent="0.25">
      <c r="A7182"/>
      <c r="B7182"/>
      <c r="C7182">
        <v>-2.2096569232123038</v>
      </c>
      <c r="D7182">
        <v>0.48955178432400098</v>
      </c>
      <c r="E7182" s="24"/>
      <c r="F7182" s="25"/>
      <c r="G7182" s="29"/>
    </row>
    <row r="7183" spans="1:7" x14ac:dyDescent="0.25">
      <c r="A7183"/>
      <c r="B7183"/>
      <c r="C7183">
        <v>-2.2097168888523453</v>
      </c>
      <c r="D7183">
        <v>0.48957160173532538</v>
      </c>
      <c r="E7183" s="24"/>
      <c r="F7183" s="25"/>
      <c r="G7183" s="29"/>
    </row>
    <row r="7184" spans="1:7" x14ac:dyDescent="0.25">
      <c r="A7184"/>
      <c r="B7184"/>
      <c r="C7184">
        <v>-2.2097768544923868</v>
      </c>
      <c r="D7184">
        <v>0.48959141914664972</v>
      </c>
      <c r="E7184" s="24"/>
      <c r="F7184" s="25"/>
      <c r="G7184" s="29"/>
    </row>
    <row r="7185" spans="1:7" x14ac:dyDescent="0.25">
      <c r="A7185"/>
      <c r="B7185"/>
      <c r="C7185">
        <v>-2.2098368201324279</v>
      </c>
      <c r="D7185">
        <v>0.48961123655797406</v>
      </c>
      <c r="E7185" s="24"/>
      <c r="F7185" s="25"/>
      <c r="G7185" s="29"/>
    </row>
    <row r="7186" spans="1:7" x14ac:dyDescent="0.25">
      <c r="A7186"/>
      <c r="B7186"/>
      <c r="C7186">
        <v>-2.2098967857724694</v>
      </c>
      <c r="D7186">
        <v>0.48963105396929851</v>
      </c>
      <c r="E7186" s="24"/>
      <c r="F7186" s="25"/>
      <c r="G7186" s="29"/>
    </row>
    <row r="7187" spans="1:7" x14ac:dyDescent="0.25">
      <c r="A7187"/>
      <c r="B7187"/>
      <c r="C7187">
        <v>-2.2099567514125105</v>
      </c>
      <c r="D7187">
        <v>0.48965087138062291</v>
      </c>
      <c r="E7187" s="24"/>
      <c r="F7187" s="25"/>
      <c r="G7187" s="29"/>
    </row>
    <row r="7188" spans="1:7" x14ac:dyDescent="0.25">
      <c r="A7188"/>
      <c r="B7188"/>
      <c r="C7188">
        <v>-2.210016717052552</v>
      </c>
      <c r="D7188">
        <v>0.4896706887919472</v>
      </c>
      <c r="E7188" s="24"/>
      <c r="F7188" s="25"/>
      <c r="G7188" s="29"/>
    </row>
    <row r="7189" spans="1:7" x14ac:dyDescent="0.25">
      <c r="A7189"/>
      <c r="B7189"/>
      <c r="C7189">
        <v>-2.2100766826925931</v>
      </c>
      <c r="D7189">
        <v>0.48969050620327165</v>
      </c>
      <c r="E7189" s="24"/>
      <c r="F7189" s="25"/>
      <c r="G7189" s="29"/>
    </row>
    <row r="7190" spans="1:7" x14ac:dyDescent="0.25">
      <c r="A7190"/>
      <c r="B7190"/>
      <c r="C7190">
        <v>-2.2101366483326341</v>
      </c>
      <c r="D7190">
        <v>0.48971032361459604</v>
      </c>
      <c r="E7190" s="24"/>
      <c r="F7190" s="25"/>
      <c r="G7190" s="29"/>
    </row>
    <row r="7191" spans="1:7" x14ac:dyDescent="0.25">
      <c r="A7191"/>
      <c r="B7191"/>
      <c r="C7191">
        <v>-2.2101966139726756</v>
      </c>
      <c r="D7191">
        <v>0.48973014102592044</v>
      </c>
      <c r="E7191" s="24"/>
      <c r="F7191" s="25"/>
      <c r="G7191" s="29"/>
    </row>
    <row r="7192" spans="1:7" x14ac:dyDescent="0.25">
      <c r="A7192"/>
      <c r="B7192"/>
      <c r="C7192">
        <v>-2.2102565796127167</v>
      </c>
      <c r="D7192">
        <v>0.48974995843724473</v>
      </c>
      <c r="E7192" s="24"/>
      <c r="F7192" s="25"/>
      <c r="G7192" s="29"/>
    </row>
    <row r="7193" spans="1:7" x14ac:dyDescent="0.25">
      <c r="A7193"/>
      <c r="B7193"/>
      <c r="C7193">
        <v>-2.2103165452527582</v>
      </c>
      <c r="D7193">
        <v>0.48976977584856912</v>
      </c>
      <c r="E7193" s="24"/>
      <c r="F7193" s="25"/>
      <c r="G7193" s="29"/>
    </row>
    <row r="7194" spans="1:7" x14ac:dyDescent="0.25">
      <c r="A7194"/>
      <c r="B7194"/>
      <c r="C7194">
        <v>-2.2103765108927997</v>
      </c>
      <c r="D7194">
        <v>0.48978959325989357</v>
      </c>
      <c r="E7194" s="24"/>
      <c r="F7194" s="25"/>
      <c r="G7194" s="29"/>
    </row>
    <row r="7195" spans="1:7" x14ac:dyDescent="0.25">
      <c r="A7195"/>
      <c r="B7195"/>
      <c r="C7195">
        <v>-2.2104364765328408</v>
      </c>
      <c r="D7195">
        <v>0.48980941067121786</v>
      </c>
      <c r="E7195" s="24"/>
      <c r="F7195" s="25"/>
      <c r="G7195" s="29"/>
    </row>
    <row r="7196" spans="1:7" x14ac:dyDescent="0.25">
      <c r="A7196"/>
      <c r="B7196"/>
      <c r="C7196">
        <v>-2.2104964421728823</v>
      </c>
      <c r="D7196">
        <v>0.48982922808254226</v>
      </c>
      <c r="E7196" s="24"/>
      <c r="F7196" s="25"/>
      <c r="G7196" s="29"/>
    </row>
    <row r="7197" spans="1:7" x14ac:dyDescent="0.25">
      <c r="A7197"/>
      <c r="B7197"/>
      <c r="C7197">
        <v>-2.2105564078129234</v>
      </c>
      <c r="D7197">
        <v>0.4898490454938666</v>
      </c>
      <c r="E7197" s="24"/>
      <c r="F7197" s="25"/>
      <c r="G7197" s="29"/>
    </row>
    <row r="7198" spans="1:7" x14ac:dyDescent="0.25">
      <c r="A7198"/>
      <c r="B7198"/>
      <c r="C7198">
        <v>-2.2106163734529645</v>
      </c>
      <c r="D7198">
        <v>0.48986886290519105</v>
      </c>
      <c r="E7198" s="24"/>
      <c r="F7198" s="25"/>
      <c r="G7198" s="29"/>
    </row>
    <row r="7199" spans="1:7" x14ac:dyDescent="0.25">
      <c r="A7199"/>
      <c r="B7199"/>
      <c r="C7199">
        <v>-2.210676339093006</v>
      </c>
      <c r="D7199">
        <v>0.4898886803165155</v>
      </c>
      <c r="E7199" s="24"/>
      <c r="F7199" s="25"/>
      <c r="G7199" s="29"/>
    </row>
    <row r="7200" spans="1:7" x14ac:dyDescent="0.25">
      <c r="A7200"/>
      <c r="B7200"/>
      <c r="C7200">
        <v>-2.2107363047330471</v>
      </c>
      <c r="D7200">
        <v>0.48990849772783979</v>
      </c>
      <c r="E7200" s="24"/>
      <c r="F7200" s="25"/>
      <c r="G7200" s="29"/>
    </row>
    <row r="7201" spans="1:7" x14ac:dyDescent="0.25">
      <c r="A7201"/>
      <c r="B7201"/>
      <c r="C7201">
        <v>-2.2107962703730886</v>
      </c>
      <c r="D7201">
        <v>0.48992831513916418</v>
      </c>
      <c r="E7201" s="24"/>
      <c r="F7201" s="25"/>
      <c r="G7201" s="29"/>
    </row>
    <row r="7202" spans="1:7" x14ac:dyDescent="0.25">
      <c r="A7202"/>
      <c r="B7202"/>
      <c r="C7202">
        <v>-2.2108562360131301</v>
      </c>
      <c r="D7202">
        <v>0.48994813255048864</v>
      </c>
      <c r="E7202" s="24"/>
      <c r="F7202" s="25"/>
      <c r="G7202" s="29"/>
    </row>
    <row r="7203" spans="1:7" x14ac:dyDescent="0.25">
      <c r="A7203"/>
      <c r="B7203"/>
      <c r="C7203">
        <v>-2.2109162016531712</v>
      </c>
      <c r="D7203">
        <v>0.48996794996181292</v>
      </c>
      <c r="E7203" s="24"/>
      <c r="F7203" s="25"/>
      <c r="G7203" s="29"/>
    </row>
    <row r="7204" spans="1:7" x14ac:dyDescent="0.25">
      <c r="A7204"/>
      <c r="B7204"/>
      <c r="C7204">
        <v>-2.2109761672932127</v>
      </c>
      <c r="D7204">
        <v>0.48998776737313732</v>
      </c>
      <c r="E7204" s="24"/>
      <c r="F7204" s="25"/>
      <c r="G7204" s="29"/>
    </row>
    <row r="7205" spans="1:7" x14ac:dyDescent="0.25">
      <c r="A7205"/>
      <c r="B7205"/>
      <c r="C7205">
        <v>-2.2110361329332537</v>
      </c>
      <c r="D7205">
        <v>0.4900075847844616</v>
      </c>
      <c r="E7205" s="24"/>
      <c r="F7205" s="25"/>
      <c r="G7205" s="29"/>
    </row>
    <row r="7206" spans="1:7" x14ac:dyDescent="0.25">
      <c r="A7206"/>
      <c r="B7206"/>
      <c r="C7206">
        <v>-2.2110960985732953</v>
      </c>
      <c r="D7206">
        <v>0.490027402195786</v>
      </c>
      <c r="E7206" s="24"/>
      <c r="F7206" s="25"/>
      <c r="G7206" s="29"/>
    </row>
    <row r="7207" spans="1:7" x14ac:dyDescent="0.25">
      <c r="A7207"/>
      <c r="B7207"/>
      <c r="C7207">
        <v>-2.2111560642133363</v>
      </c>
      <c r="D7207">
        <v>0.49004721960711045</v>
      </c>
      <c r="E7207" s="24"/>
      <c r="F7207" s="25"/>
      <c r="G7207" s="29"/>
    </row>
    <row r="7208" spans="1:7" x14ac:dyDescent="0.25">
      <c r="A7208"/>
      <c r="B7208"/>
      <c r="C7208">
        <v>-2.2112160298533774</v>
      </c>
      <c r="D7208">
        <v>0.49006703701843485</v>
      </c>
      <c r="E7208" s="24"/>
      <c r="F7208" s="25"/>
      <c r="G7208" s="29"/>
    </row>
    <row r="7209" spans="1:7" x14ac:dyDescent="0.25">
      <c r="A7209"/>
      <c r="B7209"/>
      <c r="C7209">
        <v>-2.2112759954934189</v>
      </c>
      <c r="D7209">
        <v>0.49008685442975924</v>
      </c>
      <c r="E7209" s="24"/>
      <c r="F7209" s="25"/>
      <c r="G7209" s="29"/>
    </row>
    <row r="7210" spans="1:7" x14ac:dyDescent="0.25">
      <c r="A7210"/>
      <c r="B7210"/>
      <c r="C7210">
        <v>-2.21133596113346</v>
      </c>
      <c r="D7210">
        <v>0.49010667184108353</v>
      </c>
      <c r="E7210" s="24"/>
      <c r="F7210" s="25"/>
      <c r="G7210" s="29"/>
    </row>
    <row r="7211" spans="1:7" x14ac:dyDescent="0.25">
      <c r="A7211"/>
      <c r="B7211"/>
      <c r="C7211">
        <v>-2.2113959267735015</v>
      </c>
      <c r="D7211">
        <v>0.49012648925240798</v>
      </c>
      <c r="E7211" s="24"/>
      <c r="F7211" s="25"/>
      <c r="G7211" s="29"/>
    </row>
    <row r="7212" spans="1:7" x14ac:dyDescent="0.25">
      <c r="A7212"/>
      <c r="B7212"/>
      <c r="C7212">
        <v>-2.211455892413543</v>
      </c>
      <c r="D7212">
        <v>0.49014630666373238</v>
      </c>
      <c r="E7212" s="24"/>
      <c r="F7212" s="25"/>
      <c r="G7212" s="29"/>
    </row>
    <row r="7213" spans="1:7" x14ac:dyDescent="0.25">
      <c r="A7213"/>
      <c r="B7213"/>
      <c r="C7213">
        <v>-2.2115158580535841</v>
      </c>
      <c r="D7213">
        <v>0.49016612407505666</v>
      </c>
      <c r="E7213" s="24"/>
      <c r="F7213" s="25"/>
      <c r="G7213" s="29"/>
    </row>
    <row r="7214" spans="1:7" x14ac:dyDescent="0.25">
      <c r="A7214"/>
      <c r="B7214"/>
      <c r="C7214">
        <v>-2.2115758236936256</v>
      </c>
      <c r="D7214">
        <v>0.49018594148638112</v>
      </c>
      <c r="E7214" s="24"/>
      <c r="F7214" s="25"/>
      <c r="G7214" s="29"/>
    </row>
    <row r="7215" spans="1:7" x14ac:dyDescent="0.25">
      <c r="A7215"/>
      <c r="B7215"/>
      <c r="C7215">
        <v>-2.2116357893336667</v>
      </c>
      <c r="D7215">
        <v>0.49020575889770546</v>
      </c>
      <c r="E7215" s="24"/>
      <c r="F7215" s="25"/>
      <c r="G7215" s="29"/>
    </row>
    <row r="7216" spans="1:7" x14ac:dyDescent="0.25">
      <c r="A7216"/>
      <c r="B7216"/>
      <c r="C7216">
        <v>-2.2116957549737077</v>
      </c>
      <c r="D7216">
        <v>0.49022557630902985</v>
      </c>
      <c r="E7216" s="24"/>
      <c r="F7216" s="25"/>
      <c r="G7216" s="29"/>
    </row>
    <row r="7217" spans="1:7" x14ac:dyDescent="0.25">
      <c r="A7217"/>
      <c r="B7217"/>
      <c r="C7217">
        <v>-2.2117557206137493</v>
      </c>
      <c r="D7217">
        <v>0.49024539372035425</v>
      </c>
      <c r="E7217" s="24"/>
      <c r="F7217" s="25"/>
      <c r="G7217" s="29"/>
    </row>
    <row r="7218" spans="1:7" x14ac:dyDescent="0.25">
      <c r="A7218"/>
      <c r="B7218"/>
      <c r="C7218">
        <v>-2.2118156862537903</v>
      </c>
      <c r="D7218">
        <v>0.49026521113167859</v>
      </c>
      <c r="E7218" s="24"/>
      <c r="F7218" s="25"/>
      <c r="G7218" s="29"/>
    </row>
    <row r="7219" spans="1:7" x14ac:dyDescent="0.25">
      <c r="A7219"/>
      <c r="B7219"/>
      <c r="C7219">
        <v>-2.2118756518938318</v>
      </c>
      <c r="D7219">
        <v>0.49028502854300304</v>
      </c>
      <c r="E7219" s="24"/>
      <c r="F7219" s="25"/>
      <c r="G7219" s="29"/>
    </row>
    <row r="7220" spans="1:7" x14ac:dyDescent="0.25">
      <c r="A7220"/>
      <c r="B7220"/>
      <c r="C7220">
        <v>-2.2119356175338729</v>
      </c>
      <c r="D7220">
        <v>0.49030484595432733</v>
      </c>
      <c r="E7220" s="24"/>
      <c r="F7220" s="25"/>
      <c r="G7220" s="29"/>
    </row>
    <row r="7221" spans="1:7" x14ac:dyDescent="0.25">
      <c r="A7221"/>
      <c r="B7221"/>
      <c r="C7221">
        <v>-2.2119955831739144</v>
      </c>
      <c r="D7221">
        <v>0.49032466336565173</v>
      </c>
      <c r="E7221" s="24"/>
      <c r="F7221" s="25"/>
      <c r="G7221" s="29"/>
    </row>
    <row r="7222" spans="1:7" x14ac:dyDescent="0.25">
      <c r="A7222"/>
      <c r="B7222"/>
      <c r="C7222">
        <v>-2.2120555488139559</v>
      </c>
      <c r="D7222">
        <v>0.49034448077697612</v>
      </c>
      <c r="E7222" s="24"/>
      <c r="F7222" s="25"/>
      <c r="G7222" s="29"/>
    </row>
    <row r="7223" spans="1:7" x14ac:dyDescent="0.25">
      <c r="A7223"/>
      <c r="B7223"/>
      <c r="C7223">
        <v>-2.212115514453997</v>
      </c>
      <c r="D7223">
        <v>0.49036429818830041</v>
      </c>
      <c r="E7223" s="24"/>
      <c r="F7223" s="25"/>
      <c r="G7223" s="29"/>
    </row>
    <row r="7224" spans="1:7" x14ac:dyDescent="0.25">
      <c r="A7224"/>
      <c r="B7224"/>
      <c r="C7224">
        <v>-2.2121754800940381</v>
      </c>
      <c r="D7224">
        <v>0.49038411559962486</v>
      </c>
      <c r="E7224" s="24"/>
      <c r="F7224" s="25"/>
      <c r="G7224" s="29"/>
    </row>
    <row r="7225" spans="1:7" x14ac:dyDescent="0.25">
      <c r="A7225"/>
      <c r="B7225"/>
      <c r="C7225">
        <v>-2.2122354457340796</v>
      </c>
      <c r="D7225">
        <v>0.4904039330109492</v>
      </c>
      <c r="E7225" s="24"/>
      <c r="F7225" s="25"/>
      <c r="G7225" s="29"/>
    </row>
    <row r="7226" spans="1:7" x14ac:dyDescent="0.25">
      <c r="A7226"/>
      <c r="B7226"/>
      <c r="C7226">
        <v>-2.2122954113741207</v>
      </c>
      <c r="D7226">
        <v>0.4904237504222736</v>
      </c>
      <c r="E7226" s="24"/>
      <c r="F7226" s="25"/>
      <c r="G7226" s="29"/>
    </row>
    <row r="7227" spans="1:7" x14ac:dyDescent="0.25">
      <c r="A7227"/>
      <c r="B7227"/>
      <c r="C7227">
        <v>-2.2123553770141622</v>
      </c>
      <c r="D7227">
        <v>0.49044356783359805</v>
      </c>
      <c r="E7227" s="24"/>
      <c r="F7227" s="25"/>
      <c r="G7227" s="29"/>
    </row>
    <row r="7228" spans="1:7" x14ac:dyDescent="0.25">
      <c r="A7228"/>
      <c r="B7228"/>
      <c r="C7228">
        <v>-2.2124153426542033</v>
      </c>
      <c r="D7228">
        <v>0.49046338524492239</v>
      </c>
      <c r="E7228" s="24"/>
      <c r="F7228" s="25"/>
      <c r="G7228" s="29"/>
    </row>
    <row r="7229" spans="1:7" x14ac:dyDescent="0.25">
      <c r="A7229"/>
      <c r="B7229"/>
      <c r="C7229">
        <v>-2.2124753082942448</v>
      </c>
      <c r="D7229">
        <v>0.49048320265624679</v>
      </c>
      <c r="E7229" s="24"/>
      <c r="F7229" s="25"/>
      <c r="G7229" s="29"/>
    </row>
    <row r="7230" spans="1:7" x14ac:dyDescent="0.25">
      <c r="A7230"/>
      <c r="B7230"/>
      <c r="C7230">
        <v>-2.2125352739342858</v>
      </c>
      <c r="D7230">
        <v>0.49050302006757107</v>
      </c>
      <c r="E7230" s="24"/>
      <c r="F7230" s="25"/>
      <c r="G7230" s="29"/>
    </row>
    <row r="7231" spans="1:7" x14ac:dyDescent="0.25">
      <c r="A7231"/>
      <c r="B7231"/>
      <c r="C7231">
        <v>-2.2125952395743274</v>
      </c>
      <c r="D7231">
        <v>0.49052283747889552</v>
      </c>
      <c r="E7231" s="24"/>
      <c r="F7231" s="25"/>
      <c r="G7231" s="29"/>
    </row>
    <row r="7232" spans="1:7" x14ac:dyDescent="0.25">
      <c r="A7232"/>
      <c r="B7232"/>
      <c r="C7232">
        <v>-2.2126552052143689</v>
      </c>
      <c r="D7232">
        <v>0.49054265489022003</v>
      </c>
      <c r="E7232" s="24"/>
      <c r="F7232" s="25"/>
      <c r="G7232" s="29"/>
    </row>
    <row r="7233" spans="1:7" x14ac:dyDescent="0.25">
      <c r="A7233"/>
      <c r="B7233"/>
      <c r="C7233">
        <v>-2.2127151708544099</v>
      </c>
      <c r="D7233">
        <v>0.49056247230154432</v>
      </c>
      <c r="E7233" s="24"/>
      <c r="F7233" s="25"/>
      <c r="G7233" s="29"/>
    </row>
    <row r="7234" spans="1:7" x14ac:dyDescent="0.25">
      <c r="A7234"/>
      <c r="B7234"/>
      <c r="C7234">
        <v>-2.212775136494451</v>
      </c>
      <c r="D7234">
        <v>0.49058228971286871</v>
      </c>
      <c r="E7234" s="24"/>
      <c r="F7234" s="25"/>
      <c r="G7234" s="29"/>
    </row>
    <row r="7235" spans="1:7" x14ac:dyDescent="0.25">
      <c r="A7235"/>
      <c r="B7235"/>
      <c r="C7235">
        <v>-2.2128351021344925</v>
      </c>
      <c r="D7235">
        <v>0.490602107124193</v>
      </c>
      <c r="E7235" s="24"/>
      <c r="F7235" s="25"/>
      <c r="G7235" s="29"/>
    </row>
    <row r="7236" spans="1:7" x14ac:dyDescent="0.25">
      <c r="A7236"/>
      <c r="B7236"/>
      <c r="C7236">
        <v>-2.2128950677745336</v>
      </c>
      <c r="D7236">
        <v>0.49062192453551745</v>
      </c>
      <c r="E7236" s="24"/>
      <c r="F7236" s="25"/>
      <c r="G7236" s="29"/>
    </row>
    <row r="7237" spans="1:7" x14ac:dyDescent="0.25">
      <c r="A7237"/>
      <c r="B7237"/>
      <c r="C7237">
        <v>-2.2129550334145751</v>
      </c>
      <c r="D7237">
        <v>0.49064174194684185</v>
      </c>
      <c r="E7237" s="24"/>
      <c r="F7237" s="25"/>
      <c r="G7237" s="29"/>
    </row>
    <row r="7238" spans="1:7" x14ac:dyDescent="0.25">
      <c r="A7238"/>
      <c r="B7238"/>
      <c r="C7238">
        <v>-2.2130149990546162</v>
      </c>
      <c r="D7238">
        <v>0.49066155935816619</v>
      </c>
      <c r="E7238" s="24"/>
      <c r="F7238" s="25"/>
      <c r="G7238" s="29"/>
    </row>
    <row r="7239" spans="1:7" x14ac:dyDescent="0.25">
      <c r="A7239"/>
      <c r="B7239"/>
      <c r="C7239">
        <v>-2.2130749646946577</v>
      </c>
      <c r="D7239">
        <v>0.49068137676949053</v>
      </c>
      <c r="E7239" s="24"/>
      <c r="F7239" s="25"/>
      <c r="G7239" s="29"/>
    </row>
    <row r="7240" spans="1:7" x14ac:dyDescent="0.25">
      <c r="A7240"/>
      <c r="B7240"/>
      <c r="C7240">
        <v>-2.2131349303346988</v>
      </c>
      <c r="D7240">
        <v>0.49070119418081487</v>
      </c>
      <c r="E7240" s="24"/>
      <c r="F7240" s="25"/>
      <c r="G7240" s="29"/>
    </row>
    <row r="7241" spans="1:7" x14ac:dyDescent="0.25">
      <c r="A7241"/>
      <c r="B7241"/>
      <c r="C7241">
        <v>-2.2131948959747403</v>
      </c>
      <c r="D7241">
        <v>0.49072101159213932</v>
      </c>
      <c r="E7241" s="24"/>
      <c r="F7241" s="25"/>
      <c r="G7241" s="29"/>
    </row>
    <row r="7242" spans="1:7" x14ac:dyDescent="0.25">
      <c r="A7242"/>
      <c r="B7242"/>
      <c r="C7242">
        <v>-2.2132548616147814</v>
      </c>
      <c r="D7242">
        <v>0.49074082900346377</v>
      </c>
      <c r="E7242" s="24"/>
      <c r="F7242" s="25"/>
      <c r="G7242" s="29"/>
    </row>
    <row r="7243" spans="1:7" x14ac:dyDescent="0.25">
      <c r="A7243"/>
      <c r="B7243"/>
      <c r="C7243">
        <v>-2.2133148272548229</v>
      </c>
      <c r="D7243">
        <v>0.490760646414788</v>
      </c>
      <c r="E7243" s="24"/>
      <c r="F7243" s="25"/>
      <c r="G7243" s="29"/>
    </row>
    <row r="7244" spans="1:7" x14ac:dyDescent="0.25">
      <c r="A7244"/>
      <c r="B7244"/>
      <c r="C7244">
        <v>-2.2133747928948639</v>
      </c>
      <c r="D7244">
        <v>0.49078046382611246</v>
      </c>
      <c r="E7244" s="24"/>
      <c r="F7244" s="25"/>
      <c r="G7244" s="29"/>
    </row>
    <row r="7245" spans="1:7" x14ac:dyDescent="0.25">
      <c r="A7245"/>
      <c r="B7245"/>
      <c r="C7245">
        <v>-2.2134347585349055</v>
      </c>
      <c r="D7245">
        <v>0.4908002812374368</v>
      </c>
      <c r="E7245" s="24"/>
      <c r="F7245" s="25"/>
      <c r="G7245" s="29"/>
    </row>
    <row r="7246" spans="1:7" x14ac:dyDescent="0.25">
      <c r="A7246"/>
      <c r="B7246"/>
      <c r="C7246">
        <v>-2.2134947241749465</v>
      </c>
      <c r="D7246">
        <v>0.49082009864876125</v>
      </c>
      <c r="E7246" s="24"/>
      <c r="F7246" s="25"/>
      <c r="G7246" s="29"/>
    </row>
    <row r="7247" spans="1:7" x14ac:dyDescent="0.25">
      <c r="A7247"/>
      <c r="B7247"/>
      <c r="C7247">
        <v>-2.213554689814988</v>
      </c>
      <c r="D7247">
        <v>0.49083991606008559</v>
      </c>
      <c r="E7247" s="24"/>
      <c r="F7247" s="25"/>
      <c r="G7247" s="29"/>
    </row>
    <row r="7248" spans="1:7" x14ac:dyDescent="0.25">
      <c r="A7248"/>
      <c r="B7248"/>
      <c r="C7248">
        <v>-2.2136146554550291</v>
      </c>
      <c r="D7248">
        <v>0.49085973347140988</v>
      </c>
      <c r="E7248" s="24"/>
      <c r="F7248" s="25"/>
      <c r="G7248" s="29"/>
    </row>
    <row r="7249" spans="1:7" x14ac:dyDescent="0.25">
      <c r="A7249"/>
      <c r="B7249"/>
      <c r="C7249">
        <v>-2.2136746210950706</v>
      </c>
      <c r="D7249">
        <v>0.49087955088273438</v>
      </c>
      <c r="E7249" s="24"/>
      <c r="F7249" s="25"/>
      <c r="G7249" s="29"/>
    </row>
    <row r="7250" spans="1:7" x14ac:dyDescent="0.25">
      <c r="A7250"/>
      <c r="B7250"/>
      <c r="C7250">
        <v>-2.2137345867351117</v>
      </c>
      <c r="D7250">
        <v>0.49089936829405872</v>
      </c>
      <c r="E7250" s="24"/>
      <c r="F7250" s="25"/>
      <c r="G7250" s="29"/>
    </row>
    <row r="7251" spans="1:7" x14ac:dyDescent="0.25">
      <c r="A7251"/>
      <c r="B7251"/>
      <c r="C7251">
        <v>-2.2137945523751532</v>
      </c>
      <c r="D7251">
        <v>0.49091918570538312</v>
      </c>
      <c r="E7251" s="24"/>
      <c r="F7251" s="25"/>
      <c r="G7251" s="29"/>
    </row>
    <row r="7252" spans="1:7" x14ac:dyDescent="0.25">
      <c r="A7252"/>
      <c r="B7252"/>
      <c r="C7252">
        <v>-2.2138545180151943</v>
      </c>
      <c r="D7252">
        <v>0.49093900311670752</v>
      </c>
      <c r="E7252" s="24"/>
      <c r="F7252" s="25"/>
      <c r="G7252" s="29"/>
    </row>
    <row r="7253" spans="1:7" x14ac:dyDescent="0.25">
      <c r="A7253"/>
      <c r="B7253"/>
      <c r="C7253">
        <v>-2.2139144836552358</v>
      </c>
      <c r="D7253">
        <v>0.49095882052803186</v>
      </c>
      <c r="E7253" s="24"/>
      <c r="F7253" s="25"/>
      <c r="G7253" s="29"/>
    </row>
    <row r="7254" spans="1:7" x14ac:dyDescent="0.25">
      <c r="A7254"/>
      <c r="B7254"/>
      <c r="C7254">
        <v>-2.2139744492952769</v>
      </c>
      <c r="D7254">
        <v>0.49097863793935625</v>
      </c>
      <c r="E7254" s="24"/>
      <c r="F7254" s="25"/>
      <c r="G7254" s="29"/>
    </row>
    <row r="7255" spans="1:7" x14ac:dyDescent="0.25">
      <c r="A7255"/>
      <c r="B7255"/>
      <c r="C7255">
        <v>-2.2140344149353184</v>
      </c>
      <c r="D7255">
        <v>0.49099845535068054</v>
      </c>
      <c r="E7255" s="24"/>
      <c r="F7255" s="25"/>
      <c r="G7255" s="29"/>
    </row>
    <row r="7256" spans="1:7" x14ac:dyDescent="0.25">
      <c r="A7256"/>
      <c r="B7256"/>
      <c r="C7256">
        <v>-2.2140943805753595</v>
      </c>
      <c r="D7256">
        <v>0.49101827276200499</v>
      </c>
      <c r="E7256" s="24"/>
      <c r="F7256" s="25"/>
      <c r="G7256" s="29"/>
    </row>
    <row r="7257" spans="1:7" x14ac:dyDescent="0.25">
      <c r="A7257"/>
      <c r="B7257"/>
      <c r="C7257">
        <v>-2.214154346215401</v>
      </c>
      <c r="D7257">
        <v>0.49103809017332944</v>
      </c>
      <c r="E7257" s="24"/>
      <c r="F7257" s="25"/>
      <c r="G7257" s="29"/>
    </row>
    <row r="7258" spans="1:7" x14ac:dyDescent="0.25">
      <c r="A7258"/>
      <c r="B7258"/>
      <c r="C7258">
        <v>-2.214214311855442</v>
      </c>
      <c r="D7258">
        <v>0.49105790758465367</v>
      </c>
      <c r="E7258" s="24"/>
      <c r="F7258" s="25"/>
      <c r="G7258" s="29"/>
    </row>
    <row r="7259" spans="1:7" x14ac:dyDescent="0.25">
      <c r="A7259"/>
      <c r="B7259"/>
      <c r="C7259">
        <v>-2.2142742774954836</v>
      </c>
      <c r="D7259">
        <v>0.49107772499597818</v>
      </c>
      <c r="E7259" s="24"/>
      <c r="F7259" s="25"/>
      <c r="G7259" s="29"/>
    </row>
    <row r="7260" spans="1:7" x14ac:dyDescent="0.25">
      <c r="A7260"/>
      <c r="B7260"/>
      <c r="C7260">
        <v>-2.2143342431355246</v>
      </c>
      <c r="D7260">
        <v>0.49109754240730247</v>
      </c>
      <c r="E7260" s="24"/>
      <c r="F7260" s="25"/>
      <c r="G7260" s="29"/>
    </row>
    <row r="7261" spans="1:7" x14ac:dyDescent="0.25">
      <c r="A7261"/>
      <c r="B7261"/>
      <c r="C7261">
        <v>-2.2143942087755661</v>
      </c>
      <c r="D7261">
        <v>0.49111735981862686</v>
      </c>
      <c r="E7261" s="24"/>
      <c r="F7261" s="25"/>
      <c r="G7261" s="29"/>
    </row>
    <row r="7262" spans="1:7" x14ac:dyDescent="0.25">
      <c r="A7262"/>
      <c r="B7262"/>
      <c r="C7262">
        <v>-2.2144541744156072</v>
      </c>
      <c r="D7262">
        <v>0.49113717722995132</v>
      </c>
      <c r="E7262" s="24"/>
      <c r="F7262" s="25"/>
      <c r="G7262" s="29"/>
    </row>
    <row r="7263" spans="1:7" x14ac:dyDescent="0.25">
      <c r="A7263"/>
      <c r="B7263"/>
      <c r="C7263">
        <v>-2.2145141400556487</v>
      </c>
      <c r="D7263">
        <v>0.4911569946412756</v>
      </c>
      <c r="E7263" s="24"/>
      <c r="F7263" s="25"/>
      <c r="G7263" s="29"/>
    </row>
    <row r="7264" spans="1:7" x14ac:dyDescent="0.25">
      <c r="A7264"/>
      <c r="B7264"/>
      <c r="C7264">
        <v>-2.2145741056956898</v>
      </c>
      <c r="D7264">
        <v>0.4911768120526</v>
      </c>
      <c r="E7264" s="24"/>
      <c r="F7264" s="25"/>
      <c r="G7264" s="29"/>
    </row>
    <row r="7265" spans="1:7" x14ac:dyDescent="0.25">
      <c r="A7265"/>
      <c r="B7265"/>
      <c r="C7265">
        <v>-2.2146340713357313</v>
      </c>
      <c r="D7265">
        <v>0.49119662946392439</v>
      </c>
      <c r="E7265" s="24"/>
      <c r="F7265" s="25"/>
      <c r="G7265" s="29"/>
    </row>
    <row r="7266" spans="1:7" x14ac:dyDescent="0.25">
      <c r="A7266"/>
      <c r="B7266"/>
      <c r="C7266">
        <v>-2.2146940369757724</v>
      </c>
      <c r="D7266">
        <v>0.49121644687524874</v>
      </c>
      <c r="E7266" s="24"/>
      <c r="F7266" s="25"/>
      <c r="G7266" s="29"/>
    </row>
    <row r="7267" spans="1:7" x14ac:dyDescent="0.25">
      <c r="A7267"/>
      <c r="B7267"/>
      <c r="C7267">
        <v>-2.2147540026158139</v>
      </c>
      <c r="D7267">
        <v>0.49123626428657313</v>
      </c>
      <c r="E7267" s="24"/>
      <c r="F7267" s="25"/>
      <c r="G7267" s="29"/>
    </row>
    <row r="7268" spans="1:7" x14ac:dyDescent="0.25">
      <c r="A7268"/>
      <c r="B7268"/>
      <c r="C7268">
        <v>-2.214813968255855</v>
      </c>
      <c r="D7268">
        <v>0.49125608169789753</v>
      </c>
      <c r="E7268" s="24"/>
      <c r="F7268" s="25"/>
      <c r="G7268" s="29"/>
    </row>
    <row r="7269" spans="1:7" x14ac:dyDescent="0.25">
      <c r="A7269"/>
      <c r="B7269"/>
      <c r="C7269">
        <v>-2.2148739338958965</v>
      </c>
      <c r="D7269">
        <v>0.49127589910922193</v>
      </c>
      <c r="E7269" s="24"/>
      <c r="F7269" s="25"/>
      <c r="G7269" s="29"/>
    </row>
    <row r="7270" spans="1:7" x14ac:dyDescent="0.25">
      <c r="A7270"/>
      <c r="B7270"/>
      <c r="C7270">
        <v>-2.2149338995359376</v>
      </c>
      <c r="D7270">
        <v>0.49129571652054627</v>
      </c>
      <c r="E7270" s="24"/>
      <c r="F7270" s="25"/>
      <c r="G7270" s="29"/>
    </row>
    <row r="7271" spans="1:7" x14ac:dyDescent="0.25">
      <c r="A7271"/>
      <c r="B7271"/>
      <c r="C7271">
        <v>-2.2149938651759791</v>
      </c>
      <c r="D7271">
        <v>0.49131553393187066</v>
      </c>
      <c r="E7271" s="24"/>
      <c r="F7271" s="25"/>
      <c r="G7271" s="29"/>
    </row>
    <row r="7272" spans="1:7" x14ac:dyDescent="0.25">
      <c r="A7272"/>
      <c r="B7272"/>
      <c r="C7272">
        <v>-2.2150538308160201</v>
      </c>
      <c r="D7272">
        <v>0.49133535134319506</v>
      </c>
      <c r="E7272" s="24"/>
      <c r="F7272" s="25"/>
      <c r="G7272" s="29"/>
    </row>
    <row r="7273" spans="1:7" x14ac:dyDescent="0.25">
      <c r="A7273"/>
      <c r="B7273"/>
      <c r="C7273">
        <v>-2.2151137964560612</v>
      </c>
      <c r="D7273">
        <v>0.4913551687545194</v>
      </c>
      <c r="E7273" s="24"/>
      <c r="F7273" s="25"/>
      <c r="G7273" s="29"/>
    </row>
    <row r="7274" spans="1:7" x14ac:dyDescent="0.25">
      <c r="A7274"/>
      <c r="B7274"/>
      <c r="C7274">
        <v>-2.2151737620961027</v>
      </c>
      <c r="D7274">
        <v>0.49137498616584385</v>
      </c>
      <c r="E7274" s="24"/>
      <c r="F7274" s="25"/>
      <c r="G7274" s="29"/>
    </row>
    <row r="7275" spans="1:7" x14ac:dyDescent="0.25">
      <c r="A7275"/>
      <c r="B7275"/>
      <c r="C7275">
        <v>-2.2152337277361442</v>
      </c>
      <c r="D7275">
        <v>0.49139480357716825</v>
      </c>
      <c r="E7275" s="24"/>
      <c r="F7275" s="25"/>
      <c r="G7275" s="29"/>
    </row>
    <row r="7276" spans="1:7" x14ac:dyDescent="0.25">
      <c r="A7276"/>
      <c r="B7276"/>
      <c r="C7276">
        <v>-2.2152936933761853</v>
      </c>
      <c r="D7276">
        <v>0.49141462098849253</v>
      </c>
      <c r="E7276" s="24"/>
      <c r="F7276" s="25"/>
      <c r="G7276" s="29"/>
    </row>
    <row r="7277" spans="1:7" x14ac:dyDescent="0.25">
      <c r="A7277"/>
      <c r="B7277"/>
      <c r="C7277">
        <v>-2.2153536590162268</v>
      </c>
      <c r="D7277">
        <v>0.49143443839981693</v>
      </c>
      <c r="E7277" s="24"/>
      <c r="F7277" s="25"/>
      <c r="G7277" s="29"/>
    </row>
    <row r="7278" spans="1:7" x14ac:dyDescent="0.25">
      <c r="A7278"/>
      <c r="B7278"/>
      <c r="C7278">
        <v>-2.2154136246562679</v>
      </c>
      <c r="D7278">
        <v>0.49145425581114127</v>
      </c>
      <c r="E7278" s="24"/>
      <c r="F7278" s="25"/>
      <c r="G7278" s="29"/>
    </row>
    <row r="7279" spans="1:7" x14ac:dyDescent="0.25">
      <c r="A7279"/>
      <c r="B7279"/>
      <c r="C7279">
        <v>-2.2154735902963094</v>
      </c>
      <c r="D7279">
        <v>0.49147407322246572</v>
      </c>
      <c r="E7279" s="24"/>
      <c r="F7279" s="25"/>
      <c r="G7279" s="29"/>
    </row>
    <row r="7280" spans="1:7" x14ac:dyDescent="0.25">
      <c r="A7280"/>
      <c r="B7280"/>
      <c r="C7280">
        <v>-2.2155335559363505</v>
      </c>
      <c r="D7280">
        <v>0.49149389063379012</v>
      </c>
      <c r="E7280" s="24"/>
      <c r="F7280" s="25"/>
      <c r="G7280" s="29"/>
    </row>
    <row r="7281" spans="1:7" x14ac:dyDescent="0.25">
      <c r="A7281"/>
      <c r="B7281"/>
      <c r="C7281">
        <v>-2.215593521576392</v>
      </c>
      <c r="D7281">
        <v>0.49151370804511446</v>
      </c>
      <c r="E7281" s="24"/>
      <c r="F7281" s="25"/>
      <c r="G7281" s="29"/>
    </row>
    <row r="7282" spans="1:7" x14ac:dyDescent="0.25">
      <c r="A7282"/>
      <c r="B7282"/>
      <c r="C7282">
        <v>-2.2156534872164331</v>
      </c>
      <c r="D7282">
        <v>0.49153352545643886</v>
      </c>
      <c r="E7282" s="24"/>
      <c r="F7282" s="25"/>
      <c r="G7282" s="29"/>
    </row>
    <row r="7283" spans="1:7" x14ac:dyDescent="0.25">
      <c r="A7283"/>
      <c r="B7283"/>
      <c r="C7283">
        <v>-2.2157134528564741</v>
      </c>
      <c r="D7283">
        <v>0.4915533428677632</v>
      </c>
      <c r="E7283" s="24"/>
      <c r="F7283" s="25"/>
      <c r="G7283" s="29"/>
    </row>
    <row r="7284" spans="1:7" x14ac:dyDescent="0.25">
      <c r="A7284"/>
      <c r="B7284"/>
      <c r="C7284">
        <v>-2.2157734184965157</v>
      </c>
      <c r="D7284">
        <v>0.49157316027908765</v>
      </c>
      <c r="E7284" s="24"/>
      <c r="F7284" s="25"/>
      <c r="G7284" s="29"/>
    </row>
    <row r="7285" spans="1:7" x14ac:dyDescent="0.25">
      <c r="A7285"/>
      <c r="B7285"/>
      <c r="C7285">
        <v>-2.2158333841365572</v>
      </c>
      <c r="D7285">
        <v>0.49159297769041194</v>
      </c>
      <c r="E7285" s="24"/>
      <c r="F7285" s="25"/>
      <c r="G7285" s="29"/>
    </row>
    <row r="7286" spans="1:7" x14ac:dyDescent="0.25">
      <c r="A7286"/>
      <c r="B7286"/>
      <c r="C7286">
        <v>-2.2158933497765982</v>
      </c>
      <c r="D7286">
        <v>0.49161279510173633</v>
      </c>
      <c r="E7286" s="24"/>
      <c r="F7286" s="25"/>
      <c r="G7286" s="29"/>
    </row>
    <row r="7287" spans="1:7" x14ac:dyDescent="0.25">
      <c r="A7287"/>
      <c r="B7287"/>
      <c r="C7287">
        <v>-2.2159533154166398</v>
      </c>
      <c r="D7287">
        <v>0.49163261251306078</v>
      </c>
      <c r="E7287" s="24"/>
      <c r="F7287" s="25"/>
      <c r="G7287" s="29"/>
    </row>
    <row r="7288" spans="1:7" x14ac:dyDescent="0.25">
      <c r="A7288"/>
      <c r="B7288"/>
      <c r="C7288">
        <v>-2.2160132810566808</v>
      </c>
      <c r="D7288">
        <v>0.49165242992438507</v>
      </c>
      <c r="E7288" s="24"/>
      <c r="F7288" s="25"/>
      <c r="G7288" s="29"/>
    </row>
    <row r="7289" spans="1:7" x14ac:dyDescent="0.25">
      <c r="A7289"/>
      <c r="B7289"/>
      <c r="C7289">
        <v>-2.2160732466967223</v>
      </c>
      <c r="D7289">
        <v>0.49167224733570947</v>
      </c>
      <c r="E7289" s="24"/>
      <c r="F7289" s="25"/>
      <c r="G7289" s="29"/>
    </row>
    <row r="7290" spans="1:7" x14ac:dyDescent="0.25">
      <c r="A7290"/>
      <c r="B7290"/>
      <c r="C7290">
        <v>-2.2161332123367634</v>
      </c>
      <c r="D7290">
        <v>0.49169206474703381</v>
      </c>
      <c r="E7290" s="24"/>
      <c r="F7290" s="25"/>
      <c r="G7290" s="29"/>
    </row>
    <row r="7291" spans="1:7" x14ac:dyDescent="0.25">
      <c r="A7291"/>
      <c r="B7291"/>
      <c r="C7291">
        <v>-2.2161931779768045</v>
      </c>
      <c r="D7291">
        <v>0.49171188215835826</v>
      </c>
      <c r="E7291" s="24"/>
      <c r="F7291" s="25"/>
      <c r="G7291" s="29"/>
    </row>
    <row r="7292" spans="1:7" x14ac:dyDescent="0.25">
      <c r="A7292"/>
      <c r="B7292"/>
      <c r="C7292">
        <v>-2.216253143616846</v>
      </c>
      <c r="D7292">
        <v>0.49173169956968271</v>
      </c>
      <c r="E7292" s="24"/>
      <c r="F7292" s="25"/>
      <c r="G7292" s="29"/>
    </row>
    <row r="7293" spans="1:7" x14ac:dyDescent="0.25">
      <c r="A7293"/>
      <c r="B7293"/>
      <c r="C7293">
        <v>-2.2163131092568871</v>
      </c>
      <c r="D7293">
        <v>0.491751516981007</v>
      </c>
      <c r="E7293" s="24"/>
      <c r="F7293" s="25"/>
      <c r="G7293" s="29"/>
    </row>
    <row r="7294" spans="1:7" x14ac:dyDescent="0.25">
      <c r="A7294"/>
      <c r="B7294"/>
      <c r="C7294">
        <v>-2.2163730748969286</v>
      </c>
      <c r="D7294">
        <v>0.49177133439233139</v>
      </c>
      <c r="E7294" s="24"/>
      <c r="F7294" s="25"/>
      <c r="G7294" s="29"/>
    </row>
    <row r="7295" spans="1:7" x14ac:dyDescent="0.25">
      <c r="A7295"/>
      <c r="B7295"/>
      <c r="C7295">
        <v>-2.2164330405369701</v>
      </c>
      <c r="D7295">
        <v>0.49179115180365579</v>
      </c>
      <c r="E7295" s="24"/>
      <c r="F7295" s="25"/>
      <c r="G7295" s="29"/>
    </row>
    <row r="7296" spans="1:7" x14ac:dyDescent="0.25">
      <c r="A7296"/>
      <c r="B7296"/>
      <c r="C7296">
        <v>-2.2164930061770112</v>
      </c>
      <c r="D7296">
        <v>0.49181096921498013</v>
      </c>
      <c r="E7296" s="24"/>
      <c r="F7296" s="25"/>
      <c r="G7296" s="29"/>
    </row>
    <row r="7297" spans="1:7" x14ac:dyDescent="0.25">
      <c r="A7297"/>
      <c r="B7297"/>
      <c r="C7297">
        <v>-2.2165529718170527</v>
      </c>
      <c r="D7297">
        <v>0.49183078662630453</v>
      </c>
      <c r="E7297" s="24"/>
      <c r="F7297" s="25"/>
      <c r="G7297" s="29"/>
    </row>
    <row r="7298" spans="1:7" x14ac:dyDescent="0.25">
      <c r="A7298"/>
      <c r="B7298"/>
      <c r="C7298">
        <v>-2.2166129374570938</v>
      </c>
      <c r="D7298">
        <v>0.49185060403762881</v>
      </c>
      <c r="E7298" s="24"/>
      <c r="F7298" s="25"/>
      <c r="G7298" s="29"/>
    </row>
    <row r="7299" spans="1:7" x14ac:dyDescent="0.25">
      <c r="A7299"/>
      <c r="B7299"/>
      <c r="C7299">
        <v>-2.2166729030971353</v>
      </c>
      <c r="D7299">
        <v>0.4918704214489531</v>
      </c>
      <c r="E7299" s="24"/>
      <c r="F7299" s="25"/>
      <c r="G7299" s="29"/>
    </row>
    <row r="7300" spans="1:7" x14ac:dyDescent="0.25">
      <c r="A7300"/>
      <c r="B7300"/>
      <c r="C7300">
        <v>-2.2167328687371763</v>
      </c>
      <c r="D7300">
        <v>0.49189023886027772</v>
      </c>
      <c r="E7300" s="24"/>
      <c r="F7300" s="25"/>
      <c r="G7300" s="29"/>
    </row>
    <row r="7301" spans="1:7" x14ac:dyDescent="0.25">
      <c r="A7301"/>
      <c r="B7301"/>
      <c r="C7301">
        <v>-2.2167928343772174</v>
      </c>
      <c r="D7301">
        <v>0.49191005627160206</v>
      </c>
      <c r="E7301" s="24"/>
      <c r="F7301" s="25"/>
      <c r="G7301" s="29"/>
    </row>
    <row r="7302" spans="1:7" x14ac:dyDescent="0.25">
      <c r="A7302"/>
      <c r="B7302"/>
      <c r="C7302">
        <v>-2.2168528000172589</v>
      </c>
      <c r="D7302">
        <v>0.49192987368292634</v>
      </c>
      <c r="E7302" s="24"/>
      <c r="F7302" s="25"/>
      <c r="G7302" s="29"/>
    </row>
    <row r="7303" spans="1:7" x14ac:dyDescent="0.25">
      <c r="A7303"/>
      <c r="B7303"/>
      <c r="C7303">
        <v>-2.2169127656573</v>
      </c>
      <c r="D7303">
        <v>0.49194969109425074</v>
      </c>
      <c r="E7303" s="24"/>
      <c r="F7303" s="25"/>
      <c r="G7303" s="29"/>
    </row>
    <row r="7304" spans="1:7" x14ac:dyDescent="0.25">
      <c r="A7304"/>
      <c r="B7304"/>
      <c r="C7304">
        <v>-2.2169727312973415</v>
      </c>
      <c r="D7304">
        <v>0.49196950850557519</v>
      </c>
      <c r="E7304" s="24"/>
      <c r="F7304" s="25"/>
      <c r="G7304" s="29"/>
    </row>
    <row r="7305" spans="1:7" x14ac:dyDescent="0.25">
      <c r="A7305"/>
      <c r="B7305"/>
      <c r="C7305">
        <v>-2.217032696937383</v>
      </c>
      <c r="D7305">
        <v>0.49198932591689948</v>
      </c>
      <c r="E7305" s="24"/>
      <c r="F7305" s="25"/>
      <c r="G7305" s="29"/>
    </row>
    <row r="7306" spans="1:7" x14ac:dyDescent="0.25">
      <c r="A7306"/>
      <c r="B7306"/>
      <c r="C7306">
        <v>-2.2170926625774241</v>
      </c>
      <c r="D7306">
        <v>0.49200914332822387</v>
      </c>
      <c r="E7306" s="24"/>
      <c r="F7306" s="25"/>
      <c r="G7306" s="29"/>
    </row>
    <row r="7307" spans="1:7" x14ac:dyDescent="0.25">
      <c r="A7307"/>
      <c r="B7307"/>
      <c r="C7307">
        <v>-2.2171526282174656</v>
      </c>
      <c r="D7307">
        <v>0.49202896073954822</v>
      </c>
      <c r="E7307" s="24"/>
      <c r="F7307" s="25"/>
      <c r="G7307" s="29"/>
    </row>
    <row r="7308" spans="1:7" x14ac:dyDescent="0.25">
      <c r="A7308"/>
      <c r="B7308"/>
      <c r="C7308">
        <v>-2.2172125938575067</v>
      </c>
      <c r="D7308">
        <v>0.49204877815087267</v>
      </c>
      <c r="E7308" s="24"/>
      <c r="F7308" s="25"/>
      <c r="G7308" s="29"/>
    </row>
    <row r="7309" spans="1:7" x14ac:dyDescent="0.25">
      <c r="A7309"/>
      <c r="B7309"/>
      <c r="C7309">
        <v>-2.2172725594975478</v>
      </c>
      <c r="D7309">
        <v>0.49206859556219706</v>
      </c>
      <c r="E7309" s="24"/>
      <c r="F7309" s="25"/>
      <c r="G7309" s="29"/>
    </row>
    <row r="7310" spans="1:7" x14ac:dyDescent="0.25">
      <c r="A7310"/>
      <c r="B7310"/>
      <c r="C7310">
        <v>-2.2173325251375893</v>
      </c>
      <c r="D7310">
        <v>0.49208841297352135</v>
      </c>
      <c r="E7310" s="24"/>
      <c r="F7310" s="25"/>
      <c r="G7310" s="29"/>
    </row>
    <row r="7311" spans="1:7" x14ac:dyDescent="0.25">
      <c r="A7311"/>
      <c r="B7311"/>
      <c r="C7311">
        <v>-2.2173924907776303</v>
      </c>
      <c r="D7311">
        <v>0.4921082303848458</v>
      </c>
      <c r="E7311" s="24"/>
      <c r="F7311" s="25"/>
      <c r="G7311" s="29"/>
    </row>
    <row r="7312" spans="1:7" x14ac:dyDescent="0.25">
      <c r="A7312"/>
      <c r="B7312"/>
      <c r="C7312">
        <v>-2.2174524564176719</v>
      </c>
      <c r="D7312">
        <v>0.49212804779617025</v>
      </c>
      <c r="E7312" s="24"/>
      <c r="F7312" s="25"/>
      <c r="G7312" s="29"/>
    </row>
    <row r="7313" spans="1:7" x14ac:dyDescent="0.25">
      <c r="A7313"/>
      <c r="B7313"/>
      <c r="C7313">
        <v>-2.2175124220577129</v>
      </c>
      <c r="D7313">
        <v>0.49214786520749454</v>
      </c>
      <c r="E7313" s="24"/>
      <c r="F7313" s="25"/>
      <c r="G7313" s="29"/>
    </row>
    <row r="7314" spans="1:7" x14ac:dyDescent="0.25">
      <c r="A7314"/>
      <c r="B7314"/>
      <c r="C7314">
        <v>-2.2175723876977544</v>
      </c>
      <c r="D7314">
        <v>0.49216768261881894</v>
      </c>
      <c r="E7314" s="24"/>
      <c r="F7314" s="25"/>
      <c r="G7314" s="29"/>
    </row>
    <row r="7315" spans="1:7" x14ac:dyDescent="0.25">
      <c r="A7315"/>
      <c r="B7315"/>
      <c r="C7315">
        <v>-2.217632353337796</v>
      </c>
      <c r="D7315">
        <v>0.49218750003014333</v>
      </c>
      <c r="E7315" s="24"/>
      <c r="F7315" s="25"/>
      <c r="G7315" s="29"/>
    </row>
    <row r="7316" spans="1:7" x14ac:dyDescent="0.25">
      <c r="A7316"/>
      <c r="B7316"/>
      <c r="C7316">
        <v>-2.217692318977837</v>
      </c>
      <c r="D7316">
        <v>0.49220731744146756</v>
      </c>
      <c r="E7316" s="24"/>
      <c r="F7316" s="25"/>
      <c r="G7316" s="29"/>
    </row>
    <row r="7317" spans="1:7" x14ac:dyDescent="0.25">
      <c r="A7317"/>
      <c r="B7317"/>
      <c r="C7317">
        <v>-2.2177522846178785</v>
      </c>
      <c r="D7317">
        <v>0.49222713485279218</v>
      </c>
      <c r="E7317" s="24"/>
      <c r="F7317" s="25"/>
      <c r="G7317" s="29"/>
    </row>
    <row r="7318" spans="1:7" x14ac:dyDescent="0.25">
      <c r="A7318"/>
      <c r="B7318"/>
      <c r="C7318">
        <v>-2.2178122502579196</v>
      </c>
      <c r="D7318">
        <v>0.49224695226411647</v>
      </c>
      <c r="E7318" s="24"/>
      <c r="F7318" s="25"/>
      <c r="G7318" s="29"/>
    </row>
    <row r="7319" spans="1:7" x14ac:dyDescent="0.25">
      <c r="A7319"/>
      <c r="B7319"/>
      <c r="C7319">
        <v>-2.2178722158979607</v>
      </c>
      <c r="D7319">
        <v>0.49226676967544075</v>
      </c>
      <c r="E7319" s="24"/>
      <c r="F7319" s="25"/>
      <c r="G7319" s="29"/>
    </row>
    <row r="7320" spans="1:7" x14ac:dyDescent="0.25">
      <c r="A7320"/>
      <c r="B7320"/>
      <c r="C7320">
        <v>-2.2179321815380022</v>
      </c>
      <c r="D7320">
        <v>0.49228658708676526</v>
      </c>
      <c r="E7320" s="24"/>
      <c r="F7320" s="25"/>
      <c r="G7320" s="29"/>
    </row>
    <row r="7321" spans="1:7" x14ac:dyDescent="0.25">
      <c r="A7321"/>
      <c r="B7321"/>
      <c r="C7321">
        <v>-2.2179921471780433</v>
      </c>
      <c r="D7321">
        <v>0.4923064044980896</v>
      </c>
      <c r="E7321" s="24"/>
      <c r="F7321" s="25"/>
      <c r="G7321" s="29"/>
    </row>
    <row r="7322" spans="1:7" x14ac:dyDescent="0.25">
      <c r="A7322"/>
      <c r="B7322"/>
      <c r="C7322">
        <v>-2.2180521128180848</v>
      </c>
      <c r="D7322">
        <v>0.49232622190941389</v>
      </c>
      <c r="E7322" s="24"/>
      <c r="F7322" s="25"/>
      <c r="G7322" s="29"/>
    </row>
    <row r="7323" spans="1:7" x14ac:dyDescent="0.25">
      <c r="A7323"/>
      <c r="B7323"/>
      <c r="C7323">
        <v>-2.2181120784581263</v>
      </c>
      <c r="D7323">
        <v>0.49234603932073828</v>
      </c>
      <c r="E7323" s="24"/>
      <c r="F7323" s="25"/>
      <c r="G7323" s="29"/>
    </row>
    <row r="7324" spans="1:7" x14ac:dyDescent="0.25">
      <c r="A7324"/>
      <c r="B7324"/>
      <c r="C7324">
        <v>-2.2181720440981674</v>
      </c>
      <c r="D7324">
        <v>0.49236585673206273</v>
      </c>
      <c r="E7324" s="24"/>
      <c r="F7324" s="25"/>
      <c r="G7324" s="29"/>
    </row>
    <row r="7325" spans="1:7" x14ac:dyDescent="0.25">
      <c r="A7325"/>
      <c r="B7325"/>
      <c r="C7325">
        <v>-2.2182320097382089</v>
      </c>
      <c r="D7325">
        <v>0.49238567414338708</v>
      </c>
      <c r="E7325" s="24"/>
      <c r="F7325" s="25"/>
      <c r="G7325" s="29"/>
    </row>
    <row r="7326" spans="1:7" x14ac:dyDescent="0.25">
      <c r="A7326"/>
      <c r="B7326"/>
      <c r="C7326">
        <v>-2.21829197537825</v>
      </c>
      <c r="D7326">
        <v>0.49240549155471147</v>
      </c>
      <c r="E7326" s="24"/>
      <c r="F7326" s="25"/>
      <c r="G7326" s="29"/>
    </row>
    <row r="7327" spans="1:7" x14ac:dyDescent="0.25">
      <c r="A7327"/>
      <c r="B7327"/>
      <c r="C7327">
        <v>-2.218351941018291</v>
      </c>
      <c r="D7327">
        <v>0.49242530896603581</v>
      </c>
      <c r="E7327" s="24"/>
      <c r="F7327" s="25"/>
      <c r="G7327" s="29"/>
    </row>
    <row r="7328" spans="1:7" x14ac:dyDescent="0.25">
      <c r="A7328"/>
      <c r="B7328"/>
      <c r="C7328">
        <v>-2.2184119066583325</v>
      </c>
      <c r="D7328">
        <v>0.49244512637736021</v>
      </c>
      <c r="E7328" s="24"/>
      <c r="F7328" s="25"/>
      <c r="G7328" s="29"/>
    </row>
    <row r="7329" spans="1:7" x14ac:dyDescent="0.25">
      <c r="A7329"/>
      <c r="B7329"/>
      <c r="C7329">
        <v>-2.2184718722983736</v>
      </c>
      <c r="D7329">
        <v>0.49246494378868466</v>
      </c>
      <c r="E7329" s="24"/>
      <c r="F7329" s="25"/>
      <c r="G7329" s="29"/>
    </row>
    <row r="7330" spans="1:7" x14ac:dyDescent="0.25">
      <c r="A7330"/>
      <c r="B7330"/>
      <c r="C7330">
        <v>-2.2185318379384151</v>
      </c>
      <c r="D7330">
        <v>0.49248476120000895</v>
      </c>
      <c r="E7330" s="24"/>
      <c r="F7330" s="25"/>
      <c r="G7330" s="29"/>
    </row>
    <row r="7331" spans="1:7" x14ac:dyDescent="0.25">
      <c r="A7331"/>
      <c r="B7331"/>
      <c r="C7331">
        <v>-2.2185918035784562</v>
      </c>
      <c r="D7331">
        <v>0.49250457861133334</v>
      </c>
      <c r="E7331" s="24"/>
      <c r="F7331" s="25"/>
      <c r="G7331" s="29"/>
    </row>
    <row r="7332" spans="1:7" x14ac:dyDescent="0.25">
      <c r="A7332"/>
      <c r="B7332"/>
      <c r="C7332">
        <v>-2.2186517692184977</v>
      </c>
      <c r="D7332">
        <v>0.49252439602265774</v>
      </c>
      <c r="E7332" s="24"/>
      <c r="F7332" s="25"/>
      <c r="G7332" s="29"/>
    </row>
    <row r="7333" spans="1:7" x14ac:dyDescent="0.25">
      <c r="A7333"/>
      <c r="B7333"/>
      <c r="C7333">
        <v>-2.2187117348585392</v>
      </c>
      <c r="D7333">
        <v>0.49254421343398208</v>
      </c>
      <c r="E7333" s="24"/>
      <c r="F7333" s="25"/>
      <c r="G7333" s="29"/>
    </row>
    <row r="7334" spans="1:7" x14ac:dyDescent="0.25">
      <c r="A7334"/>
      <c r="B7334"/>
      <c r="C7334">
        <v>-2.2187717004985803</v>
      </c>
      <c r="D7334">
        <v>0.49256403084530653</v>
      </c>
      <c r="E7334" s="24"/>
      <c r="F7334" s="25"/>
      <c r="G7334" s="29"/>
    </row>
    <row r="7335" spans="1:7" x14ac:dyDescent="0.25">
      <c r="A7335"/>
      <c r="B7335"/>
      <c r="C7335">
        <v>-2.2188316661386218</v>
      </c>
      <c r="D7335">
        <v>0.49258384825663099</v>
      </c>
      <c r="E7335" s="24"/>
      <c r="F7335" s="25"/>
      <c r="G7335" s="29"/>
    </row>
    <row r="7336" spans="1:7" x14ac:dyDescent="0.25">
      <c r="A7336"/>
      <c r="B7336"/>
      <c r="C7336">
        <v>-2.2188916317786629</v>
      </c>
      <c r="D7336">
        <v>0.49260366566795516</v>
      </c>
      <c r="E7336" s="24"/>
      <c r="F7336" s="25"/>
      <c r="G7336" s="29"/>
    </row>
    <row r="7337" spans="1:7" x14ac:dyDescent="0.25">
      <c r="A7337"/>
      <c r="B7337"/>
      <c r="C7337">
        <v>-2.218951597418704</v>
      </c>
      <c r="D7337">
        <v>0.49262348307927967</v>
      </c>
      <c r="E7337" s="24"/>
      <c r="F7337" s="25"/>
      <c r="G7337" s="29"/>
    </row>
    <row r="7338" spans="1:7" x14ac:dyDescent="0.25">
      <c r="A7338"/>
      <c r="B7338"/>
      <c r="C7338">
        <v>-2.2190115630587455</v>
      </c>
      <c r="D7338">
        <v>0.49264330049060412</v>
      </c>
      <c r="E7338" s="24"/>
      <c r="F7338" s="25"/>
      <c r="G7338" s="29"/>
    </row>
    <row r="7339" spans="1:7" x14ac:dyDescent="0.25">
      <c r="A7339"/>
      <c r="B7339"/>
      <c r="C7339">
        <v>-2.2190715286987865</v>
      </c>
      <c r="D7339">
        <v>0.49266311790192829</v>
      </c>
      <c r="E7339" s="24"/>
      <c r="F7339" s="25"/>
      <c r="G7339" s="29"/>
    </row>
    <row r="7340" spans="1:7" x14ac:dyDescent="0.25">
      <c r="A7340"/>
      <c r="B7340"/>
      <c r="C7340">
        <v>-2.2191314943388281</v>
      </c>
      <c r="D7340">
        <v>0.49268293531325269</v>
      </c>
      <c r="E7340" s="24"/>
      <c r="F7340" s="25"/>
      <c r="G7340" s="29"/>
    </row>
    <row r="7341" spans="1:7" x14ac:dyDescent="0.25">
      <c r="A7341"/>
      <c r="B7341"/>
      <c r="C7341">
        <v>-2.2191914599788691</v>
      </c>
      <c r="D7341">
        <v>0.49270275272457709</v>
      </c>
      <c r="E7341" s="24"/>
      <c r="F7341" s="25"/>
      <c r="G7341" s="29"/>
    </row>
    <row r="7342" spans="1:7" x14ac:dyDescent="0.25">
      <c r="A7342"/>
      <c r="B7342"/>
      <c r="C7342">
        <v>-2.2192514256189106</v>
      </c>
      <c r="D7342">
        <v>0.49272257013590148</v>
      </c>
      <c r="E7342" s="24"/>
      <c r="F7342" s="25"/>
      <c r="G7342" s="29"/>
    </row>
    <row r="7343" spans="1:7" x14ac:dyDescent="0.25">
      <c r="A7343"/>
      <c r="B7343"/>
      <c r="C7343">
        <v>-2.2193113912589522</v>
      </c>
      <c r="D7343">
        <v>0.49274238754722594</v>
      </c>
      <c r="E7343" s="24"/>
      <c r="F7343" s="25"/>
      <c r="G7343" s="29"/>
    </row>
    <row r="7344" spans="1:7" x14ac:dyDescent="0.25">
      <c r="A7344"/>
      <c r="B7344"/>
      <c r="C7344">
        <v>-2.2193713568989932</v>
      </c>
      <c r="D7344">
        <v>0.49276220495855022</v>
      </c>
      <c r="E7344" s="24"/>
      <c r="F7344" s="25"/>
      <c r="G7344" s="29"/>
    </row>
    <row r="7345" spans="1:7" x14ac:dyDescent="0.25">
      <c r="A7345"/>
      <c r="B7345"/>
      <c r="C7345">
        <v>-2.2194313225390343</v>
      </c>
      <c r="D7345">
        <v>0.49278202236987462</v>
      </c>
      <c r="E7345" s="24"/>
      <c r="F7345" s="25"/>
      <c r="G7345" s="29"/>
    </row>
    <row r="7346" spans="1:7" x14ac:dyDescent="0.25">
      <c r="A7346"/>
      <c r="B7346"/>
      <c r="C7346">
        <v>-2.2194912881790758</v>
      </c>
      <c r="D7346">
        <v>0.49280183978119907</v>
      </c>
      <c r="E7346" s="24"/>
      <c r="F7346" s="25"/>
      <c r="G7346" s="29"/>
    </row>
    <row r="7347" spans="1:7" x14ac:dyDescent="0.25">
      <c r="A7347"/>
      <c r="B7347"/>
      <c r="C7347">
        <v>-2.2195512538191169</v>
      </c>
      <c r="D7347">
        <v>0.49282165719252335</v>
      </c>
      <c r="E7347" s="24"/>
      <c r="F7347" s="25"/>
      <c r="G7347" s="29"/>
    </row>
    <row r="7348" spans="1:7" x14ac:dyDescent="0.25">
      <c r="A7348"/>
      <c r="B7348"/>
      <c r="C7348">
        <v>-2.2196112194591584</v>
      </c>
      <c r="D7348">
        <v>0.49284147460384775</v>
      </c>
      <c r="E7348" s="24"/>
      <c r="F7348" s="25"/>
      <c r="G7348" s="29"/>
    </row>
    <row r="7349" spans="1:7" x14ac:dyDescent="0.25">
      <c r="A7349"/>
      <c r="B7349"/>
      <c r="C7349">
        <v>-2.2196711850991995</v>
      </c>
      <c r="D7349">
        <v>0.49286129201517215</v>
      </c>
      <c r="E7349" s="24"/>
      <c r="F7349" s="25"/>
      <c r="G7349" s="29"/>
    </row>
    <row r="7350" spans="1:7" x14ac:dyDescent="0.25">
      <c r="A7350"/>
      <c r="B7350"/>
      <c r="C7350">
        <v>-2.219731150739241</v>
      </c>
      <c r="D7350">
        <v>0.49288110942649643</v>
      </c>
      <c r="E7350" s="24"/>
      <c r="F7350" s="25"/>
      <c r="G7350" s="29"/>
    </row>
    <row r="7351" spans="1:7" x14ac:dyDescent="0.25">
      <c r="A7351"/>
      <c r="B7351"/>
      <c r="C7351">
        <v>-2.2197911163792821</v>
      </c>
      <c r="D7351">
        <v>0.49290092683782089</v>
      </c>
      <c r="E7351" s="24"/>
      <c r="F7351" s="25"/>
      <c r="G7351" s="29"/>
    </row>
    <row r="7352" spans="1:7" x14ac:dyDescent="0.25">
      <c r="A7352"/>
      <c r="B7352"/>
      <c r="C7352">
        <v>-2.2198510820193236</v>
      </c>
      <c r="D7352">
        <v>0.49292074424914534</v>
      </c>
      <c r="E7352" s="24"/>
      <c r="F7352" s="25"/>
      <c r="G7352" s="29"/>
    </row>
    <row r="7353" spans="1:7" x14ac:dyDescent="0.25">
      <c r="A7353"/>
      <c r="B7353"/>
      <c r="C7353">
        <v>-2.2199110476593651</v>
      </c>
      <c r="D7353">
        <v>0.49294056166046968</v>
      </c>
      <c r="E7353" s="24"/>
      <c r="F7353" s="25"/>
      <c r="G7353" s="29"/>
    </row>
    <row r="7354" spans="1:7" x14ac:dyDescent="0.25">
      <c r="A7354"/>
      <c r="B7354"/>
      <c r="C7354">
        <v>-2.2199710132994062</v>
      </c>
      <c r="D7354">
        <v>0.49296037907179396</v>
      </c>
      <c r="E7354" s="24"/>
      <c r="F7354" s="25"/>
      <c r="G7354" s="29"/>
    </row>
    <row r="7355" spans="1:7" x14ac:dyDescent="0.25">
      <c r="A7355"/>
      <c r="B7355"/>
      <c r="C7355">
        <v>-2.2200309789394472</v>
      </c>
      <c r="D7355">
        <v>0.49298019648311853</v>
      </c>
      <c r="E7355" s="24"/>
      <c r="F7355" s="25"/>
      <c r="G7355" s="29"/>
    </row>
    <row r="7356" spans="1:7" x14ac:dyDescent="0.25">
      <c r="A7356"/>
      <c r="B7356"/>
      <c r="C7356">
        <v>-2.2200909445794887</v>
      </c>
      <c r="D7356">
        <v>0.4930000138944427</v>
      </c>
      <c r="E7356" s="24"/>
      <c r="F7356" s="25"/>
      <c r="G7356" s="29"/>
    </row>
    <row r="7357" spans="1:7" x14ac:dyDescent="0.25">
      <c r="A7357"/>
      <c r="B7357"/>
      <c r="C7357">
        <v>-2.2201509102195298</v>
      </c>
      <c r="D7357">
        <v>0.4930198313057671</v>
      </c>
      <c r="E7357" s="24"/>
      <c r="F7357" s="25"/>
      <c r="G7357" s="29"/>
    </row>
    <row r="7358" spans="1:7" x14ac:dyDescent="0.25">
      <c r="A7358"/>
      <c r="B7358"/>
      <c r="C7358">
        <v>-2.2202108758595713</v>
      </c>
      <c r="D7358">
        <v>0.49303964871709161</v>
      </c>
      <c r="E7358" s="24"/>
      <c r="F7358" s="25"/>
      <c r="G7358" s="29"/>
    </row>
    <row r="7359" spans="1:7" x14ac:dyDescent="0.25">
      <c r="A7359"/>
      <c r="B7359"/>
      <c r="C7359">
        <v>-2.2202708414996124</v>
      </c>
      <c r="D7359">
        <v>0.49305946612841584</v>
      </c>
      <c r="E7359" s="24"/>
      <c r="F7359" s="25"/>
      <c r="G7359" s="29"/>
    </row>
    <row r="7360" spans="1:7" x14ac:dyDescent="0.25">
      <c r="A7360"/>
      <c r="B7360"/>
      <c r="C7360">
        <v>-2.2203308071396539</v>
      </c>
      <c r="D7360">
        <v>0.49307928353974029</v>
      </c>
      <c r="E7360" s="24"/>
      <c r="F7360" s="25"/>
      <c r="G7360" s="29"/>
    </row>
    <row r="7361" spans="1:7" x14ac:dyDescent="0.25">
      <c r="A7361"/>
      <c r="B7361"/>
      <c r="C7361">
        <v>-2.220390772779695</v>
      </c>
      <c r="D7361">
        <v>0.49309910095106468</v>
      </c>
      <c r="E7361" s="24"/>
      <c r="F7361" s="25"/>
      <c r="G7361" s="29"/>
    </row>
    <row r="7362" spans="1:7" x14ac:dyDescent="0.25">
      <c r="A7362"/>
      <c r="B7362"/>
      <c r="C7362">
        <v>-2.2204507384197365</v>
      </c>
      <c r="D7362">
        <v>0.49311891836238902</v>
      </c>
      <c r="E7362" s="24"/>
      <c r="F7362" s="25"/>
      <c r="G7362" s="29"/>
    </row>
    <row r="7363" spans="1:7" x14ac:dyDescent="0.25">
      <c r="A7363"/>
      <c r="B7363"/>
      <c r="C7363">
        <v>-2.2205107040597776</v>
      </c>
      <c r="D7363">
        <v>0.49313873577371348</v>
      </c>
      <c r="E7363" s="24"/>
      <c r="F7363" s="25"/>
      <c r="G7363" s="29"/>
    </row>
    <row r="7364" spans="1:7" x14ac:dyDescent="0.25">
      <c r="A7364"/>
      <c r="B7364"/>
      <c r="C7364">
        <v>-2.2205706696998191</v>
      </c>
      <c r="D7364">
        <v>0.49315855318503776</v>
      </c>
      <c r="E7364" s="24"/>
      <c r="F7364" s="25"/>
      <c r="G7364" s="29"/>
    </row>
    <row r="7365" spans="1:7" x14ac:dyDescent="0.25">
      <c r="A7365"/>
      <c r="B7365"/>
      <c r="C7365">
        <v>-2.2206306353398602</v>
      </c>
      <c r="D7365">
        <v>0.49317837059636216</v>
      </c>
      <c r="E7365" s="24"/>
      <c r="F7365" s="25"/>
      <c r="G7365" s="29"/>
    </row>
    <row r="7366" spans="1:7" x14ac:dyDescent="0.25">
      <c r="A7366"/>
      <c r="B7366"/>
      <c r="C7366">
        <v>-2.2206906009799017</v>
      </c>
      <c r="D7366">
        <v>0.49319818800768661</v>
      </c>
      <c r="E7366" s="24"/>
      <c r="F7366" s="25"/>
      <c r="G7366" s="29"/>
    </row>
    <row r="7367" spans="1:7" x14ac:dyDescent="0.25">
      <c r="A7367"/>
      <c r="B7367"/>
      <c r="C7367">
        <v>-2.2207505666199427</v>
      </c>
      <c r="D7367">
        <v>0.49321800541901084</v>
      </c>
      <c r="E7367" s="24"/>
      <c r="F7367" s="25"/>
      <c r="G7367" s="29"/>
    </row>
    <row r="7368" spans="1:7" x14ac:dyDescent="0.25">
      <c r="A7368"/>
      <c r="B7368"/>
      <c r="C7368">
        <v>-2.2208105322599843</v>
      </c>
      <c r="D7368">
        <v>0.4932378228303354</v>
      </c>
      <c r="E7368" s="24"/>
      <c r="F7368" s="25"/>
      <c r="G7368" s="29"/>
    </row>
    <row r="7369" spans="1:7" x14ac:dyDescent="0.25">
      <c r="A7369"/>
      <c r="B7369"/>
      <c r="C7369">
        <v>-2.2208704979000253</v>
      </c>
      <c r="D7369">
        <v>0.4932576402416598</v>
      </c>
      <c r="E7369" s="24"/>
      <c r="F7369" s="25"/>
      <c r="G7369" s="29"/>
    </row>
    <row r="7370" spans="1:7" x14ac:dyDescent="0.25">
      <c r="A7370"/>
      <c r="B7370"/>
      <c r="C7370">
        <v>-2.2209304635400668</v>
      </c>
      <c r="D7370">
        <v>0.49327745765298409</v>
      </c>
      <c r="E7370" s="24"/>
      <c r="F7370" s="25"/>
      <c r="G7370" s="29"/>
    </row>
    <row r="7371" spans="1:7" x14ac:dyDescent="0.25">
      <c r="A7371"/>
      <c r="B7371"/>
      <c r="C7371">
        <v>-2.2209904291801084</v>
      </c>
      <c r="D7371">
        <v>0.49329727506430848</v>
      </c>
      <c r="E7371" s="24"/>
      <c r="F7371" s="25"/>
      <c r="G7371" s="29"/>
    </row>
    <row r="7372" spans="1:7" x14ac:dyDescent="0.25">
      <c r="A7372"/>
      <c r="B7372"/>
      <c r="C7372">
        <v>-2.2210503948201494</v>
      </c>
      <c r="D7372">
        <v>0.49331709247563293</v>
      </c>
      <c r="E7372" s="24"/>
      <c r="F7372" s="25"/>
      <c r="G7372" s="29"/>
    </row>
    <row r="7373" spans="1:7" x14ac:dyDescent="0.25">
      <c r="A7373"/>
      <c r="B7373"/>
      <c r="C7373">
        <v>-2.2211103604601905</v>
      </c>
      <c r="D7373">
        <v>0.49333690988695722</v>
      </c>
      <c r="E7373" s="24"/>
      <c r="F7373" s="25"/>
      <c r="G7373" s="29"/>
    </row>
    <row r="7374" spans="1:7" x14ac:dyDescent="0.25">
      <c r="A7374"/>
      <c r="B7374"/>
      <c r="C7374">
        <v>-2.221170326100232</v>
      </c>
      <c r="D7374">
        <v>0.49335672729828151</v>
      </c>
      <c r="E7374" s="24"/>
      <c r="F7374" s="25"/>
      <c r="G7374" s="29"/>
    </row>
    <row r="7375" spans="1:7" x14ac:dyDescent="0.25">
      <c r="A7375"/>
      <c r="B7375"/>
      <c r="C7375">
        <v>-2.2212302917402731</v>
      </c>
      <c r="D7375">
        <v>0.49337654470960607</v>
      </c>
      <c r="E7375" s="24"/>
      <c r="F7375" s="25"/>
      <c r="G7375" s="29"/>
    </row>
    <row r="7376" spans="1:7" x14ac:dyDescent="0.25">
      <c r="A7376"/>
      <c r="B7376"/>
      <c r="C7376">
        <v>-2.2212902573803142</v>
      </c>
      <c r="D7376">
        <v>0.4933963621209303</v>
      </c>
      <c r="E7376" s="24"/>
      <c r="F7376" s="25"/>
      <c r="G7376" s="29"/>
    </row>
    <row r="7377" spans="1:7" x14ac:dyDescent="0.25">
      <c r="A7377"/>
      <c r="B7377"/>
      <c r="C7377">
        <v>-2.2213502230203557</v>
      </c>
      <c r="D7377">
        <v>0.49341617953225475</v>
      </c>
      <c r="E7377" s="24"/>
      <c r="F7377" s="25"/>
      <c r="G7377" s="29"/>
    </row>
    <row r="7378" spans="1:7" x14ac:dyDescent="0.25">
      <c r="A7378"/>
      <c r="B7378"/>
      <c r="C7378">
        <v>-2.2214101886603972</v>
      </c>
      <c r="D7378">
        <v>0.49343599694357915</v>
      </c>
      <c r="E7378" s="24"/>
      <c r="F7378" s="25"/>
      <c r="G7378" s="29"/>
    </row>
    <row r="7379" spans="1:7" x14ac:dyDescent="0.25">
      <c r="A7379"/>
      <c r="B7379"/>
      <c r="C7379">
        <v>-2.2214701543004383</v>
      </c>
      <c r="D7379">
        <v>0.49345581435490343</v>
      </c>
      <c r="E7379" s="24"/>
      <c r="F7379" s="25"/>
      <c r="G7379" s="29"/>
    </row>
    <row r="7380" spans="1:7" x14ac:dyDescent="0.25">
      <c r="A7380"/>
      <c r="B7380"/>
      <c r="C7380">
        <v>-2.2215301199404798</v>
      </c>
      <c r="D7380">
        <v>0.49347563176622788</v>
      </c>
      <c r="E7380" s="24"/>
      <c r="F7380" s="25"/>
      <c r="G7380" s="29"/>
    </row>
    <row r="7381" spans="1:7" x14ac:dyDescent="0.25">
      <c r="A7381"/>
      <c r="B7381"/>
      <c r="C7381">
        <v>-2.2215900855805208</v>
      </c>
      <c r="D7381">
        <v>0.49349544917755228</v>
      </c>
      <c r="E7381" s="24"/>
      <c r="F7381" s="25"/>
      <c r="G7381" s="29"/>
    </row>
    <row r="7382" spans="1:7" x14ac:dyDescent="0.25">
      <c r="A7382"/>
      <c r="B7382"/>
      <c r="C7382">
        <v>-2.2216500512205624</v>
      </c>
      <c r="D7382">
        <v>0.49351526658887657</v>
      </c>
      <c r="E7382" s="24"/>
      <c r="F7382" s="25"/>
      <c r="G7382" s="29"/>
    </row>
    <row r="7383" spans="1:7" x14ac:dyDescent="0.25">
      <c r="A7383"/>
      <c r="B7383"/>
      <c r="C7383">
        <v>-2.2217100168606034</v>
      </c>
      <c r="D7383">
        <v>0.49353508400020102</v>
      </c>
      <c r="E7383" s="24"/>
      <c r="F7383" s="25"/>
      <c r="G7383" s="29"/>
    </row>
    <row r="7384" spans="1:7" x14ac:dyDescent="0.25">
      <c r="A7384"/>
      <c r="B7384"/>
      <c r="C7384">
        <v>-2.2217699825006449</v>
      </c>
      <c r="D7384">
        <v>0.49355490141152536</v>
      </c>
      <c r="E7384" s="24"/>
      <c r="F7384" s="25"/>
      <c r="G7384" s="29"/>
    </row>
    <row r="7385" spans="1:7" x14ac:dyDescent="0.25">
      <c r="A7385"/>
      <c r="B7385"/>
      <c r="C7385">
        <v>-2.221829948140686</v>
      </c>
      <c r="D7385">
        <v>0.49357471882284981</v>
      </c>
      <c r="E7385" s="24"/>
      <c r="F7385" s="25"/>
      <c r="G7385" s="29"/>
    </row>
    <row r="7386" spans="1:7" x14ac:dyDescent="0.25">
      <c r="A7386"/>
      <c r="B7386"/>
      <c r="C7386">
        <v>-2.2218899137807275</v>
      </c>
      <c r="D7386">
        <v>0.49359453623417421</v>
      </c>
      <c r="E7386" s="24"/>
      <c r="F7386" s="25"/>
      <c r="G7386" s="29"/>
    </row>
    <row r="7387" spans="1:7" x14ac:dyDescent="0.25">
      <c r="A7387"/>
      <c r="B7387"/>
      <c r="C7387">
        <v>-2.2219498794207686</v>
      </c>
      <c r="D7387">
        <v>0.49361435364549849</v>
      </c>
      <c r="E7387" s="24"/>
      <c r="F7387" s="25"/>
      <c r="G7387" s="29"/>
    </row>
    <row r="7388" spans="1:7" x14ac:dyDescent="0.25">
      <c r="A7388"/>
      <c r="B7388"/>
      <c r="C7388">
        <v>-2.2220098450608101</v>
      </c>
      <c r="D7388">
        <v>0.49363417105682289</v>
      </c>
      <c r="E7388" s="24"/>
      <c r="F7388" s="25"/>
      <c r="G7388" s="29"/>
    </row>
    <row r="7389" spans="1:7" x14ac:dyDescent="0.25">
      <c r="A7389"/>
      <c r="B7389"/>
      <c r="C7389">
        <v>-2.2220698107008512</v>
      </c>
      <c r="D7389">
        <v>0.49365398846814734</v>
      </c>
      <c r="E7389" s="24"/>
      <c r="F7389" s="25"/>
      <c r="G7389" s="29"/>
    </row>
    <row r="7390" spans="1:7" x14ac:dyDescent="0.25">
      <c r="A7390"/>
      <c r="B7390"/>
      <c r="C7390">
        <v>-2.2221297763408927</v>
      </c>
      <c r="D7390">
        <v>0.49367380587947163</v>
      </c>
      <c r="E7390" s="24"/>
      <c r="F7390" s="25"/>
      <c r="G7390" s="29"/>
    </row>
    <row r="7391" spans="1:7" x14ac:dyDescent="0.25">
      <c r="A7391"/>
      <c r="B7391"/>
      <c r="C7391">
        <v>-2.2221897419809338</v>
      </c>
      <c r="D7391">
        <v>0.49369362329079591</v>
      </c>
      <c r="E7391" s="24"/>
      <c r="F7391" s="25"/>
      <c r="G7391" s="29"/>
    </row>
    <row r="7392" spans="1:7" x14ac:dyDescent="0.25">
      <c r="A7392"/>
      <c r="B7392"/>
      <c r="C7392">
        <v>-2.2222497076209753</v>
      </c>
      <c r="D7392">
        <v>0.49371344070212042</v>
      </c>
      <c r="E7392" s="24"/>
      <c r="F7392" s="25"/>
      <c r="G7392" s="29"/>
    </row>
    <row r="7393" spans="1:7" x14ac:dyDescent="0.25">
      <c r="A7393"/>
      <c r="B7393"/>
      <c r="C7393">
        <v>-2.2223096732610164</v>
      </c>
      <c r="D7393">
        <v>0.49373325811344482</v>
      </c>
      <c r="E7393" s="24"/>
      <c r="F7393" s="25"/>
      <c r="G7393" s="29"/>
    </row>
    <row r="7394" spans="1:7" x14ac:dyDescent="0.25">
      <c r="A7394"/>
      <c r="B7394"/>
      <c r="C7394">
        <v>-2.2223696389010574</v>
      </c>
      <c r="D7394">
        <v>0.49375307552476916</v>
      </c>
      <c r="E7394" s="24"/>
      <c r="F7394" s="25"/>
      <c r="G7394" s="29"/>
    </row>
    <row r="7395" spans="1:7" x14ac:dyDescent="0.25">
      <c r="A7395"/>
      <c r="B7395"/>
      <c r="C7395">
        <v>-2.2224296045410989</v>
      </c>
      <c r="D7395">
        <v>0.4937728929360935</v>
      </c>
      <c r="E7395" s="24"/>
      <c r="F7395" s="25"/>
      <c r="G7395" s="29"/>
    </row>
    <row r="7396" spans="1:7" x14ac:dyDescent="0.25">
      <c r="A7396"/>
      <c r="B7396"/>
      <c r="C7396">
        <v>-2.2224895701811405</v>
      </c>
      <c r="D7396">
        <v>0.49379271034741795</v>
      </c>
      <c r="E7396" s="24"/>
      <c r="F7396" s="25"/>
      <c r="G7396" s="29"/>
    </row>
    <row r="7397" spans="1:7" x14ac:dyDescent="0.25">
      <c r="A7397"/>
      <c r="B7397"/>
      <c r="C7397">
        <v>-2.2225495358211815</v>
      </c>
      <c r="D7397">
        <v>0.49381252775874229</v>
      </c>
      <c r="E7397" s="24"/>
      <c r="F7397" s="25"/>
      <c r="G7397" s="29"/>
    </row>
    <row r="7398" spans="1:7" x14ac:dyDescent="0.25">
      <c r="A7398"/>
      <c r="B7398"/>
      <c r="C7398">
        <v>-2.222609501461223</v>
      </c>
      <c r="D7398">
        <v>0.49383234517006669</v>
      </c>
      <c r="E7398" s="24"/>
      <c r="F7398" s="25"/>
      <c r="G7398" s="29"/>
    </row>
    <row r="7399" spans="1:7" x14ac:dyDescent="0.25">
      <c r="A7399"/>
      <c r="B7399"/>
      <c r="C7399">
        <v>-2.2226694671012641</v>
      </c>
      <c r="D7399">
        <v>0.49385216258139103</v>
      </c>
      <c r="E7399" s="24"/>
      <c r="F7399" s="25"/>
      <c r="G7399" s="29"/>
    </row>
    <row r="7400" spans="1:7" x14ac:dyDescent="0.25">
      <c r="A7400"/>
      <c r="B7400"/>
      <c r="C7400">
        <v>-2.2227294327413056</v>
      </c>
      <c r="D7400">
        <v>0.49387197999271543</v>
      </c>
      <c r="E7400" s="24"/>
      <c r="F7400" s="25"/>
      <c r="G7400" s="29"/>
    </row>
    <row r="7401" spans="1:7" x14ac:dyDescent="0.25">
      <c r="A7401"/>
      <c r="B7401"/>
      <c r="C7401">
        <v>-2.2227893983813467</v>
      </c>
      <c r="D7401">
        <v>0.49389179740403988</v>
      </c>
      <c r="E7401" s="24"/>
      <c r="F7401" s="25"/>
      <c r="G7401" s="29"/>
    </row>
    <row r="7402" spans="1:7" x14ac:dyDescent="0.25">
      <c r="A7402"/>
      <c r="B7402"/>
      <c r="C7402">
        <v>-2.2228493640213882</v>
      </c>
      <c r="D7402">
        <v>0.49391161481536422</v>
      </c>
      <c r="E7402" s="24"/>
      <c r="F7402" s="25"/>
      <c r="G7402" s="29"/>
    </row>
    <row r="7403" spans="1:7" x14ac:dyDescent="0.25">
      <c r="A7403"/>
      <c r="B7403"/>
      <c r="C7403">
        <v>-2.2229093296614293</v>
      </c>
      <c r="D7403">
        <v>0.49393143222668856</v>
      </c>
      <c r="E7403" s="24"/>
      <c r="F7403" s="25"/>
      <c r="G7403" s="29"/>
    </row>
    <row r="7404" spans="1:7" x14ac:dyDescent="0.25">
      <c r="A7404"/>
      <c r="B7404"/>
      <c r="C7404">
        <v>-2.2229692953014704</v>
      </c>
      <c r="D7404">
        <v>0.4939512496380129</v>
      </c>
      <c r="E7404" s="24"/>
      <c r="F7404" s="25"/>
      <c r="G7404" s="29"/>
    </row>
    <row r="7405" spans="1:7" x14ac:dyDescent="0.25">
      <c r="A7405"/>
      <c r="B7405"/>
      <c r="C7405">
        <v>-2.2230292609415119</v>
      </c>
      <c r="D7405">
        <v>0.49397106704933735</v>
      </c>
      <c r="E7405" s="24"/>
      <c r="F7405" s="25"/>
      <c r="G7405" s="29"/>
    </row>
    <row r="7406" spans="1:7" x14ac:dyDescent="0.25">
      <c r="A7406"/>
      <c r="B7406"/>
      <c r="C7406">
        <v>-2.2230892265815534</v>
      </c>
      <c r="D7406">
        <v>0.49399088446066175</v>
      </c>
      <c r="E7406" s="24"/>
      <c r="F7406" s="25"/>
      <c r="G7406" s="29"/>
    </row>
    <row r="7407" spans="1:7" x14ac:dyDescent="0.25">
      <c r="A7407"/>
      <c r="B7407"/>
      <c r="C7407">
        <v>-2.2231491922215945</v>
      </c>
      <c r="D7407">
        <v>0.49401070187198604</v>
      </c>
      <c r="E7407" s="24"/>
      <c r="F7407" s="25"/>
      <c r="G7407" s="29"/>
    </row>
    <row r="7408" spans="1:7" x14ac:dyDescent="0.25">
      <c r="A7408"/>
      <c r="B7408"/>
      <c r="C7408">
        <v>-2.223209157861636</v>
      </c>
      <c r="D7408">
        <v>0.49403051928331043</v>
      </c>
      <c r="E7408" s="24"/>
      <c r="F7408" s="25"/>
      <c r="G7408" s="29"/>
    </row>
    <row r="7409" spans="1:7" x14ac:dyDescent="0.25">
      <c r="A7409"/>
      <c r="B7409"/>
      <c r="C7409">
        <v>-2.223269123501677</v>
      </c>
      <c r="D7409">
        <v>0.49405033669463477</v>
      </c>
      <c r="E7409" s="24"/>
      <c r="F7409" s="25"/>
      <c r="G7409" s="29"/>
    </row>
    <row r="7410" spans="1:7" x14ac:dyDescent="0.25">
      <c r="A7410"/>
      <c r="B7410"/>
      <c r="C7410">
        <v>-2.2233290891417186</v>
      </c>
      <c r="D7410">
        <v>0.49407015410595928</v>
      </c>
      <c r="E7410" s="24"/>
      <c r="F7410" s="25"/>
      <c r="G7410" s="29"/>
    </row>
    <row r="7411" spans="1:7" x14ac:dyDescent="0.25">
      <c r="A7411"/>
      <c r="B7411"/>
      <c r="C7411">
        <v>-2.2233890547817596</v>
      </c>
      <c r="D7411">
        <v>0.49408997151728362</v>
      </c>
      <c r="E7411" s="24"/>
      <c r="F7411" s="25"/>
      <c r="G7411" s="29"/>
    </row>
    <row r="7412" spans="1:7" x14ac:dyDescent="0.25">
      <c r="A7412"/>
      <c r="B7412"/>
      <c r="C7412">
        <v>-2.2234490204218007</v>
      </c>
      <c r="D7412">
        <v>0.49410978892860796</v>
      </c>
      <c r="E7412" s="24"/>
      <c r="F7412" s="25"/>
      <c r="G7412" s="29"/>
    </row>
    <row r="7413" spans="1:7" x14ac:dyDescent="0.25">
      <c r="A7413"/>
      <c r="B7413"/>
      <c r="C7413">
        <v>-2.2235089860618422</v>
      </c>
      <c r="D7413">
        <v>0.49412960633993236</v>
      </c>
      <c r="E7413" s="24"/>
      <c r="F7413" s="25"/>
      <c r="G7413" s="29"/>
    </row>
    <row r="7414" spans="1:7" x14ac:dyDescent="0.25">
      <c r="A7414"/>
      <c r="B7414"/>
      <c r="C7414">
        <v>-2.2235689517018833</v>
      </c>
      <c r="D7414">
        <v>0.4941494237512567</v>
      </c>
      <c r="E7414" s="24"/>
      <c r="F7414" s="25"/>
      <c r="G7414" s="29"/>
    </row>
    <row r="7415" spans="1:7" x14ac:dyDescent="0.25">
      <c r="A7415"/>
      <c r="B7415"/>
      <c r="C7415">
        <v>-2.2236289173419248</v>
      </c>
      <c r="D7415">
        <v>0.4941692411625811</v>
      </c>
      <c r="E7415" s="24"/>
      <c r="F7415" s="25"/>
      <c r="G7415" s="29"/>
    </row>
    <row r="7416" spans="1:7" x14ac:dyDescent="0.25">
      <c r="A7416"/>
      <c r="B7416"/>
      <c r="C7416">
        <v>-2.2236888829819663</v>
      </c>
      <c r="D7416">
        <v>0.49418905857390549</v>
      </c>
      <c r="E7416" s="24"/>
      <c r="F7416" s="25"/>
      <c r="G7416" s="29"/>
    </row>
    <row r="7417" spans="1:7" x14ac:dyDescent="0.25">
      <c r="A7417"/>
      <c r="B7417"/>
      <c r="C7417">
        <v>-2.2237488486220074</v>
      </c>
      <c r="D7417">
        <v>0.49420887598522983</v>
      </c>
      <c r="E7417" s="24"/>
      <c r="F7417" s="25"/>
      <c r="G7417" s="29"/>
    </row>
    <row r="7418" spans="1:7" x14ac:dyDescent="0.25">
      <c r="A7418"/>
      <c r="B7418"/>
      <c r="C7418">
        <v>-2.2238088142620489</v>
      </c>
      <c r="D7418">
        <v>0.49422869339655429</v>
      </c>
      <c r="E7418" s="24"/>
      <c r="F7418" s="25"/>
      <c r="G7418" s="29"/>
    </row>
    <row r="7419" spans="1:7" x14ac:dyDescent="0.25">
      <c r="A7419"/>
      <c r="B7419"/>
      <c r="C7419">
        <v>-2.22386877990209</v>
      </c>
      <c r="D7419">
        <v>0.49424851080787863</v>
      </c>
      <c r="E7419" s="24"/>
      <c r="F7419" s="25"/>
      <c r="G7419" s="29"/>
    </row>
    <row r="7420" spans="1:7" x14ac:dyDescent="0.25">
      <c r="A7420"/>
      <c r="B7420"/>
      <c r="C7420">
        <v>-2.2239287455421315</v>
      </c>
      <c r="D7420">
        <v>0.49426832821920302</v>
      </c>
      <c r="E7420" s="24"/>
      <c r="F7420" s="25"/>
      <c r="G7420" s="29"/>
    </row>
    <row r="7421" spans="1:7" x14ac:dyDescent="0.25">
      <c r="A7421"/>
      <c r="B7421"/>
      <c r="C7421">
        <v>-2.2239887111821726</v>
      </c>
      <c r="D7421">
        <v>0.49428814563052742</v>
      </c>
      <c r="E7421" s="24"/>
      <c r="F7421" s="25"/>
      <c r="G7421" s="29"/>
    </row>
    <row r="7422" spans="1:7" x14ac:dyDescent="0.25">
      <c r="A7422"/>
      <c r="B7422"/>
      <c r="C7422">
        <v>-2.2240486768222136</v>
      </c>
      <c r="D7422">
        <v>0.49430796304185176</v>
      </c>
      <c r="E7422" s="24"/>
      <c r="F7422" s="25"/>
      <c r="G7422" s="29"/>
    </row>
    <row r="7423" spans="1:7" x14ac:dyDescent="0.25">
      <c r="A7423"/>
      <c r="B7423"/>
      <c r="C7423">
        <v>-2.2241086424622551</v>
      </c>
      <c r="D7423">
        <v>0.49432778045317616</v>
      </c>
      <c r="E7423" s="24"/>
      <c r="F7423" s="25"/>
      <c r="G7423" s="29"/>
    </row>
    <row r="7424" spans="1:7" x14ac:dyDescent="0.25">
      <c r="A7424"/>
      <c r="B7424"/>
      <c r="C7424">
        <v>-2.2241686081022962</v>
      </c>
      <c r="D7424">
        <v>0.49434759786450044</v>
      </c>
      <c r="E7424" s="24"/>
      <c r="F7424" s="25"/>
      <c r="G7424" s="29"/>
    </row>
    <row r="7425" spans="1:7" x14ac:dyDescent="0.25">
      <c r="A7425"/>
      <c r="B7425"/>
      <c r="C7425">
        <v>-2.2242285737423377</v>
      </c>
      <c r="D7425">
        <v>0.49436741527582484</v>
      </c>
      <c r="E7425" s="24"/>
      <c r="F7425" s="25"/>
      <c r="G7425" s="29"/>
    </row>
    <row r="7426" spans="1:7" x14ac:dyDescent="0.25">
      <c r="A7426"/>
      <c r="B7426"/>
      <c r="C7426">
        <v>-2.2242885393823792</v>
      </c>
      <c r="D7426">
        <v>0.49438723268714929</v>
      </c>
      <c r="E7426" s="24"/>
      <c r="F7426" s="25"/>
      <c r="G7426" s="29"/>
    </row>
    <row r="7427" spans="1:7" x14ac:dyDescent="0.25">
      <c r="A7427"/>
      <c r="B7427"/>
      <c r="C7427">
        <v>-2.2243485050224203</v>
      </c>
      <c r="D7427">
        <v>0.49440705009847363</v>
      </c>
      <c r="E7427" s="24"/>
      <c r="F7427" s="25"/>
      <c r="G7427" s="29"/>
    </row>
    <row r="7428" spans="1:7" x14ac:dyDescent="0.25">
      <c r="A7428"/>
      <c r="B7428"/>
      <c r="C7428">
        <v>-2.2244084706624618</v>
      </c>
      <c r="D7428">
        <v>0.49442686750979808</v>
      </c>
      <c r="E7428" s="24"/>
      <c r="F7428" s="25"/>
      <c r="G7428" s="29"/>
    </row>
    <row r="7429" spans="1:7" x14ac:dyDescent="0.25">
      <c r="A7429"/>
      <c r="B7429"/>
      <c r="C7429">
        <v>-2.2244684363025029</v>
      </c>
      <c r="D7429">
        <v>0.49444668492112237</v>
      </c>
      <c r="E7429" s="24"/>
      <c r="F7429" s="25"/>
      <c r="G7429" s="29"/>
    </row>
    <row r="7430" spans="1:7" x14ac:dyDescent="0.25">
      <c r="A7430"/>
      <c r="B7430"/>
      <c r="C7430">
        <v>-2.224528401942544</v>
      </c>
      <c r="D7430">
        <v>0.49446650233244677</v>
      </c>
      <c r="E7430" s="24"/>
      <c r="F7430" s="25"/>
      <c r="G7430" s="29"/>
    </row>
    <row r="7431" spans="1:7" x14ac:dyDescent="0.25">
      <c r="A7431"/>
      <c r="B7431"/>
      <c r="C7431">
        <v>-2.2245883675825855</v>
      </c>
      <c r="D7431">
        <v>0.49448631974377122</v>
      </c>
      <c r="E7431" s="24"/>
      <c r="F7431" s="25"/>
      <c r="G7431" s="29"/>
    </row>
    <row r="7432" spans="1:7" x14ac:dyDescent="0.25">
      <c r="A7432"/>
      <c r="B7432"/>
      <c r="C7432">
        <v>-2.2246483332226266</v>
      </c>
      <c r="D7432">
        <v>0.49450613715509556</v>
      </c>
      <c r="E7432" s="24"/>
      <c r="F7432" s="25"/>
      <c r="G7432" s="29"/>
    </row>
    <row r="7433" spans="1:7" x14ac:dyDescent="0.25">
      <c r="A7433"/>
      <c r="B7433"/>
      <c r="C7433">
        <v>-2.2247082988626681</v>
      </c>
      <c r="D7433">
        <v>0.4945259545664199</v>
      </c>
      <c r="E7433" s="24"/>
      <c r="F7433" s="25"/>
      <c r="G7433" s="29"/>
    </row>
    <row r="7434" spans="1:7" x14ac:dyDescent="0.25">
      <c r="A7434"/>
      <c r="B7434"/>
      <c r="C7434">
        <v>-2.2247682645027091</v>
      </c>
      <c r="D7434">
        <v>0.49454577197774424</v>
      </c>
      <c r="E7434" s="24"/>
      <c r="F7434" s="25"/>
      <c r="G7434" s="29"/>
    </row>
    <row r="7435" spans="1:7" x14ac:dyDescent="0.25">
      <c r="A7435"/>
      <c r="B7435"/>
      <c r="C7435">
        <v>-2.2248282301427507</v>
      </c>
      <c r="D7435">
        <v>0.49456558938906869</v>
      </c>
      <c r="E7435" s="24"/>
      <c r="F7435" s="25"/>
      <c r="G7435" s="29"/>
    </row>
    <row r="7436" spans="1:7" x14ac:dyDescent="0.25">
      <c r="A7436"/>
      <c r="B7436"/>
      <c r="C7436">
        <v>-2.2248881957827922</v>
      </c>
      <c r="D7436">
        <v>0.49458540680039315</v>
      </c>
      <c r="E7436" s="24"/>
      <c r="F7436" s="25"/>
      <c r="G7436" s="29"/>
    </row>
    <row r="7437" spans="1:7" x14ac:dyDescent="0.25">
      <c r="A7437"/>
      <c r="B7437"/>
      <c r="C7437">
        <v>-2.2249481614228332</v>
      </c>
      <c r="D7437">
        <v>0.49460522421171743</v>
      </c>
      <c r="E7437" s="24"/>
      <c r="F7437" s="25"/>
      <c r="G7437" s="29"/>
    </row>
    <row r="7438" spans="1:7" x14ac:dyDescent="0.25">
      <c r="A7438"/>
      <c r="B7438"/>
      <c r="C7438">
        <v>-2.2250081270628748</v>
      </c>
      <c r="D7438">
        <v>0.49462504162304183</v>
      </c>
      <c r="E7438" s="24"/>
      <c r="F7438" s="25"/>
      <c r="G7438" s="29"/>
    </row>
    <row r="7439" spans="1:7" x14ac:dyDescent="0.25">
      <c r="A7439"/>
      <c r="B7439"/>
      <c r="C7439">
        <v>-2.2250680927029158</v>
      </c>
      <c r="D7439">
        <v>0.49464485903436628</v>
      </c>
      <c r="E7439" s="24"/>
      <c r="F7439" s="25"/>
      <c r="G7439" s="29"/>
    </row>
    <row r="7440" spans="1:7" x14ac:dyDescent="0.25">
      <c r="A7440"/>
      <c r="B7440"/>
      <c r="C7440">
        <v>-2.2251280583429569</v>
      </c>
      <c r="D7440">
        <v>0.49466467644569057</v>
      </c>
      <c r="E7440" s="24"/>
      <c r="F7440" s="25"/>
      <c r="G7440" s="29"/>
    </row>
    <row r="7441" spans="1:7" x14ac:dyDescent="0.25">
      <c r="A7441"/>
      <c r="B7441"/>
      <c r="C7441">
        <v>-2.2251880239829984</v>
      </c>
      <c r="D7441">
        <v>0.49468449385701496</v>
      </c>
      <c r="E7441" s="24"/>
      <c r="F7441" s="25"/>
      <c r="G7441" s="29"/>
    </row>
    <row r="7442" spans="1:7" x14ac:dyDescent="0.25">
      <c r="A7442"/>
      <c r="B7442"/>
      <c r="C7442">
        <v>-2.2252479896230395</v>
      </c>
      <c r="D7442">
        <v>0.49470431126833925</v>
      </c>
      <c r="E7442" s="24"/>
      <c r="F7442" s="25"/>
      <c r="G7442" s="29"/>
    </row>
    <row r="7443" spans="1:7" x14ac:dyDescent="0.25">
      <c r="A7443"/>
      <c r="B7443"/>
      <c r="C7443">
        <v>-2.225307955263081</v>
      </c>
      <c r="D7443">
        <v>0.49472412867966364</v>
      </c>
      <c r="E7443" s="24"/>
      <c r="F7443" s="25"/>
      <c r="G7443" s="29"/>
    </row>
    <row r="7444" spans="1:7" x14ac:dyDescent="0.25">
      <c r="A7444"/>
      <c r="B7444"/>
      <c r="C7444">
        <v>-2.2253679209031225</v>
      </c>
      <c r="D7444">
        <v>0.4947439460909881</v>
      </c>
      <c r="E7444" s="24"/>
      <c r="F7444" s="25"/>
      <c r="G7444" s="29"/>
    </row>
    <row r="7445" spans="1:7" x14ac:dyDescent="0.25">
      <c r="A7445"/>
      <c r="B7445"/>
      <c r="C7445">
        <v>-2.2254278865431636</v>
      </c>
      <c r="D7445">
        <v>0.49476376350231244</v>
      </c>
      <c r="E7445" s="24"/>
      <c r="F7445" s="25"/>
      <c r="G7445" s="29"/>
    </row>
    <row r="7446" spans="1:7" x14ac:dyDescent="0.25">
      <c r="A7446"/>
      <c r="B7446"/>
      <c r="C7446">
        <v>-2.2254878521832051</v>
      </c>
      <c r="D7446">
        <v>0.49478358091363689</v>
      </c>
      <c r="E7446" s="24"/>
      <c r="F7446" s="25"/>
      <c r="G7446" s="29"/>
    </row>
    <row r="7447" spans="1:7" x14ac:dyDescent="0.25">
      <c r="A7447"/>
      <c r="B7447"/>
      <c r="C7447">
        <v>-2.2255478178232462</v>
      </c>
      <c r="D7447">
        <v>0.49480339832496117</v>
      </c>
      <c r="E7447" s="24"/>
      <c r="F7447" s="25"/>
      <c r="G7447" s="29"/>
    </row>
    <row r="7448" spans="1:7" x14ac:dyDescent="0.25">
      <c r="A7448"/>
      <c r="B7448"/>
      <c r="C7448">
        <v>-2.2256077834632872</v>
      </c>
      <c r="D7448">
        <v>0.49482321573628563</v>
      </c>
      <c r="E7448" s="24"/>
      <c r="F7448" s="25"/>
      <c r="G7448" s="29"/>
    </row>
    <row r="7449" spans="1:7" x14ac:dyDescent="0.25">
      <c r="A7449"/>
      <c r="B7449"/>
      <c r="C7449">
        <v>-2.2256677491033288</v>
      </c>
      <c r="D7449">
        <v>0.49484303314761002</v>
      </c>
      <c r="E7449" s="24"/>
      <c r="F7449" s="25"/>
      <c r="G7449" s="29"/>
    </row>
    <row r="7450" spans="1:7" x14ac:dyDescent="0.25">
      <c r="A7450"/>
      <c r="B7450"/>
      <c r="C7450">
        <v>-2.2257277147433698</v>
      </c>
      <c r="D7450">
        <v>0.49486285055893431</v>
      </c>
      <c r="E7450" s="24"/>
      <c r="F7450" s="25"/>
      <c r="G7450" s="29"/>
    </row>
    <row r="7451" spans="1:7" x14ac:dyDescent="0.25">
      <c r="A7451"/>
      <c r="B7451"/>
      <c r="C7451">
        <v>-2.2257876803834113</v>
      </c>
      <c r="D7451">
        <v>0.49488266797025882</v>
      </c>
      <c r="E7451" s="24"/>
      <c r="F7451" s="25"/>
      <c r="G7451" s="29"/>
    </row>
    <row r="7452" spans="1:7" x14ac:dyDescent="0.25">
      <c r="A7452"/>
      <c r="B7452"/>
      <c r="C7452">
        <v>-2.2258476460234524</v>
      </c>
      <c r="D7452">
        <v>0.49490248538158305</v>
      </c>
      <c r="E7452" s="24"/>
      <c r="F7452" s="25"/>
      <c r="G7452" s="29"/>
    </row>
    <row r="7453" spans="1:7" x14ac:dyDescent="0.25">
      <c r="A7453"/>
      <c r="B7453"/>
      <c r="C7453">
        <v>-2.2259076116634939</v>
      </c>
      <c r="D7453">
        <v>0.4949223027929075</v>
      </c>
      <c r="E7453" s="24"/>
      <c r="F7453" s="25"/>
      <c r="G7453" s="29"/>
    </row>
    <row r="7454" spans="1:7" x14ac:dyDescent="0.25">
      <c r="A7454"/>
      <c r="B7454"/>
      <c r="C7454">
        <v>-2.2259675773035354</v>
      </c>
      <c r="D7454">
        <v>0.49494212020423189</v>
      </c>
      <c r="E7454" s="24"/>
      <c r="F7454" s="25"/>
      <c r="G7454" s="29"/>
    </row>
    <row r="7455" spans="1:7" x14ac:dyDescent="0.25">
      <c r="A7455"/>
      <c r="B7455"/>
      <c r="C7455">
        <v>-2.2260275429435765</v>
      </c>
      <c r="D7455">
        <v>0.49496193761555624</v>
      </c>
      <c r="E7455" s="24"/>
      <c r="F7455" s="25"/>
      <c r="G7455" s="29"/>
    </row>
    <row r="7456" spans="1:7" x14ac:dyDescent="0.25">
      <c r="A7456"/>
      <c r="B7456"/>
      <c r="C7456">
        <v>-2.2260875085836176</v>
      </c>
      <c r="D7456">
        <v>0.49498175502688069</v>
      </c>
      <c r="E7456" s="24"/>
      <c r="F7456" s="25"/>
      <c r="G7456" s="29"/>
    </row>
    <row r="7457" spans="1:7" x14ac:dyDescent="0.25">
      <c r="A7457"/>
      <c r="B7457"/>
      <c r="C7457">
        <v>-2.2261474742236591</v>
      </c>
      <c r="D7457">
        <v>0.49500157243820503</v>
      </c>
      <c r="E7457" s="24"/>
      <c r="F7457" s="25"/>
      <c r="G7457" s="29"/>
    </row>
    <row r="7458" spans="1:7" x14ac:dyDescent="0.25">
      <c r="A7458"/>
      <c r="B7458"/>
      <c r="C7458">
        <v>-2.2262074398637002</v>
      </c>
      <c r="D7458">
        <v>0.49502138984952937</v>
      </c>
      <c r="E7458" s="24"/>
      <c r="F7458" s="25"/>
      <c r="G7458" s="29"/>
    </row>
    <row r="7459" spans="1:7" x14ac:dyDescent="0.25">
      <c r="A7459"/>
      <c r="B7459"/>
      <c r="C7459">
        <v>-2.2262674055037417</v>
      </c>
      <c r="D7459">
        <v>0.49504120726085377</v>
      </c>
      <c r="E7459" s="24"/>
      <c r="F7459" s="25"/>
      <c r="G7459" s="29"/>
    </row>
    <row r="7460" spans="1:7" x14ac:dyDescent="0.25">
      <c r="A7460"/>
      <c r="B7460"/>
      <c r="C7460">
        <v>-2.2263273711437828</v>
      </c>
      <c r="D7460">
        <v>0.49506102467217805</v>
      </c>
      <c r="E7460" s="24"/>
      <c r="F7460" s="25"/>
      <c r="G7460" s="29"/>
    </row>
    <row r="7461" spans="1:7" x14ac:dyDescent="0.25">
      <c r="A7461"/>
      <c r="B7461"/>
      <c r="C7461">
        <v>-2.2263873367838243</v>
      </c>
      <c r="D7461">
        <v>0.49508084208350256</v>
      </c>
      <c r="E7461" s="24"/>
      <c r="F7461" s="25"/>
      <c r="G7461" s="29"/>
    </row>
    <row r="7462" spans="1:7" x14ac:dyDescent="0.25">
      <c r="A7462"/>
      <c r="B7462"/>
      <c r="C7462">
        <v>-2.2264473024238653</v>
      </c>
      <c r="D7462">
        <v>0.49510065949482684</v>
      </c>
      <c r="E7462" s="24"/>
      <c r="F7462" s="25"/>
      <c r="G7462" s="29"/>
    </row>
    <row r="7463" spans="1:7" x14ac:dyDescent="0.25">
      <c r="A7463"/>
      <c r="B7463"/>
      <c r="C7463">
        <v>-2.2265072680639069</v>
      </c>
      <c r="D7463">
        <v>0.49512047690615124</v>
      </c>
      <c r="E7463" s="24"/>
      <c r="F7463" s="25"/>
      <c r="G7463" s="29"/>
    </row>
    <row r="7464" spans="1:7" x14ac:dyDescent="0.25">
      <c r="A7464"/>
      <c r="B7464"/>
      <c r="C7464">
        <v>-2.2265672337039484</v>
      </c>
      <c r="D7464">
        <v>0.49514029431747558</v>
      </c>
      <c r="E7464" s="24"/>
      <c r="F7464" s="25"/>
      <c r="G7464" s="29"/>
    </row>
    <row r="7465" spans="1:7" x14ac:dyDescent="0.25">
      <c r="A7465"/>
      <c r="B7465"/>
      <c r="C7465">
        <v>-2.2266271993439894</v>
      </c>
      <c r="D7465">
        <v>0.49516011172880003</v>
      </c>
      <c r="E7465" s="24"/>
      <c r="F7465" s="25"/>
      <c r="G7465" s="29"/>
    </row>
    <row r="7466" spans="1:7" x14ac:dyDescent="0.25">
      <c r="A7466"/>
      <c r="B7466"/>
      <c r="C7466">
        <v>-2.2266871649840305</v>
      </c>
      <c r="D7466">
        <v>0.49517992914012443</v>
      </c>
      <c r="E7466" s="24"/>
      <c r="F7466" s="25"/>
      <c r="G7466" s="29"/>
    </row>
    <row r="7467" spans="1:7" x14ac:dyDescent="0.25">
      <c r="A7467"/>
      <c r="B7467"/>
      <c r="C7467">
        <v>-2.226747130624072</v>
      </c>
      <c r="D7467">
        <v>0.49519974655144872</v>
      </c>
      <c r="E7467" s="24"/>
      <c r="F7467" s="25"/>
      <c r="G7467" s="29"/>
    </row>
    <row r="7468" spans="1:7" x14ac:dyDescent="0.25">
      <c r="A7468"/>
      <c r="B7468"/>
      <c r="C7468">
        <v>-2.2268070962641131</v>
      </c>
      <c r="D7468">
        <v>0.49521956396277311</v>
      </c>
      <c r="E7468" s="24"/>
      <c r="F7468" s="25"/>
      <c r="G7468" s="29"/>
    </row>
    <row r="7469" spans="1:7" x14ac:dyDescent="0.25">
      <c r="A7469"/>
      <c r="B7469"/>
      <c r="C7469">
        <v>-2.2268670619041546</v>
      </c>
      <c r="D7469">
        <v>0.49523938137409762</v>
      </c>
      <c r="E7469" s="24"/>
      <c r="F7469" s="25"/>
      <c r="G7469" s="29"/>
    </row>
    <row r="7470" spans="1:7" x14ac:dyDescent="0.25">
      <c r="A7470"/>
      <c r="B7470"/>
      <c r="C7470">
        <v>-2.2269270275441957</v>
      </c>
      <c r="D7470">
        <v>0.49525919878542196</v>
      </c>
      <c r="E7470" s="24"/>
      <c r="F7470" s="25"/>
      <c r="G7470" s="29"/>
    </row>
    <row r="7471" spans="1:7" x14ac:dyDescent="0.25">
      <c r="A7471"/>
      <c r="B7471"/>
      <c r="C7471">
        <v>-2.2269869931842372</v>
      </c>
      <c r="D7471">
        <v>0.4952790161967463</v>
      </c>
      <c r="E7471" s="24"/>
      <c r="F7471" s="25"/>
      <c r="G7471" s="29"/>
    </row>
    <row r="7472" spans="1:7" x14ac:dyDescent="0.25">
      <c r="A7472"/>
      <c r="B7472"/>
      <c r="C7472">
        <v>-2.2270469588242783</v>
      </c>
      <c r="D7472">
        <v>0.49529883360807064</v>
      </c>
      <c r="E7472" s="24"/>
      <c r="F7472" s="25"/>
      <c r="G7472" s="29"/>
    </row>
    <row r="7473" spans="1:7" x14ac:dyDescent="0.25">
      <c r="A7473"/>
      <c r="B7473"/>
      <c r="C7473">
        <v>-2.2271069244643198</v>
      </c>
      <c r="D7473">
        <v>0.4953186510193951</v>
      </c>
      <c r="E7473" s="24"/>
      <c r="F7473" s="25"/>
      <c r="G7473" s="29"/>
    </row>
    <row r="7474" spans="1:7" x14ac:dyDescent="0.25">
      <c r="A7474"/>
      <c r="B7474"/>
      <c r="C7474">
        <v>-2.2271668901043609</v>
      </c>
      <c r="D7474">
        <v>0.49533846843071949</v>
      </c>
      <c r="E7474" s="24"/>
      <c r="F7474" s="25"/>
      <c r="G7474" s="29"/>
    </row>
    <row r="7475" spans="1:7" x14ac:dyDescent="0.25">
      <c r="A7475"/>
      <c r="B7475"/>
      <c r="C7475">
        <v>-2.2272268557444024</v>
      </c>
      <c r="D7475">
        <v>0.49535828584204378</v>
      </c>
      <c r="E7475" s="24"/>
      <c r="F7475" s="25"/>
      <c r="G7475" s="29"/>
    </row>
    <row r="7476" spans="1:7" x14ac:dyDescent="0.25">
      <c r="A7476"/>
      <c r="B7476"/>
      <c r="C7476">
        <v>-2.2272868213844434</v>
      </c>
      <c r="D7476">
        <v>0.49537810325336823</v>
      </c>
      <c r="E7476" s="24"/>
      <c r="F7476" s="25"/>
      <c r="G7476" s="29"/>
    </row>
    <row r="7477" spans="1:7" x14ac:dyDescent="0.25">
      <c r="A7477"/>
      <c r="B7477"/>
      <c r="C7477">
        <v>-2.227346787024485</v>
      </c>
      <c r="D7477">
        <v>0.49539792066469257</v>
      </c>
      <c r="E7477" s="24"/>
      <c r="F7477" s="25"/>
      <c r="G7477" s="29"/>
    </row>
    <row r="7478" spans="1:7" x14ac:dyDescent="0.25">
      <c r="A7478"/>
      <c r="B7478"/>
      <c r="C7478">
        <v>-2.227406752664526</v>
      </c>
      <c r="D7478">
        <v>0.49541773807601686</v>
      </c>
      <c r="E7478" s="24"/>
      <c r="F7478" s="25"/>
      <c r="G7478" s="29"/>
    </row>
    <row r="7479" spans="1:7" x14ac:dyDescent="0.25">
      <c r="A7479"/>
      <c r="B7479"/>
      <c r="C7479">
        <v>-2.2274667183045676</v>
      </c>
      <c r="D7479">
        <v>0.49543755548734142</v>
      </c>
      <c r="E7479" s="24"/>
      <c r="F7479" s="25"/>
      <c r="G7479" s="29"/>
    </row>
    <row r="7480" spans="1:7" x14ac:dyDescent="0.25">
      <c r="A7480"/>
      <c r="B7480"/>
      <c r="C7480">
        <v>-2.2275266839446086</v>
      </c>
      <c r="D7480">
        <v>0.4954573728986657</v>
      </c>
      <c r="E7480" s="24"/>
      <c r="F7480" s="25"/>
      <c r="G7480" s="29"/>
    </row>
    <row r="7481" spans="1:7" x14ac:dyDescent="0.25">
      <c r="A7481"/>
      <c r="B7481"/>
      <c r="C7481">
        <v>-2.2275866495846501</v>
      </c>
      <c r="D7481">
        <v>0.49547719030998999</v>
      </c>
      <c r="E7481" s="24"/>
      <c r="F7481" s="25"/>
      <c r="G7481" s="29"/>
    </row>
    <row r="7482" spans="1:7" x14ac:dyDescent="0.25">
      <c r="A7482"/>
      <c r="B7482"/>
      <c r="C7482">
        <v>-2.2276466152246912</v>
      </c>
      <c r="D7482">
        <v>0.49549700772131444</v>
      </c>
      <c r="E7482" s="24"/>
      <c r="F7482" s="25"/>
      <c r="G7482" s="29"/>
    </row>
    <row r="7483" spans="1:7" x14ac:dyDescent="0.25">
      <c r="A7483"/>
      <c r="B7483"/>
      <c r="C7483">
        <v>-2.2277065808647327</v>
      </c>
      <c r="D7483">
        <v>0.49551682513263884</v>
      </c>
      <c r="E7483" s="24"/>
      <c r="F7483" s="25"/>
      <c r="G7483" s="29"/>
    </row>
    <row r="7484" spans="1:7" x14ac:dyDescent="0.25">
      <c r="A7484"/>
      <c r="B7484"/>
      <c r="C7484">
        <v>-2.2277665465047738</v>
      </c>
      <c r="D7484">
        <v>0.49553664254396312</v>
      </c>
      <c r="E7484" s="24"/>
      <c r="F7484" s="25"/>
      <c r="G7484" s="29"/>
    </row>
    <row r="7485" spans="1:7" x14ac:dyDescent="0.25">
      <c r="A7485"/>
      <c r="B7485"/>
      <c r="C7485">
        <v>-2.2278265121448153</v>
      </c>
      <c r="D7485">
        <v>0.49555645995528752</v>
      </c>
      <c r="E7485" s="24"/>
      <c r="F7485" s="25"/>
      <c r="G7485" s="29"/>
    </row>
    <row r="7486" spans="1:7" x14ac:dyDescent="0.25">
      <c r="A7486"/>
      <c r="B7486"/>
      <c r="C7486">
        <v>-2.2278864777848564</v>
      </c>
      <c r="D7486">
        <v>0.49557627736661197</v>
      </c>
      <c r="E7486" s="24"/>
      <c r="F7486" s="25"/>
      <c r="G7486" s="29"/>
    </row>
    <row r="7487" spans="1:7" x14ac:dyDescent="0.25">
      <c r="A7487"/>
      <c r="B7487"/>
      <c r="C7487">
        <v>-2.2279464434248979</v>
      </c>
      <c r="D7487">
        <v>0.49559609477793637</v>
      </c>
      <c r="E7487" s="24"/>
      <c r="F7487" s="25"/>
      <c r="G7487" s="29"/>
    </row>
    <row r="7488" spans="1:7" x14ac:dyDescent="0.25">
      <c r="A7488"/>
      <c r="B7488"/>
      <c r="C7488">
        <v>-2.228006409064939</v>
      </c>
      <c r="D7488">
        <v>0.49561591218926077</v>
      </c>
      <c r="E7488" s="24"/>
      <c r="F7488" s="25"/>
      <c r="G7488" s="29"/>
    </row>
    <row r="7489" spans="1:7" x14ac:dyDescent="0.25">
      <c r="A7489"/>
      <c r="B7489"/>
      <c r="C7489">
        <v>-2.2280663747049805</v>
      </c>
      <c r="D7489">
        <v>0.49563572960058516</v>
      </c>
      <c r="E7489" s="24"/>
      <c r="F7489" s="25"/>
      <c r="G7489" s="29"/>
    </row>
    <row r="7490" spans="1:7" x14ac:dyDescent="0.25">
      <c r="A7490"/>
      <c r="B7490"/>
      <c r="C7490">
        <v>-2.2281263403450215</v>
      </c>
      <c r="D7490">
        <v>0.4956555470119095</v>
      </c>
      <c r="E7490" s="24"/>
      <c r="F7490" s="25"/>
      <c r="G7490" s="29"/>
    </row>
    <row r="7491" spans="1:7" x14ac:dyDescent="0.25">
      <c r="A7491"/>
      <c r="B7491"/>
      <c r="C7491">
        <v>-2.2281863059850631</v>
      </c>
      <c r="D7491">
        <v>0.4956753644232339</v>
      </c>
      <c r="E7491" s="24"/>
      <c r="F7491" s="25"/>
      <c r="G7491" s="29"/>
    </row>
    <row r="7492" spans="1:7" x14ac:dyDescent="0.25">
      <c r="A7492"/>
      <c r="B7492"/>
      <c r="C7492">
        <v>-2.2282462716251041</v>
      </c>
      <c r="D7492">
        <v>0.49569518183455819</v>
      </c>
      <c r="E7492" s="24"/>
      <c r="F7492" s="25"/>
      <c r="G7492" s="29"/>
    </row>
    <row r="7493" spans="1:7" x14ac:dyDescent="0.25">
      <c r="A7493"/>
      <c r="B7493"/>
      <c r="C7493">
        <v>-2.2283062372651457</v>
      </c>
      <c r="D7493">
        <v>0.49571499924588258</v>
      </c>
      <c r="E7493" s="24"/>
      <c r="F7493" s="25"/>
      <c r="G7493" s="29"/>
    </row>
    <row r="7494" spans="1:7" x14ac:dyDescent="0.25">
      <c r="A7494"/>
      <c r="B7494"/>
      <c r="C7494">
        <v>-2.2283662029051867</v>
      </c>
      <c r="D7494">
        <v>0.49573481665720703</v>
      </c>
      <c r="E7494" s="24"/>
      <c r="F7494" s="25"/>
      <c r="G7494" s="29"/>
    </row>
    <row r="7495" spans="1:7" x14ac:dyDescent="0.25">
      <c r="A7495"/>
      <c r="B7495"/>
      <c r="C7495">
        <v>-2.2284261685452282</v>
      </c>
      <c r="D7495">
        <v>0.49575463406853137</v>
      </c>
      <c r="E7495" s="24"/>
      <c r="F7495" s="25"/>
      <c r="G7495" s="29"/>
    </row>
    <row r="7496" spans="1:7" x14ac:dyDescent="0.25">
      <c r="A7496"/>
      <c r="B7496"/>
      <c r="C7496">
        <v>-2.2284861341852693</v>
      </c>
      <c r="D7496">
        <v>0.49577445147985577</v>
      </c>
      <c r="E7496" s="24"/>
      <c r="F7496" s="25"/>
      <c r="G7496" s="29"/>
    </row>
    <row r="7497" spans="1:7" x14ac:dyDescent="0.25">
      <c r="A7497"/>
      <c r="B7497"/>
      <c r="C7497">
        <v>-2.2285460998253104</v>
      </c>
      <c r="D7497">
        <v>0.49579426889118011</v>
      </c>
      <c r="E7497" s="24"/>
      <c r="F7497" s="25"/>
      <c r="G7497" s="29"/>
    </row>
    <row r="7498" spans="1:7" x14ac:dyDescent="0.25">
      <c r="A7498"/>
      <c r="B7498"/>
      <c r="C7498">
        <v>-2.2286060654653519</v>
      </c>
      <c r="D7498">
        <v>0.4958140863025044</v>
      </c>
      <c r="E7498" s="24"/>
      <c r="F7498" s="25"/>
      <c r="G7498" s="29"/>
    </row>
    <row r="7499" spans="1:7" x14ac:dyDescent="0.25">
      <c r="A7499"/>
      <c r="B7499"/>
      <c r="C7499">
        <v>-2.2286660311053934</v>
      </c>
      <c r="D7499">
        <v>0.49583390371382896</v>
      </c>
      <c r="E7499" s="24"/>
      <c r="F7499" s="25"/>
      <c r="G7499" s="29"/>
    </row>
    <row r="7500" spans="1:7" x14ac:dyDescent="0.25">
      <c r="A7500"/>
      <c r="B7500"/>
      <c r="C7500">
        <v>-2.2287259967454345</v>
      </c>
      <c r="D7500">
        <v>0.49585372112515325</v>
      </c>
      <c r="E7500" s="24"/>
      <c r="F7500" s="25"/>
      <c r="G7500" s="29"/>
    </row>
    <row r="7501" spans="1:7" x14ac:dyDescent="0.25">
      <c r="A7501"/>
      <c r="B7501"/>
      <c r="C7501">
        <v>-2.228785962385476</v>
      </c>
      <c r="D7501">
        <v>0.49587353853647753</v>
      </c>
      <c r="E7501" s="24"/>
      <c r="F7501" s="25"/>
      <c r="G7501" s="29"/>
    </row>
    <row r="7502" spans="1:7" x14ac:dyDescent="0.25">
      <c r="A7502"/>
      <c r="B7502"/>
      <c r="C7502">
        <v>-2.2288459280255171</v>
      </c>
      <c r="D7502">
        <v>0.49589335594780198</v>
      </c>
      <c r="E7502" s="24"/>
      <c r="F7502" s="25"/>
      <c r="G7502" s="29"/>
    </row>
    <row r="7503" spans="1:7" x14ac:dyDescent="0.25">
      <c r="A7503"/>
      <c r="B7503"/>
      <c r="C7503">
        <v>-2.2289058936655586</v>
      </c>
      <c r="D7503">
        <v>0.49591317335912644</v>
      </c>
      <c r="E7503" s="24"/>
      <c r="F7503" s="25"/>
      <c r="G7503" s="29"/>
    </row>
    <row r="7504" spans="1:7" x14ac:dyDescent="0.25">
      <c r="A7504"/>
      <c r="B7504"/>
      <c r="C7504">
        <v>-2.2289658593055997</v>
      </c>
      <c r="D7504">
        <v>0.49593299077045072</v>
      </c>
      <c r="E7504" s="24"/>
      <c r="F7504" s="25"/>
      <c r="G7504" s="29"/>
    </row>
    <row r="7505" spans="1:7" x14ac:dyDescent="0.25">
      <c r="A7505"/>
      <c r="B7505"/>
      <c r="C7505">
        <v>-2.2290258249456407</v>
      </c>
      <c r="D7505">
        <v>0.49595280818177512</v>
      </c>
      <c r="E7505" s="24"/>
      <c r="F7505" s="25"/>
      <c r="G7505" s="29"/>
    </row>
    <row r="7506" spans="1:7" x14ac:dyDescent="0.25">
      <c r="A7506"/>
      <c r="B7506"/>
      <c r="C7506">
        <v>-2.2290857905856822</v>
      </c>
      <c r="D7506">
        <v>0.49597262559309957</v>
      </c>
      <c r="E7506" s="24"/>
      <c r="F7506" s="25"/>
      <c r="G7506" s="29"/>
    </row>
    <row r="7507" spans="1:7" x14ac:dyDescent="0.25">
      <c r="A7507"/>
      <c r="B7507"/>
      <c r="C7507">
        <v>-2.2291457562257238</v>
      </c>
      <c r="D7507">
        <v>0.49599244300442391</v>
      </c>
      <c r="E7507" s="24"/>
      <c r="F7507" s="25"/>
      <c r="G7507" s="29"/>
    </row>
    <row r="7508" spans="1:7" x14ac:dyDescent="0.25">
      <c r="A7508"/>
      <c r="B7508"/>
      <c r="C7508">
        <v>-2.2292057218657648</v>
      </c>
      <c r="D7508">
        <v>0.49601226041574831</v>
      </c>
      <c r="E7508" s="24"/>
      <c r="F7508" s="25"/>
      <c r="G7508" s="29"/>
    </row>
    <row r="7509" spans="1:7" x14ac:dyDescent="0.25">
      <c r="A7509"/>
      <c r="B7509"/>
      <c r="C7509">
        <v>-2.2292656875058063</v>
      </c>
      <c r="D7509">
        <v>0.4960320778270727</v>
      </c>
      <c r="E7509" s="24"/>
      <c r="F7509" s="25"/>
      <c r="G7509" s="29"/>
    </row>
    <row r="7510" spans="1:7" x14ac:dyDescent="0.25">
      <c r="A7510"/>
      <c r="B7510"/>
      <c r="C7510">
        <v>-2.2293256531458474</v>
      </c>
      <c r="D7510">
        <v>0.49605189523839704</v>
      </c>
      <c r="E7510" s="24"/>
      <c r="F7510" s="25"/>
      <c r="G7510" s="29"/>
    </row>
    <row r="7511" spans="1:7" x14ac:dyDescent="0.25">
      <c r="A7511"/>
      <c r="B7511"/>
      <c r="C7511">
        <v>-2.2293856187858889</v>
      </c>
      <c r="D7511">
        <v>0.4960717126497215</v>
      </c>
      <c r="E7511" s="24"/>
      <c r="F7511" s="25"/>
      <c r="G7511" s="29"/>
    </row>
    <row r="7512" spans="1:7" x14ac:dyDescent="0.25">
      <c r="A7512"/>
      <c r="B7512"/>
      <c r="C7512">
        <v>-2.22944558442593</v>
      </c>
      <c r="D7512">
        <v>0.49609153006104595</v>
      </c>
      <c r="E7512" s="24"/>
      <c r="F7512" s="25"/>
      <c r="G7512" s="29"/>
    </row>
    <row r="7513" spans="1:7" x14ac:dyDescent="0.25">
      <c r="A7513"/>
      <c r="B7513"/>
      <c r="C7513">
        <v>-2.2295055500659715</v>
      </c>
      <c r="D7513">
        <v>0.49611134747237023</v>
      </c>
      <c r="E7513" s="24"/>
      <c r="F7513" s="25"/>
      <c r="G7513" s="29"/>
    </row>
    <row r="7514" spans="1:7" x14ac:dyDescent="0.25">
      <c r="A7514"/>
      <c r="B7514"/>
      <c r="C7514">
        <v>-2.2295655157060126</v>
      </c>
      <c r="D7514">
        <v>0.49613116488369463</v>
      </c>
      <c r="E7514" s="24"/>
      <c r="F7514" s="25"/>
      <c r="G7514" s="29"/>
    </row>
    <row r="7515" spans="1:7" x14ac:dyDescent="0.25">
      <c r="A7515"/>
      <c r="B7515"/>
      <c r="C7515">
        <v>-2.2296254813460537</v>
      </c>
      <c r="D7515">
        <v>0.49615098229501881</v>
      </c>
      <c r="E7515" s="24"/>
      <c r="F7515" s="25"/>
      <c r="G7515" s="29"/>
    </row>
    <row r="7516" spans="1:7" x14ac:dyDescent="0.25">
      <c r="A7516"/>
      <c r="B7516"/>
      <c r="C7516">
        <v>-2.2296854469860952</v>
      </c>
      <c r="D7516">
        <v>0.49617079970634337</v>
      </c>
      <c r="E7516" s="24"/>
      <c r="F7516" s="25"/>
      <c r="G7516" s="29"/>
    </row>
    <row r="7517" spans="1:7" x14ac:dyDescent="0.25">
      <c r="A7517"/>
      <c r="B7517"/>
      <c r="C7517">
        <v>-2.2297454126261367</v>
      </c>
      <c r="D7517">
        <v>0.49619061711766782</v>
      </c>
      <c r="E7517" s="24"/>
      <c r="F7517" s="25"/>
      <c r="G7517" s="29"/>
    </row>
    <row r="7518" spans="1:7" x14ac:dyDescent="0.25">
      <c r="A7518"/>
      <c r="B7518"/>
      <c r="C7518">
        <v>-2.2298053782661778</v>
      </c>
      <c r="D7518">
        <v>0.49621043452899194</v>
      </c>
      <c r="E7518" s="24"/>
      <c r="F7518" s="25"/>
      <c r="G7518" s="29"/>
    </row>
    <row r="7519" spans="1:7" x14ac:dyDescent="0.25">
      <c r="A7519"/>
      <c r="B7519"/>
      <c r="C7519">
        <v>-2.2298653439062193</v>
      </c>
      <c r="D7519">
        <v>0.49623025194031639</v>
      </c>
      <c r="E7519" s="24"/>
      <c r="F7519" s="25"/>
      <c r="G7519" s="29"/>
    </row>
    <row r="7520" spans="1:7" x14ac:dyDescent="0.25">
      <c r="A7520"/>
      <c r="B7520"/>
      <c r="C7520">
        <v>-2.2299253095462603</v>
      </c>
      <c r="D7520">
        <v>0.49625006935164084</v>
      </c>
      <c r="E7520" s="24"/>
      <c r="F7520" s="25"/>
      <c r="G7520" s="29"/>
    </row>
    <row r="7521" spans="1:7" x14ac:dyDescent="0.25">
      <c r="A7521"/>
      <c r="B7521"/>
      <c r="C7521">
        <v>-2.2299852751863019</v>
      </c>
      <c r="D7521">
        <v>0.49626988676296518</v>
      </c>
      <c r="E7521" s="24"/>
      <c r="F7521" s="25"/>
      <c r="G7521" s="29"/>
    </row>
    <row r="7522" spans="1:7" x14ac:dyDescent="0.25">
      <c r="A7522"/>
      <c r="B7522"/>
      <c r="C7522">
        <v>-2.2300452408263429</v>
      </c>
      <c r="D7522">
        <v>0.49628970417428958</v>
      </c>
      <c r="E7522" s="24"/>
      <c r="F7522" s="25"/>
      <c r="G7522" s="29"/>
    </row>
    <row r="7523" spans="1:7" x14ac:dyDescent="0.25">
      <c r="A7523"/>
      <c r="B7523"/>
      <c r="C7523">
        <v>-2.230105206466384</v>
      </c>
      <c r="D7523">
        <v>0.49630952158561398</v>
      </c>
      <c r="E7523" s="24"/>
      <c r="F7523" s="25"/>
      <c r="G7523" s="29"/>
    </row>
    <row r="7524" spans="1:7" x14ac:dyDescent="0.25">
      <c r="A7524"/>
      <c r="B7524"/>
      <c r="C7524">
        <v>-2.2301651721064255</v>
      </c>
      <c r="D7524">
        <v>0.49632933899693832</v>
      </c>
      <c r="E7524" s="24"/>
      <c r="F7524" s="25"/>
      <c r="G7524" s="29"/>
    </row>
    <row r="7525" spans="1:7" x14ac:dyDescent="0.25">
      <c r="A7525"/>
      <c r="B7525"/>
      <c r="C7525">
        <v>-2.2302251377464666</v>
      </c>
      <c r="D7525">
        <v>0.49634915640826271</v>
      </c>
      <c r="E7525" s="24"/>
      <c r="F7525" s="25"/>
      <c r="G7525" s="29"/>
    </row>
    <row r="7526" spans="1:7" x14ac:dyDescent="0.25">
      <c r="A7526"/>
      <c r="B7526"/>
      <c r="C7526">
        <v>-2.2302851033865081</v>
      </c>
      <c r="D7526">
        <v>0.49636897381958711</v>
      </c>
      <c r="E7526" s="24"/>
      <c r="F7526" s="25"/>
      <c r="G7526" s="29"/>
    </row>
    <row r="7527" spans="1:7" x14ac:dyDescent="0.25">
      <c r="A7527"/>
      <c r="B7527"/>
      <c r="C7527">
        <v>-2.2303450690265496</v>
      </c>
      <c r="D7527">
        <v>0.49638879123091145</v>
      </c>
      <c r="E7527" s="24"/>
      <c r="F7527" s="25"/>
      <c r="G7527" s="29"/>
    </row>
    <row r="7528" spans="1:7" x14ac:dyDescent="0.25">
      <c r="A7528"/>
      <c r="B7528"/>
      <c r="C7528">
        <v>-2.2304050346665907</v>
      </c>
      <c r="D7528">
        <v>0.4964086086422359</v>
      </c>
      <c r="E7528" s="24"/>
      <c r="F7528" s="25"/>
      <c r="G7528" s="29"/>
    </row>
    <row r="7529" spans="1:7" x14ac:dyDescent="0.25">
      <c r="A7529"/>
      <c r="B7529"/>
      <c r="C7529">
        <v>-2.2304650003066322</v>
      </c>
      <c r="D7529">
        <v>0.49642842605356036</v>
      </c>
      <c r="E7529" s="24"/>
      <c r="F7529" s="25"/>
      <c r="G7529" s="29"/>
    </row>
    <row r="7530" spans="1:7" x14ac:dyDescent="0.25">
      <c r="A7530"/>
      <c r="B7530"/>
      <c r="C7530">
        <v>-2.2305249659466733</v>
      </c>
      <c r="D7530">
        <v>0.49644824346488464</v>
      </c>
      <c r="E7530" s="24"/>
      <c r="F7530" s="25"/>
      <c r="G7530" s="29"/>
    </row>
    <row r="7531" spans="1:7" x14ac:dyDescent="0.25">
      <c r="A7531"/>
      <c r="B7531"/>
      <c r="C7531">
        <v>-2.2305849315867148</v>
      </c>
      <c r="D7531">
        <v>0.49646806087620904</v>
      </c>
      <c r="E7531" s="24"/>
      <c r="F7531" s="25"/>
      <c r="G7531" s="29"/>
    </row>
    <row r="7532" spans="1:7" x14ac:dyDescent="0.25">
      <c r="A7532"/>
      <c r="B7532"/>
      <c r="C7532">
        <v>-2.2306448972267559</v>
      </c>
      <c r="D7532">
        <v>0.49648787828753349</v>
      </c>
      <c r="E7532" s="24"/>
      <c r="F7532" s="25"/>
      <c r="G7532" s="29"/>
    </row>
    <row r="7533" spans="1:7" x14ac:dyDescent="0.25">
      <c r="A7533"/>
      <c r="B7533"/>
      <c r="C7533">
        <v>-2.2307048628667969</v>
      </c>
      <c r="D7533">
        <v>0.49650769569885767</v>
      </c>
      <c r="E7533" s="24"/>
      <c r="F7533" s="25"/>
      <c r="G7533" s="29"/>
    </row>
    <row r="7534" spans="1:7" x14ac:dyDescent="0.25">
      <c r="A7534"/>
      <c r="B7534"/>
      <c r="C7534">
        <v>-2.2307648285068384</v>
      </c>
      <c r="D7534">
        <v>0.49652751311018217</v>
      </c>
      <c r="E7534" s="24"/>
      <c r="F7534" s="25"/>
      <c r="G7534" s="29"/>
    </row>
    <row r="7535" spans="1:7" x14ac:dyDescent="0.25">
      <c r="A7535"/>
      <c r="B7535"/>
      <c r="C7535">
        <v>-2.2308247941468795</v>
      </c>
      <c r="D7535">
        <v>0.49654733052150635</v>
      </c>
      <c r="E7535" s="24"/>
      <c r="F7535" s="25"/>
      <c r="G7535" s="29"/>
    </row>
    <row r="7536" spans="1:7" x14ac:dyDescent="0.25">
      <c r="A7536"/>
      <c r="B7536"/>
      <c r="C7536">
        <v>-2.230884759786921</v>
      </c>
      <c r="D7536">
        <v>0.4965671479328308</v>
      </c>
      <c r="E7536" s="24"/>
      <c r="F7536" s="25"/>
      <c r="G7536" s="29"/>
    </row>
    <row r="7537" spans="1:7" x14ac:dyDescent="0.25">
      <c r="A7537"/>
      <c r="B7537"/>
      <c r="C7537">
        <v>-2.2309447254269625</v>
      </c>
      <c r="D7537">
        <v>0.49658696534415531</v>
      </c>
      <c r="E7537" s="24"/>
      <c r="F7537" s="25"/>
      <c r="G7537" s="29"/>
    </row>
    <row r="7538" spans="1:7" x14ac:dyDescent="0.25">
      <c r="A7538"/>
      <c r="B7538"/>
      <c r="C7538">
        <v>-2.2310046910670036</v>
      </c>
      <c r="D7538">
        <v>0.49660678275547959</v>
      </c>
      <c r="E7538" s="24"/>
      <c r="F7538" s="25"/>
      <c r="G7538" s="29"/>
    </row>
    <row r="7539" spans="1:7" x14ac:dyDescent="0.25">
      <c r="A7539"/>
      <c r="B7539"/>
      <c r="C7539">
        <v>-2.2310646567070451</v>
      </c>
      <c r="D7539">
        <v>0.49662660016680399</v>
      </c>
      <c r="E7539" s="24"/>
      <c r="F7539" s="25"/>
      <c r="G7539" s="29"/>
    </row>
    <row r="7540" spans="1:7" x14ac:dyDescent="0.25">
      <c r="A7540"/>
      <c r="B7540"/>
      <c r="C7540">
        <v>-2.2311246223470862</v>
      </c>
      <c r="D7540">
        <v>0.49664641757812839</v>
      </c>
      <c r="E7540" s="24"/>
      <c r="F7540" s="25"/>
      <c r="G7540" s="29"/>
    </row>
    <row r="7541" spans="1:7" x14ac:dyDescent="0.25">
      <c r="A7541"/>
      <c r="B7541"/>
      <c r="C7541">
        <v>-2.2311845879871273</v>
      </c>
      <c r="D7541">
        <v>0.49666623498945273</v>
      </c>
      <c r="E7541" s="24"/>
      <c r="F7541" s="25"/>
      <c r="G7541" s="29"/>
    </row>
    <row r="7542" spans="1:7" x14ac:dyDescent="0.25">
      <c r="A7542"/>
      <c r="B7542"/>
      <c r="C7542">
        <v>-2.2312445536271688</v>
      </c>
      <c r="D7542">
        <v>0.49668605240077712</v>
      </c>
      <c r="E7542" s="24"/>
      <c r="F7542" s="25"/>
      <c r="G7542" s="29"/>
    </row>
    <row r="7543" spans="1:7" x14ac:dyDescent="0.25">
      <c r="A7543"/>
      <c r="B7543"/>
      <c r="C7543">
        <v>-2.2313045192672099</v>
      </c>
      <c r="D7543">
        <v>0.49670586981210157</v>
      </c>
      <c r="E7543" s="24"/>
      <c r="F7543" s="25"/>
      <c r="G7543" s="29"/>
    </row>
    <row r="7544" spans="1:7" x14ac:dyDescent="0.25">
      <c r="A7544"/>
      <c r="B7544"/>
      <c r="C7544">
        <v>-2.2313644849072514</v>
      </c>
      <c r="D7544">
        <v>0.49672568722342592</v>
      </c>
      <c r="E7544" s="24"/>
      <c r="F7544" s="25"/>
      <c r="G7544" s="29"/>
    </row>
    <row r="7545" spans="1:7" x14ac:dyDescent="0.25">
      <c r="A7545"/>
      <c r="B7545"/>
      <c r="C7545">
        <v>-2.2314244505472924</v>
      </c>
      <c r="D7545">
        <v>0.49674550463475031</v>
      </c>
      <c r="E7545" s="24"/>
      <c r="F7545" s="25"/>
      <c r="G7545" s="29"/>
    </row>
    <row r="7546" spans="1:7" x14ac:dyDescent="0.25">
      <c r="A7546"/>
      <c r="B7546"/>
      <c r="C7546">
        <v>-2.231484416187334</v>
      </c>
      <c r="D7546">
        <v>0.49676532204607476</v>
      </c>
      <c r="E7546" s="24"/>
      <c r="F7546" s="25"/>
      <c r="G7546" s="29"/>
    </row>
    <row r="7547" spans="1:7" x14ac:dyDescent="0.25">
      <c r="A7547"/>
      <c r="B7547"/>
      <c r="C7547">
        <v>-2.2315443818273755</v>
      </c>
      <c r="D7547">
        <v>0.49678513945739905</v>
      </c>
      <c r="E7547" s="24"/>
      <c r="F7547" s="25"/>
      <c r="G7547" s="29"/>
    </row>
    <row r="7548" spans="1:7" x14ac:dyDescent="0.25">
      <c r="A7548"/>
      <c r="B7548"/>
      <c r="C7548">
        <v>-2.2316043474674165</v>
      </c>
      <c r="D7548">
        <v>0.49680495686872345</v>
      </c>
      <c r="E7548" s="24"/>
      <c r="F7548" s="25"/>
      <c r="G7548" s="29"/>
    </row>
    <row r="7549" spans="1:7" x14ac:dyDescent="0.25">
      <c r="A7549"/>
      <c r="B7549"/>
      <c r="C7549">
        <v>-2.2316643131074581</v>
      </c>
      <c r="D7549">
        <v>0.4968247742800479</v>
      </c>
      <c r="E7549" s="24"/>
      <c r="F7549" s="25"/>
      <c r="G7549" s="29"/>
    </row>
    <row r="7550" spans="1:7" x14ac:dyDescent="0.25">
      <c r="A7550"/>
      <c r="B7550"/>
      <c r="C7550">
        <v>-2.2317242787474991</v>
      </c>
      <c r="D7550">
        <v>0.49684459169137218</v>
      </c>
      <c r="E7550" s="24"/>
      <c r="F7550" s="25"/>
      <c r="G7550" s="29"/>
    </row>
    <row r="7551" spans="1:7" x14ac:dyDescent="0.25">
      <c r="A7551"/>
      <c r="B7551"/>
      <c r="C7551">
        <v>-2.2317842443875402</v>
      </c>
      <c r="D7551">
        <v>0.49686440910269658</v>
      </c>
      <c r="E7551" s="24"/>
      <c r="F7551" s="25"/>
      <c r="G7551" s="29"/>
    </row>
    <row r="7552" spans="1:7" x14ac:dyDescent="0.25">
      <c r="A7552"/>
      <c r="B7552"/>
      <c r="C7552">
        <v>-2.2318442100275817</v>
      </c>
      <c r="D7552">
        <v>0.49688422651402098</v>
      </c>
      <c r="E7552" s="24"/>
      <c r="F7552" s="25"/>
      <c r="G7552" s="29"/>
    </row>
    <row r="7553" spans="1:7" x14ac:dyDescent="0.25">
      <c r="A7553"/>
      <c r="B7553"/>
      <c r="C7553">
        <v>-2.2319041756676228</v>
      </c>
      <c r="D7553">
        <v>0.49690404392534521</v>
      </c>
      <c r="E7553" s="24"/>
      <c r="F7553" s="25"/>
      <c r="G7553" s="29"/>
    </row>
    <row r="7554" spans="1:7" x14ac:dyDescent="0.25">
      <c r="A7554"/>
      <c r="B7554"/>
      <c r="C7554">
        <v>-2.2319641413076643</v>
      </c>
      <c r="D7554">
        <v>0.49692386133666971</v>
      </c>
      <c r="E7554" s="24"/>
      <c r="F7554" s="25"/>
      <c r="G7554" s="29"/>
    </row>
    <row r="7555" spans="1:7" x14ac:dyDescent="0.25">
      <c r="A7555"/>
      <c r="B7555"/>
      <c r="C7555">
        <v>-2.2320241069477058</v>
      </c>
      <c r="D7555">
        <v>0.49694367874799411</v>
      </c>
      <c r="E7555" s="24"/>
      <c r="F7555" s="25"/>
      <c r="G7555" s="29"/>
    </row>
    <row r="7556" spans="1:7" x14ac:dyDescent="0.25">
      <c r="A7556"/>
      <c r="B7556"/>
      <c r="C7556">
        <v>-2.2320840725877469</v>
      </c>
      <c r="D7556">
        <v>0.4969634961593184</v>
      </c>
      <c r="E7556" s="24"/>
      <c r="F7556" s="25"/>
      <c r="G7556" s="29"/>
    </row>
    <row r="7557" spans="1:7" x14ac:dyDescent="0.25">
      <c r="A7557"/>
      <c r="B7557"/>
      <c r="C7557">
        <v>-2.2321440382277884</v>
      </c>
      <c r="D7557">
        <v>0.49698331357064279</v>
      </c>
      <c r="E7557" s="24"/>
      <c r="F7557" s="25"/>
      <c r="G7557" s="29"/>
    </row>
    <row r="7558" spans="1:7" x14ac:dyDescent="0.25">
      <c r="A7558"/>
      <c r="B7558"/>
      <c r="C7558">
        <v>-2.2322040038678295</v>
      </c>
      <c r="D7558">
        <v>0.49700313098196713</v>
      </c>
      <c r="E7558" s="24"/>
      <c r="F7558" s="25"/>
      <c r="G7558" s="29"/>
    </row>
    <row r="7559" spans="1:7" x14ac:dyDescent="0.25">
      <c r="A7559"/>
      <c r="B7559"/>
      <c r="C7559">
        <v>-2.2322639695078705</v>
      </c>
      <c r="D7559">
        <v>0.49702294839329153</v>
      </c>
      <c r="E7559" s="24"/>
      <c r="F7559" s="25"/>
      <c r="G7559" s="29"/>
    </row>
    <row r="7560" spans="1:7" x14ac:dyDescent="0.25">
      <c r="A7560"/>
      <c r="B7560"/>
      <c r="C7560">
        <v>-2.2323239351479121</v>
      </c>
      <c r="D7560">
        <v>0.49704276580461593</v>
      </c>
      <c r="E7560" s="24"/>
      <c r="F7560" s="25"/>
      <c r="G7560" s="29"/>
    </row>
    <row r="7561" spans="1:7" x14ac:dyDescent="0.25">
      <c r="A7561"/>
      <c r="B7561"/>
      <c r="C7561">
        <v>-2.2323839007879531</v>
      </c>
      <c r="D7561">
        <v>0.49706258321594027</v>
      </c>
      <c r="E7561" s="24"/>
      <c r="F7561" s="25"/>
      <c r="G7561" s="29"/>
    </row>
    <row r="7562" spans="1:7" x14ac:dyDescent="0.25">
      <c r="A7562"/>
      <c r="B7562"/>
      <c r="C7562">
        <v>-2.2324438664279946</v>
      </c>
      <c r="D7562">
        <v>0.49708240062726472</v>
      </c>
      <c r="E7562" s="24"/>
      <c r="F7562" s="25"/>
      <c r="G7562" s="29"/>
    </row>
    <row r="7563" spans="1:7" x14ac:dyDescent="0.25">
      <c r="A7563"/>
      <c r="B7563"/>
      <c r="C7563">
        <v>-2.2325038320680357</v>
      </c>
      <c r="D7563">
        <v>0.49710221803858917</v>
      </c>
      <c r="E7563" s="24"/>
      <c r="F7563" s="25"/>
      <c r="G7563" s="29"/>
    </row>
    <row r="7564" spans="1:7" x14ac:dyDescent="0.25">
      <c r="A7564"/>
      <c r="B7564"/>
      <c r="C7564">
        <v>-2.2325637977080772</v>
      </c>
      <c r="D7564">
        <v>0.4971220354499134</v>
      </c>
      <c r="E7564" s="24"/>
      <c r="F7564" s="25"/>
      <c r="G7564" s="29"/>
    </row>
    <row r="7565" spans="1:7" x14ac:dyDescent="0.25">
      <c r="A7565"/>
      <c r="B7565"/>
      <c r="C7565">
        <v>-2.2326237633481187</v>
      </c>
      <c r="D7565">
        <v>0.49714185286123785</v>
      </c>
      <c r="E7565" s="24"/>
      <c r="F7565" s="25"/>
      <c r="G7565" s="29"/>
    </row>
    <row r="7566" spans="1:7" x14ac:dyDescent="0.25">
      <c r="A7566"/>
      <c r="B7566"/>
      <c r="C7566">
        <v>-2.2326837289881598</v>
      </c>
      <c r="D7566">
        <v>0.49716167027256231</v>
      </c>
      <c r="E7566" s="24"/>
      <c r="F7566" s="25"/>
      <c r="G7566" s="29"/>
    </row>
    <row r="7567" spans="1:7" x14ac:dyDescent="0.25">
      <c r="A7567"/>
      <c r="B7567"/>
      <c r="C7567">
        <v>-2.2327436946282013</v>
      </c>
      <c r="D7567">
        <v>0.49718148768388659</v>
      </c>
      <c r="E7567" s="24"/>
      <c r="F7567" s="25"/>
      <c r="G7567" s="29"/>
    </row>
    <row r="7568" spans="1:7" x14ac:dyDescent="0.25">
      <c r="A7568"/>
      <c r="B7568"/>
      <c r="C7568">
        <v>-2.2328036602682424</v>
      </c>
      <c r="D7568">
        <v>0.49720130509521099</v>
      </c>
      <c r="E7568" s="24"/>
      <c r="F7568" s="25"/>
      <c r="G7568" s="29"/>
    </row>
    <row r="7569" spans="1:7" x14ac:dyDescent="0.25">
      <c r="A7569"/>
      <c r="B7569"/>
      <c r="C7569">
        <v>-2.2328636259082835</v>
      </c>
      <c r="D7569">
        <v>0.49722112250653538</v>
      </c>
      <c r="E7569" s="24"/>
      <c r="F7569" s="25"/>
      <c r="G7569" s="29"/>
    </row>
    <row r="7570" spans="1:7" x14ac:dyDescent="0.25">
      <c r="A7570"/>
      <c r="B7570"/>
      <c r="C7570">
        <v>-2.232923591548325</v>
      </c>
      <c r="D7570">
        <v>0.49724093991785973</v>
      </c>
      <c r="E7570" s="24"/>
      <c r="F7570" s="25"/>
      <c r="G7570" s="29"/>
    </row>
    <row r="7571" spans="1:7" x14ac:dyDescent="0.25">
      <c r="A7571"/>
      <c r="B7571"/>
      <c r="C7571">
        <v>-2.2329835571883661</v>
      </c>
      <c r="D7571">
        <v>0.49726075732918407</v>
      </c>
      <c r="E7571" s="24"/>
      <c r="F7571" s="25"/>
      <c r="G7571" s="29"/>
    </row>
    <row r="7572" spans="1:7" x14ac:dyDescent="0.25">
      <c r="A7572"/>
      <c r="B7572"/>
      <c r="C7572">
        <v>-2.2330435228284076</v>
      </c>
      <c r="D7572">
        <v>0.49728057474050852</v>
      </c>
      <c r="E7572" s="24"/>
      <c r="F7572" s="25"/>
      <c r="G7572" s="29"/>
    </row>
    <row r="7573" spans="1:7" x14ac:dyDescent="0.25">
      <c r="A7573"/>
      <c r="B7573"/>
      <c r="C7573">
        <v>-2.2331034884684486</v>
      </c>
      <c r="D7573">
        <v>0.4973003921518328</v>
      </c>
      <c r="E7573" s="24"/>
      <c r="F7573" s="25"/>
      <c r="G7573" s="29"/>
    </row>
    <row r="7574" spans="1:7" x14ac:dyDescent="0.25">
      <c r="A7574"/>
      <c r="B7574"/>
      <c r="C7574">
        <v>-2.2331634541084902</v>
      </c>
      <c r="D7574">
        <v>0.4973202095631572</v>
      </c>
      <c r="E7574" s="24"/>
      <c r="F7574" s="25"/>
      <c r="G7574" s="29"/>
    </row>
    <row r="7575" spans="1:7" x14ac:dyDescent="0.25">
      <c r="A7575"/>
      <c r="B7575"/>
      <c r="C7575">
        <v>-2.2332234197485317</v>
      </c>
      <c r="D7575">
        <v>0.49734002697448165</v>
      </c>
      <c r="E7575" s="24"/>
      <c r="F7575" s="25"/>
      <c r="G7575" s="29"/>
    </row>
    <row r="7576" spans="1:7" x14ac:dyDescent="0.25">
      <c r="A7576"/>
      <c r="B7576"/>
      <c r="C7576">
        <v>-2.2332833853885727</v>
      </c>
      <c r="D7576">
        <v>0.49735984438580594</v>
      </c>
      <c r="E7576" s="24"/>
      <c r="F7576" s="25"/>
      <c r="G7576" s="29"/>
    </row>
    <row r="7577" spans="1:7" x14ac:dyDescent="0.25">
      <c r="A7577"/>
      <c r="B7577"/>
      <c r="C7577">
        <v>-2.2333433510286138</v>
      </c>
      <c r="D7577">
        <v>0.49737966179713033</v>
      </c>
      <c r="E7577" s="24"/>
      <c r="F7577" s="25"/>
      <c r="G7577" s="29"/>
    </row>
    <row r="7578" spans="1:7" x14ac:dyDescent="0.25">
      <c r="A7578"/>
      <c r="B7578"/>
      <c r="C7578">
        <v>-2.2334033166686553</v>
      </c>
      <c r="D7578">
        <v>0.49739947920845468</v>
      </c>
      <c r="E7578" s="24"/>
      <c r="F7578" s="25"/>
      <c r="G7578" s="29"/>
    </row>
    <row r="7579" spans="1:7" x14ac:dyDescent="0.25">
      <c r="A7579"/>
      <c r="B7579"/>
      <c r="C7579">
        <v>-2.2334632823086964</v>
      </c>
      <c r="D7579">
        <v>0.49741929661977907</v>
      </c>
      <c r="E7579" s="24"/>
      <c r="F7579" s="25"/>
      <c r="G7579" s="29"/>
    </row>
    <row r="7580" spans="1:7" x14ac:dyDescent="0.25">
      <c r="A7580"/>
      <c r="B7580"/>
      <c r="C7580">
        <v>-2.2335232479487379</v>
      </c>
      <c r="D7580">
        <v>0.49743911403110358</v>
      </c>
      <c r="E7580" s="24"/>
      <c r="F7580" s="25"/>
      <c r="G7580" s="29"/>
    </row>
    <row r="7581" spans="1:7" x14ac:dyDescent="0.25">
      <c r="A7581"/>
      <c r="B7581"/>
      <c r="C7581">
        <v>-2.233583213588779</v>
      </c>
      <c r="D7581">
        <v>0.49745893144242787</v>
      </c>
      <c r="E7581" s="24"/>
      <c r="F7581" s="25"/>
      <c r="G7581" s="29"/>
    </row>
    <row r="7582" spans="1:7" x14ac:dyDescent="0.25">
      <c r="A7582"/>
      <c r="B7582"/>
      <c r="C7582">
        <v>-2.2336431792288205</v>
      </c>
      <c r="D7582">
        <v>0.49747874885375226</v>
      </c>
      <c r="E7582" s="24"/>
      <c r="F7582" s="25"/>
      <c r="G7582" s="29"/>
    </row>
    <row r="7583" spans="1:7" x14ac:dyDescent="0.25">
      <c r="A7583"/>
      <c r="B7583"/>
      <c r="C7583">
        <v>-2.2337031448688616</v>
      </c>
      <c r="D7583">
        <v>0.49749856626507671</v>
      </c>
      <c r="E7583" s="24"/>
      <c r="F7583" s="25"/>
      <c r="G7583" s="29"/>
    </row>
    <row r="7584" spans="1:7" x14ac:dyDescent="0.25">
      <c r="A7584"/>
      <c r="B7584"/>
      <c r="C7584">
        <v>-2.2337631105089031</v>
      </c>
      <c r="D7584">
        <v>0.497518383676401</v>
      </c>
      <c r="E7584" s="24"/>
      <c r="F7584" s="25"/>
      <c r="G7584" s="29"/>
    </row>
    <row r="7585" spans="1:7" x14ac:dyDescent="0.25">
      <c r="A7585"/>
      <c r="B7585"/>
      <c r="C7585">
        <v>-2.2338230761489446</v>
      </c>
      <c r="D7585">
        <v>0.4975382010877254</v>
      </c>
      <c r="E7585" s="24"/>
      <c r="F7585" s="25"/>
      <c r="G7585" s="29"/>
    </row>
    <row r="7586" spans="1:7" x14ac:dyDescent="0.25">
      <c r="A7586"/>
      <c r="B7586"/>
      <c r="C7586">
        <v>-2.2338830417889857</v>
      </c>
      <c r="D7586">
        <v>0.49755801849904979</v>
      </c>
      <c r="E7586" s="24"/>
      <c r="F7586" s="25"/>
      <c r="G7586" s="29"/>
    </row>
    <row r="7587" spans="1:7" x14ac:dyDescent="0.25">
      <c r="A7587"/>
      <c r="B7587"/>
      <c r="C7587">
        <v>-2.2339430074290267</v>
      </c>
      <c r="D7587">
        <v>0.49757783591037413</v>
      </c>
      <c r="E7587" s="24"/>
      <c r="F7587" s="25"/>
      <c r="G7587" s="29"/>
    </row>
    <row r="7588" spans="1:7" x14ac:dyDescent="0.25">
      <c r="A7588"/>
      <c r="B7588"/>
      <c r="C7588">
        <v>-2.2340029730690683</v>
      </c>
      <c r="D7588">
        <v>0.49759765332169847</v>
      </c>
      <c r="E7588" s="24"/>
      <c r="F7588" s="25"/>
      <c r="G7588" s="29"/>
    </row>
    <row r="7589" spans="1:7" x14ac:dyDescent="0.25">
      <c r="A7589"/>
      <c r="B7589"/>
      <c r="C7589">
        <v>-2.2340629387091093</v>
      </c>
      <c r="D7589">
        <v>0.49761747073302304</v>
      </c>
      <c r="E7589" s="24"/>
      <c r="F7589" s="25"/>
      <c r="G7589" s="29"/>
    </row>
    <row r="7590" spans="1:7" x14ac:dyDescent="0.25">
      <c r="A7590"/>
      <c r="B7590"/>
      <c r="C7590">
        <v>-2.2341229043491508</v>
      </c>
      <c r="D7590">
        <v>0.49763728814434727</v>
      </c>
      <c r="E7590" s="24"/>
      <c r="F7590" s="25"/>
      <c r="G7590" s="29"/>
    </row>
    <row r="7591" spans="1:7" x14ac:dyDescent="0.25">
      <c r="A7591"/>
      <c r="B7591"/>
      <c r="C7591">
        <v>-2.2341828699891919</v>
      </c>
      <c r="D7591">
        <v>0.49765710555567161</v>
      </c>
      <c r="E7591" s="24"/>
      <c r="F7591" s="25"/>
      <c r="G7591" s="29"/>
    </row>
    <row r="7592" spans="1:7" x14ac:dyDescent="0.25">
      <c r="A7592"/>
      <c r="B7592"/>
      <c r="C7592">
        <v>-2.2342428356292334</v>
      </c>
      <c r="D7592">
        <v>0.49767692296699606</v>
      </c>
      <c r="E7592" s="24"/>
      <c r="F7592" s="25"/>
      <c r="G7592" s="29"/>
    </row>
    <row r="7593" spans="1:7" x14ac:dyDescent="0.25">
      <c r="A7593"/>
      <c r="B7593"/>
      <c r="C7593">
        <v>-2.2343028012692745</v>
      </c>
      <c r="D7593">
        <v>0.49769674037832035</v>
      </c>
      <c r="E7593" s="24"/>
      <c r="F7593" s="25"/>
      <c r="G7593" s="29"/>
    </row>
    <row r="7594" spans="1:7" x14ac:dyDescent="0.25">
      <c r="A7594"/>
      <c r="B7594"/>
      <c r="C7594">
        <v>-2.234362766909316</v>
      </c>
      <c r="D7594">
        <v>0.49771655778964474</v>
      </c>
      <c r="E7594" s="24"/>
      <c r="F7594" s="25"/>
      <c r="G7594" s="29"/>
    </row>
    <row r="7595" spans="1:7" x14ac:dyDescent="0.25">
      <c r="A7595"/>
      <c r="B7595"/>
      <c r="C7595">
        <v>-2.2344227325493571</v>
      </c>
      <c r="D7595">
        <v>0.49773637520096919</v>
      </c>
      <c r="E7595" s="24"/>
      <c r="F7595" s="25"/>
      <c r="G7595" s="29"/>
    </row>
    <row r="7596" spans="1:7" x14ac:dyDescent="0.25">
      <c r="A7596"/>
      <c r="B7596"/>
      <c r="C7596">
        <v>-2.2344826981893986</v>
      </c>
      <c r="D7596">
        <v>0.49775619261229359</v>
      </c>
      <c r="E7596" s="24"/>
      <c r="F7596" s="25"/>
      <c r="G7596" s="29"/>
    </row>
    <row r="7597" spans="1:7" x14ac:dyDescent="0.25">
      <c r="A7597"/>
      <c r="B7597"/>
      <c r="C7597">
        <v>-2.2345426638294397</v>
      </c>
      <c r="D7597">
        <v>0.49777601002361793</v>
      </c>
      <c r="E7597" s="24"/>
      <c r="F7597" s="25"/>
      <c r="G7597" s="29"/>
    </row>
    <row r="7598" spans="1:7" x14ac:dyDescent="0.25">
      <c r="A7598"/>
      <c r="B7598"/>
      <c r="C7598">
        <v>-2.2346026294694812</v>
      </c>
      <c r="D7598">
        <v>0.49779582743494227</v>
      </c>
      <c r="E7598" s="24"/>
      <c r="F7598" s="25"/>
      <c r="G7598" s="29"/>
    </row>
    <row r="7599" spans="1:7" x14ac:dyDescent="0.25">
      <c r="A7599"/>
      <c r="B7599"/>
      <c r="C7599">
        <v>-2.2346625951095223</v>
      </c>
      <c r="D7599">
        <v>0.49781564484626667</v>
      </c>
      <c r="E7599" s="24"/>
      <c r="F7599" s="25"/>
      <c r="G7599" s="29"/>
    </row>
    <row r="7600" spans="1:7" x14ac:dyDescent="0.25">
      <c r="A7600"/>
      <c r="B7600"/>
      <c r="C7600">
        <v>-2.2347225607495638</v>
      </c>
      <c r="D7600">
        <v>0.49783546225759112</v>
      </c>
      <c r="E7600" s="24"/>
      <c r="F7600" s="25"/>
      <c r="G7600" s="29"/>
    </row>
    <row r="7601" spans="1:7" x14ac:dyDescent="0.25">
      <c r="A7601"/>
      <c r="B7601"/>
      <c r="C7601">
        <v>-2.2347825263896048</v>
      </c>
      <c r="D7601">
        <v>0.49785527966891541</v>
      </c>
      <c r="E7601" s="24"/>
      <c r="F7601" s="25"/>
      <c r="G7601" s="29"/>
    </row>
    <row r="7602" spans="1:7" x14ac:dyDescent="0.25">
      <c r="A7602"/>
      <c r="B7602"/>
      <c r="C7602">
        <v>-2.2348424920296464</v>
      </c>
      <c r="D7602">
        <v>0.4978750970802398</v>
      </c>
      <c r="E7602" s="24"/>
      <c r="F7602" s="25"/>
      <c r="G7602" s="29"/>
    </row>
    <row r="7603" spans="1:7" x14ac:dyDescent="0.25">
      <c r="A7603"/>
      <c r="B7603"/>
      <c r="C7603">
        <v>-2.2349024576696879</v>
      </c>
      <c r="D7603">
        <v>0.49789491449156426</v>
      </c>
      <c r="E7603" s="24"/>
      <c r="F7603" s="25"/>
      <c r="G7603" s="29"/>
    </row>
    <row r="7604" spans="1:7" x14ac:dyDescent="0.25">
      <c r="A7604"/>
      <c r="B7604"/>
      <c r="C7604">
        <v>-2.2349624233097289</v>
      </c>
      <c r="D7604">
        <v>0.4979147319028886</v>
      </c>
      <c r="E7604" s="24"/>
      <c r="F7604" s="25"/>
      <c r="G7604" s="29"/>
    </row>
    <row r="7605" spans="1:7" x14ac:dyDescent="0.25">
      <c r="A7605"/>
      <c r="B7605"/>
      <c r="C7605">
        <v>-2.23502238894977</v>
      </c>
      <c r="D7605">
        <v>0.49793454931421299</v>
      </c>
      <c r="E7605" s="24"/>
      <c r="F7605" s="25"/>
      <c r="G7605" s="29"/>
    </row>
    <row r="7606" spans="1:7" x14ac:dyDescent="0.25">
      <c r="A7606"/>
      <c r="B7606"/>
      <c r="C7606">
        <v>-2.2350823545898115</v>
      </c>
      <c r="D7606">
        <v>0.49795436672553745</v>
      </c>
      <c r="E7606" s="24"/>
      <c r="F7606" s="25"/>
      <c r="G7606" s="29"/>
    </row>
    <row r="7607" spans="1:7" x14ac:dyDescent="0.25">
      <c r="A7607"/>
      <c r="B7607"/>
      <c r="C7607">
        <v>-2.2351423202298526</v>
      </c>
      <c r="D7607">
        <v>0.49797418413686173</v>
      </c>
      <c r="E7607" s="24"/>
      <c r="F7607" s="25"/>
      <c r="G7607" s="29"/>
    </row>
    <row r="7608" spans="1:7" x14ac:dyDescent="0.25">
      <c r="A7608"/>
      <c r="B7608"/>
      <c r="C7608">
        <v>-2.2352022858698937</v>
      </c>
      <c r="D7608">
        <v>0.49799400154818602</v>
      </c>
      <c r="E7608" s="24"/>
      <c r="F7608" s="25"/>
      <c r="G7608" s="29"/>
    </row>
    <row r="7609" spans="1:7" x14ac:dyDescent="0.25">
      <c r="A7609"/>
      <c r="B7609"/>
      <c r="C7609">
        <v>-2.2352622515099352</v>
      </c>
      <c r="D7609">
        <v>0.49801381895951047</v>
      </c>
      <c r="E7609" s="24"/>
      <c r="F7609" s="25"/>
      <c r="G7609" s="29"/>
    </row>
    <row r="7610" spans="1:7" x14ac:dyDescent="0.25">
      <c r="A7610"/>
      <c r="B7610"/>
      <c r="C7610">
        <v>-2.2353222171499767</v>
      </c>
      <c r="D7610">
        <v>0.49803363637083486</v>
      </c>
      <c r="E7610" s="24"/>
      <c r="F7610" s="25"/>
      <c r="G7610" s="29"/>
    </row>
    <row r="7611" spans="1:7" x14ac:dyDescent="0.25">
      <c r="A7611"/>
      <c r="B7611"/>
      <c r="C7611">
        <v>-2.2353821827900178</v>
      </c>
      <c r="D7611">
        <v>0.49805345378215915</v>
      </c>
      <c r="E7611" s="24"/>
      <c r="F7611" s="25"/>
      <c r="G7611" s="29"/>
    </row>
    <row r="7612" spans="1:7" x14ac:dyDescent="0.25">
      <c r="A7612"/>
      <c r="B7612"/>
      <c r="C7612">
        <v>-2.2354421484300593</v>
      </c>
      <c r="D7612">
        <v>0.4980732711934836</v>
      </c>
      <c r="E7612" s="24"/>
      <c r="F7612" s="25"/>
      <c r="G7612" s="29"/>
    </row>
    <row r="7613" spans="1:7" x14ac:dyDescent="0.25">
      <c r="A7613"/>
      <c r="B7613"/>
      <c r="C7613">
        <v>-2.2355021140701004</v>
      </c>
      <c r="D7613">
        <v>0.49809308860480805</v>
      </c>
      <c r="E7613" s="24"/>
      <c r="F7613" s="25"/>
      <c r="G7613" s="29"/>
    </row>
    <row r="7614" spans="1:7" x14ac:dyDescent="0.25">
      <c r="A7614"/>
      <c r="B7614"/>
      <c r="C7614">
        <v>-2.2355620797101419</v>
      </c>
      <c r="D7614">
        <v>0.4981129060161324</v>
      </c>
      <c r="E7614" s="24"/>
      <c r="F7614" s="25"/>
      <c r="G7614" s="29"/>
    </row>
    <row r="7615" spans="1:7" x14ac:dyDescent="0.25">
      <c r="A7615"/>
      <c r="B7615"/>
      <c r="C7615">
        <v>-2.2356220453501829</v>
      </c>
      <c r="D7615">
        <v>0.49813272342745679</v>
      </c>
      <c r="E7615" s="24"/>
      <c r="F7615" s="25"/>
      <c r="G7615" s="29"/>
    </row>
    <row r="7616" spans="1:7" x14ac:dyDescent="0.25">
      <c r="A7616"/>
      <c r="B7616"/>
      <c r="C7616">
        <v>-2.2356820109902245</v>
      </c>
      <c r="D7616">
        <v>0.49815254083878108</v>
      </c>
      <c r="E7616" s="24"/>
      <c r="F7616" s="25"/>
      <c r="G7616" s="29"/>
    </row>
    <row r="7617" spans="1:7" x14ac:dyDescent="0.25">
      <c r="A7617"/>
      <c r="B7617"/>
      <c r="C7617">
        <v>-2.2357419766302655</v>
      </c>
      <c r="D7617">
        <v>0.49817235825010553</v>
      </c>
      <c r="E7617" s="24"/>
      <c r="F7617" s="25"/>
      <c r="G7617" s="29"/>
    </row>
    <row r="7618" spans="1:7" x14ac:dyDescent="0.25">
      <c r="A7618"/>
      <c r="B7618"/>
      <c r="C7618">
        <v>-2.2358019422703066</v>
      </c>
      <c r="D7618">
        <v>0.49819217566142981</v>
      </c>
      <c r="E7618" s="24"/>
      <c r="F7618" s="25"/>
      <c r="G7618" s="29"/>
    </row>
    <row r="7619" spans="1:7" x14ac:dyDescent="0.25">
      <c r="A7619"/>
      <c r="B7619"/>
      <c r="C7619">
        <v>-2.2358619079103481</v>
      </c>
      <c r="D7619">
        <v>0.49821199307275421</v>
      </c>
      <c r="E7619" s="24"/>
      <c r="F7619" s="25"/>
      <c r="G7619" s="29"/>
    </row>
    <row r="7620" spans="1:7" x14ac:dyDescent="0.25">
      <c r="A7620"/>
      <c r="B7620"/>
      <c r="C7620">
        <v>-2.2359218735503896</v>
      </c>
      <c r="D7620">
        <v>0.49823181048407861</v>
      </c>
      <c r="E7620" s="24"/>
      <c r="F7620" s="25"/>
      <c r="G7620" s="29"/>
    </row>
    <row r="7621" spans="1:7" x14ac:dyDescent="0.25">
      <c r="A7621"/>
      <c r="B7621"/>
      <c r="C7621">
        <v>-2.2359818391904307</v>
      </c>
      <c r="D7621">
        <v>0.498251627895403</v>
      </c>
      <c r="E7621" s="24"/>
      <c r="F7621" s="25"/>
      <c r="G7621" s="29"/>
    </row>
    <row r="7622" spans="1:7" x14ac:dyDescent="0.25">
      <c r="A7622"/>
      <c r="B7622"/>
      <c r="C7622">
        <v>-2.2360418048304722</v>
      </c>
      <c r="D7622">
        <v>0.49827144530672746</v>
      </c>
      <c r="E7622" s="24"/>
      <c r="F7622" s="25"/>
      <c r="G7622" s="29"/>
    </row>
    <row r="7623" spans="1:7" x14ac:dyDescent="0.25">
      <c r="A7623"/>
      <c r="B7623"/>
      <c r="C7623">
        <v>-2.2361017704705133</v>
      </c>
      <c r="D7623">
        <v>0.49829126271805185</v>
      </c>
      <c r="E7623" s="24"/>
      <c r="F7623" s="25"/>
      <c r="G7623" s="29"/>
    </row>
    <row r="7624" spans="1:7" x14ac:dyDescent="0.25">
      <c r="A7624"/>
      <c r="B7624"/>
      <c r="C7624">
        <v>-2.2361617361105548</v>
      </c>
      <c r="D7624">
        <v>0.49831108012937614</v>
      </c>
      <c r="E7624" s="24"/>
      <c r="F7624" s="25"/>
      <c r="G7624" s="29"/>
    </row>
    <row r="7625" spans="1:7" x14ac:dyDescent="0.25">
      <c r="A7625"/>
      <c r="B7625"/>
      <c r="C7625">
        <v>-2.2362217017505959</v>
      </c>
      <c r="D7625">
        <v>0.49833089754070059</v>
      </c>
      <c r="E7625" s="24"/>
      <c r="F7625" s="25"/>
      <c r="G7625" s="29"/>
    </row>
    <row r="7626" spans="1:7" x14ac:dyDescent="0.25">
      <c r="A7626"/>
      <c r="B7626"/>
      <c r="C7626">
        <v>-2.2362816673906369</v>
      </c>
      <c r="D7626">
        <v>0.49835071495202488</v>
      </c>
      <c r="E7626" s="24"/>
      <c r="F7626" s="25"/>
      <c r="G7626" s="29"/>
    </row>
    <row r="7627" spans="1:7" x14ac:dyDescent="0.25">
      <c r="A7627"/>
      <c r="B7627"/>
      <c r="C7627">
        <v>-2.2363416330306785</v>
      </c>
      <c r="D7627">
        <v>0.49837053236334927</v>
      </c>
      <c r="E7627" s="24"/>
      <c r="F7627" s="25"/>
      <c r="G7627" s="29"/>
    </row>
    <row r="7628" spans="1:7" x14ac:dyDescent="0.25">
      <c r="A7628"/>
      <c r="B7628"/>
      <c r="C7628">
        <v>-2.23640159867072</v>
      </c>
      <c r="D7628">
        <v>0.49839034977467367</v>
      </c>
      <c r="E7628" s="24"/>
      <c r="F7628" s="25"/>
      <c r="G7628" s="29"/>
    </row>
    <row r="7629" spans="1:7" x14ac:dyDescent="0.25">
      <c r="A7629"/>
      <c r="B7629"/>
      <c r="C7629">
        <v>-2.236461564310761</v>
      </c>
      <c r="D7629">
        <v>0.49841016718599807</v>
      </c>
      <c r="E7629" s="24"/>
      <c r="F7629" s="25"/>
      <c r="G7629" s="29"/>
    </row>
    <row r="7630" spans="1:7" x14ac:dyDescent="0.25">
      <c r="A7630"/>
      <c r="B7630"/>
      <c r="C7630">
        <v>-2.2365215299508026</v>
      </c>
      <c r="D7630">
        <v>0.49842998459732241</v>
      </c>
      <c r="E7630" s="24"/>
      <c r="F7630" s="25"/>
      <c r="G7630" s="29"/>
    </row>
    <row r="7631" spans="1:7" x14ac:dyDescent="0.25">
      <c r="A7631"/>
      <c r="B7631"/>
      <c r="C7631">
        <v>-2.2365814955908436</v>
      </c>
      <c r="D7631">
        <v>0.4984498020086468</v>
      </c>
      <c r="E7631" s="24"/>
      <c r="F7631" s="25"/>
      <c r="G7631" s="29"/>
    </row>
    <row r="7632" spans="1:7" x14ac:dyDescent="0.25">
      <c r="A7632"/>
      <c r="B7632"/>
      <c r="C7632">
        <v>-2.2366414612308851</v>
      </c>
      <c r="D7632">
        <v>0.4984696194199712</v>
      </c>
      <c r="E7632" s="24"/>
      <c r="F7632" s="25"/>
      <c r="G7632" s="29"/>
    </row>
    <row r="7633" spans="1:7" x14ac:dyDescent="0.25">
      <c r="A7633"/>
      <c r="B7633"/>
      <c r="C7633">
        <v>-2.2367014268709262</v>
      </c>
      <c r="D7633">
        <v>0.4984894368312956</v>
      </c>
      <c r="E7633" s="24"/>
      <c r="F7633" s="25"/>
      <c r="G7633" s="29"/>
    </row>
    <row r="7634" spans="1:7" x14ac:dyDescent="0.25">
      <c r="A7634"/>
      <c r="B7634"/>
      <c r="C7634">
        <v>-2.2367613925109677</v>
      </c>
      <c r="D7634">
        <v>0.49850925424261994</v>
      </c>
      <c r="E7634" s="24"/>
      <c r="F7634" s="25"/>
      <c r="G7634" s="29"/>
    </row>
    <row r="7635" spans="1:7" x14ac:dyDescent="0.25">
      <c r="A7635"/>
      <c r="B7635"/>
      <c r="C7635">
        <v>-2.2368213581510088</v>
      </c>
      <c r="D7635">
        <v>0.49852907165394433</v>
      </c>
      <c r="E7635" s="24"/>
      <c r="F7635" s="25"/>
      <c r="G7635" s="29"/>
    </row>
    <row r="7636" spans="1:7" x14ac:dyDescent="0.25">
      <c r="A7636"/>
      <c r="B7636"/>
      <c r="C7636">
        <v>-2.2368813237910499</v>
      </c>
      <c r="D7636">
        <v>0.49854888906526862</v>
      </c>
      <c r="E7636" s="24"/>
      <c r="F7636" s="25"/>
      <c r="G7636" s="29"/>
    </row>
    <row r="7637" spans="1:7" x14ac:dyDescent="0.25">
      <c r="A7637"/>
      <c r="B7637"/>
      <c r="C7637">
        <v>-2.2369412894310914</v>
      </c>
      <c r="D7637">
        <v>0.49856870647659307</v>
      </c>
      <c r="E7637" s="24"/>
      <c r="F7637" s="25"/>
      <c r="G7637" s="29"/>
    </row>
    <row r="7638" spans="1:7" x14ac:dyDescent="0.25">
      <c r="A7638"/>
      <c r="B7638"/>
      <c r="C7638">
        <v>-2.2370012550711329</v>
      </c>
      <c r="D7638">
        <v>0.49858852388791747</v>
      </c>
      <c r="E7638" s="24"/>
      <c r="F7638" s="25"/>
      <c r="G7638" s="29"/>
    </row>
    <row r="7639" spans="1:7" x14ac:dyDescent="0.25">
      <c r="A7639"/>
      <c r="B7639"/>
      <c r="C7639">
        <v>-2.237061220711174</v>
      </c>
      <c r="D7639">
        <v>0.49860834129924181</v>
      </c>
      <c r="E7639" s="24"/>
      <c r="F7639" s="25"/>
      <c r="G7639" s="29"/>
    </row>
    <row r="7640" spans="1:7" x14ac:dyDescent="0.25">
      <c r="A7640"/>
      <c r="B7640"/>
      <c r="C7640">
        <v>-2.2371211863512155</v>
      </c>
      <c r="D7640">
        <v>0.4986281587105662</v>
      </c>
      <c r="E7640" s="24"/>
      <c r="F7640" s="25"/>
      <c r="G7640" s="29"/>
    </row>
    <row r="7641" spans="1:7" x14ac:dyDescent="0.25">
      <c r="A7641"/>
      <c r="B7641"/>
      <c r="C7641">
        <v>-2.2371811519912566</v>
      </c>
      <c r="D7641">
        <v>0.49864797612189055</v>
      </c>
      <c r="E7641" s="24"/>
      <c r="F7641" s="25"/>
      <c r="G7641" s="29"/>
    </row>
    <row r="7642" spans="1:7" x14ac:dyDescent="0.25">
      <c r="A7642"/>
      <c r="B7642"/>
      <c r="C7642">
        <v>-2.2372411176312981</v>
      </c>
      <c r="D7642">
        <v>0.498667793533215</v>
      </c>
      <c r="E7642" s="24"/>
      <c r="F7642" s="25"/>
      <c r="G7642" s="29"/>
    </row>
    <row r="7643" spans="1:7" x14ac:dyDescent="0.25">
      <c r="A7643"/>
      <c r="B7643"/>
      <c r="C7643">
        <v>-2.2373010832713391</v>
      </c>
      <c r="D7643">
        <v>0.49868761094453939</v>
      </c>
      <c r="E7643" s="24"/>
      <c r="F7643" s="25"/>
      <c r="G7643" s="29"/>
    </row>
    <row r="7644" spans="1:7" x14ac:dyDescent="0.25">
      <c r="A7644"/>
      <c r="B7644"/>
      <c r="C7644">
        <v>-2.2373610489113802</v>
      </c>
      <c r="D7644">
        <v>0.49870742835586368</v>
      </c>
      <c r="E7644" s="24"/>
      <c r="F7644" s="25"/>
      <c r="G7644" s="29"/>
    </row>
    <row r="7645" spans="1:7" x14ac:dyDescent="0.25">
      <c r="A7645"/>
      <c r="B7645"/>
      <c r="C7645">
        <v>-2.2374210145514217</v>
      </c>
      <c r="D7645">
        <v>0.49872724576718808</v>
      </c>
      <c r="E7645" s="24"/>
      <c r="F7645" s="25"/>
      <c r="G7645" s="29"/>
    </row>
    <row r="7646" spans="1:7" x14ac:dyDescent="0.25">
      <c r="A7646"/>
      <c r="B7646"/>
      <c r="C7646">
        <v>-2.2374809801914628</v>
      </c>
      <c r="D7646">
        <v>0.49874706317851242</v>
      </c>
      <c r="E7646" s="24"/>
      <c r="F7646" s="25"/>
      <c r="G7646" s="29"/>
    </row>
    <row r="7647" spans="1:7" x14ac:dyDescent="0.25">
      <c r="A7647"/>
      <c r="B7647"/>
      <c r="C7647">
        <v>-2.2375409458315043</v>
      </c>
      <c r="D7647">
        <v>0.49876688058983687</v>
      </c>
      <c r="E7647" s="24"/>
      <c r="F7647" s="25"/>
      <c r="G7647" s="29"/>
    </row>
    <row r="7648" spans="1:7" x14ac:dyDescent="0.25">
      <c r="A7648"/>
      <c r="B7648"/>
      <c r="C7648">
        <v>-2.2376009114715458</v>
      </c>
      <c r="D7648">
        <v>0.49878669800116132</v>
      </c>
      <c r="E7648" s="24"/>
      <c r="F7648" s="25"/>
      <c r="G7648" s="29"/>
    </row>
    <row r="7649" spans="1:7" x14ac:dyDescent="0.25">
      <c r="A7649"/>
      <c r="B7649"/>
      <c r="C7649">
        <v>-2.2376608771115869</v>
      </c>
      <c r="D7649">
        <v>0.49880651541248555</v>
      </c>
      <c r="E7649" s="24"/>
      <c r="F7649" s="25"/>
      <c r="G7649" s="29"/>
    </row>
    <row r="7650" spans="1:7" x14ac:dyDescent="0.25">
      <c r="A7650"/>
      <c r="B7650"/>
      <c r="C7650">
        <v>-2.2377208427516284</v>
      </c>
      <c r="D7650">
        <v>0.49882633282381</v>
      </c>
      <c r="E7650" s="24"/>
      <c r="F7650" s="25"/>
      <c r="G7650" s="29"/>
    </row>
    <row r="7651" spans="1:7" x14ac:dyDescent="0.25">
      <c r="A7651"/>
      <c r="B7651"/>
      <c r="C7651">
        <v>-2.2377808083916695</v>
      </c>
      <c r="D7651">
        <v>0.49884615023513434</v>
      </c>
      <c r="E7651" s="24"/>
      <c r="F7651" s="25"/>
      <c r="G7651" s="29"/>
    </row>
    <row r="7652" spans="1:7" x14ac:dyDescent="0.25">
      <c r="A7652"/>
      <c r="B7652"/>
      <c r="C7652">
        <v>-2.237840774031711</v>
      </c>
      <c r="D7652">
        <v>0.49886596764645874</v>
      </c>
      <c r="E7652" s="24"/>
      <c r="F7652" s="25"/>
      <c r="G7652" s="29"/>
    </row>
    <row r="7653" spans="1:7" x14ac:dyDescent="0.25">
      <c r="A7653"/>
      <c r="B7653"/>
      <c r="C7653">
        <v>-2.2379007396717521</v>
      </c>
      <c r="D7653">
        <v>0.49888578505778314</v>
      </c>
      <c r="E7653" s="24"/>
      <c r="F7653" s="25"/>
      <c r="G7653" s="29"/>
    </row>
    <row r="7654" spans="1:7" x14ac:dyDescent="0.25">
      <c r="A7654"/>
      <c r="B7654"/>
      <c r="C7654">
        <v>-2.2379607053117931</v>
      </c>
      <c r="D7654">
        <v>0.49890560246910748</v>
      </c>
      <c r="E7654" s="24"/>
      <c r="F7654" s="25"/>
      <c r="G7654" s="29"/>
    </row>
    <row r="7655" spans="1:7" x14ac:dyDescent="0.25">
      <c r="A7655"/>
      <c r="B7655"/>
      <c r="C7655">
        <v>-2.2380206709518347</v>
      </c>
      <c r="D7655">
        <v>0.49892541988043193</v>
      </c>
      <c r="E7655" s="24"/>
      <c r="F7655" s="25"/>
      <c r="G7655" s="29"/>
    </row>
    <row r="7656" spans="1:7" x14ac:dyDescent="0.25">
      <c r="A7656"/>
      <c r="B7656"/>
      <c r="C7656">
        <v>-2.2380806365918762</v>
      </c>
      <c r="D7656">
        <v>0.49894523729175638</v>
      </c>
      <c r="E7656" s="24"/>
      <c r="F7656" s="25"/>
      <c r="G7656" s="29"/>
    </row>
    <row r="7657" spans="1:7" x14ac:dyDescent="0.25">
      <c r="A7657"/>
      <c r="B7657"/>
      <c r="C7657">
        <v>-2.2381406022319172</v>
      </c>
      <c r="D7657">
        <v>0.49896505470308067</v>
      </c>
      <c r="E7657" s="24"/>
      <c r="F7657" s="25"/>
      <c r="G7657" s="29"/>
    </row>
    <row r="7658" spans="1:7" x14ac:dyDescent="0.25">
      <c r="A7658"/>
      <c r="B7658"/>
      <c r="C7658">
        <v>-2.2382005678719588</v>
      </c>
      <c r="D7658">
        <v>0.49898487211440506</v>
      </c>
      <c r="E7658" s="24"/>
      <c r="F7658" s="25"/>
      <c r="G7658" s="29"/>
    </row>
    <row r="7659" spans="1:7" x14ac:dyDescent="0.25">
      <c r="A7659"/>
      <c r="B7659"/>
      <c r="C7659">
        <v>-2.2382605335119998</v>
      </c>
      <c r="D7659">
        <v>0.49900468952572941</v>
      </c>
      <c r="E7659" s="24"/>
      <c r="F7659" s="25"/>
      <c r="G7659" s="29"/>
    </row>
    <row r="7660" spans="1:7" x14ac:dyDescent="0.25">
      <c r="A7660"/>
      <c r="B7660"/>
      <c r="C7660">
        <v>-2.2383204991520413</v>
      </c>
      <c r="D7660">
        <v>0.4990245069370538</v>
      </c>
      <c r="E7660" s="24"/>
      <c r="F7660" s="25"/>
      <c r="G7660" s="29"/>
    </row>
    <row r="7661" spans="1:7" x14ac:dyDescent="0.25">
      <c r="A7661"/>
      <c r="B7661"/>
      <c r="C7661">
        <v>-2.2383804647920824</v>
      </c>
      <c r="D7661">
        <v>0.49904432434837809</v>
      </c>
      <c r="E7661" s="24"/>
      <c r="F7661" s="25"/>
      <c r="G7661" s="29"/>
    </row>
    <row r="7662" spans="1:7" x14ac:dyDescent="0.25">
      <c r="A7662"/>
      <c r="B7662"/>
      <c r="C7662">
        <v>-2.2384404304321235</v>
      </c>
      <c r="D7662">
        <v>0.49906414175970248</v>
      </c>
      <c r="E7662" s="24"/>
      <c r="F7662" s="25"/>
      <c r="G7662" s="29"/>
    </row>
    <row r="7663" spans="1:7" x14ac:dyDescent="0.25">
      <c r="A7663"/>
      <c r="B7663"/>
      <c r="C7663">
        <v>-2.238500396072165</v>
      </c>
      <c r="D7663">
        <v>0.49908395917102694</v>
      </c>
      <c r="E7663" s="24"/>
      <c r="F7663" s="25"/>
      <c r="G7663" s="29"/>
    </row>
    <row r="7664" spans="1:7" x14ac:dyDescent="0.25">
      <c r="A7664"/>
      <c r="B7664"/>
      <c r="C7664">
        <v>-2.2385603617122061</v>
      </c>
      <c r="D7664">
        <v>0.49910377658235128</v>
      </c>
      <c r="E7664" s="24"/>
      <c r="F7664" s="25"/>
      <c r="G7664" s="29"/>
    </row>
    <row r="7665" spans="1:7" x14ac:dyDescent="0.25">
      <c r="A7665"/>
      <c r="B7665"/>
      <c r="C7665">
        <v>-2.2386203273522476</v>
      </c>
      <c r="D7665">
        <v>0.49912359399367573</v>
      </c>
      <c r="E7665" s="24"/>
      <c r="F7665" s="25"/>
      <c r="G7665" s="29"/>
    </row>
    <row r="7666" spans="1:7" x14ac:dyDescent="0.25">
      <c r="A7666"/>
      <c r="B7666"/>
      <c r="C7666">
        <v>-2.2386802929922891</v>
      </c>
      <c r="D7666">
        <v>0.49914341140500013</v>
      </c>
      <c r="E7666" s="24"/>
      <c r="F7666" s="25"/>
      <c r="G7666" s="29"/>
    </row>
    <row r="7667" spans="1:7" x14ac:dyDescent="0.25">
      <c r="A7667"/>
      <c r="B7667"/>
      <c r="C7667">
        <v>-2.2387402586323302</v>
      </c>
      <c r="D7667">
        <v>0.49916322881632441</v>
      </c>
      <c r="E7667" s="24"/>
      <c r="F7667" s="25"/>
      <c r="G7667" s="29"/>
    </row>
    <row r="7668" spans="1:7" x14ac:dyDescent="0.25">
      <c r="A7668"/>
      <c r="B7668"/>
      <c r="C7668">
        <v>-2.2388002242723717</v>
      </c>
      <c r="D7668">
        <v>0.49918304622764886</v>
      </c>
      <c r="E7668" s="24"/>
      <c r="F7668" s="25"/>
      <c r="G7668" s="29"/>
    </row>
    <row r="7669" spans="1:7" x14ac:dyDescent="0.25">
      <c r="A7669"/>
      <c r="B7669"/>
      <c r="C7669">
        <v>-2.2388601899124128</v>
      </c>
      <c r="D7669">
        <v>0.49920286363897315</v>
      </c>
      <c r="E7669" s="24"/>
      <c r="F7669" s="25"/>
      <c r="G7669" s="29"/>
    </row>
    <row r="7670" spans="1:7" x14ac:dyDescent="0.25">
      <c r="A7670"/>
      <c r="B7670"/>
      <c r="C7670">
        <v>-2.2389201555524543</v>
      </c>
      <c r="D7670">
        <v>0.4992226810502976</v>
      </c>
      <c r="E7670" s="24"/>
      <c r="F7670" s="25"/>
      <c r="G7670" s="29"/>
    </row>
    <row r="7671" spans="1:7" x14ac:dyDescent="0.25">
      <c r="A7671"/>
      <c r="B7671"/>
      <c r="C7671">
        <v>-2.2389801211924953</v>
      </c>
      <c r="D7671">
        <v>0.49924249846162194</v>
      </c>
      <c r="E7671" s="24"/>
      <c r="F7671" s="25"/>
      <c r="G7671" s="29"/>
    </row>
    <row r="7672" spans="1:7" x14ac:dyDescent="0.25">
      <c r="A7672"/>
      <c r="B7672"/>
      <c r="C7672">
        <v>-2.2390400868325364</v>
      </c>
      <c r="D7672">
        <v>0.49926231587294634</v>
      </c>
      <c r="E7672" s="24"/>
      <c r="F7672" s="25"/>
      <c r="G7672" s="29"/>
    </row>
    <row r="7673" spans="1:7" x14ac:dyDescent="0.25">
      <c r="A7673"/>
      <c r="B7673"/>
      <c r="C7673">
        <v>-2.2391000524725779</v>
      </c>
      <c r="D7673">
        <v>0.49928213328427073</v>
      </c>
      <c r="E7673" s="24"/>
      <c r="F7673" s="25"/>
      <c r="G7673" s="29"/>
    </row>
    <row r="7674" spans="1:7" x14ac:dyDescent="0.25">
      <c r="A7674"/>
      <c r="B7674"/>
      <c r="C7674">
        <v>-2.239160018112619</v>
      </c>
      <c r="D7674">
        <v>0.49930195069559508</v>
      </c>
      <c r="E7674" s="24"/>
      <c r="F7674" s="25"/>
      <c r="G7674" s="29"/>
    </row>
    <row r="7675" spans="1:7" x14ac:dyDescent="0.25">
      <c r="A7675"/>
      <c r="B7675"/>
      <c r="C7675">
        <v>-2.2392199837526605</v>
      </c>
      <c r="D7675">
        <v>0.49932176810691947</v>
      </c>
      <c r="E7675" s="24"/>
      <c r="F7675" s="25"/>
      <c r="G7675" s="29"/>
    </row>
    <row r="7676" spans="1:7" x14ac:dyDescent="0.25">
      <c r="A7676"/>
      <c r="B7676"/>
      <c r="C7676">
        <v>-2.239279949392702</v>
      </c>
      <c r="D7676">
        <v>0.49934158551824392</v>
      </c>
      <c r="E7676" s="24"/>
      <c r="F7676" s="25"/>
      <c r="G7676" s="29"/>
    </row>
    <row r="7677" spans="1:7" x14ac:dyDescent="0.25">
      <c r="A7677"/>
      <c r="B7677"/>
      <c r="C7677">
        <v>-2.2393399150327431</v>
      </c>
      <c r="D7677">
        <v>0.49936140292956821</v>
      </c>
      <c r="E7677" s="24"/>
      <c r="F7677" s="25"/>
      <c r="G7677" s="29"/>
    </row>
    <row r="7678" spans="1:7" x14ac:dyDescent="0.25">
      <c r="A7678"/>
      <c r="B7678"/>
      <c r="C7678">
        <v>-2.2393998806727846</v>
      </c>
      <c r="D7678">
        <v>0.49938122034089266</v>
      </c>
      <c r="E7678" s="24"/>
      <c r="F7678" s="25"/>
      <c r="G7678" s="29"/>
    </row>
    <row r="7679" spans="1:7" x14ac:dyDescent="0.25">
      <c r="A7679"/>
      <c r="B7679"/>
      <c r="C7679">
        <v>-2.2394598463128257</v>
      </c>
      <c r="D7679">
        <v>0.49940103775221689</v>
      </c>
      <c r="E7679" s="24"/>
      <c r="F7679" s="25"/>
      <c r="G7679" s="29"/>
    </row>
    <row r="7680" spans="1:7" x14ac:dyDescent="0.25">
      <c r="A7680"/>
      <c r="B7680"/>
      <c r="C7680">
        <v>-2.2395198119528668</v>
      </c>
      <c r="D7680">
        <v>0.4994208551635414</v>
      </c>
      <c r="E7680" s="24"/>
      <c r="F7680" s="25"/>
      <c r="G7680" s="29"/>
    </row>
    <row r="7681" spans="1:7" x14ac:dyDescent="0.25">
      <c r="A7681"/>
      <c r="B7681"/>
      <c r="C7681">
        <v>-2.2395797775929083</v>
      </c>
      <c r="D7681">
        <v>0.49944067257486563</v>
      </c>
      <c r="E7681" s="24"/>
      <c r="F7681" s="25"/>
      <c r="G7681" s="29"/>
    </row>
    <row r="7682" spans="1:7" x14ac:dyDescent="0.25">
      <c r="A7682"/>
      <c r="B7682"/>
      <c r="C7682">
        <v>-2.2396397432329493</v>
      </c>
      <c r="D7682">
        <v>0.49946048998619008</v>
      </c>
      <c r="E7682" s="24"/>
      <c r="F7682" s="25"/>
      <c r="G7682" s="29"/>
    </row>
    <row r="7683" spans="1:7" x14ac:dyDescent="0.25">
      <c r="A7683"/>
      <c r="B7683"/>
      <c r="C7683">
        <v>-2.2396997088729909</v>
      </c>
      <c r="D7683">
        <v>0.49948030739751453</v>
      </c>
      <c r="E7683" s="24"/>
      <c r="F7683" s="25"/>
      <c r="G7683" s="29"/>
    </row>
    <row r="7684" spans="1:7" x14ac:dyDescent="0.25">
      <c r="A7684"/>
      <c r="B7684"/>
      <c r="C7684">
        <v>-2.2397596745130319</v>
      </c>
      <c r="D7684">
        <v>0.49950012480883882</v>
      </c>
      <c r="E7684" s="24"/>
      <c r="F7684" s="25"/>
      <c r="G7684" s="29"/>
    </row>
    <row r="7685" spans="1:7" x14ac:dyDescent="0.25">
      <c r="A7685"/>
      <c r="B7685"/>
      <c r="C7685">
        <v>-2.2398196401530734</v>
      </c>
      <c r="D7685">
        <v>0.49951994222016327</v>
      </c>
      <c r="E7685" s="24"/>
      <c r="F7685" s="25"/>
      <c r="G7685" s="29"/>
    </row>
    <row r="7686" spans="1:7" x14ac:dyDescent="0.25">
      <c r="A7686"/>
      <c r="B7686"/>
      <c r="C7686">
        <v>-2.239879605793115</v>
      </c>
      <c r="D7686">
        <v>0.49953975963148756</v>
      </c>
      <c r="E7686" s="24"/>
      <c r="F7686" s="25"/>
      <c r="G7686" s="29"/>
    </row>
    <row r="7687" spans="1:7" x14ac:dyDescent="0.25">
      <c r="A7687"/>
      <c r="B7687"/>
      <c r="C7687">
        <v>-2.239939571433156</v>
      </c>
      <c r="D7687">
        <v>0.49955957704281195</v>
      </c>
      <c r="E7687" s="24"/>
      <c r="F7687" s="25"/>
      <c r="G7687" s="29"/>
    </row>
    <row r="7688" spans="1:7" x14ac:dyDescent="0.25">
      <c r="A7688"/>
      <c r="B7688"/>
      <c r="C7688">
        <v>-2.2399995370731975</v>
      </c>
      <c r="D7688">
        <v>0.49957939445413641</v>
      </c>
      <c r="E7688" s="24"/>
      <c r="F7688" s="25"/>
      <c r="G7688" s="29"/>
    </row>
    <row r="7689" spans="1:7" x14ac:dyDescent="0.25">
      <c r="A7689"/>
      <c r="B7689"/>
      <c r="C7689">
        <v>-2.2400595027132386</v>
      </c>
      <c r="D7689">
        <v>0.4995992118654608</v>
      </c>
      <c r="E7689" s="24"/>
      <c r="F7689" s="25"/>
      <c r="G7689" s="29"/>
    </row>
    <row r="7690" spans="1:7" x14ac:dyDescent="0.25">
      <c r="A7690"/>
      <c r="B7690"/>
      <c r="C7690">
        <v>-2.2401194683532797</v>
      </c>
      <c r="D7690">
        <v>0.49961902927678514</v>
      </c>
      <c r="E7690" s="24"/>
      <c r="F7690" s="25"/>
      <c r="G7690" s="29"/>
    </row>
    <row r="7691" spans="1:7" x14ac:dyDescent="0.25">
      <c r="A7691"/>
      <c r="B7691"/>
      <c r="C7691">
        <v>-2.2401794339933212</v>
      </c>
      <c r="D7691">
        <v>0.49963884668810959</v>
      </c>
      <c r="E7691" s="24"/>
      <c r="F7691" s="25"/>
      <c r="G7691" s="29"/>
    </row>
    <row r="7692" spans="1:7" x14ac:dyDescent="0.25">
      <c r="A7692"/>
      <c r="B7692"/>
      <c r="C7692">
        <v>-2.2402393996333623</v>
      </c>
      <c r="D7692">
        <v>0.49965866409943388</v>
      </c>
      <c r="E7692" s="24"/>
      <c r="F7692" s="25"/>
      <c r="G7692" s="29"/>
    </row>
    <row r="7693" spans="1:7" x14ac:dyDescent="0.25">
      <c r="A7693"/>
      <c r="B7693"/>
      <c r="C7693">
        <v>-2.2402993652734038</v>
      </c>
      <c r="D7693">
        <v>0.49967848151075833</v>
      </c>
      <c r="E7693" s="24"/>
      <c r="F7693" s="25"/>
      <c r="G7693" s="29"/>
    </row>
    <row r="7694" spans="1:7" x14ac:dyDescent="0.25">
      <c r="A7694"/>
      <c r="B7694"/>
      <c r="C7694">
        <v>-2.2403593309134449</v>
      </c>
      <c r="D7694">
        <v>0.49969829892208262</v>
      </c>
      <c r="E7694" s="24"/>
      <c r="F7694" s="25"/>
      <c r="G7694" s="29"/>
    </row>
    <row r="7695" spans="1:7" x14ac:dyDescent="0.25">
      <c r="A7695"/>
      <c r="B7695"/>
      <c r="C7695">
        <v>-2.2404192965534864</v>
      </c>
      <c r="D7695">
        <v>0.4997181163334069</v>
      </c>
      <c r="E7695" s="24"/>
      <c r="F7695" s="25"/>
      <c r="G7695" s="29"/>
    </row>
    <row r="7696" spans="1:7" x14ac:dyDescent="0.25">
      <c r="A7696"/>
      <c r="B7696"/>
      <c r="C7696">
        <v>-2.2404792621935279</v>
      </c>
      <c r="D7696">
        <v>0.49973793374473147</v>
      </c>
      <c r="E7696" s="24"/>
      <c r="F7696" s="25"/>
      <c r="G7696" s="29"/>
    </row>
    <row r="7697" spans="1:7" x14ac:dyDescent="0.25">
      <c r="A7697"/>
      <c r="B7697"/>
      <c r="C7697">
        <v>-2.240539227833569</v>
      </c>
      <c r="D7697">
        <v>0.49975775115605581</v>
      </c>
      <c r="E7697" s="24"/>
      <c r="F7697" s="25"/>
      <c r="G7697" s="29"/>
    </row>
    <row r="7698" spans="1:7" x14ac:dyDescent="0.25">
      <c r="A7698"/>
      <c r="B7698"/>
      <c r="C7698">
        <v>-2.24059919347361</v>
      </c>
      <c r="D7698">
        <v>0.49977756856738015</v>
      </c>
      <c r="E7698" s="24"/>
      <c r="F7698" s="25"/>
      <c r="G7698" s="29"/>
    </row>
    <row r="7699" spans="1:7" x14ac:dyDescent="0.25">
      <c r="A7699"/>
      <c r="B7699"/>
      <c r="C7699">
        <v>-2.2406591591136515</v>
      </c>
      <c r="D7699">
        <v>0.49979738597870454</v>
      </c>
      <c r="E7699" s="24"/>
      <c r="F7699" s="25"/>
      <c r="G7699" s="29"/>
    </row>
    <row r="7700" spans="1:7" x14ac:dyDescent="0.25">
      <c r="A7700"/>
      <c r="B7700"/>
      <c r="C7700">
        <v>-2.2407191247536926</v>
      </c>
      <c r="D7700">
        <v>0.49981720339002894</v>
      </c>
      <c r="E7700" s="24"/>
      <c r="F7700" s="25"/>
      <c r="G7700" s="29"/>
    </row>
    <row r="7701" spans="1:7" x14ac:dyDescent="0.25">
      <c r="A7701"/>
      <c r="B7701"/>
      <c r="C7701">
        <v>-2.2407790903937341</v>
      </c>
      <c r="D7701">
        <v>0.49983702080135323</v>
      </c>
      <c r="E7701" s="24"/>
      <c r="F7701" s="25"/>
      <c r="G7701" s="29"/>
    </row>
    <row r="7702" spans="1:7" x14ac:dyDescent="0.25">
      <c r="A7702"/>
      <c r="B7702"/>
      <c r="C7702">
        <v>-2.2408390560337752</v>
      </c>
      <c r="D7702">
        <v>0.49985683821267768</v>
      </c>
      <c r="E7702" s="24"/>
      <c r="F7702" s="25"/>
      <c r="G7702" s="29"/>
    </row>
    <row r="7703" spans="1:7" x14ac:dyDescent="0.25">
      <c r="A7703"/>
      <c r="B7703"/>
      <c r="C7703">
        <v>-2.2408990216738167</v>
      </c>
      <c r="D7703">
        <v>0.49987665562400196</v>
      </c>
      <c r="E7703" s="24"/>
      <c r="F7703" s="25"/>
      <c r="G7703" s="29"/>
    </row>
    <row r="7704" spans="1:7" x14ac:dyDescent="0.25">
      <c r="A7704"/>
      <c r="B7704"/>
      <c r="C7704">
        <v>-2.2409589873138578</v>
      </c>
      <c r="D7704">
        <v>0.49989647303532636</v>
      </c>
      <c r="E7704" s="24"/>
      <c r="F7704" s="25"/>
      <c r="G7704" s="29"/>
    </row>
    <row r="7705" spans="1:7" x14ac:dyDescent="0.25">
      <c r="A7705"/>
      <c r="B7705"/>
      <c r="C7705">
        <v>-2.2410189529538993</v>
      </c>
      <c r="D7705">
        <v>0.49991629044665081</v>
      </c>
      <c r="E7705" s="24"/>
      <c r="F7705" s="25"/>
      <c r="G7705" s="29"/>
    </row>
    <row r="7706" spans="1:7" x14ac:dyDescent="0.25">
      <c r="A7706"/>
      <c r="B7706"/>
      <c r="C7706">
        <v>-2.2410789185939404</v>
      </c>
      <c r="D7706">
        <v>0.49993610785797515</v>
      </c>
      <c r="E7706" s="24"/>
      <c r="F7706" s="25"/>
      <c r="G7706" s="29"/>
    </row>
    <row r="7707" spans="1:7" x14ac:dyDescent="0.25">
      <c r="A7707"/>
      <c r="B7707"/>
      <c r="C7707">
        <v>-2.2411388842339819</v>
      </c>
      <c r="D7707">
        <v>0.49995592526929961</v>
      </c>
      <c r="E7707" s="24"/>
      <c r="F7707" s="25"/>
      <c r="G7707" s="29"/>
    </row>
    <row r="7708" spans="1:7" x14ac:dyDescent="0.25">
      <c r="A7708"/>
      <c r="B7708"/>
      <c r="C7708">
        <v>-2.241198849874023</v>
      </c>
      <c r="D7708">
        <v>0.49997574268062395</v>
      </c>
      <c r="E7708" s="24"/>
      <c r="F7708" s="25"/>
      <c r="G7708" s="29"/>
    </row>
    <row r="7709" spans="1:7" x14ac:dyDescent="0.25">
      <c r="A7709"/>
      <c r="B7709"/>
      <c r="C7709">
        <v>-2.2412588155140645</v>
      </c>
      <c r="D7709">
        <v>0.49999556009194829</v>
      </c>
      <c r="E7709" s="24"/>
      <c r="F7709" s="25"/>
      <c r="G7709" s="29"/>
    </row>
    <row r="7710" spans="1:7" x14ac:dyDescent="0.25">
      <c r="A7710"/>
      <c r="B7710"/>
      <c r="C7710">
        <v>-2.2413187811541055</v>
      </c>
      <c r="D7710">
        <v>0.50001537750327274</v>
      </c>
      <c r="E7710" s="24"/>
      <c r="F7710" s="25"/>
      <c r="G7710" s="29"/>
    </row>
    <row r="7711" spans="1:7" x14ac:dyDescent="0.25">
      <c r="A7711"/>
      <c r="B7711"/>
      <c r="C7711">
        <v>-2.2413787467941471</v>
      </c>
      <c r="D7711">
        <v>0.50003519491459714</v>
      </c>
      <c r="E7711" s="24"/>
      <c r="F7711" s="25"/>
      <c r="G7711" s="29"/>
    </row>
    <row r="7712" spans="1:7" x14ac:dyDescent="0.25">
      <c r="A7712"/>
      <c r="B7712"/>
      <c r="C7712">
        <v>-2.2414387124341881</v>
      </c>
      <c r="D7712">
        <v>0.50005501232592131</v>
      </c>
      <c r="E7712" s="24"/>
      <c r="F7712" s="25"/>
      <c r="G7712" s="29"/>
    </row>
    <row r="7713" spans="1:7" x14ac:dyDescent="0.25">
      <c r="A7713"/>
      <c r="B7713"/>
      <c r="C7713">
        <v>-2.2414986780742296</v>
      </c>
      <c r="D7713">
        <v>0.50007482973724593</v>
      </c>
      <c r="E7713" s="24"/>
      <c r="F7713" s="25"/>
      <c r="G7713" s="29"/>
    </row>
    <row r="7714" spans="1:7" x14ac:dyDescent="0.25">
      <c r="A7714"/>
      <c r="B7714"/>
      <c r="C7714">
        <v>-2.2415586437142707</v>
      </c>
      <c r="D7714">
        <v>0.50009464714857021</v>
      </c>
      <c r="E7714" s="24"/>
      <c r="F7714" s="25"/>
      <c r="G7714" s="29"/>
    </row>
    <row r="7715" spans="1:7" x14ac:dyDescent="0.25">
      <c r="A7715"/>
      <c r="B7715"/>
      <c r="C7715">
        <v>-2.2416186093543122</v>
      </c>
      <c r="D7715">
        <v>0.5001144645598945</v>
      </c>
      <c r="E7715" s="24"/>
      <c r="F7715" s="25"/>
      <c r="G7715" s="29"/>
    </row>
    <row r="7716" spans="1:7" x14ac:dyDescent="0.25">
      <c r="A7716"/>
      <c r="B7716"/>
      <c r="C7716">
        <v>-2.2416785749943533</v>
      </c>
      <c r="D7716">
        <v>0.50013428197121912</v>
      </c>
      <c r="E7716" s="24"/>
      <c r="F7716" s="25"/>
      <c r="G7716" s="29"/>
    </row>
    <row r="7717" spans="1:7" x14ac:dyDescent="0.25">
      <c r="A7717"/>
      <c r="B7717"/>
      <c r="C7717">
        <v>-2.2417385406343948</v>
      </c>
      <c r="D7717">
        <v>0.5001540993825434</v>
      </c>
      <c r="E7717" s="24"/>
      <c r="F7717" s="25"/>
      <c r="G7717" s="29"/>
    </row>
    <row r="7718" spans="1:7" x14ac:dyDescent="0.25">
      <c r="A7718"/>
      <c r="B7718"/>
      <c r="C7718">
        <v>-2.2417985062744359</v>
      </c>
      <c r="D7718">
        <v>0.50017391679386769</v>
      </c>
      <c r="E7718" s="24"/>
      <c r="F7718" s="25"/>
      <c r="G7718" s="29"/>
    </row>
    <row r="7719" spans="1:7" x14ac:dyDescent="0.25">
      <c r="A7719"/>
      <c r="B7719"/>
      <c r="C7719">
        <v>-2.2418584719144774</v>
      </c>
      <c r="D7719">
        <v>0.50019373420519209</v>
      </c>
      <c r="E7719" s="24"/>
      <c r="F7719" s="25"/>
      <c r="G7719" s="29"/>
    </row>
    <row r="7720" spans="1:7" x14ac:dyDescent="0.25">
      <c r="A7720"/>
      <c r="B7720"/>
      <c r="C7720">
        <v>-2.2419184375545185</v>
      </c>
      <c r="D7720">
        <v>0.50021355161651648</v>
      </c>
      <c r="E7720" s="24"/>
      <c r="F7720" s="25"/>
      <c r="G7720" s="29"/>
    </row>
    <row r="7721" spans="1:7" x14ac:dyDescent="0.25">
      <c r="A7721"/>
      <c r="B7721"/>
      <c r="C7721">
        <v>-2.24197840319456</v>
      </c>
      <c r="D7721">
        <v>0.50023336902784077</v>
      </c>
      <c r="E7721" s="24"/>
      <c r="F7721" s="25"/>
      <c r="G7721" s="29"/>
    </row>
    <row r="7722" spans="1:7" x14ac:dyDescent="0.25">
      <c r="A7722"/>
      <c r="B7722"/>
      <c r="C7722">
        <v>-2.2420383688346011</v>
      </c>
      <c r="D7722">
        <v>0.50025318643916517</v>
      </c>
      <c r="E7722" s="24"/>
      <c r="F7722" s="25"/>
      <c r="G7722" s="29"/>
    </row>
    <row r="7723" spans="1:7" x14ac:dyDescent="0.25">
      <c r="A7723"/>
      <c r="B7723"/>
      <c r="C7723">
        <v>-2.2420983344746426</v>
      </c>
      <c r="D7723">
        <v>0.50027300385048956</v>
      </c>
      <c r="E7723" s="24"/>
      <c r="F7723" s="25"/>
      <c r="G7723" s="29"/>
    </row>
    <row r="7724" spans="1:7" x14ac:dyDescent="0.25">
      <c r="A7724"/>
      <c r="B7724"/>
      <c r="C7724">
        <v>-2.2421583001146836</v>
      </c>
      <c r="D7724">
        <v>0.50029282126181396</v>
      </c>
      <c r="E7724" s="24"/>
      <c r="F7724" s="25"/>
      <c r="G7724" s="29"/>
    </row>
    <row r="7725" spans="1:7" x14ac:dyDescent="0.25">
      <c r="A7725"/>
      <c r="B7725"/>
      <c r="C7725">
        <v>-2.2422182657547252</v>
      </c>
      <c r="D7725">
        <v>0.50031263867313847</v>
      </c>
      <c r="E7725" s="24"/>
      <c r="F7725" s="25"/>
      <c r="G7725" s="29"/>
    </row>
    <row r="7726" spans="1:7" x14ac:dyDescent="0.25">
      <c r="A7726"/>
      <c r="B7726"/>
      <c r="C7726">
        <v>-2.2422782313947662</v>
      </c>
      <c r="D7726">
        <v>0.50033245608446275</v>
      </c>
      <c r="E7726" s="24"/>
      <c r="F7726" s="25"/>
      <c r="G7726" s="29"/>
    </row>
    <row r="7727" spans="1:7" x14ac:dyDescent="0.25">
      <c r="A7727"/>
      <c r="B7727"/>
      <c r="C7727">
        <v>-2.2423381970348077</v>
      </c>
      <c r="D7727">
        <v>0.50035227349578715</v>
      </c>
      <c r="E7727" s="24"/>
      <c r="F7727" s="25"/>
      <c r="G7727" s="29"/>
    </row>
    <row r="7728" spans="1:7" x14ac:dyDescent="0.25">
      <c r="A7728"/>
      <c r="B7728"/>
      <c r="C7728">
        <v>-2.2423981626748488</v>
      </c>
      <c r="D7728">
        <v>0.50037209090711154</v>
      </c>
      <c r="E7728" s="24"/>
      <c r="F7728" s="25"/>
      <c r="G7728" s="29"/>
    </row>
    <row r="7729" spans="1:7" x14ac:dyDescent="0.25">
      <c r="A7729"/>
      <c r="B7729"/>
      <c r="C7729">
        <v>-2.2424581283148903</v>
      </c>
      <c r="D7729">
        <v>0.50039190831843583</v>
      </c>
      <c r="E7729" s="24"/>
      <c r="F7729" s="25"/>
      <c r="G7729" s="29"/>
    </row>
    <row r="7730" spans="1:7" x14ac:dyDescent="0.25">
      <c r="A7730"/>
      <c r="B7730"/>
      <c r="C7730">
        <v>-2.2425180939549314</v>
      </c>
      <c r="D7730">
        <v>0.50041172572976034</v>
      </c>
      <c r="E7730" s="24"/>
      <c r="F7730" s="25"/>
      <c r="G7730" s="29"/>
    </row>
    <row r="7731" spans="1:7" x14ac:dyDescent="0.25">
      <c r="A7731"/>
      <c r="B7731"/>
      <c r="C7731">
        <v>-2.2425780595949729</v>
      </c>
      <c r="D7731">
        <v>0.50043154314108462</v>
      </c>
      <c r="E7731" s="24"/>
      <c r="F7731" s="25"/>
      <c r="G7731" s="29"/>
    </row>
    <row r="7732" spans="1:7" x14ac:dyDescent="0.25">
      <c r="A7732"/>
      <c r="B7732"/>
      <c r="C7732">
        <v>-2.242638025235014</v>
      </c>
      <c r="D7732">
        <v>0.50045136055240891</v>
      </c>
      <c r="E7732" s="24"/>
      <c r="F7732" s="25"/>
      <c r="G7732" s="29"/>
    </row>
    <row r="7733" spans="1:7" x14ac:dyDescent="0.25">
      <c r="A7733"/>
      <c r="B7733"/>
      <c r="C7733">
        <v>-2.2426979908750555</v>
      </c>
      <c r="D7733">
        <v>0.50047117796373353</v>
      </c>
      <c r="E7733" s="24"/>
      <c r="F7733" s="25"/>
      <c r="G7733" s="29"/>
    </row>
    <row r="7734" spans="1:7" x14ac:dyDescent="0.25">
      <c r="A7734"/>
      <c r="B7734"/>
      <c r="C7734">
        <v>-2.2427579565150966</v>
      </c>
      <c r="D7734">
        <v>0.50049099537505781</v>
      </c>
      <c r="E7734" s="24"/>
      <c r="F7734" s="25"/>
      <c r="G7734" s="29"/>
    </row>
    <row r="7735" spans="1:7" x14ac:dyDescent="0.25">
      <c r="A7735"/>
      <c r="B7735"/>
      <c r="C7735">
        <v>-2.2428179221551381</v>
      </c>
      <c r="D7735">
        <v>0.5005108127863821</v>
      </c>
      <c r="E7735" s="24"/>
      <c r="F7735" s="25"/>
      <c r="G7735" s="29"/>
    </row>
    <row r="7736" spans="1:7" x14ac:dyDescent="0.25">
      <c r="A7736"/>
      <c r="B7736"/>
      <c r="C7736">
        <v>-2.2428778877951792</v>
      </c>
      <c r="D7736">
        <v>0.50053063019770649</v>
      </c>
      <c r="E7736" s="24"/>
      <c r="F7736" s="25"/>
      <c r="G7736" s="29"/>
    </row>
    <row r="7737" spans="1:7" x14ac:dyDescent="0.25">
      <c r="A7737"/>
      <c r="B7737"/>
      <c r="C7737">
        <v>-2.2429378534352207</v>
      </c>
      <c r="D7737">
        <v>0.50055044760903089</v>
      </c>
      <c r="E7737" s="24"/>
      <c r="F7737" s="25"/>
      <c r="G7737" s="29"/>
    </row>
    <row r="7738" spans="1:7" x14ac:dyDescent="0.25">
      <c r="A7738"/>
      <c r="B7738"/>
      <c r="C7738">
        <v>-2.2429978190752617</v>
      </c>
      <c r="D7738">
        <v>0.50057026502035518</v>
      </c>
      <c r="E7738" s="24"/>
      <c r="F7738" s="25"/>
      <c r="G7738" s="29"/>
    </row>
    <row r="7739" spans="1:7" x14ac:dyDescent="0.25">
      <c r="A7739"/>
      <c r="B7739"/>
      <c r="C7739">
        <v>-2.2430577847153033</v>
      </c>
      <c r="D7739">
        <v>0.50059008243167968</v>
      </c>
      <c r="E7739" s="24"/>
      <c r="F7739" s="25"/>
      <c r="G7739" s="29"/>
    </row>
    <row r="7740" spans="1:7" x14ac:dyDescent="0.25">
      <c r="A7740"/>
      <c r="B7740"/>
      <c r="C7740">
        <v>-2.2431177503553443</v>
      </c>
      <c r="D7740">
        <v>0.50060989984300408</v>
      </c>
      <c r="E7740" s="24"/>
      <c r="F7740" s="25"/>
      <c r="G7740" s="29"/>
    </row>
    <row r="7741" spans="1:7" x14ac:dyDescent="0.25">
      <c r="A7741"/>
      <c r="B7741"/>
      <c r="C7741">
        <v>-2.2431777159953858</v>
      </c>
      <c r="D7741">
        <v>0.50062971725432837</v>
      </c>
      <c r="E7741" s="24"/>
      <c r="F7741" s="25"/>
      <c r="G7741" s="29"/>
    </row>
    <row r="7742" spans="1:7" x14ac:dyDescent="0.25">
      <c r="A7742"/>
      <c r="B7742"/>
      <c r="C7742">
        <v>-2.2432376816354269</v>
      </c>
      <c r="D7742">
        <v>0.50064953466565276</v>
      </c>
      <c r="E7742" s="24"/>
      <c r="F7742" s="25"/>
      <c r="G7742" s="29"/>
    </row>
    <row r="7743" spans="1:7" x14ac:dyDescent="0.25">
      <c r="A7743"/>
      <c r="B7743"/>
      <c r="C7743">
        <v>-2.2432976472754684</v>
      </c>
      <c r="D7743">
        <v>0.50066935207697716</v>
      </c>
      <c r="E7743" s="24"/>
      <c r="F7743" s="25"/>
      <c r="G7743" s="29"/>
    </row>
    <row r="7744" spans="1:7" x14ac:dyDescent="0.25">
      <c r="A7744"/>
      <c r="B7744"/>
      <c r="C7744">
        <v>-2.2433576129155095</v>
      </c>
      <c r="D7744">
        <v>0.50068916948830156</v>
      </c>
      <c r="E7744" s="24"/>
      <c r="F7744" s="25"/>
      <c r="G7744" s="29"/>
    </row>
    <row r="7745" spans="1:7" x14ac:dyDescent="0.25">
      <c r="A7745"/>
      <c r="B7745"/>
      <c r="C7745">
        <v>-2.243417578555551</v>
      </c>
      <c r="D7745">
        <v>0.50070898689962595</v>
      </c>
      <c r="E7745" s="24"/>
      <c r="F7745" s="25"/>
      <c r="G7745" s="29"/>
    </row>
    <row r="7746" spans="1:7" x14ac:dyDescent="0.25">
      <c r="A7746"/>
      <c r="B7746"/>
      <c r="C7746">
        <v>-2.2434775441955921</v>
      </c>
      <c r="D7746">
        <v>0.50072880431095024</v>
      </c>
      <c r="E7746" s="24"/>
      <c r="F7746" s="25"/>
      <c r="G7746" s="29"/>
    </row>
    <row r="7747" spans="1:7" x14ac:dyDescent="0.25">
      <c r="A7747"/>
      <c r="B7747"/>
      <c r="C7747">
        <v>-2.2435375098356332</v>
      </c>
      <c r="D7747">
        <v>0.50074862172227474</v>
      </c>
      <c r="E7747" s="24"/>
      <c r="F7747" s="25"/>
      <c r="G7747" s="29"/>
    </row>
    <row r="7748" spans="1:7" x14ac:dyDescent="0.25">
      <c r="A7748"/>
      <c r="B7748"/>
      <c r="C7748">
        <v>-2.2435974754756747</v>
      </c>
      <c r="D7748">
        <v>0.50076843913359914</v>
      </c>
      <c r="E7748" s="24"/>
      <c r="F7748" s="25"/>
      <c r="G7748" s="29"/>
    </row>
    <row r="7749" spans="1:7" x14ac:dyDescent="0.25">
      <c r="A7749"/>
      <c r="B7749"/>
      <c r="C7749">
        <v>-2.2436574411157162</v>
      </c>
      <c r="D7749">
        <v>0.50078825654492343</v>
      </c>
      <c r="E7749" s="24"/>
      <c r="F7749" s="25"/>
      <c r="G7749" s="29"/>
    </row>
    <row r="7750" spans="1:7" x14ac:dyDescent="0.25">
      <c r="A7750"/>
      <c r="B7750"/>
      <c r="C7750">
        <v>-2.2437174067557573</v>
      </c>
      <c r="D7750">
        <v>0.50080807395624782</v>
      </c>
      <c r="E7750" s="24"/>
      <c r="F7750" s="25"/>
      <c r="G7750" s="29"/>
    </row>
    <row r="7751" spans="1:7" x14ac:dyDescent="0.25">
      <c r="A7751"/>
      <c r="B7751"/>
      <c r="C7751">
        <v>-2.2437773723957988</v>
      </c>
      <c r="D7751">
        <v>0.50082789136757233</v>
      </c>
      <c r="E7751" s="24"/>
      <c r="F7751" s="25"/>
      <c r="G7751" s="29"/>
    </row>
    <row r="7752" spans="1:7" x14ac:dyDescent="0.25">
      <c r="A7752"/>
      <c r="B7752"/>
      <c r="C7752">
        <v>-2.2438373380358398</v>
      </c>
      <c r="D7752">
        <v>0.50084770877889651</v>
      </c>
      <c r="E7752" s="24"/>
      <c r="F7752" s="25"/>
      <c r="G7752" s="29"/>
    </row>
    <row r="7753" spans="1:7" x14ac:dyDescent="0.25">
      <c r="A7753"/>
      <c r="B7753"/>
      <c r="C7753">
        <v>-2.2438973036758814</v>
      </c>
      <c r="D7753">
        <v>0.5008675261902209</v>
      </c>
      <c r="E7753" s="24"/>
      <c r="F7753" s="25"/>
      <c r="G7753" s="29"/>
    </row>
    <row r="7754" spans="1:7" x14ac:dyDescent="0.25">
      <c r="A7754"/>
      <c r="B7754"/>
      <c r="C7754">
        <v>-2.2439572693159224</v>
      </c>
      <c r="D7754">
        <v>0.50088734360154541</v>
      </c>
      <c r="E7754" s="24"/>
      <c r="F7754" s="25"/>
      <c r="G7754" s="29"/>
    </row>
    <row r="7755" spans="1:7" x14ac:dyDescent="0.25">
      <c r="A7755"/>
      <c r="B7755"/>
      <c r="C7755">
        <v>-2.2440172349559635</v>
      </c>
      <c r="D7755">
        <v>0.50090716101286958</v>
      </c>
      <c r="E7755" s="24"/>
      <c r="F7755" s="25"/>
      <c r="G7755" s="29"/>
    </row>
    <row r="7756" spans="1:7" x14ac:dyDescent="0.25">
      <c r="A7756"/>
      <c r="B7756"/>
      <c r="C7756">
        <v>-2.244077200596005</v>
      </c>
      <c r="D7756">
        <v>0.50092697842419409</v>
      </c>
      <c r="E7756" s="24"/>
      <c r="F7756" s="25"/>
      <c r="G7756" s="29"/>
    </row>
    <row r="7757" spans="1:7" x14ac:dyDescent="0.25">
      <c r="A7757"/>
      <c r="B7757"/>
      <c r="C7757">
        <v>-2.2441371662360461</v>
      </c>
      <c r="D7757">
        <v>0.50094679583551849</v>
      </c>
      <c r="E7757" s="24"/>
      <c r="F7757" s="25"/>
      <c r="G7757" s="29"/>
    </row>
    <row r="7758" spans="1:7" x14ac:dyDescent="0.25">
      <c r="A7758"/>
      <c r="B7758"/>
      <c r="C7758">
        <v>-2.2441971318760876</v>
      </c>
      <c r="D7758">
        <v>0.50096661324684277</v>
      </c>
      <c r="E7758" s="24"/>
      <c r="F7758" s="25"/>
      <c r="G7758" s="29"/>
    </row>
    <row r="7759" spans="1:7" x14ac:dyDescent="0.25">
      <c r="A7759"/>
      <c r="B7759"/>
      <c r="C7759">
        <v>-2.2442570975161291</v>
      </c>
      <c r="D7759">
        <v>0.50098643065816717</v>
      </c>
      <c r="E7759" s="24"/>
      <c r="F7759" s="25"/>
      <c r="G7759" s="29"/>
    </row>
    <row r="7760" spans="1:7" x14ac:dyDescent="0.25">
      <c r="A7760"/>
      <c r="B7760"/>
      <c r="C7760">
        <v>-2.2443170631561702</v>
      </c>
      <c r="D7760">
        <v>0.50100624806949168</v>
      </c>
      <c r="E7760" s="24"/>
      <c r="F7760" s="25"/>
      <c r="G7760" s="29"/>
    </row>
    <row r="7761" spans="1:7" x14ac:dyDescent="0.25">
      <c r="A7761"/>
      <c r="B7761"/>
      <c r="C7761">
        <v>-2.2443770287962117</v>
      </c>
      <c r="D7761">
        <v>0.50102606548081596</v>
      </c>
      <c r="E7761" s="24"/>
      <c r="F7761" s="25"/>
      <c r="G7761" s="29"/>
    </row>
    <row r="7762" spans="1:7" x14ac:dyDescent="0.25">
      <c r="A7762"/>
      <c r="B7762"/>
      <c r="C7762">
        <v>-2.2444369944362528</v>
      </c>
      <c r="D7762">
        <v>0.50104588289214036</v>
      </c>
      <c r="E7762" s="24"/>
      <c r="F7762" s="25"/>
      <c r="G7762" s="29"/>
    </row>
    <row r="7763" spans="1:7" x14ac:dyDescent="0.25">
      <c r="A7763"/>
      <c r="B7763"/>
      <c r="C7763">
        <v>-2.2444969600762943</v>
      </c>
      <c r="D7763">
        <v>0.50106570030346465</v>
      </c>
      <c r="E7763" s="24"/>
      <c r="F7763" s="25"/>
      <c r="G7763" s="29"/>
    </row>
    <row r="7764" spans="1:7" x14ac:dyDescent="0.25">
      <c r="A7764"/>
      <c r="B7764"/>
      <c r="C7764">
        <v>-2.2445569257163354</v>
      </c>
      <c r="D7764">
        <v>0.50108551771478904</v>
      </c>
      <c r="E7764" s="24"/>
      <c r="F7764" s="25"/>
      <c r="G7764" s="29"/>
    </row>
    <row r="7765" spans="1:7" x14ac:dyDescent="0.25">
      <c r="A7765"/>
      <c r="B7765"/>
      <c r="C7765">
        <v>-2.2446168913563764</v>
      </c>
      <c r="D7765">
        <v>0.50110533512611344</v>
      </c>
      <c r="E7765" s="24"/>
      <c r="F7765" s="25"/>
      <c r="G7765" s="29"/>
    </row>
    <row r="7766" spans="1:7" x14ac:dyDescent="0.25">
      <c r="A7766"/>
      <c r="B7766"/>
      <c r="C7766">
        <v>-2.2446768569964179</v>
      </c>
      <c r="D7766">
        <v>0.50112515253743783</v>
      </c>
      <c r="E7766" s="24"/>
      <c r="F7766" s="25"/>
      <c r="G7766" s="29"/>
    </row>
    <row r="7767" spans="1:7" x14ac:dyDescent="0.25">
      <c r="A7767"/>
      <c r="B7767"/>
      <c r="C7767">
        <v>-2.244736822636459</v>
      </c>
      <c r="D7767">
        <v>0.50114496994876223</v>
      </c>
      <c r="E7767" s="24"/>
      <c r="F7767" s="25"/>
      <c r="G7767" s="29"/>
    </row>
    <row r="7768" spans="1:7" x14ac:dyDescent="0.25">
      <c r="A7768"/>
      <c r="B7768"/>
      <c r="C7768">
        <v>-2.2447967882765005</v>
      </c>
      <c r="D7768">
        <v>0.50116478736008674</v>
      </c>
      <c r="E7768" s="24"/>
      <c r="F7768" s="25"/>
      <c r="G7768" s="29"/>
    </row>
    <row r="7769" spans="1:7" x14ac:dyDescent="0.25">
      <c r="A7769"/>
      <c r="B7769"/>
      <c r="C7769">
        <v>-2.244856753916542</v>
      </c>
      <c r="D7769">
        <v>0.50118460477141102</v>
      </c>
      <c r="E7769" s="24"/>
      <c r="F7769" s="25"/>
      <c r="G7769" s="29"/>
    </row>
    <row r="7770" spans="1:7" x14ac:dyDescent="0.25">
      <c r="A7770"/>
      <c r="B7770"/>
      <c r="C7770">
        <v>-2.2449167195565831</v>
      </c>
      <c r="D7770">
        <v>0.50120442218273531</v>
      </c>
      <c r="E7770" s="24"/>
      <c r="F7770" s="25"/>
      <c r="G7770" s="29"/>
    </row>
    <row r="7771" spans="1:7" x14ac:dyDescent="0.25">
      <c r="A7771"/>
      <c r="B7771"/>
      <c r="C7771">
        <v>-2.2449766851966246</v>
      </c>
      <c r="D7771">
        <v>0.50122423959405982</v>
      </c>
      <c r="E7771" s="24"/>
      <c r="F7771" s="25"/>
      <c r="G7771" s="29"/>
    </row>
    <row r="7772" spans="1:7" x14ac:dyDescent="0.25">
      <c r="A7772"/>
      <c r="B7772"/>
      <c r="C7772">
        <v>-2.2450366508366657</v>
      </c>
      <c r="D7772">
        <v>0.5012440570053841</v>
      </c>
      <c r="E7772" s="24"/>
      <c r="F7772" s="25"/>
      <c r="G7772" s="29"/>
    </row>
    <row r="7773" spans="1:7" x14ac:dyDescent="0.25">
      <c r="A7773"/>
      <c r="B7773"/>
      <c r="C7773">
        <v>-2.2450966164767068</v>
      </c>
      <c r="D7773">
        <v>0.50126387441670839</v>
      </c>
      <c r="E7773" s="24"/>
      <c r="F7773" s="25"/>
      <c r="G7773" s="29"/>
    </row>
    <row r="7774" spans="1:7" x14ac:dyDescent="0.25">
      <c r="A7774"/>
      <c r="B7774"/>
      <c r="C7774">
        <v>-2.2451565821167483</v>
      </c>
      <c r="D7774">
        <v>0.50128369182803278</v>
      </c>
      <c r="E7774" s="24"/>
      <c r="F7774" s="25"/>
      <c r="G7774" s="29"/>
    </row>
    <row r="7775" spans="1:7" x14ac:dyDescent="0.25">
      <c r="A7775"/>
      <c r="B7775"/>
      <c r="C7775">
        <v>-2.2452165477567894</v>
      </c>
      <c r="D7775">
        <v>0.50130350923935718</v>
      </c>
      <c r="E7775" s="24"/>
      <c r="F7775" s="25"/>
      <c r="G7775" s="29"/>
    </row>
    <row r="7776" spans="1:7" x14ac:dyDescent="0.25">
      <c r="A7776"/>
      <c r="B7776"/>
      <c r="C7776">
        <v>-2.2452765133968309</v>
      </c>
      <c r="D7776">
        <v>0.50132332665068169</v>
      </c>
      <c r="E7776" s="24"/>
      <c r="F7776" s="25"/>
      <c r="G7776" s="29"/>
    </row>
    <row r="7777" spans="1:7" x14ac:dyDescent="0.25">
      <c r="A7777"/>
      <c r="B7777"/>
      <c r="C7777">
        <v>-2.2453364790368719</v>
      </c>
      <c r="D7777">
        <v>0.50134314406200609</v>
      </c>
      <c r="E7777" s="24"/>
      <c r="F7777" s="25"/>
      <c r="G7777" s="29"/>
    </row>
    <row r="7778" spans="1:7" x14ac:dyDescent="0.25">
      <c r="A7778"/>
      <c r="B7778"/>
      <c r="C7778">
        <v>-2.2453964446769135</v>
      </c>
      <c r="D7778">
        <v>0.50136296147333037</v>
      </c>
      <c r="E7778" s="24"/>
      <c r="F7778" s="25"/>
      <c r="G7778" s="29"/>
    </row>
    <row r="7779" spans="1:7" x14ac:dyDescent="0.25">
      <c r="A7779"/>
      <c r="B7779"/>
      <c r="C7779">
        <v>-2.245456410316955</v>
      </c>
      <c r="D7779">
        <v>0.50138277888465477</v>
      </c>
      <c r="E7779" s="24"/>
      <c r="F7779" s="25"/>
      <c r="G7779" s="29"/>
    </row>
    <row r="7780" spans="1:7" x14ac:dyDescent="0.25">
      <c r="A7780"/>
      <c r="B7780"/>
      <c r="C7780">
        <v>-2.245516375956996</v>
      </c>
      <c r="D7780">
        <v>0.50140259629597905</v>
      </c>
      <c r="E7780" s="24"/>
      <c r="F7780" s="25"/>
      <c r="G7780" s="29"/>
    </row>
    <row r="7781" spans="1:7" x14ac:dyDescent="0.25">
      <c r="A7781"/>
      <c r="B7781"/>
      <c r="C7781">
        <v>-2.2455763415970376</v>
      </c>
      <c r="D7781">
        <v>0.50142241370730356</v>
      </c>
      <c r="E7781" s="24"/>
      <c r="F7781" s="25"/>
      <c r="G7781" s="29"/>
    </row>
    <row r="7782" spans="1:7" x14ac:dyDescent="0.25">
      <c r="A7782"/>
      <c r="B7782"/>
      <c r="C7782">
        <v>-2.2456363072370786</v>
      </c>
      <c r="D7782">
        <v>0.50144223111862796</v>
      </c>
      <c r="E7782" s="24"/>
      <c r="F7782" s="25"/>
      <c r="G7782" s="29"/>
    </row>
    <row r="7783" spans="1:7" x14ac:dyDescent="0.25">
      <c r="A7783"/>
      <c r="B7783"/>
      <c r="C7783">
        <v>-2.2456962728771197</v>
      </c>
      <c r="D7783">
        <v>0.50146204852995224</v>
      </c>
      <c r="E7783" s="24"/>
      <c r="F7783" s="25"/>
      <c r="G7783" s="29"/>
    </row>
    <row r="7784" spans="1:7" x14ac:dyDescent="0.25">
      <c r="A7784"/>
      <c r="B7784"/>
      <c r="C7784">
        <v>-2.2457562385171612</v>
      </c>
      <c r="D7784">
        <v>0.50148186594127675</v>
      </c>
      <c r="E7784" s="24"/>
      <c r="F7784" s="25"/>
      <c r="G7784" s="29"/>
    </row>
    <row r="7785" spans="1:7" x14ac:dyDescent="0.25">
      <c r="A7785"/>
      <c r="B7785"/>
      <c r="C7785">
        <v>-2.2458162041572023</v>
      </c>
      <c r="D7785">
        <v>0.50150168335260115</v>
      </c>
      <c r="E7785" s="24"/>
      <c r="F7785" s="25"/>
      <c r="G7785" s="29"/>
    </row>
    <row r="7786" spans="1:7" x14ac:dyDescent="0.25">
      <c r="A7786"/>
      <c r="B7786"/>
      <c r="C7786">
        <v>-2.2458761697972438</v>
      </c>
      <c r="D7786">
        <v>0.50152150076392543</v>
      </c>
      <c r="E7786" s="24"/>
      <c r="F7786" s="25"/>
      <c r="G7786" s="29"/>
    </row>
    <row r="7787" spans="1:7" x14ac:dyDescent="0.25">
      <c r="A7787"/>
      <c r="B7787"/>
      <c r="C7787">
        <v>-2.2459361354372849</v>
      </c>
      <c r="D7787">
        <v>0.50154131817524972</v>
      </c>
      <c r="E7787" s="24"/>
      <c r="F7787" s="25"/>
      <c r="G7787" s="29"/>
    </row>
    <row r="7788" spans="1:7" x14ac:dyDescent="0.25">
      <c r="A7788"/>
      <c r="B7788"/>
      <c r="C7788">
        <v>-2.2459961010773264</v>
      </c>
      <c r="D7788">
        <v>0.50156113558657422</v>
      </c>
      <c r="E7788" s="24"/>
      <c r="F7788" s="25"/>
      <c r="G7788" s="29"/>
    </row>
    <row r="7789" spans="1:7" x14ac:dyDescent="0.25">
      <c r="A7789"/>
      <c r="B7789"/>
      <c r="C7789">
        <v>-2.2460560667173679</v>
      </c>
      <c r="D7789">
        <v>0.50158095299789862</v>
      </c>
      <c r="E7789" s="24"/>
      <c r="F7789" s="25"/>
      <c r="G7789" s="29"/>
    </row>
    <row r="7790" spans="1:7" x14ac:dyDescent="0.25">
      <c r="A7790"/>
      <c r="B7790"/>
      <c r="C7790">
        <v>-2.246116032357409</v>
      </c>
      <c r="D7790">
        <v>0.50160077040922291</v>
      </c>
      <c r="E7790" s="24"/>
      <c r="F7790" s="25"/>
      <c r="G7790" s="29"/>
    </row>
    <row r="7791" spans="1:7" x14ac:dyDescent="0.25">
      <c r="A7791"/>
      <c r="B7791"/>
      <c r="C7791">
        <v>-2.24617599799745</v>
      </c>
      <c r="D7791">
        <v>0.5016205878205473</v>
      </c>
      <c r="E7791" s="24"/>
      <c r="F7791" s="25"/>
      <c r="G7791" s="29"/>
    </row>
    <row r="7792" spans="1:7" x14ac:dyDescent="0.25">
      <c r="A7792"/>
      <c r="B7792"/>
      <c r="C7792">
        <v>-2.2462359636374916</v>
      </c>
      <c r="D7792">
        <v>0.5016404052318717</v>
      </c>
      <c r="E7792" s="24"/>
      <c r="F7792" s="25"/>
      <c r="G7792" s="29"/>
    </row>
    <row r="7793" spans="1:7" x14ac:dyDescent="0.25">
      <c r="A7793"/>
      <c r="B7793"/>
      <c r="C7793">
        <v>-2.2462959292775326</v>
      </c>
      <c r="D7793">
        <v>0.5016602226431961</v>
      </c>
      <c r="E7793" s="24"/>
      <c r="F7793" s="25"/>
      <c r="G7793" s="29"/>
    </row>
    <row r="7794" spans="1:7" x14ac:dyDescent="0.25">
      <c r="A7794"/>
      <c r="B7794"/>
      <c r="C7794">
        <v>-2.2463558949175741</v>
      </c>
      <c r="D7794">
        <v>0.50168004005452049</v>
      </c>
      <c r="E7794" s="24"/>
      <c r="F7794" s="25"/>
      <c r="G7794" s="29"/>
    </row>
    <row r="7795" spans="1:7" x14ac:dyDescent="0.25">
      <c r="A7795"/>
      <c r="B7795"/>
      <c r="C7795">
        <v>-2.2464158605576152</v>
      </c>
      <c r="D7795">
        <v>0.50169985746584478</v>
      </c>
      <c r="E7795" s="24"/>
      <c r="F7795" s="25"/>
      <c r="G7795" s="29"/>
    </row>
    <row r="7796" spans="1:7" x14ac:dyDescent="0.25">
      <c r="A7796"/>
      <c r="B7796"/>
      <c r="C7796">
        <v>-2.2464758261976567</v>
      </c>
      <c r="D7796">
        <v>0.50171967487716917</v>
      </c>
      <c r="E7796" s="24"/>
      <c r="F7796" s="25"/>
      <c r="G7796" s="29"/>
    </row>
    <row r="7797" spans="1:7" x14ac:dyDescent="0.25">
      <c r="A7797"/>
      <c r="B7797"/>
      <c r="C7797">
        <v>-2.2465357918376982</v>
      </c>
      <c r="D7797">
        <v>0.50173949228849357</v>
      </c>
      <c r="E7797" s="24"/>
      <c r="F7797" s="25"/>
      <c r="G7797" s="29"/>
    </row>
    <row r="7798" spans="1:7" x14ac:dyDescent="0.25">
      <c r="A7798"/>
      <c r="B7798"/>
      <c r="C7798">
        <v>-2.2465957574777393</v>
      </c>
      <c r="D7798">
        <v>0.50175930969981797</v>
      </c>
      <c r="E7798" s="24"/>
      <c r="F7798" s="25"/>
      <c r="G7798" s="29"/>
    </row>
    <row r="7799" spans="1:7" x14ac:dyDescent="0.25">
      <c r="A7799"/>
      <c r="B7799"/>
      <c r="C7799">
        <v>-2.2466557231177808</v>
      </c>
      <c r="D7799">
        <v>0.50177912711114236</v>
      </c>
      <c r="E7799" s="24"/>
      <c r="F7799" s="25"/>
      <c r="G7799" s="29"/>
    </row>
    <row r="7800" spans="1:7" x14ac:dyDescent="0.25">
      <c r="A7800"/>
      <c r="B7800"/>
      <c r="C7800">
        <v>-2.2467156887578219</v>
      </c>
      <c r="D7800">
        <v>0.50179894452246665</v>
      </c>
      <c r="E7800" s="24"/>
      <c r="F7800" s="25"/>
      <c r="G7800" s="29"/>
    </row>
    <row r="7801" spans="1:7" x14ac:dyDescent="0.25">
      <c r="A7801"/>
      <c r="B7801"/>
      <c r="C7801">
        <v>-2.246775654397863</v>
      </c>
      <c r="D7801">
        <v>0.50181876193379116</v>
      </c>
      <c r="E7801" s="24"/>
      <c r="F7801" s="25"/>
      <c r="G7801" s="29"/>
    </row>
    <row r="7802" spans="1:7" x14ac:dyDescent="0.25">
      <c r="A7802"/>
      <c r="B7802"/>
      <c r="C7802">
        <v>-2.2468356200379045</v>
      </c>
      <c r="D7802">
        <v>0.50183857934511555</v>
      </c>
      <c r="E7802" s="24"/>
      <c r="F7802" s="25"/>
      <c r="G7802" s="29"/>
    </row>
    <row r="7803" spans="1:7" x14ac:dyDescent="0.25">
      <c r="A7803"/>
      <c r="B7803"/>
      <c r="C7803">
        <v>-2.2468955856779456</v>
      </c>
      <c r="D7803">
        <v>0.50185839675643984</v>
      </c>
      <c r="E7803" s="24"/>
      <c r="F7803" s="25"/>
      <c r="G7803" s="29"/>
    </row>
    <row r="7804" spans="1:7" x14ac:dyDescent="0.25">
      <c r="A7804"/>
      <c r="B7804"/>
      <c r="C7804">
        <v>-2.2469555513179871</v>
      </c>
      <c r="D7804">
        <v>0.50187821416776424</v>
      </c>
      <c r="E7804" s="24"/>
      <c r="F7804" s="25"/>
      <c r="G7804" s="29"/>
    </row>
    <row r="7805" spans="1:7" x14ac:dyDescent="0.25">
      <c r="A7805"/>
      <c r="B7805"/>
      <c r="C7805">
        <v>-2.2470155169580281</v>
      </c>
      <c r="D7805">
        <v>0.50189803157908852</v>
      </c>
      <c r="E7805" s="24"/>
      <c r="F7805" s="25"/>
      <c r="G7805" s="29"/>
    </row>
    <row r="7806" spans="1:7" x14ac:dyDescent="0.25">
      <c r="A7806"/>
      <c r="B7806"/>
      <c r="C7806">
        <v>-2.2470754825980697</v>
      </c>
      <c r="D7806">
        <v>0.50191784899041303</v>
      </c>
      <c r="E7806" s="24"/>
      <c r="F7806" s="25"/>
      <c r="G7806" s="29"/>
    </row>
    <row r="7807" spans="1:7" x14ac:dyDescent="0.25">
      <c r="A7807"/>
      <c r="B7807"/>
      <c r="C7807">
        <v>-2.2471354482381112</v>
      </c>
      <c r="D7807">
        <v>0.50193766640173743</v>
      </c>
      <c r="E7807" s="24"/>
      <c r="F7807" s="25"/>
      <c r="G7807" s="29"/>
    </row>
    <row r="7808" spans="1:7" x14ac:dyDescent="0.25">
      <c r="A7808"/>
      <c r="B7808"/>
      <c r="C7808">
        <v>-2.2471954138781522</v>
      </c>
      <c r="D7808">
        <v>0.50195748381306171</v>
      </c>
      <c r="E7808" s="24"/>
      <c r="F7808" s="25"/>
      <c r="G7808" s="29"/>
    </row>
    <row r="7809" spans="1:7" x14ac:dyDescent="0.25">
      <c r="A7809"/>
      <c r="B7809"/>
      <c r="C7809">
        <v>-2.2472553795181933</v>
      </c>
      <c r="D7809">
        <v>0.50197730122438622</v>
      </c>
      <c r="E7809" s="24"/>
      <c r="F7809" s="25"/>
      <c r="G7809" s="29"/>
    </row>
    <row r="7810" spans="1:7" x14ac:dyDescent="0.25">
      <c r="A7810"/>
      <c r="B7810"/>
      <c r="C7810">
        <v>-2.2473153451582348</v>
      </c>
      <c r="D7810">
        <v>0.5019971186357105</v>
      </c>
      <c r="E7810" s="24"/>
      <c r="F7810" s="25"/>
      <c r="G7810" s="29"/>
    </row>
    <row r="7811" spans="1:7" x14ac:dyDescent="0.25">
      <c r="A7811"/>
      <c r="B7811"/>
      <c r="C7811">
        <v>-2.2473753107982759</v>
      </c>
      <c r="D7811">
        <v>0.5020169360470349</v>
      </c>
      <c r="E7811" s="24"/>
      <c r="F7811" s="25"/>
      <c r="G7811" s="29"/>
    </row>
    <row r="7812" spans="1:7" x14ac:dyDescent="0.25">
      <c r="A7812"/>
      <c r="B7812"/>
      <c r="C7812">
        <v>-2.2474352764383174</v>
      </c>
      <c r="D7812">
        <v>0.5020367534583593</v>
      </c>
      <c r="E7812" s="24"/>
      <c r="F7812" s="25"/>
      <c r="G7812" s="29"/>
    </row>
    <row r="7813" spans="1:7" x14ac:dyDescent="0.25">
      <c r="A7813"/>
      <c r="B7813"/>
      <c r="C7813">
        <v>-2.2474952420783585</v>
      </c>
      <c r="D7813">
        <v>0.50205657086968358</v>
      </c>
      <c r="E7813" s="24"/>
      <c r="F7813" s="25"/>
      <c r="G7813" s="29"/>
    </row>
    <row r="7814" spans="1:7" x14ac:dyDescent="0.25">
      <c r="A7814"/>
      <c r="B7814"/>
      <c r="C7814">
        <v>-2.2475552077184</v>
      </c>
      <c r="D7814">
        <v>0.50207638828100798</v>
      </c>
      <c r="E7814" s="24"/>
      <c r="F7814" s="25"/>
      <c r="G7814" s="29"/>
    </row>
    <row r="7815" spans="1:7" x14ac:dyDescent="0.25">
      <c r="A7815"/>
      <c r="B7815"/>
      <c r="C7815">
        <v>-2.2476151733584411</v>
      </c>
      <c r="D7815">
        <v>0.50209620569233238</v>
      </c>
      <c r="E7815" s="24"/>
      <c r="F7815" s="25"/>
      <c r="G7815" s="29"/>
    </row>
    <row r="7816" spans="1:7" x14ac:dyDescent="0.25">
      <c r="A7816"/>
      <c r="B7816"/>
      <c r="C7816">
        <v>-2.2476751389984826</v>
      </c>
      <c r="D7816">
        <v>0.50211602310365677</v>
      </c>
      <c r="E7816" s="24"/>
      <c r="F7816" s="25"/>
      <c r="G7816" s="29"/>
    </row>
    <row r="7817" spans="1:7" x14ac:dyDescent="0.25">
      <c r="A7817"/>
      <c r="B7817"/>
      <c r="C7817">
        <v>-2.2477351046385241</v>
      </c>
      <c r="D7817">
        <v>0.50213584051498117</v>
      </c>
      <c r="E7817" s="24"/>
      <c r="F7817" s="25"/>
      <c r="G7817" s="29"/>
    </row>
    <row r="7818" spans="1:7" x14ac:dyDescent="0.25">
      <c r="A7818"/>
      <c r="B7818"/>
      <c r="C7818">
        <v>-2.2477950702785652</v>
      </c>
      <c r="D7818">
        <v>0.50215565792630557</v>
      </c>
      <c r="E7818" s="24"/>
      <c r="F7818" s="25"/>
      <c r="G7818" s="29"/>
    </row>
    <row r="7819" spans="1:7" x14ac:dyDescent="0.25">
      <c r="A7819"/>
      <c r="B7819"/>
      <c r="C7819">
        <v>-2.2478550359186062</v>
      </c>
      <c r="D7819">
        <v>0.50217547533762996</v>
      </c>
      <c r="E7819" s="24"/>
      <c r="F7819" s="25"/>
      <c r="G7819" s="29"/>
    </row>
    <row r="7820" spans="1:7" x14ac:dyDescent="0.25">
      <c r="A7820"/>
      <c r="B7820"/>
      <c r="C7820">
        <v>-2.2479150015586478</v>
      </c>
      <c r="D7820">
        <v>0.50219529274895425</v>
      </c>
      <c r="E7820" s="24"/>
      <c r="F7820" s="25"/>
      <c r="G7820" s="29"/>
    </row>
    <row r="7821" spans="1:7" x14ac:dyDescent="0.25">
      <c r="A7821"/>
      <c r="B7821"/>
      <c r="C7821">
        <v>-2.2479749671986888</v>
      </c>
      <c r="D7821">
        <v>0.50221511016027864</v>
      </c>
      <c r="E7821" s="24"/>
      <c r="F7821" s="25"/>
      <c r="G7821" s="29"/>
    </row>
    <row r="7822" spans="1:7" x14ac:dyDescent="0.25">
      <c r="A7822"/>
      <c r="B7822"/>
      <c r="C7822">
        <v>-2.2480349328387303</v>
      </c>
      <c r="D7822">
        <v>0.50223492757160304</v>
      </c>
      <c r="E7822" s="24"/>
      <c r="F7822" s="25"/>
      <c r="G7822" s="29"/>
    </row>
    <row r="7823" spans="1:7" x14ac:dyDescent="0.25">
      <c r="A7823"/>
      <c r="B7823"/>
      <c r="C7823">
        <v>-2.2480948984787714</v>
      </c>
      <c r="D7823">
        <v>0.50225474498292744</v>
      </c>
      <c r="E7823" s="24"/>
      <c r="F7823" s="25"/>
      <c r="G7823" s="29"/>
    </row>
    <row r="7824" spans="1:7" x14ac:dyDescent="0.25">
      <c r="A7824"/>
      <c r="B7824"/>
      <c r="C7824">
        <v>-2.2481548641188129</v>
      </c>
      <c r="D7824">
        <v>0.50227456239425172</v>
      </c>
      <c r="E7824" s="24"/>
      <c r="F7824" s="25"/>
      <c r="G7824" s="29"/>
    </row>
    <row r="7825" spans="1:7" x14ac:dyDescent="0.25">
      <c r="A7825"/>
      <c r="B7825"/>
      <c r="C7825">
        <v>-2.248214829758854</v>
      </c>
      <c r="D7825">
        <v>0.50229437980557612</v>
      </c>
      <c r="E7825" s="24"/>
      <c r="F7825" s="25"/>
      <c r="G7825" s="29"/>
    </row>
    <row r="7826" spans="1:7" x14ac:dyDescent="0.25">
      <c r="A7826"/>
      <c r="B7826"/>
      <c r="C7826">
        <v>-2.2482747953988955</v>
      </c>
      <c r="D7826">
        <v>0.50231419721690063</v>
      </c>
      <c r="E7826" s="24"/>
      <c r="F7826" s="25"/>
      <c r="G7826" s="29"/>
    </row>
    <row r="7827" spans="1:7" x14ac:dyDescent="0.25">
      <c r="A7827"/>
      <c r="B7827"/>
      <c r="C7827">
        <v>-2.2483347610389366</v>
      </c>
      <c r="D7827">
        <v>0.50233401462822502</v>
      </c>
      <c r="E7827" s="24"/>
      <c r="F7827" s="25"/>
      <c r="G7827" s="29"/>
    </row>
    <row r="7828" spans="1:7" x14ac:dyDescent="0.25">
      <c r="A7828"/>
      <c r="B7828"/>
      <c r="C7828">
        <v>-2.2483947266789781</v>
      </c>
      <c r="D7828">
        <v>0.50235383203954931</v>
      </c>
      <c r="E7828" s="24"/>
      <c r="F7828" s="25"/>
      <c r="G7828" s="29"/>
    </row>
    <row r="7829" spans="1:7" x14ac:dyDescent="0.25">
      <c r="A7829"/>
      <c r="B7829"/>
      <c r="C7829">
        <v>-2.2484546923190192</v>
      </c>
      <c r="D7829">
        <v>0.5023736494508737</v>
      </c>
      <c r="E7829" s="24"/>
      <c r="F7829" s="25"/>
      <c r="G7829" s="29"/>
    </row>
    <row r="7830" spans="1:7" x14ac:dyDescent="0.25">
      <c r="A7830"/>
      <c r="B7830"/>
      <c r="C7830">
        <v>-2.2485146579590607</v>
      </c>
      <c r="D7830">
        <v>0.50239346686219799</v>
      </c>
      <c r="E7830" s="24"/>
      <c r="F7830" s="25"/>
      <c r="G7830" s="29"/>
    </row>
    <row r="7831" spans="1:7" x14ac:dyDescent="0.25">
      <c r="A7831"/>
      <c r="B7831"/>
      <c r="C7831">
        <v>-2.2485746235991018</v>
      </c>
      <c r="D7831">
        <v>0.50241328427352239</v>
      </c>
      <c r="E7831" s="24"/>
      <c r="F7831" s="25"/>
      <c r="G7831" s="29"/>
    </row>
    <row r="7832" spans="1:7" x14ac:dyDescent="0.25">
      <c r="A7832"/>
      <c r="B7832"/>
      <c r="C7832">
        <v>-2.2486345892391433</v>
      </c>
      <c r="D7832">
        <v>0.50243310168484689</v>
      </c>
      <c r="E7832" s="24"/>
      <c r="F7832" s="25"/>
      <c r="G7832" s="29"/>
    </row>
    <row r="7833" spans="1:7" x14ac:dyDescent="0.25">
      <c r="A7833"/>
      <c r="B7833"/>
      <c r="C7833">
        <v>-2.2486945548791843</v>
      </c>
      <c r="D7833">
        <v>0.50245291909617118</v>
      </c>
      <c r="E7833" s="24"/>
      <c r="F7833" s="25"/>
      <c r="G7833" s="29"/>
    </row>
    <row r="7834" spans="1:7" x14ac:dyDescent="0.25">
      <c r="A7834"/>
      <c r="B7834"/>
      <c r="C7834">
        <v>-2.2487545205192259</v>
      </c>
      <c r="D7834">
        <v>0.50247273650749558</v>
      </c>
      <c r="E7834" s="24"/>
      <c r="F7834" s="25"/>
      <c r="G7834" s="29"/>
    </row>
    <row r="7835" spans="1:7" x14ac:dyDescent="0.25">
      <c r="A7835"/>
      <c r="B7835"/>
      <c r="C7835">
        <v>-2.2488144861592669</v>
      </c>
      <c r="D7835">
        <v>0.50249255391881986</v>
      </c>
      <c r="E7835" s="24"/>
      <c r="F7835" s="25"/>
      <c r="G7835" s="29"/>
    </row>
    <row r="7836" spans="1:7" x14ac:dyDescent="0.25">
      <c r="A7836"/>
      <c r="B7836"/>
      <c r="C7836">
        <v>-2.2488744517993084</v>
      </c>
      <c r="D7836">
        <v>0.50251237133014437</v>
      </c>
      <c r="E7836" s="24"/>
      <c r="F7836" s="25"/>
      <c r="G7836" s="29"/>
    </row>
    <row r="7837" spans="1:7" x14ac:dyDescent="0.25">
      <c r="A7837"/>
      <c r="B7837"/>
      <c r="C7837">
        <v>-2.2489344174393495</v>
      </c>
      <c r="D7837">
        <v>0.50253218874146877</v>
      </c>
      <c r="E7837" s="24"/>
      <c r="F7837" s="25"/>
      <c r="G7837" s="29"/>
    </row>
    <row r="7838" spans="1:7" x14ac:dyDescent="0.25">
      <c r="A7838"/>
      <c r="B7838"/>
      <c r="C7838">
        <v>-2.248994383079391</v>
      </c>
      <c r="D7838">
        <v>0.50255200615279305</v>
      </c>
      <c r="E7838" s="24"/>
      <c r="F7838" s="25"/>
      <c r="G7838" s="29"/>
    </row>
    <row r="7839" spans="1:7" x14ac:dyDescent="0.25">
      <c r="A7839"/>
      <c r="B7839"/>
      <c r="C7839">
        <v>-2.2490543487194321</v>
      </c>
      <c r="D7839">
        <v>0.50257182356411745</v>
      </c>
      <c r="E7839" s="24"/>
      <c r="F7839" s="25"/>
      <c r="G7839" s="29"/>
    </row>
    <row r="7840" spans="1:7" x14ac:dyDescent="0.25">
      <c r="A7840"/>
      <c r="B7840"/>
      <c r="C7840">
        <v>-2.2491143143594732</v>
      </c>
      <c r="D7840">
        <v>0.50259164097544173</v>
      </c>
      <c r="E7840" s="24"/>
      <c r="F7840" s="25"/>
      <c r="G7840" s="29"/>
    </row>
    <row r="7841" spans="1:7" x14ac:dyDescent="0.25">
      <c r="A7841"/>
      <c r="B7841"/>
      <c r="C7841">
        <v>-2.2491742799995147</v>
      </c>
      <c r="D7841">
        <v>0.50261145838676624</v>
      </c>
      <c r="E7841" s="24"/>
      <c r="F7841" s="25"/>
      <c r="G7841" s="29"/>
    </row>
    <row r="7842" spans="1:7" x14ac:dyDescent="0.25">
      <c r="A7842"/>
      <c r="B7842"/>
      <c r="C7842">
        <v>-2.2492342456395562</v>
      </c>
      <c r="D7842">
        <v>0.50263127579809064</v>
      </c>
      <c r="E7842" s="24"/>
      <c r="F7842" s="25"/>
      <c r="G7842" s="29"/>
    </row>
    <row r="7843" spans="1:7" x14ac:dyDescent="0.25">
      <c r="A7843"/>
      <c r="B7843"/>
      <c r="C7843">
        <v>-2.2492942112795973</v>
      </c>
      <c r="D7843">
        <v>0.50265109320941492</v>
      </c>
      <c r="E7843" s="24"/>
      <c r="F7843" s="25"/>
      <c r="G7843" s="29"/>
    </row>
    <row r="7844" spans="1:7" x14ac:dyDescent="0.25">
      <c r="A7844"/>
      <c r="B7844"/>
      <c r="C7844">
        <v>-2.2493541769196388</v>
      </c>
      <c r="D7844">
        <v>0.50267091062073943</v>
      </c>
      <c r="E7844" s="24"/>
      <c r="F7844" s="25"/>
      <c r="G7844" s="29"/>
    </row>
    <row r="7845" spans="1:7" x14ac:dyDescent="0.25">
      <c r="A7845"/>
      <c r="B7845"/>
      <c r="C7845">
        <v>-2.2494141425596799</v>
      </c>
      <c r="D7845">
        <v>0.50269072803206372</v>
      </c>
      <c r="E7845" s="24"/>
      <c r="F7845" s="25"/>
      <c r="G7845" s="29"/>
    </row>
    <row r="7846" spans="1:7" x14ac:dyDescent="0.25">
      <c r="A7846"/>
      <c r="B7846"/>
      <c r="C7846">
        <v>-2.2494741081997214</v>
      </c>
      <c r="D7846">
        <v>0.50271054544338811</v>
      </c>
      <c r="E7846" s="24"/>
      <c r="F7846" s="25"/>
      <c r="G7846" s="29"/>
    </row>
    <row r="7847" spans="1:7" x14ac:dyDescent="0.25">
      <c r="A7847"/>
      <c r="B7847"/>
      <c r="C7847">
        <v>-2.2495340738397624</v>
      </c>
      <c r="D7847">
        <v>0.50273036285471251</v>
      </c>
      <c r="E7847" s="24"/>
      <c r="F7847" s="25"/>
      <c r="G7847" s="29"/>
    </row>
    <row r="7848" spans="1:7" x14ac:dyDescent="0.25">
      <c r="A7848"/>
      <c r="B7848"/>
      <c r="C7848">
        <v>-2.249594039479804</v>
      </c>
      <c r="D7848">
        <v>0.50275018026603679</v>
      </c>
      <c r="E7848" s="24"/>
      <c r="F7848" s="25"/>
      <c r="G7848" s="29"/>
    </row>
    <row r="7849" spans="1:7" x14ac:dyDescent="0.25">
      <c r="A7849"/>
      <c r="B7849"/>
      <c r="C7849">
        <v>-2.249654005119845</v>
      </c>
      <c r="D7849">
        <v>0.5027699976773613</v>
      </c>
      <c r="E7849" s="24"/>
      <c r="F7849" s="25"/>
      <c r="G7849" s="29"/>
    </row>
    <row r="7850" spans="1:7" x14ac:dyDescent="0.25">
      <c r="A7850"/>
      <c r="B7850"/>
      <c r="C7850">
        <v>-2.2497139707598865</v>
      </c>
      <c r="D7850">
        <v>0.50278981508868559</v>
      </c>
      <c r="E7850" s="24"/>
      <c r="F7850" s="25"/>
      <c r="G7850" s="29"/>
    </row>
    <row r="7851" spans="1:7" x14ac:dyDescent="0.25">
      <c r="A7851"/>
      <c r="B7851"/>
      <c r="C7851">
        <v>-2.2497739363999276</v>
      </c>
      <c r="D7851">
        <v>0.50280963250000998</v>
      </c>
      <c r="E7851" s="24"/>
      <c r="F7851" s="25"/>
      <c r="G7851" s="29"/>
    </row>
    <row r="7852" spans="1:7" x14ac:dyDescent="0.25">
      <c r="A7852"/>
      <c r="B7852"/>
      <c r="C7852">
        <v>-2.2498339020399691</v>
      </c>
      <c r="D7852">
        <v>0.50282944991133449</v>
      </c>
      <c r="E7852" s="24"/>
      <c r="F7852" s="25"/>
      <c r="G7852" s="29"/>
    </row>
    <row r="7853" spans="1:7" x14ac:dyDescent="0.25">
      <c r="A7853"/>
      <c r="B7853"/>
      <c r="C7853">
        <v>-2.2498938676800102</v>
      </c>
      <c r="D7853">
        <v>0.50284926732265878</v>
      </c>
      <c r="E7853" s="24"/>
      <c r="F7853" s="25"/>
      <c r="G7853" s="29"/>
    </row>
    <row r="7854" spans="1:7" x14ac:dyDescent="0.25">
      <c r="A7854"/>
      <c r="B7854"/>
      <c r="C7854">
        <v>-2.2499538333200517</v>
      </c>
      <c r="D7854">
        <v>0.50286908473398317</v>
      </c>
      <c r="E7854" s="24"/>
      <c r="F7854" s="25"/>
      <c r="G7854" s="29"/>
    </row>
    <row r="7855" spans="1:7" x14ac:dyDescent="0.25">
      <c r="A7855"/>
      <c r="B7855"/>
      <c r="C7855">
        <v>-2.2500137989600928</v>
      </c>
      <c r="D7855">
        <v>0.50288890214530757</v>
      </c>
      <c r="E7855" s="24"/>
      <c r="F7855" s="25"/>
      <c r="G7855" s="29"/>
    </row>
    <row r="7856" spans="1:7" x14ac:dyDescent="0.25">
      <c r="A7856"/>
      <c r="B7856"/>
      <c r="C7856">
        <v>-2.2500737646001343</v>
      </c>
      <c r="D7856">
        <v>0.50290871955663186</v>
      </c>
      <c r="E7856" s="24"/>
      <c r="F7856" s="25"/>
      <c r="G7856" s="29"/>
    </row>
    <row r="7857" spans="1:7" x14ac:dyDescent="0.25">
      <c r="A7857"/>
      <c r="B7857"/>
      <c r="C7857">
        <v>-2.2501337302401754</v>
      </c>
      <c r="D7857">
        <v>0.50292853696795625</v>
      </c>
      <c r="E7857" s="24"/>
      <c r="F7857" s="25"/>
      <c r="G7857" s="29"/>
    </row>
    <row r="7858" spans="1:7" x14ac:dyDescent="0.25">
      <c r="A7858"/>
      <c r="B7858"/>
      <c r="C7858">
        <v>-2.2501936958802164</v>
      </c>
      <c r="D7858">
        <v>0.50294835437928065</v>
      </c>
      <c r="E7858" s="24"/>
      <c r="F7858" s="25"/>
      <c r="G7858" s="29"/>
    </row>
    <row r="7859" spans="1:7" x14ac:dyDescent="0.25">
      <c r="A7859"/>
      <c r="B7859"/>
      <c r="C7859">
        <v>-2.250253661520258</v>
      </c>
      <c r="D7859">
        <v>0.50296817179060505</v>
      </c>
      <c r="E7859" s="24"/>
      <c r="F7859" s="25"/>
      <c r="G7859" s="29"/>
    </row>
    <row r="7860" spans="1:7" x14ac:dyDescent="0.25">
      <c r="A7860"/>
      <c r="B7860"/>
      <c r="C7860">
        <v>-2.250313627160299</v>
      </c>
      <c r="D7860">
        <v>0.50298798920192933</v>
      </c>
      <c r="E7860" s="24"/>
      <c r="F7860" s="25"/>
      <c r="G7860" s="29"/>
    </row>
    <row r="7861" spans="1:7" x14ac:dyDescent="0.25">
      <c r="A7861"/>
      <c r="B7861"/>
      <c r="C7861">
        <v>-2.2503735928003405</v>
      </c>
      <c r="D7861">
        <v>0.50300780661325384</v>
      </c>
      <c r="E7861" s="24"/>
      <c r="F7861" s="25"/>
      <c r="G7861" s="29"/>
    </row>
    <row r="7862" spans="1:7" x14ac:dyDescent="0.25">
      <c r="A7862"/>
      <c r="B7862"/>
      <c r="C7862">
        <v>-2.2504335584403821</v>
      </c>
      <c r="D7862">
        <v>0.50302762402457823</v>
      </c>
      <c r="E7862" s="24"/>
      <c r="F7862" s="25"/>
      <c r="G7862" s="29"/>
    </row>
    <row r="7863" spans="1:7" x14ac:dyDescent="0.25">
      <c r="A7863"/>
      <c r="B7863"/>
      <c r="C7863">
        <v>-2.2504935240804231</v>
      </c>
      <c r="D7863">
        <v>0.50304744143590252</v>
      </c>
      <c r="E7863" s="24"/>
      <c r="F7863" s="25"/>
      <c r="G7863" s="29"/>
    </row>
    <row r="7864" spans="1:7" x14ac:dyDescent="0.25">
      <c r="A7864"/>
      <c r="B7864"/>
      <c r="C7864">
        <v>-2.2505534897204647</v>
      </c>
      <c r="D7864">
        <v>0.50306725884722692</v>
      </c>
      <c r="E7864" s="24"/>
      <c r="F7864" s="25"/>
      <c r="G7864" s="29"/>
    </row>
    <row r="7865" spans="1:7" x14ac:dyDescent="0.25">
      <c r="A7865"/>
      <c r="B7865"/>
      <c r="C7865">
        <v>-2.2506134553605057</v>
      </c>
      <c r="D7865">
        <v>0.50308707625855131</v>
      </c>
      <c r="E7865" s="24"/>
      <c r="F7865" s="25"/>
      <c r="G7865" s="29"/>
    </row>
    <row r="7866" spans="1:7" x14ac:dyDescent="0.25">
      <c r="A7866"/>
      <c r="B7866"/>
      <c r="C7866">
        <v>-2.2506734210005472</v>
      </c>
      <c r="D7866">
        <v>0.50310689366987571</v>
      </c>
      <c r="E7866" s="24"/>
      <c r="F7866" s="25"/>
      <c r="G7866" s="29"/>
    </row>
    <row r="7867" spans="1:7" x14ac:dyDescent="0.25">
      <c r="A7867"/>
      <c r="B7867"/>
      <c r="C7867">
        <v>-2.2507333866405883</v>
      </c>
      <c r="D7867">
        <v>0.5031267110812</v>
      </c>
      <c r="E7867" s="24"/>
      <c r="F7867" s="25"/>
      <c r="G7867" s="29"/>
    </row>
    <row r="7868" spans="1:7" x14ac:dyDescent="0.25">
      <c r="A7868"/>
      <c r="B7868"/>
      <c r="C7868">
        <v>-2.2507933522806294</v>
      </c>
      <c r="D7868">
        <v>0.50314652849252428</v>
      </c>
      <c r="E7868" s="24"/>
      <c r="F7868" s="25"/>
      <c r="G7868" s="29"/>
    </row>
    <row r="7869" spans="1:7" x14ac:dyDescent="0.25">
      <c r="A7869"/>
      <c r="B7869"/>
      <c r="C7869">
        <v>-2.2508533179206709</v>
      </c>
      <c r="D7869">
        <v>0.5031663459038489</v>
      </c>
      <c r="E7869" s="24"/>
      <c r="F7869" s="25"/>
      <c r="G7869" s="29"/>
    </row>
    <row r="7870" spans="1:7" x14ac:dyDescent="0.25">
      <c r="A7870"/>
      <c r="B7870"/>
      <c r="C7870">
        <v>-2.2509132835607124</v>
      </c>
      <c r="D7870">
        <v>0.5031861633151733</v>
      </c>
      <c r="E7870" s="24"/>
      <c r="F7870" s="25"/>
      <c r="G7870" s="29"/>
    </row>
    <row r="7871" spans="1:7" x14ac:dyDescent="0.25">
      <c r="A7871"/>
      <c r="B7871"/>
      <c r="C7871">
        <v>-2.2509732492007535</v>
      </c>
      <c r="D7871">
        <v>0.50320598072649758</v>
      </c>
      <c r="E7871" s="24"/>
      <c r="F7871" s="25"/>
      <c r="G7871" s="29"/>
    </row>
    <row r="7872" spans="1:7" x14ac:dyDescent="0.25">
      <c r="A7872"/>
      <c r="B7872"/>
      <c r="C7872">
        <v>-2.251033214840795</v>
      </c>
      <c r="D7872">
        <v>0.50322579813782198</v>
      </c>
      <c r="E7872" s="24"/>
      <c r="F7872" s="25"/>
      <c r="G7872" s="29"/>
    </row>
    <row r="7873" spans="1:7" x14ac:dyDescent="0.25">
      <c r="A7873"/>
      <c r="B7873"/>
      <c r="C7873">
        <v>-2.2510931804808361</v>
      </c>
      <c r="D7873">
        <v>0.50324561554914626</v>
      </c>
      <c r="E7873" s="24"/>
      <c r="F7873" s="25"/>
      <c r="G7873" s="29"/>
    </row>
    <row r="7874" spans="1:7" x14ac:dyDescent="0.25">
      <c r="A7874"/>
      <c r="B7874"/>
      <c r="C7874">
        <v>-2.2511531461208776</v>
      </c>
      <c r="D7874">
        <v>0.50326543296047055</v>
      </c>
      <c r="E7874" s="24"/>
      <c r="F7874" s="25"/>
      <c r="G7874" s="29"/>
    </row>
    <row r="7875" spans="1:7" x14ac:dyDescent="0.25">
      <c r="A7875"/>
      <c r="B7875"/>
      <c r="C7875">
        <v>-2.2512131117609187</v>
      </c>
      <c r="D7875">
        <v>0.50328525037179506</v>
      </c>
      <c r="E7875" s="24"/>
      <c r="F7875" s="25"/>
      <c r="G7875" s="29"/>
    </row>
    <row r="7876" spans="1:7" x14ac:dyDescent="0.25">
      <c r="A7876"/>
      <c r="B7876"/>
      <c r="C7876">
        <v>-2.2512730774009597</v>
      </c>
      <c r="D7876">
        <v>0.50330506778311934</v>
      </c>
      <c r="E7876" s="24"/>
      <c r="F7876" s="25"/>
      <c r="G7876" s="29"/>
    </row>
    <row r="7877" spans="1:7" x14ac:dyDescent="0.25">
      <c r="A7877"/>
      <c r="B7877"/>
      <c r="C7877">
        <v>-2.2513330430410012</v>
      </c>
      <c r="D7877">
        <v>0.50332488519444374</v>
      </c>
      <c r="E7877" s="24"/>
      <c r="F7877" s="25"/>
      <c r="G7877" s="29"/>
    </row>
    <row r="7878" spans="1:7" x14ac:dyDescent="0.25">
      <c r="A7878"/>
      <c r="B7878"/>
      <c r="C7878">
        <v>-2.2513930086810423</v>
      </c>
      <c r="D7878">
        <v>0.50334470260576825</v>
      </c>
      <c r="E7878" s="24"/>
      <c r="F7878" s="25"/>
      <c r="G7878" s="29"/>
    </row>
    <row r="7879" spans="1:7" x14ac:dyDescent="0.25">
      <c r="A7879"/>
      <c r="B7879"/>
      <c r="C7879">
        <v>-2.2514529743210838</v>
      </c>
      <c r="D7879">
        <v>0.50336452001709264</v>
      </c>
      <c r="E7879" s="24"/>
      <c r="F7879" s="25"/>
      <c r="G7879" s="29"/>
    </row>
    <row r="7880" spans="1:7" x14ac:dyDescent="0.25">
      <c r="A7880"/>
      <c r="B7880"/>
      <c r="C7880">
        <v>-2.2515129399611253</v>
      </c>
      <c r="D7880">
        <v>0.50338433742841693</v>
      </c>
      <c r="E7880" s="24"/>
      <c r="F7880" s="25"/>
      <c r="G7880" s="29"/>
    </row>
    <row r="7881" spans="1:7" x14ac:dyDescent="0.25">
      <c r="A7881"/>
      <c r="B7881"/>
      <c r="C7881">
        <v>-2.2515729056011664</v>
      </c>
      <c r="D7881">
        <v>0.50340415483974132</v>
      </c>
      <c r="E7881" s="24"/>
      <c r="F7881" s="25"/>
      <c r="G7881" s="29"/>
    </row>
    <row r="7882" spans="1:7" x14ac:dyDescent="0.25">
      <c r="A7882"/>
      <c r="B7882"/>
      <c r="C7882">
        <v>-2.2516328712412079</v>
      </c>
      <c r="D7882">
        <v>0.50342397225106583</v>
      </c>
      <c r="E7882" s="24"/>
      <c r="F7882" s="25"/>
      <c r="G7882" s="29"/>
    </row>
    <row r="7883" spans="1:7" x14ac:dyDescent="0.25">
      <c r="A7883"/>
      <c r="B7883"/>
      <c r="C7883">
        <v>-2.251692836881249</v>
      </c>
      <c r="D7883">
        <v>0.50344378966239012</v>
      </c>
      <c r="E7883" s="24"/>
      <c r="F7883" s="25"/>
      <c r="G7883" s="29"/>
    </row>
    <row r="7884" spans="1:7" x14ac:dyDescent="0.25">
      <c r="A7884"/>
      <c r="B7884"/>
      <c r="C7884">
        <v>-2.2517528025212905</v>
      </c>
      <c r="D7884">
        <v>0.5034636070737144</v>
      </c>
      <c r="E7884" s="24"/>
      <c r="F7884" s="25"/>
      <c r="G7884" s="29"/>
    </row>
    <row r="7885" spans="1:7" x14ac:dyDescent="0.25">
      <c r="A7885"/>
      <c r="B7885"/>
      <c r="C7885">
        <v>-2.2518127681613316</v>
      </c>
      <c r="D7885">
        <v>0.50348342448503891</v>
      </c>
      <c r="E7885" s="24"/>
      <c r="F7885" s="25"/>
      <c r="G7885" s="29"/>
    </row>
    <row r="7886" spans="1:7" x14ac:dyDescent="0.25">
      <c r="A7886"/>
      <c r="B7886"/>
      <c r="C7886">
        <v>-2.2518727338013727</v>
      </c>
      <c r="D7886">
        <v>0.50350324189636331</v>
      </c>
      <c r="E7886" s="24"/>
      <c r="F7886" s="25"/>
      <c r="G7886" s="29"/>
    </row>
    <row r="7887" spans="1:7" x14ac:dyDescent="0.25">
      <c r="A7887"/>
      <c r="B7887"/>
      <c r="C7887">
        <v>-2.2519326994414142</v>
      </c>
      <c r="D7887">
        <v>0.5035230593076877</v>
      </c>
      <c r="E7887" s="24"/>
      <c r="F7887" s="25"/>
      <c r="G7887" s="29"/>
    </row>
    <row r="7888" spans="1:7" x14ac:dyDescent="0.25">
      <c r="A7888"/>
      <c r="B7888"/>
      <c r="C7888">
        <v>-2.2519926650814552</v>
      </c>
      <c r="D7888">
        <v>0.50354287671901199</v>
      </c>
      <c r="E7888" s="24"/>
      <c r="F7888" s="25"/>
      <c r="G7888" s="29"/>
    </row>
    <row r="7889" spans="1:7" x14ac:dyDescent="0.25">
      <c r="A7889"/>
      <c r="B7889"/>
      <c r="C7889">
        <v>-2.2520526307214968</v>
      </c>
      <c r="D7889">
        <v>0.50356269413033639</v>
      </c>
      <c r="E7889" s="24"/>
      <c r="F7889" s="25"/>
      <c r="G7889" s="29"/>
    </row>
    <row r="7890" spans="1:7" x14ac:dyDescent="0.25">
      <c r="A7890"/>
      <c r="B7890"/>
      <c r="C7890">
        <v>-2.2521125963615383</v>
      </c>
      <c r="D7890">
        <v>0.50358251154166078</v>
      </c>
      <c r="E7890" s="24"/>
      <c r="F7890" s="25"/>
      <c r="G7890" s="29"/>
    </row>
    <row r="7891" spans="1:7" x14ac:dyDescent="0.25">
      <c r="A7891"/>
      <c r="B7891"/>
      <c r="C7891">
        <v>-2.2521725620015793</v>
      </c>
      <c r="D7891">
        <v>0.50360232895298518</v>
      </c>
      <c r="E7891" s="24"/>
      <c r="F7891" s="25"/>
      <c r="G7891" s="29"/>
    </row>
    <row r="7892" spans="1:7" x14ac:dyDescent="0.25">
      <c r="A7892"/>
      <c r="B7892"/>
      <c r="C7892">
        <v>-2.2522325276416209</v>
      </c>
      <c r="D7892">
        <v>0.50362214636430946</v>
      </c>
      <c r="E7892" s="24"/>
      <c r="F7892" s="25"/>
      <c r="G7892" s="29"/>
    </row>
    <row r="7893" spans="1:7" x14ac:dyDescent="0.25">
      <c r="A7893"/>
      <c r="B7893"/>
      <c r="C7893">
        <v>-2.2522924932816619</v>
      </c>
      <c r="D7893">
        <v>0.50364196377563375</v>
      </c>
      <c r="E7893" s="24"/>
      <c r="F7893" s="25"/>
      <c r="G7893" s="29"/>
    </row>
    <row r="7894" spans="1:7" x14ac:dyDescent="0.25">
      <c r="A7894"/>
      <c r="B7894"/>
      <c r="C7894">
        <v>-2.252352458921703</v>
      </c>
      <c r="D7894">
        <v>0.50366178118695815</v>
      </c>
      <c r="E7894" s="24"/>
      <c r="F7894" s="25"/>
      <c r="G7894" s="29"/>
    </row>
    <row r="7895" spans="1:7" x14ac:dyDescent="0.25">
      <c r="A7895"/>
      <c r="B7895"/>
      <c r="C7895">
        <v>-2.2524124245617445</v>
      </c>
      <c r="D7895">
        <v>0.50368159859828276</v>
      </c>
      <c r="E7895" s="24"/>
      <c r="F7895" s="25"/>
      <c r="G7895" s="29"/>
    </row>
    <row r="7896" spans="1:7" x14ac:dyDescent="0.25">
      <c r="A7896"/>
      <c r="B7896"/>
      <c r="C7896">
        <v>-2.2524723902017856</v>
      </c>
      <c r="D7896">
        <v>0.50370141600960705</v>
      </c>
      <c r="E7896" s="24"/>
      <c r="F7896" s="25"/>
      <c r="G7896" s="29"/>
    </row>
    <row r="7897" spans="1:7" x14ac:dyDescent="0.25">
      <c r="A7897"/>
      <c r="B7897"/>
      <c r="C7897">
        <v>-2.2525323558418271</v>
      </c>
      <c r="D7897">
        <v>0.50372123342093134</v>
      </c>
      <c r="E7897" s="24"/>
      <c r="F7897" s="25"/>
      <c r="G7897" s="29"/>
    </row>
    <row r="7898" spans="1:7" x14ac:dyDescent="0.25">
      <c r="A7898"/>
      <c r="B7898"/>
      <c r="C7898">
        <v>-2.2525923214818682</v>
      </c>
      <c r="D7898">
        <v>0.50374105083225573</v>
      </c>
      <c r="E7898" s="24"/>
      <c r="F7898" s="25"/>
      <c r="G7898" s="29"/>
    </row>
    <row r="7899" spans="1:7" x14ac:dyDescent="0.25">
      <c r="A7899"/>
      <c r="B7899"/>
      <c r="C7899">
        <v>-2.2526522871219097</v>
      </c>
      <c r="D7899">
        <v>0.50376086824358013</v>
      </c>
      <c r="E7899" s="24"/>
      <c r="F7899" s="25"/>
      <c r="G7899" s="29"/>
    </row>
    <row r="7900" spans="1:7" x14ac:dyDescent="0.25">
      <c r="A7900"/>
      <c r="B7900"/>
      <c r="C7900">
        <v>-2.2527122527619512</v>
      </c>
      <c r="D7900">
        <v>0.50378068565490441</v>
      </c>
      <c r="E7900" s="24"/>
      <c r="F7900" s="25"/>
      <c r="G7900" s="29"/>
    </row>
    <row r="7901" spans="1:7" x14ac:dyDescent="0.25">
      <c r="A7901"/>
      <c r="B7901"/>
      <c r="C7901">
        <v>-2.2527722184019923</v>
      </c>
      <c r="D7901">
        <v>0.50380050306622892</v>
      </c>
      <c r="E7901" s="24"/>
      <c r="F7901" s="25"/>
      <c r="G7901" s="29"/>
    </row>
    <row r="7902" spans="1:7" x14ac:dyDescent="0.25">
      <c r="A7902"/>
      <c r="B7902"/>
      <c r="C7902">
        <v>-2.2528321840420338</v>
      </c>
      <c r="D7902">
        <v>0.50382032047755332</v>
      </c>
      <c r="E7902" s="24"/>
      <c r="F7902" s="25"/>
      <c r="G7902" s="29"/>
    </row>
    <row r="7903" spans="1:7" x14ac:dyDescent="0.25">
      <c r="A7903"/>
      <c r="B7903"/>
      <c r="C7903">
        <v>-2.2528921496820749</v>
      </c>
      <c r="D7903">
        <v>0.50384013788887771</v>
      </c>
      <c r="E7903" s="24"/>
      <c r="F7903" s="25"/>
      <c r="G7903" s="29"/>
    </row>
    <row r="7904" spans="1:7" x14ac:dyDescent="0.25">
      <c r="A7904"/>
      <c r="B7904"/>
      <c r="C7904">
        <v>-2.2529521153221159</v>
      </c>
      <c r="D7904">
        <v>0.50385995530020211</v>
      </c>
      <c r="E7904" s="24"/>
      <c r="F7904" s="25"/>
      <c r="G7904" s="29"/>
    </row>
    <row r="7905" spans="1:7" x14ac:dyDescent="0.25">
      <c r="A7905"/>
      <c r="B7905"/>
      <c r="C7905">
        <v>-2.2530120809621574</v>
      </c>
      <c r="D7905">
        <v>0.50387977271152651</v>
      </c>
      <c r="E7905" s="24"/>
      <c r="F7905" s="25"/>
      <c r="G7905" s="29"/>
    </row>
    <row r="7906" spans="1:7" x14ac:dyDescent="0.25">
      <c r="A7906"/>
      <c r="B7906"/>
      <c r="C7906">
        <v>-2.2530720466021985</v>
      </c>
      <c r="D7906">
        <v>0.50389959012285079</v>
      </c>
      <c r="E7906" s="24"/>
      <c r="F7906" s="25"/>
      <c r="G7906" s="29"/>
    </row>
    <row r="7907" spans="1:7" x14ac:dyDescent="0.25">
      <c r="A7907"/>
      <c r="B7907"/>
      <c r="C7907">
        <v>-2.25313201224224</v>
      </c>
      <c r="D7907">
        <v>0.50391940753417519</v>
      </c>
      <c r="E7907" s="24"/>
      <c r="F7907" s="25"/>
      <c r="G7907" s="29"/>
    </row>
    <row r="7908" spans="1:7" x14ac:dyDescent="0.25">
      <c r="A7908"/>
      <c r="B7908"/>
      <c r="C7908">
        <v>-2.2531919778822815</v>
      </c>
      <c r="D7908">
        <v>0.50393922494549959</v>
      </c>
      <c r="E7908" s="24"/>
      <c r="F7908" s="25"/>
      <c r="G7908" s="29"/>
    </row>
    <row r="7909" spans="1:7" x14ac:dyDescent="0.25">
      <c r="A7909"/>
      <c r="B7909"/>
      <c r="C7909">
        <v>-2.2532519435223226</v>
      </c>
      <c r="D7909">
        <v>0.50395904235682387</v>
      </c>
      <c r="E7909" s="24"/>
      <c r="F7909" s="25"/>
      <c r="G7909" s="29"/>
    </row>
    <row r="7910" spans="1:7" x14ac:dyDescent="0.25">
      <c r="A7910"/>
      <c r="B7910"/>
      <c r="C7910">
        <v>-2.2533119091623641</v>
      </c>
      <c r="D7910">
        <v>0.50397885976814838</v>
      </c>
      <c r="E7910" s="24"/>
      <c r="F7910" s="25"/>
      <c r="G7910" s="29"/>
    </row>
    <row r="7911" spans="1:7" x14ac:dyDescent="0.25">
      <c r="A7911"/>
      <c r="B7911"/>
      <c r="C7911">
        <v>-2.2533718748024052</v>
      </c>
      <c r="D7911">
        <v>0.50399867717947278</v>
      </c>
      <c r="E7911" s="24"/>
      <c r="F7911" s="25"/>
      <c r="G7911" s="29"/>
    </row>
    <row r="7912" spans="1:7" x14ac:dyDescent="0.25">
      <c r="A7912"/>
      <c r="B7912"/>
      <c r="C7912">
        <v>-2.2534318404424463</v>
      </c>
      <c r="D7912">
        <v>0.50401849459079717</v>
      </c>
      <c r="E7912" s="24"/>
      <c r="F7912" s="25"/>
      <c r="G7912" s="29"/>
    </row>
    <row r="7913" spans="1:7" x14ac:dyDescent="0.25">
      <c r="A7913"/>
      <c r="B7913"/>
      <c r="C7913">
        <v>-2.2534918060824878</v>
      </c>
      <c r="D7913">
        <v>0.50403831200212157</v>
      </c>
      <c r="E7913" s="24"/>
      <c r="F7913" s="25"/>
      <c r="G7913" s="29"/>
    </row>
    <row r="7914" spans="1:7" x14ac:dyDescent="0.25">
      <c r="A7914"/>
      <c r="B7914"/>
      <c r="C7914">
        <v>-2.2535517717225289</v>
      </c>
      <c r="D7914">
        <v>0.50405812941344574</v>
      </c>
      <c r="E7914" s="24"/>
      <c r="F7914" s="25"/>
      <c r="G7914" s="29"/>
    </row>
    <row r="7915" spans="1:7" x14ac:dyDescent="0.25">
      <c r="A7915"/>
      <c r="B7915"/>
      <c r="C7915">
        <v>-2.2536117373625704</v>
      </c>
      <c r="D7915">
        <v>0.50407794682477014</v>
      </c>
      <c r="E7915" s="24"/>
      <c r="F7915" s="25"/>
      <c r="G7915" s="29"/>
    </row>
    <row r="7916" spans="1:7" x14ac:dyDescent="0.25">
      <c r="A7916"/>
      <c r="B7916"/>
      <c r="C7916">
        <v>-2.2536717030026114</v>
      </c>
      <c r="D7916">
        <v>0.50409776423609465</v>
      </c>
      <c r="E7916" s="24"/>
      <c r="F7916" s="25"/>
      <c r="G7916" s="29"/>
    </row>
    <row r="7917" spans="1:7" x14ac:dyDescent="0.25">
      <c r="A7917"/>
      <c r="B7917"/>
      <c r="C7917">
        <v>-2.253731668642653</v>
      </c>
      <c r="D7917">
        <v>0.50411758164741893</v>
      </c>
      <c r="E7917" s="24"/>
      <c r="F7917" s="25"/>
      <c r="G7917" s="29"/>
    </row>
    <row r="7918" spans="1:7" x14ac:dyDescent="0.25">
      <c r="A7918"/>
      <c r="B7918"/>
      <c r="C7918">
        <v>-2.2537916342826945</v>
      </c>
      <c r="D7918">
        <v>0.50413739905874333</v>
      </c>
      <c r="E7918" s="24"/>
      <c r="F7918" s="25"/>
      <c r="G7918" s="29"/>
    </row>
    <row r="7919" spans="1:7" x14ac:dyDescent="0.25">
      <c r="A7919"/>
      <c r="B7919"/>
      <c r="C7919">
        <v>-2.2538515999227355</v>
      </c>
      <c r="D7919">
        <v>0.50415721647006784</v>
      </c>
      <c r="E7919" s="24"/>
      <c r="F7919" s="25"/>
      <c r="G7919" s="29"/>
    </row>
    <row r="7920" spans="1:7" x14ac:dyDescent="0.25">
      <c r="A7920"/>
      <c r="B7920"/>
      <c r="C7920">
        <v>-2.2539115655627771</v>
      </c>
      <c r="D7920">
        <v>0.50417703388139212</v>
      </c>
      <c r="E7920" s="24"/>
      <c r="F7920" s="25"/>
      <c r="G7920" s="29"/>
    </row>
    <row r="7921" spans="1:7" x14ac:dyDescent="0.25">
      <c r="A7921"/>
      <c r="B7921"/>
      <c r="C7921">
        <v>-2.2539715312028181</v>
      </c>
      <c r="D7921">
        <v>0.50419685129271652</v>
      </c>
      <c r="E7921" s="24"/>
      <c r="F7921" s="25"/>
      <c r="G7921" s="29"/>
    </row>
    <row r="7922" spans="1:7" x14ac:dyDescent="0.25">
      <c r="A7922"/>
      <c r="B7922"/>
      <c r="C7922">
        <v>-2.2540314968428592</v>
      </c>
      <c r="D7922">
        <v>0.50421666870404092</v>
      </c>
      <c r="E7922" s="24"/>
      <c r="F7922" s="25"/>
      <c r="G7922" s="29"/>
    </row>
    <row r="7923" spans="1:7" x14ac:dyDescent="0.25">
      <c r="A7923"/>
      <c r="B7923"/>
      <c r="C7923">
        <v>-2.2540914624829007</v>
      </c>
      <c r="D7923">
        <v>0.5042364861153652</v>
      </c>
      <c r="E7923" s="24"/>
      <c r="F7923" s="25"/>
      <c r="G7923" s="29"/>
    </row>
    <row r="7924" spans="1:7" x14ac:dyDescent="0.25">
      <c r="A7924"/>
      <c r="B7924"/>
      <c r="C7924">
        <v>-2.2541514281229418</v>
      </c>
      <c r="D7924">
        <v>0.5042563035266896</v>
      </c>
      <c r="E7924" s="24"/>
      <c r="F7924" s="25"/>
      <c r="G7924" s="29"/>
    </row>
    <row r="7925" spans="1:7" x14ac:dyDescent="0.25">
      <c r="A7925"/>
      <c r="B7925"/>
      <c r="C7925">
        <v>-2.2542113937629833</v>
      </c>
      <c r="D7925">
        <v>0.50427612093801399</v>
      </c>
      <c r="E7925" s="24"/>
      <c r="F7925" s="25"/>
      <c r="G7925" s="29"/>
    </row>
    <row r="7926" spans="1:7" x14ac:dyDescent="0.25">
      <c r="A7926"/>
      <c r="B7926"/>
      <c r="C7926">
        <v>-2.2542713594030244</v>
      </c>
      <c r="D7926">
        <v>0.50429593834933828</v>
      </c>
      <c r="E7926" s="24"/>
      <c r="F7926" s="25"/>
      <c r="G7926" s="29"/>
    </row>
    <row r="7927" spans="1:7" x14ac:dyDescent="0.25">
      <c r="A7927"/>
      <c r="B7927"/>
      <c r="C7927">
        <v>-2.2543313250430659</v>
      </c>
      <c r="D7927">
        <v>0.50431575576066279</v>
      </c>
      <c r="E7927" s="24"/>
      <c r="F7927" s="25"/>
      <c r="G7927" s="29"/>
    </row>
    <row r="7928" spans="1:7" x14ac:dyDescent="0.25">
      <c r="A7928"/>
      <c r="B7928"/>
      <c r="C7928">
        <v>-2.2543912906831074</v>
      </c>
      <c r="D7928">
        <v>0.50433557317198718</v>
      </c>
      <c r="E7928" s="24"/>
      <c r="F7928" s="25"/>
      <c r="G7928" s="29"/>
    </row>
    <row r="7929" spans="1:7" x14ac:dyDescent="0.25">
      <c r="A7929"/>
      <c r="B7929"/>
      <c r="C7929">
        <v>-2.2544512563231485</v>
      </c>
      <c r="D7929">
        <v>0.50435539058331147</v>
      </c>
      <c r="E7929" s="24"/>
      <c r="F7929" s="25"/>
      <c r="G7929" s="29"/>
    </row>
    <row r="7930" spans="1:7" x14ac:dyDescent="0.25">
      <c r="A7930"/>
      <c r="B7930"/>
      <c r="C7930">
        <v>-2.2545112219631895</v>
      </c>
      <c r="D7930">
        <v>0.50437520799463598</v>
      </c>
      <c r="E7930" s="24"/>
      <c r="F7930" s="25"/>
      <c r="G7930" s="29"/>
    </row>
    <row r="7931" spans="1:7" x14ac:dyDescent="0.25">
      <c r="A7931"/>
      <c r="B7931"/>
      <c r="C7931">
        <v>-2.2545711876032311</v>
      </c>
      <c r="D7931">
        <v>0.50439502540596026</v>
      </c>
      <c r="E7931" s="24"/>
      <c r="F7931" s="25"/>
      <c r="G7931" s="29"/>
    </row>
    <row r="7932" spans="1:7" x14ac:dyDescent="0.25">
      <c r="A7932"/>
      <c r="B7932"/>
      <c r="C7932">
        <v>-2.2546311532432721</v>
      </c>
      <c r="D7932">
        <v>0.50441484281728455</v>
      </c>
      <c r="E7932" s="24"/>
      <c r="F7932" s="25"/>
      <c r="G7932" s="29"/>
    </row>
    <row r="7933" spans="1:7" x14ac:dyDescent="0.25">
      <c r="A7933"/>
      <c r="B7933"/>
      <c r="C7933">
        <v>-2.2546911188833136</v>
      </c>
      <c r="D7933">
        <v>0.50443466022860906</v>
      </c>
      <c r="E7933" s="24"/>
      <c r="F7933" s="25"/>
      <c r="G7933" s="29"/>
    </row>
    <row r="7934" spans="1:7" x14ac:dyDescent="0.25">
      <c r="A7934"/>
      <c r="B7934"/>
      <c r="C7934">
        <v>-2.2547510845233547</v>
      </c>
      <c r="D7934">
        <v>0.50445447763993334</v>
      </c>
      <c r="E7934" s="24"/>
      <c r="F7934" s="25"/>
      <c r="G7934" s="29"/>
    </row>
    <row r="7935" spans="1:7" x14ac:dyDescent="0.25">
      <c r="A7935"/>
      <c r="B7935"/>
      <c r="C7935">
        <v>-2.2548110501633962</v>
      </c>
      <c r="D7935">
        <v>0.50447429505125774</v>
      </c>
      <c r="E7935" s="24"/>
      <c r="F7935" s="25"/>
      <c r="G7935" s="29"/>
    </row>
    <row r="7936" spans="1:7" x14ac:dyDescent="0.25">
      <c r="A7936"/>
      <c r="B7936"/>
      <c r="C7936">
        <v>-2.2548710158034373</v>
      </c>
      <c r="D7936">
        <v>0.50449411246258224</v>
      </c>
      <c r="E7936" s="24"/>
      <c r="F7936" s="25"/>
      <c r="G7936" s="29"/>
    </row>
    <row r="7937" spans="1:7" x14ac:dyDescent="0.25">
      <c r="A7937"/>
      <c r="B7937"/>
      <c r="C7937">
        <v>-2.2549309814434788</v>
      </c>
      <c r="D7937">
        <v>0.50451392987390653</v>
      </c>
      <c r="E7937" s="24"/>
      <c r="F7937" s="25"/>
      <c r="G7937" s="29"/>
    </row>
    <row r="7938" spans="1:7" x14ac:dyDescent="0.25">
      <c r="A7938"/>
      <c r="B7938"/>
      <c r="C7938">
        <v>-2.2549909470835199</v>
      </c>
      <c r="D7938">
        <v>0.50453374728523093</v>
      </c>
      <c r="E7938" s="24"/>
      <c r="F7938" s="25"/>
      <c r="G7938" s="29"/>
    </row>
    <row r="7939" spans="1:7" x14ac:dyDescent="0.25">
      <c r="A7939"/>
      <c r="B7939"/>
      <c r="C7939">
        <v>-2.2550509127235614</v>
      </c>
      <c r="D7939">
        <v>0.50455356469655532</v>
      </c>
      <c r="E7939" s="24"/>
      <c r="F7939" s="25"/>
      <c r="G7939" s="29"/>
    </row>
    <row r="7940" spans="1:7" x14ac:dyDescent="0.25">
      <c r="A7940"/>
      <c r="B7940"/>
      <c r="C7940">
        <v>-2.2551108783636025</v>
      </c>
      <c r="D7940">
        <v>0.50457338210787961</v>
      </c>
      <c r="E7940" s="24"/>
      <c r="F7940" s="25"/>
      <c r="G7940" s="29"/>
    </row>
    <row r="7941" spans="1:7" x14ac:dyDescent="0.25">
      <c r="A7941"/>
      <c r="B7941"/>
      <c r="C7941">
        <v>-2.255170844003644</v>
      </c>
      <c r="D7941">
        <v>0.50459319951920401</v>
      </c>
      <c r="E7941" s="24"/>
      <c r="F7941" s="25"/>
      <c r="G7941" s="29"/>
    </row>
    <row r="7942" spans="1:7" x14ac:dyDescent="0.25">
      <c r="A7942"/>
      <c r="B7942"/>
      <c r="C7942">
        <v>-2.2552308096436851</v>
      </c>
      <c r="D7942">
        <v>0.5046130169305284</v>
      </c>
      <c r="E7942" s="24"/>
      <c r="F7942" s="25"/>
      <c r="G7942" s="29"/>
    </row>
    <row r="7943" spans="1:7" x14ac:dyDescent="0.25">
      <c r="A7943"/>
      <c r="B7943"/>
      <c r="C7943">
        <v>-2.2552907752837266</v>
      </c>
      <c r="D7943">
        <v>0.50463283434185269</v>
      </c>
      <c r="E7943" s="24"/>
      <c r="F7943" s="25"/>
      <c r="G7943" s="29"/>
    </row>
    <row r="7944" spans="1:7" x14ac:dyDescent="0.25">
      <c r="A7944"/>
      <c r="B7944"/>
      <c r="C7944">
        <v>-2.2553507409237676</v>
      </c>
      <c r="D7944">
        <v>0.50465265175317719</v>
      </c>
      <c r="E7944" s="24"/>
      <c r="F7944" s="25"/>
      <c r="G7944" s="29"/>
    </row>
    <row r="7945" spans="1:7" x14ac:dyDescent="0.25">
      <c r="A7945"/>
      <c r="B7945"/>
      <c r="C7945">
        <v>-2.2554107065638092</v>
      </c>
      <c r="D7945">
        <v>0.5046724691645017</v>
      </c>
      <c r="E7945" s="24"/>
      <c r="F7945" s="25"/>
      <c r="G7945" s="29"/>
    </row>
    <row r="7946" spans="1:7" x14ac:dyDescent="0.25">
      <c r="A7946"/>
      <c r="B7946"/>
      <c r="C7946">
        <v>-2.2554706722038502</v>
      </c>
      <c r="D7946">
        <v>0.50469228657582588</v>
      </c>
      <c r="E7946" s="24"/>
      <c r="F7946" s="25"/>
      <c r="G7946" s="29"/>
    </row>
    <row r="7947" spans="1:7" x14ac:dyDescent="0.25">
      <c r="A7947"/>
      <c r="B7947"/>
      <c r="C7947">
        <v>-2.2555306378438917</v>
      </c>
      <c r="D7947">
        <v>0.50471210398715038</v>
      </c>
      <c r="E7947" s="24"/>
      <c r="F7947" s="25"/>
      <c r="G7947" s="29"/>
    </row>
    <row r="7948" spans="1:7" x14ac:dyDescent="0.25">
      <c r="A7948"/>
      <c r="B7948"/>
      <c r="C7948">
        <v>-2.2555906034839328</v>
      </c>
      <c r="D7948">
        <v>0.50473192139847478</v>
      </c>
      <c r="E7948" s="24"/>
      <c r="F7948" s="25"/>
      <c r="G7948" s="29"/>
    </row>
    <row r="7949" spans="1:7" x14ac:dyDescent="0.25">
      <c r="A7949"/>
      <c r="B7949"/>
      <c r="C7949">
        <v>-2.2556505691239743</v>
      </c>
      <c r="D7949">
        <v>0.50475173880979896</v>
      </c>
      <c r="E7949" s="24"/>
      <c r="F7949" s="25"/>
      <c r="G7949" s="29"/>
    </row>
    <row r="7950" spans="1:7" x14ac:dyDescent="0.25">
      <c r="A7950"/>
      <c r="B7950"/>
      <c r="C7950">
        <v>-2.2557105347640154</v>
      </c>
      <c r="D7950">
        <v>0.50477155622112346</v>
      </c>
      <c r="E7950" s="24"/>
      <c r="F7950" s="25"/>
      <c r="G7950" s="29"/>
    </row>
    <row r="7951" spans="1:7" x14ac:dyDescent="0.25">
      <c r="A7951"/>
      <c r="B7951"/>
      <c r="C7951">
        <v>-2.2557705004040569</v>
      </c>
      <c r="D7951">
        <v>0.50479137363244764</v>
      </c>
      <c r="E7951" s="24"/>
      <c r="F7951" s="25"/>
      <c r="G7951" s="29"/>
    </row>
    <row r="7952" spans="1:7" x14ac:dyDescent="0.25">
      <c r="A7952"/>
      <c r="B7952"/>
      <c r="C7952">
        <v>-2.255830466044098</v>
      </c>
      <c r="D7952">
        <v>0.50481119104377215</v>
      </c>
      <c r="E7952" s="24"/>
      <c r="F7952" s="25"/>
      <c r="G7952" s="29"/>
    </row>
    <row r="7953" spans="1:7" x14ac:dyDescent="0.25">
      <c r="A7953"/>
      <c r="B7953"/>
      <c r="C7953">
        <v>-2.2558904316841395</v>
      </c>
      <c r="D7953">
        <v>0.50483100845509665</v>
      </c>
      <c r="E7953" s="24"/>
      <c r="F7953" s="25"/>
      <c r="G7953" s="29"/>
    </row>
    <row r="7954" spans="1:7" x14ac:dyDescent="0.25">
      <c r="A7954"/>
      <c r="B7954"/>
      <c r="C7954">
        <v>-2.2559503973241806</v>
      </c>
      <c r="D7954">
        <v>0.50485082586642094</v>
      </c>
      <c r="E7954" s="24"/>
      <c r="F7954" s="25"/>
      <c r="G7954" s="29"/>
    </row>
    <row r="7955" spans="1:7" x14ac:dyDescent="0.25">
      <c r="A7955"/>
      <c r="B7955"/>
      <c r="C7955">
        <v>-2.2560103629642221</v>
      </c>
      <c r="D7955">
        <v>0.50487064327774533</v>
      </c>
      <c r="E7955" s="24"/>
      <c r="F7955" s="25"/>
      <c r="G7955" s="29"/>
    </row>
    <row r="7956" spans="1:7" x14ac:dyDescent="0.25">
      <c r="A7956"/>
      <c r="B7956"/>
      <c r="C7956">
        <v>-2.2560703286042632</v>
      </c>
      <c r="D7956">
        <v>0.50489046068906973</v>
      </c>
      <c r="E7956" s="24"/>
      <c r="F7956" s="25"/>
      <c r="G7956" s="29"/>
    </row>
    <row r="7957" spans="1:7" x14ac:dyDescent="0.25">
      <c r="A7957"/>
      <c r="B7957"/>
      <c r="C7957">
        <v>-2.2561302942443047</v>
      </c>
      <c r="D7957">
        <v>0.50491027810039402</v>
      </c>
      <c r="E7957" s="24"/>
      <c r="F7957" s="25"/>
      <c r="G7957" s="29"/>
    </row>
    <row r="7958" spans="1:7" x14ac:dyDescent="0.25">
      <c r="A7958"/>
      <c r="B7958"/>
      <c r="C7958">
        <v>-2.2561902598843457</v>
      </c>
      <c r="D7958">
        <v>0.50493009551171841</v>
      </c>
      <c r="E7958" s="24"/>
      <c r="F7958" s="25"/>
      <c r="G7958" s="29"/>
    </row>
    <row r="7959" spans="1:7" x14ac:dyDescent="0.25">
      <c r="A7959"/>
      <c r="B7959"/>
      <c r="C7959">
        <v>-2.2562502255243873</v>
      </c>
      <c r="D7959">
        <v>0.50494991292304281</v>
      </c>
      <c r="E7959" s="24"/>
      <c r="F7959" s="25"/>
      <c r="G7959" s="29"/>
    </row>
    <row r="7960" spans="1:7" x14ac:dyDescent="0.25">
      <c r="A7960"/>
      <c r="B7960"/>
      <c r="C7960">
        <v>-2.2563101911644283</v>
      </c>
      <c r="D7960">
        <v>0.5049697303343671</v>
      </c>
      <c r="E7960" s="24"/>
      <c r="F7960" s="25"/>
      <c r="G7960" s="29"/>
    </row>
    <row r="7961" spans="1:7" x14ac:dyDescent="0.25">
      <c r="A7961"/>
      <c r="B7961"/>
      <c r="C7961">
        <v>-2.2563701568044698</v>
      </c>
      <c r="D7961">
        <v>0.5049895477456916</v>
      </c>
      <c r="E7961" s="24"/>
      <c r="F7961" s="25"/>
      <c r="G7961" s="29"/>
    </row>
    <row r="7962" spans="1:7" x14ac:dyDescent="0.25">
      <c r="A7962"/>
      <c r="B7962"/>
      <c r="C7962">
        <v>-2.2564301224445109</v>
      </c>
      <c r="D7962">
        <v>0.50500936515701611</v>
      </c>
      <c r="E7962" s="24"/>
      <c r="F7962" s="25"/>
      <c r="G7962" s="29"/>
    </row>
    <row r="7963" spans="1:7" x14ac:dyDescent="0.25">
      <c r="A7963"/>
      <c r="B7963"/>
      <c r="C7963">
        <v>-2.2564900880845524</v>
      </c>
      <c r="D7963">
        <v>0.5050291825683404</v>
      </c>
      <c r="E7963" s="24"/>
      <c r="F7963" s="25"/>
      <c r="G7963" s="29"/>
    </row>
    <row r="7964" spans="1:7" x14ac:dyDescent="0.25">
      <c r="A7964"/>
      <c r="B7964"/>
      <c r="C7964">
        <v>-2.2565500537245935</v>
      </c>
      <c r="D7964">
        <v>0.50504899997966479</v>
      </c>
      <c r="E7964" s="24"/>
      <c r="F7964" s="25"/>
      <c r="G7964" s="29"/>
    </row>
    <row r="7965" spans="1:7" x14ac:dyDescent="0.25">
      <c r="A7965"/>
      <c r="B7965"/>
      <c r="C7965">
        <v>-2.256610019364635</v>
      </c>
      <c r="D7965">
        <v>0.50506881739098919</v>
      </c>
      <c r="E7965" s="24"/>
      <c r="F7965" s="25"/>
      <c r="G7965" s="29"/>
    </row>
    <row r="7966" spans="1:7" x14ac:dyDescent="0.25">
      <c r="A7966"/>
      <c r="B7966"/>
      <c r="C7966">
        <v>-2.2566699850046761</v>
      </c>
      <c r="D7966">
        <v>0.50508863480231347</v>
      </c>
      <c r="E7966" s="24"/>
      <c r="F7966" s="25"/>
      <c r="G7966" s="29"/>
    </row>
    <row r="7967" spans="1:7" x14ac:dyDescent="0.25">
      <c r="A7967"/>
      <c r="B7967"/>
      <c r="C7967">
        <v>-2.2567299506447176</v>
      </c>
      <c r="D7967">
        <v>0.50510845221363787</v>
      </c>
      <c r="E7967" s="24"/>
      <c r="F7967" s="25"/>
      <c r="G7967" s="29"/>
    </row>
    <row r="7968" spans="1:7" x14ac:dyDescent="0.25">
      <c r="A7968"/>
      <c r="B7968"/>
      <c r="C7968">
        <v>-2.2567899162847587</v>
      </c>
      <c r="D7968">
        <v>0.50512826962496238</v>
      </c>
      <c r="E7968" s="24"/>
      <c r="F7968" s="25"/>
      <c r="G7968" s="29"/>
    </row>
    <row r="7969" spans="1:7" x14ac:dyDescent="0.25">
      <c r="A7969"/>
      <c r="B7969"/>
      <c r="C7969">
        <v>-2.2568498819248002</v>
      </c>
      <c r="D7969">
        <v>0.50514808703628644</v>
      </c>
      <c r="E7969" s="24"/>
      <c r="F7969" s="25"/>
      <c r="G7969" s="29"/>
    </row>
    <row r="7970" spans="1:7" x14ac:dyDescent="0.25">
      <c r="A7970"/>
      <c r="B7970"/>
      <c r="C7970">
        <v>-2.2569098475648413</v>
      </c>
      <c r="D7970">
        <v>0.50516790444761106</v>
      </c>
      <c r="E7970" s="24"/>
      <c r="F7970" s="25"/>
      <c r="G7970" s="29"/>
    </row>
    <row r="7971" spans="1:7" x14ac:dyDescent="0.25">
      <c r="A7971"/>
      <c r="B7971"/>
      <c r="C7971">
        <v>-2.2569698132048828</v>
      </c>
      <c r="D7971">
        <v>0.50518772185893546</v>
      </c>
      <c r="E7971" s="24"/>
      <c r="F7971" s="25"/>
      <c r="G7971" s="29"/>
    </row>
    <row r="7972" spans="1:7" x14ac:dyDescent="0.25">
      <c r="A7972"/>
      <c r="B7972"/>
      <c r="C7972">
        <v>-2.2570297788449238</v>
      </c>
      <c r="D7972">
        <v>0.50520753927025974</v>
      </c>
      <c r="E7972" s="24"/>
      <c r="F7972" s="25"/>
      <c r="G7972" s="29"/>
    </row>
    <row r="7973" spans="1:7" x14ac:dyDescent="0.25">
      <c r="A7973"/>
      <c r="B7973"/>
      <c r="C7973">
        <v>-2.2570897444849654</v>
      </c>
      <c r="D7973">
        <v>0.50522735668158414</v>
      </c>
      <c r="E7973" s="24"/>
      <c r="F7973" s="25"/>
      <c r="G7973" s="29"/>
    </row>
    <row r="7974" spans="1:7" x14ac:dyDescent="0.25">
      <c r="A7974"/>
      <c r="B7974"/>
      <c r="C7974">
        <v>-2.2571497101250064</v>
      </c>
      <c r="D7974">
        <v>0.50524717409290842</v>
      </c>
      <c r="E7974" s="24"/>
      <c r="F7974" s="25"/>
      <c r="G7974" s="29"/>
    </row>
    <row r="7975" spans="1:7" x14ac:dyDescent="0.25">
      <c r="A7975"/>
      <c r="B7975"/>
      <c r="C7975">
        <v>-2.2572096757650479</v>
      </c>
      <c r="D7975">
        <v>0.50526699150423293</v>
      </c>
      <c r="E7975" s="24"/>
      <c r="F7975" s="25"/>
      <c r="G7975" s="29"/>
    </row>
    <row r="7976" spans="1:7" x14ac:dyDescent="0.25">
      <c r="A7976"/>
      <c r="B7976"/>
      <c r="C7976">
        <v>-2.257269641405089</v>
      </c>
      <c r="D7976">
        <v>0.50528680891555722</v>
      </c>
      <c r="E7976" s="24"/>
      <c r="F7976" s="25"/>
      <c r="G7976" s="29"/>
    </row>
    <row r="7977" spans="1:7" x14ac:dyDescent="0.25">
      <c r="A7977"/>
      <c r="B7977"/>
      <c r="C7977">
        <v>-2.2573296070451305</v>
      </c>
      <c r="D7977">
        <v>0.5053066263268815</v>
      </c>
      <c r="E7977" s="24"/>
      <c r="F7977" s="25"/>
      <c r="G7977" s="29"/>
    </row>
    <row r="7978" spans="1:7" x14ac:dyDescent="0.25">
      <c r="A7978"/>
      <c r="B7978"/>
      <c r="C7978">
        <v>-2.2573895726851716</v>
      </c>
      <c r="D7978">
        <v>0.50532644373820601</v>
      </c>
      <c r="E7978" s="24"/>
      <c r="F7978" s="25"/>
      <c r="G7978" s="29"/>
    </row>
    <row r="7979" spans="1:7" x14ac:dyDescent="0.25">
      <c r="A7979"/>
      <c r="B7979"/>
      <c r="C7979">
        <v>-2.2574495383252127</v>
      </c>
      <c r="D7979">
        <v>0.50534626114953052</v>
      </c>
      <c r="E7979" s="24"/>
      <c r="F7979" s="25"/>
      <c r="G7979" s="29"/>
    </row>
    <row r="7980" spans="1:7" x14ac:dyDescent="0.25">
      <c r="A7980"/>
      <c r="B7980"/>
      <c r="C7980">
        <v>-2.2575095039652542</v>
      </c>
      <c r="D7980">
        <v>0.5053660785608548</v>
      </c>
      <c r="E7980" s="24"/>
      <c r="F7980" s="25"/>
      <c r="G7980" s="29"/>
    </row>
    <row r="7981" spans="1:7" x14ac:dyDescent="0.25">
      <c r="A7981"/>
      <c r="B7981"/>
      <c r="C7981">
        <v>-2.2575694696052957</v>
      </c>
      <c r="D7981">
        <v>0.5053858959721792</v>
      </c>
      <c r="E7981" s="24"/>
      <c r="F7981" s="25"/>
      <c r="G7981" s="29"/>
    </row>
    <row r="7982" spans="1:7" x14ac:dyDescent="0.25">
      <c r="A7982"/>
      <c r="B7982"/>
      <c r="C7982">
        <v>-2.2576294352453368</v>
      </c>
      <c r="D7982">
        <v>0.5054057133835036</v>
      </c>
      <c r="E7982" s="24"/>
      <c r="F7982" s="25"/>
      <c r="G7982" s="29"/>
    </row>
    <row r="7983" spans="1:7" x14ac:dyDescent="0.25">
      <c r="A7983"/>
      <c r="B7983"/>
      <c r="C7983">
        <v>-2.2576894008853783</v>
      </c>
      <c r="D7983">
        <v>0.50542553079482788</v>
      </c>
      <c r="E7983" s="24"/>
      <c r="F7983" s="25"/>
      <c r="G7983" s="29"/>
    </row>
    <row r="7984" spans="1:7" x14ac:dyDescent="0.25">
      <c r="A7984"/>
      <c r="B7984"/>
      <c r="C7984">
        <v>-2.2577493665254194</v>
      </c>
      <c r="D7984">
        <v>0.50544534820615217</v>
      </c>
      <c r="E7984" s="24"/>
      <c r="F7984" s="25"/>
      <c r="G7984" s="29"/>
    </row>
    <row r="7985" spans="1:7" x14ac:dyDescent="0.25">
      <c r="A7985"/>
      <c r="B7985"/>
      <c r="C7985">
        <v>-2.2578093321654609</v>
      </c>
      <c r="D7985">
        <v>0.50546516561747679</v>
      </c>
      <c r="E7985" s="24"/>
      <c r="F7985" s="25"/>
      <c r="G7985" s="29"/>
    </row>
    <row r="7986" spans="1:7" x14ac:dyDescent="0.25">
      <c r="A7986"/>
      <c r="B7986"/>
      <c r="C7986">
        <v>-2.2578692978055019</v>
      </c>
      <c r="D7986">
        <v>0.50548498302880107</v>
      </c>
      <c r="E7986" s="24"/>
      <c r="F7986" s="25"/>
      <c r="G7986" s="29"/>
    </row>
    <row r="7987" spans="1:7" x14ac:dyDescent="0.25">
      <c r="A7987"/>
      <c r="B7987"/>
      <c r="C7987">
        <v>-2.257929263445543</v>
      </c>
      <c r="D7987">
        <v>0.50550480044012547</v>
      </c>
      <c r="E7987" s="24"/>
      <c r="F7987" s="25"/>
      <c r="G7987" s="29"/>
    </row>
    <row r="7988" spans="1:7" x14ac:dyDescent="0.25">
      <c r="A7988"/>
      <c r="B7988"/>
      <c r="C7988">
        <v>-2.2579892290855845</v>
      </c>
      <c r="D7988">
        <v>0.50552461785144998</v>
      </c>
      <c r="E7988" s="24"/>
      <c r="F7988" s="25"/>
      <c r="G7988" s="29"/>
    </row>
    <row r="7989" spans="1:7" x14ac:dyDescent="0.25">
      <c r="A7989"/>
      <c r="B7989"/>
      <c r="C7989">
        <v>-2.2580491947256256</v>
      </c>
      <c r="D7989">
        <v>0.50554443526277415</v>
      </c>
      <c r="E7989" s="24"/>
      <c r="F7989" s="25"/>
      <c r="G7989" s="29"/>
    </row>
    <row r="7990" spans="1:7" x14ac:dyDescent="0.25">
      <c r="A7990"/>
      <c r="B7990"/>
      <c r="C7990">
        <v>-2.2581091603656671</v>
      </c>
      <c r="D7990">
        <v>0.50556425267409855</v>
      </c>
      <c r="E7990" s="24"/>
      <c r="F7990" s="25"/>
      <c r="G7990" s="29"/>
    </row>
    <row r="7991" spans="1:7" x14ac:dyDescent="0.25">
      <c r="A7991"/>
      <c r="B7991"/>
      <c r="C7991">
        <v>-2.2581691260057086</v>
      </c>
      <c r="D7991">
        <v>0.50558407008542294</v>
      </c>
      <c r="E7991" s="24"/>
      <c r="F7991" s="25"/>
      <c r="G7991" s="29"/>
    </row>
    <row r="7992" spans="1:7" x14ac:dyDescent="0.25">
      <c r="A7992"/>
      <c r="B7992"/>
      <c r="C7992">
        <v>-2.2582290916457497</v>
      </c>
      <c r="D7992">
        <v>0.50560388749674723</v>
      </c>
      <c r="E7992" s="24"/>
      <c r="F7992" s="25"/>
      <c r="G7992" s="29"/>
    </row>
    <row r="7993" spans="1:7" x14ac:dyDescent="0.25">
      <c r="A7993"/>
      <c r="B7993"/>
      <c r="C7993">
        <v>-2.2582890572857912</v>
      </c>
      <c r="D7993">
        <v>0.50562370490807163</v>
      </c>
      <c r="E7993" s="24"/>
      <c r="F7993" s="25"/>
      <c r="G7993" s="29"/>
    </row>
    <row r="7994" spans="1:7" x14ac:dyDescent="0.25">
      <c r="A7994"/>
      <c r="B7994"/>
      <c r="C7994">
        <v>-2.2583490229258323</v>
      </c>
      <c r="D7994">
        <v>0.50564352231939591</v>
      </c>
      <c r="E7994" s="24"/>
      <c r="F7994" s="25"/>
      <c r="G7994" s="29"/>
    </row>
    <row r="7995" spans="1:7" x14ac:dyDescent="0.25">
      <c r="A7995"/>
      <c r="B7995"/>
      <c r="C7995">
        <v>-2.2584089885658738</v>
      </c>
      <c r="D7995">
        <v>0.50566333973072042</v>
      </c>
      <c r="E7995" s="24"/>
      <c r="F7995" s="25"/>
      <c r="G7995" s="29"/>
    </row>
    <row r="7996" spans="1:7" x14ac:dyDescent="0.25">
      <c r="A7996"/>
      <c r="B7996"/>
      <c r="C7996">
        <v>-2.2584689542059149</v>
      </c>
      <c r="D7996">
        <v>0.50568315714204493</v>
      </c>
      <c r="E7996" s="24"/>
      <c r="F7996" s="25"/>
      <c r="G7996" s="29"/>
    </row>
    <row r="7997" spans="1:7" x14ac:dyDescent="0.25">
      <c r="A7997"/>
      <c r="B7997"/>
      <c r="C7997">
        <v>-2.2585289198459559</v>
      </c>
      <c r="D7997">
        <v>0.50570297455336921</v>
      </c>
      <c r="E7997" s="24"/>
      <c r="F7997" s="25"/>
      <c r="G7997" s="29"/>
    </row>
    <row r="7998" spans="1:7" x14ac:dyDescent="0.25">
      <c r="A7998"/>
      <c r="B7998"/>
      <c r="C7998">
        <v>-2.2585888854859975</v>
      </c>
      <c r="D7998">
        <v>0.50572279196469361</v>
      </c>
      <c r="E7998" s="24"/>
      <c r="F7998" s="25"/>
      <c r="G7998" s="29"/>
    </row>
    <row r="7999" spans="1:7" x14ac:dyDescent="0.25">
      <c r="A7999"/>
      <c r="B7999"/>
      <c r="C7999">
        <v>-2.2586488511260385</v>
      </c>
      <c r="D7999">
        <v>0.505742609376018</v>
      </c>
      <c r="E7999" s="24"/>
      <c r="F7999" s="25"/>
      <c r="G7999" s="29"/>
    </row>
    <row r="8000" spans="1:7" x14ac:dyDescent="0.25">
      <c r="A8000"/>
      <c r="B8000"/>
      <c r="C8000">
        <v>-2.25870881676608</v>
      </c>
      <c r="D8000">
        <v>0.50576242678734229</v>
      </c>
      <c r="E8000" s="24"/>
      <c r="F8000" s="25"/>
      <c r="G8000" s="29"/>
    </row>
    <row r="8001" spans="1:7" x14ac:dyDescent="0.25">
      <c r="A8001"/>
      <c r="B8001"/>
      <c r="C8001">
        <v>-2.2587687824061216</v>
      </c>
      <c r="D8001">
        <v>0.50578224419866669</v>
      </c>
      <c r="E8001" s="24"/>
      <c r="F8001" s="25"/>
      <c r="G8001" s="29"/>
    </row>
    <row r="8002" spans="1:7" x14ac:dyDescent="0.25">
      <c r="A8002"/>
      <c r="B8002"/>
      <c r="C8002">
        <v>-2.2588287480461626</v>
      </c>
      <c r="D8002">
        <v>0.50580206160999108</v>
      </c>
      <c r="E8002" s="24"/>
      <c r="F8002" s="25"/>
      <c r="G8002" s="29"/>
    </row>
    <row r="8003" spans="1:7" x14ac:dyDescent="0.25">
      <c r="A8003"/>
      <c r="B8003"/>
      <c r="C8003">
        <v>-2.2588887136862041</v>
      </c>
      <c r="D8003">
        <v>0.50582187902131548</v>
      </c>
      <c r="E8003" s="24"/>
      <c r="F8003" s="25"/>
      <c r="G8003" s="29"/>
    </row>
    <row r="8004" spans="1:7" x14ac:dyDescent="0.25">
      <c r="A8004"/>
      <c r="B8004"/>
      <c r="C8004">
        <v>-2.2589486793262452</v>
      </c>
      <c r="D8004">
        <v>0.50584169643263999</v>
      </c>
      <c r="E8004" s="24"/>
      <c r="F8004" s="25"/>
      <c r="G8004" s="29"/>
    </row>
    <row r="8005" spans="1:7" x14ac:dyDescent="0.25">
      <c r="A8005"/>
      <c r="B8005"/>
      <c r="C8005">
        <v>-2.2590086449662863</v>
      </c>
      <c r="D8005">
        <v>0.50586151384396438</v>
      </c>
      <c r="E8005" s="24"/>
      <c r="F8005" s="25"/>
      <c r="G8005" s="29"/>
    </row>
    <row r="8006" spans="1:7" x14ac:dyDescent="0.25">
      <c r="A8006"/>
      <c r="B8006"/>
      <c r="C8006">
        <v>-2.2590686106063278</v>
      </c>
      <c r="D8006">
        <v>0.50588133125528867</v>
      </c>
      <c r="E8006" s="24"/>
      <c r="F8006" s="25"/>
      <c r="G8006" s="29"/>
    </row>
    <row r="8007" spans="1:7" x14ac:dyDescent="0.25">
      <c r="A8007"/>
      <c r="B8007"/>
      <c r="C8007">
        <v>-2.2591285762463689</v>
      </c>
      <c r="D8007">
        <v>0.50590114866661295</v>
      </c>
      <c r="E8007" s="24"/>
      <c r="F8007" s="25"/>
      <c r="G8007" s="29"/>
    </row>
    <row r="8008" spans="1:7" x14ac:dyDescent="0.25">
      <c r="A8008"/>
      <c r="B8008"/>
      <c r="C8008">
        <v>-2.2591885418864104</v>
      </c>
      <c r="D8008">
        <v>0.50592096607793735</v>
      </c>
      <c r="E8008" s="24"/>
      <c r="F8008" s="25"/>
      <c r="G8008" s="29"/>
    </row>
    <row r="8009" spans="1:7" x14ac:dyDescent="0.25">
      <c r="A8009"/>
      <c r="B8009"/>
      <c r="C8009">
        <v>-2.2592485075264515</v>
      </c>
      <c r="D8009">
        <v>0.50594078348926164</v>
      </c>
      <c r="E8009" s="24"/>
      <c r="F8009" s="25"/>
      <c r="G8009" s="29"/>
    </row>
    <row r="8010" spans="1:7" x14ac:dyDescent="0.25">
      <c r="A8010"/>
      <c r="B8010"/>
      <c r="C8010">
        <v>-2.259308473166493</v>
      </c>
      <c r="D8010">
        <v>0.50596060090058603</v>
      </c>
      <c r="E8010" s="24"/>
      <c r="F8010" s="25"/>
      <c r="G8010" s="29"/>
    </row>
    <row r="8011" spans="1:7" x14ac:dyDescent="0.25">
      <c r="A8011"/>
      <c r="B8011"/>
      <c r="C8011">
        <v>-2.2593684388065345</v>
      </c>
      <c r="D8011">
        <v>0.50598041831191054</v>
      </c>
      <c r="E8011" s="24"/>
      <c r="F8011" s="25"/>
      <c r="G8011" s="29"/>
    </row>
    <row r="8012" spans="1:7" x14ac:dyDescent="0.25">
      <c r="A8012"/>
      <c r="B8012"/>
      <c r="C8012">
        <v>-2.2594284044465756</v>
      </c>
      <c r="D8012">
        <v>0.50600023572323483</v>
      </c>
      <c r="E8012" s="24"/>
      <c r="F8012" s="25"/>
      <c r="G8012" s="29"/>
    </row>
    <row r="8013" spans="1:7" x14ac:dyDescent="0.25">
      <c r="A8013"/>
      <c r="B8013"/>
      <c r="C8013">
        <v>-2.2594883700866171</v>
      </c>
      <c r="D8013">
        <v>0.50602005313455933</v>
      </c>
      <c r="E8013" s="24"/>
      <c r="F8013" s="25"/>
      <c r="G8013" s="29"/>
    </row>
    <row r="8014" spans="1:7" x14ac:dyDescent="0.25">
      <c r="A8014"/>
      <c r="B8014"/>
      <c r="C8014">
        <v>-2.2595483357266581</v>
      </c>
      <c r="D8014">
        <v>0.50603987054588373</v>
      </c>
      <c r="E8014" s="24"/>
      <c r="F8014" s="25"/>
      <c r="G8014" s="29"/>
    </row>
    <row r="8015" spans="1:7" x14ac:dyDescent="0.25">
      <c r="A8015"/>
      <c r="B8015"/>
      <c r="C8015">
        <v>-2.2596083013666992</v>
      </c>
      <c r="D8015">
        <v>0.50605968795720802</v>
      </c>
      <c r="E8015" s="24"/>
      <c r="F8015" s="25"/>
      <c r="G8015" s="29"/>
    </row>
    <row r="8016" spans="1:7" x14ac:dyDescent="0.25">
      <c r="A8016"/>
      <c r="B8016"/>
      <c r="C8016">
        <v>-2.2596682670067407</v>
      </c>
      <c r="D8016">
        <v>0.50607950536853241</v>
      </c>
      <c r="E8016" s="24"/>
      <c r="F8016" s="25"/>
      <c r="G8016" s="29"/>
    </row>
    <row r="8017" spans="1:7" x14ac:dyDescent="0.25">
      <c r="A8017"/>
      <c r="B8017"/>
      <c r="C8017">
        <v>-2.2597282326467818</v>
      </c>
      <c r="D8017">
        <v>0.5060993227798567</v>
      </c>
      <c r="E8017" s="24"/>
      <c r="F8017" s="25"/>
      <c r="G8017" s="29"/>
    </row>
    <row r="8018" spans="1:7" x14ac:dyDescent="0.25">
      <c r="A8018"/>
      <c r="B8018"/>
      <c r="C8018">
        <v>-2.2597881982868233</v>
      </c>
      <c r="D8018">
        <v>0.50611914019118109</v>
      </c>
      <c r="E8018" s="24"/>
      <c r="F8018" s="25"/>
      <c r="G8018" s="29"/>
    </row>
    <row r="8019" spans="1:7" x14ac:dyDescent="0.25">
      <c r="A8019"/>
      <c r="B8019"/>
      <c r="C8019">
        <v>-2.2598481639268644</v>
      </c>
      <c r="D8019">
        <v>0.5061389576025056</v>
      </c>
      <c r="E8019" s="24"/>
      <c r="F8019" s="25"/>
      <c r="G8019" s="29"/>
    </row>
    <row r="8020" spans="1:7" x14ac:dyDescent="0.25">
      <c r="A8020"/>
      <c r="B8020"/>
      <c r="C8020">
        <v>-2.2599081295669059</v>
      </c>
      <c r="D8020">
        <v>0.50615877501382989</v>
      </c>
      <c r="E8020" s="24"/>
      <c r="F8020" s="25"/>
      <c r="G8020" s="29"/>
    </row>
    <row r="8021" spans="1:7" x14ac:dyDescent="0.25">
      <c r="A8021"/>
      <c r="B8021"/>
      <c r="C8021">
        <v>-2.2599680952069474</v>
      </c>
      <c r="D8021">
        <v>0.50617859242515428</v>
      </c>
      <c r="E8021" s="24"/>
      <c r="F8021" s="25"/>
      <c r="G8021" s="29"/>
    </row>
    <row r="8022" spans="1:7" x14ac:dyDescent="0.25">
      <c r="A8022"/>
      <c r="B8022"/>
      <c r="C8022">
        <v>-2.2600280608469885</v>
      </c>
      <c r="D8022">
        <v>0.50619840983647868</v>
      </c>
      <c r="E8022" s="24"/>
      <c r="F8022" s="25"/>
      <c r="G8022" s="29"/>
    </row>
    <row r="8023" spans="1:7" x14ac:dyDescent="0.25">
      <c r="A8023"/>
      <c r="B8023"/>
      <c r="C8023">
        <v>-2.2600880264870296</v>
      </c>
      <c r="D8023">
        <v>0.50621822724780308</v>
      </c>
      <c r="E8023" s="24"/>
      <c r="F8023" s="25"/>
      <c r="G8023" s="29"/>
    </row>
    <row r="8024" spans="1:7" x14ac:dyDescent="0.25">
      <c r="A8024"/>
      <c r="B8024"/>
      <c r="C8024">
        <v>-2.2601479921270711</v>
      </c>
      <c r="D8024">
        <v>0.50623804465912747</v>
      </c>
      <c r="E8024" s="24"/>
      <c r="F8024" s="25"/>
      <c r="G8024" s="29"/>
    </row>
    <row r="8025" spans="1:7" x14ac:dyDescent="0.25">
      <c r="A8025"/>
      <c r="B8025"/>
      <c r="C8025">
        <v>-2.2602079577671121</v>
      </c>
      <c r="D8025">
        <v>0.50625786207045176</v>
      </c>
      <c r="E8025" s="24"/>
      <c r="F8025" s="25"/>
      <c r="G8025" s="29"/>
    </row>
    <row r="8026" spans="1:7" x14ac:dyDescent="0.25">
      <c r="A8026"/>
      <c r="B8026"/>
      <c r="C8026">
        <v>-2.2602679234071537</v>
      </c>
      <c r="D8026">
        <v>0.50627767948177615</v>
      </c>
      <c r="E8026" s="24"/>
      <c r="F8026" s="25"/>
      <c r="G8026" s="29"/>
    </row>
    <row r="8027" spans="1:7" x14ac:dyDescent="0.25">
      <c r="A8027"/>
      <c r="B8027"/>
      <c r="C8027">
        <v>-2.2603278890471947</v>
      </c>
      <c r="D8027">
        <v>0.50629749689310044</v>
      </c>
      <c r="E8027" s="24"/>
      <c r="F8027" s="25"/>
      <c r="G8027" s="29"/>
    </row>
    <row r="8028" spans="1:7" x14ac:dyDescent="0.25">
      <c r="A8028"/>
      <c r="B8028"/>
      <c r="C8028">
        <v>-2.2603878546872362</v>
      </c>
      <c r="D8028">
        <v>0.50631731430442495</v>
      </c>
      <c r="E8028" s="24"/>
      <c r="F8028" s="25"/>
      <c r="G8028" s="29"/>
    </row>
    <row r="8029" spans="1:7" x14ac:dyDescent="0.25">
      <c r="A8029"/>
      <c r="B8029"/>
      <c r="C8029">
        <v>-2.2604478203272778</v>
      </c>
      <c r="D8029">
        <v>0.50633713171574934</v>
      </c>
      <c r="E8029" s="24"/>
      <c r="F8029" s="25"/>
      <c r="G8029" s="29"/>
    </row>
    <row r="8030" spans="1:7" x14ac:dyDescent="0.25">
      <c r="A8030"/>
      <c r="B8030"/>
      <c r="C8030">
        <v>-2.2605077859673188</v>
      </c>
      <c r="D8030">
        <v>0.50635694912707374</v>
      </c>
      <c r="E8030" s="24"/>
      <c r="F8030" s="25"/>
      <c r="G8030" s="29"/>
    </row>
    <row r="8031" spans="1:7" x14ac:dyDescent="0.25">
      <c r="A8031"/>
      <c r="B8031"/>
      <c r="C8031">
        <v>-2.2605677516073603</v>
      </c>
      <c r="D8031">
        <v>0.50637676653839814</v>
      </c>
      <c r="E8031" s="24"/>
      <c r="F8031" s="25"/>
      <c r="G8031" s="29"/>
    </row>
    <row r="8032" spans="1:7" x14ac:dyDescent="0.25">
      <c r="A8032"/>
      <c r="B8032"/>
      <c r="C8032">
        <v>-2.2606277172474014</v>
      </c>
      <c r="D8032">
        <v>0.50639658394972242</v>
      </c>
      <c r="E8032" s="24"/>
      <c r="F8032" s="25"/>
      <c r="G8032" s="29"/>
    </row>
    <row r="8033" spans="1:7" x14ac:dyDescent="0.25">
      <c r="A8033"/>
      <c r="B8033"/>
      <c r="C8033">
        <v>-2.2606876828874425</v>
      </c>
      <c r="D8033">
        <v>0.50641640136104682</v>
      </c>
      <c r="E8033" s="24"/>
      <c r="F8033" s="25"/>
      <c r="G8033" s="29"/>
    </row>
    <row r="8034" spans="1:7" x14ac:dyDescent="0.25">
      <c r="A8034"/>
      <c r="B8034"/>
      <c r="C8034">
        <v>-2.260747648527484</v>
      </c>
      <c r="D8034">
        <v>0.50643621877237122</v>
      </c>
      <c r="E8034" s="24"/>
      <c r="F8034" s="25"/>
      <c r="G8034" s="29"/>
    </row>
    <row r="8035" spans="1:7" x14ac:dyDescent="0.25">
      <c r="A8035"/>
      <c r="B8035"/>
      <c r="C8035">
        <v>-2.2608076141675251</v>
      </c>
      <c r="D8035">
        <v>0.5064560361836955</v>
      </c>
      <c r="E8035" s="24"/>
      <c r="F8035" s="25"/>
      <c r="G8035" s="29"/>
    </row>
    <row r="8036" spans="1:7" x14ac:dyDescent="0.25">
      <c r="A8036"/>
      <c r="B8036"/>
      <c r="C8036">
        <v>-2.2608675798075666</v>
      </c>
      <c r="D8036">
        <v>0.50647585359502001</v>
      </c>
      <c r="E8036" s="24"/>
      <c r="F8036" s="25"/>
      <c r="G8036" s="29"/>
    </row>
    <row r="8037" spans="1:7" x14ac:dyDescent="0.25">
      <c r="A8037"/>
      <c r="B8037"/>
      <c r="C8037">
        <v>-2.2609275454476077</v>
      </c>
      <c r="D8037">
        <v>0.50649567100634429</v>
      </c>
      <c r="E8037" s="24"/>
      <c r="F8037" s="25"/>
      <c r="G8037" s="29"/>
    </row>
    <row r="8038" spans="1:7" x14ac:dyDescent="0.25">
      <c r="A8038"/>
      <c r="B8038"/>
      <c r="C8038">
        <v>-2.2609875110876492</v>
      </c>
      <c r="D8038">
        <v>0.5065154884176688</v>
      </c>
      <c r="E8038" s="24"/>
      <c r="F8038" s="25"/>
      <c r="G8038" s="29"/>
    </row>
    <row r="8039" spans="1:7" x14ac:dyDescent="0.25">
      <c r="A8039"/>
      <c r="B8039"/>
      <c r="C8039">
        <v>-2.2610474767276907</v>
      </c>
      <c r="D8039">
        <v>0.5065353058289932</v>
      </c>
      <c r="E8039" s="24"/>
      <c r="F8039" s="25"/>
      <c r="G8039" s="29"/>
    </row>
    <row r="8040" spans="1:7" x14ac:dyDescent="0.25">
      <c r="A8040"/>
      <c r="B8040"/>
      <c r="C8040">
        <v>-2.2611074423677318</v>
      </c>
      <c r="D8040">
        <v>0.50655512324031748</v>
      </c>
      <c r="E8040" s="24"/>
      <c r="F8040" s="25"/>
      <c r="G8040" s="29"/>
    </row>
    <row r="8041" spans="1:7" x14ac:dyDescent="0.25">
      <c r="A8041"/>
      <c r="B8041"/>
      <c r="C8041">
        <v>-2.2611674080077728</v>
      </c>
      <c r="D8041">
        <v>0.50657494065164199</v>
      </c>
      <c r="E8041" s="24"/>
      <c r="F8041" s="25"/>
      <c r="G8041" s="29"/>
    </row>
    <row r="8042" spans="1:7" x14ac:dyDescent="0.25">
      <c r="A8042"/>
      <c r="B8042"/>
      <c r="C8042">
        <v>-2.2612273736478143</v>
      </c>
      <c r="D8042">
        <v>0.50659475806296617</v>
      </c>
      <c r="E8042" s="24"/>
      <c r="F8042" s="25"/>
      <c r="G8042" s="29"/>
    </row>
    <row r="8043" spans="1:7" x14ac:dyDescent="0.25">
      <c r="A8043"/>
      <c r="B8043"/>
      <c r="C8043">
        <v>-2.2612873392878554</v>
      </c>
      <c r="D8043">
        <v>0.50661457547429056</v>
      </c>
      <c r="E8043" s="24"/>
      <c r="F8043" s="25"/>
      <c r="G8043" s="29"/>
    </row>
    <row r="8044" spans="1:7" x14ac:dyDescent="0.25">
      <c r="A8044"/>
      <c r="B8044"/>
      <c r="C8044">
        <v>-2.2613473049278969</v>
      </c>
      <c r="D8044">
        <v>0.50663439288561496</v>
      </c>
      <c r="E8044" s="24"/>
      <c r="F8044" s="25"/>
      <c r="G8044" s="29"/>
    </row>
    <row r="8045" spans="1:7" x14ac:dyDescent="0.25">
      <c r="A8045"/>
      <c r="B8045"/>
      <c r="C8045">
        <v>-2.261407270567938</v>
      </c>
      <c r="D8045">
        <v>0.50665421029693936</v>
      </c>
      <c r="E8045" s="24"/>
      <c r="F8045" s="25"/>
      <c r="G8045" s="29"/>
    </row>
    <row r="8046" spans="1:7" x14ac:dyDescent="0.25">
      <c r="A8046"/>
      <c r="B8046"/>
      <c r="C8046">
        <v>-2.2614672362079795</v>
      </c>
      <c r="D8046">
        <v>0.50667402770826386</v>
      </c>
      <c r="E8046" s="24"/>
      <c r="F8046" s="25"/>
      <c r="G8046" s="29"/>
    </row>
    <row r="8047" spans="1:7" x14ac:dyDescent="0.25">
      <c r="A8047"/>
      <c r="B8047"/>
      <c r="C8047">
        <v>-2.2615272018480206</v>
      </c>
      <c r="D8047">
        <v>0.50669384511958815</v>
      </c>
      <c r="E8047" s="24"/>
      <c r="F8047" s="25"/>
      <c r="G8047" s="29"/>
    </row>
    <row r="8048" spans="1:7" x14ac:dyDescent="0.25">
      <c r="A8048"/>
      <c r="B8048"/>
      <c r="C8048">
        <v>-2.2615871674880621</v>
      </c>
      <c r="D8048">
        <v>0.50671366253091255</v>
      </c>
      <c r="E8048" s="24"/>
      <c r="F8048" s="25"/>
      <c r="G8048" s="29"/>
    </row>
    <row r="8049" spans="1:7" x14ac:dyDescent="0.25">
      <c r="A8049"/>
      <c r="B8049"/>
      <c r="C8049">
        <v>-2.2616471331281036</v>
      </c>
      <c r="D8049">
        <v>0.50673347994223694</v>
      </c>
      <c r="E8049" s="24"/>
      <c r="F8049" s="25"/>
      <c r="G8049" s="29"/>
    </row>
    <row r="8050" spans="1:7" x14ac:dyDescent="0.25">
      <c r="A8050"/>
      <c r="B8050"/>
      <c r="C8050">
        <v>-2.2617070987681447</v>
      </c>
      <c r="D8050">
        <v>0.50675329735356123</v>
      </c>
      <c r="E8050" s="24"/>
      <c r="F8050" s="25"/>
      <c r="G8050" s="29"/>
    </row>
    <row r="8051" spans="1:7" x14ac:dyDescent="0.25">
      <c r="A8051"/>
      <c r="B8051"/>
      <c r="C8051">
        <v>-2.2617670644081858</v>
      </c>
      <c r="D8051">
        <v>0.50677311476488562</v>
      </c>
      <c r="E8051" s="24"/>
      <c r="F8051" s="25"/>
      <c r="G8051" s="29"/>
    </row>
    <row r="8052" spans="1:7" x14ac:dyDescent="0.25">
      <c r="A8052"/>
      <c r="B8052"/>
      <c r="C8052">
        <v>-2.2618270300482273</v>
      </c>
      <c r="D8052">
        <v>0.50679293217620991</v>
      </c>
      <c r="E8052" s="24"/>
      <c r="F8052" s="25"/>
      <c r="G8052" s="29"/>
    </row>
    <row r="8053" spans="1:7" x14ac:dyDescent="0.25">
      <c r="A8053"/>
      <c r="B8053"/>
      <c r="C8053">
        <v>-2.2618869956882683</v>
      </c>
      <c r="D8053">
        <v>0.50681274958753442</v>
      </c>
      <c r="E8053" s="24"/>
      <c r="F8053" s="25"/>
      <c r="G8053" s="29"/>
    </row>
    <row r="8054" spans="1:7" x14ac:dyDescent="0.25">
      <c r="A8054"/>
      <c r="B8054"/>
      <c r="C8054">
        <v>-2.2619469613283099</v>
      </c>
      <c r="D8054">
        <v>0.50683256699885881</v>
      </c>
      <c r="E8054" s="24"/>
      <c r="F8054" s="25"/>
      <c r="G8054" s="29"/>
    </row>
    <row r="8055" spans="1:7" x14ac:dyDescent="0.25">
      <c r="A8055"/>
      <c r="B8055"/>
      <c r="C8055">
        <v>-2.2620069269683509</v>
      </c>
      <c r="D8055">
        <v>0.50685238441018321</v>
      </c>
      <c r="E8055" s="24"/>
      <c r="F8055" s="25"/>
      <c r="G8055" s="29"/>
    </row>
    <row r="8056" spans="1:7" x14ac:dyDescent="0.25">
      <c r="A8056"/>
      <c r="B8056"/>
      <c r="C8056">
        <v>-2.2620668926083924</v>
      </c>
      <c r="D8056">
        <v>0.50687220182150761</v>
      </c>
      <c r="E8056" s="24"/>
      <c r="F8056" s="25"/>
      <c r="G8056" s="29"/>
    </row>
    <row r="8057" spans="1:7" x14ac:dyDescent="0.25">
      <c r="A8057"/>
      <c r="B8057"/>
      <c r="C8057">
        <v>-2.262126858248434</v>
      </c>
      <c r="D8057">
        <v>0.506892019232832</v>
      </c>
      <c r="E8057" s="24"/>
      <c r="F8057" s="25"/>
      <c r="G8057" s="29"/>
    </row>
    <row r="8058" spans="1:7" x14ac:dyDescent="0.25">
      <c r="A8058"/>
      <c r="B8058"/>
      <c r="C8058">
        <v>-2.262186823888475</v>
      </c>
      <c r="D8058">
        <v>0.50691183664415629</v>
      </c>
      <c r="E8058" s="24"/>
      <c r="F8058" s="25"/>
      <c r="G8058" s="29"/>
    </row>
    <row r="8059" spans="1:7" x14ac:dyDescent="0.25">
      <c r="A8059"/>
      <c r="B8059"/>
      <c r="C8059">
        <v>-2.2622467895285161</v>
      </c>
      <c r="D8059">
        <v>0.50693165405548068</v>
      </c>
      <c r="E8059" s="24"/>
      <c r="F8059" s="25"/>
      <c r="G8059" s="29"/>
    </row>
    <row r="8060" spans="1:7" x14ac:dyDescent="0.25">
      <c r="A8060"/>
      <c r="B8060"/>
      <c r="C8060">
        <v>-2.2623067551685576</v>
      </c>
      <c r="D8060">
        <v>0.50695147146680497</v>
      </c>
      <c r="E8060" s="24"/>
      <c r="F8060" s="25"/>
      <c r="G8060" s="29"/>
    </row>
    <row r="8061" spans="1:7" x14ac:dyDescent="0.25">
      <c r="A8061"/>
      <c r="B8061"/>
      <c r="C8061">
        <v>-2.2623667208085987</v>
      </c>
      <c r="D8061">
        <v>0.50697128887812948</v>
      </c>
      <c r="E8061" s="24"/>
      <c r="F8061" s="25"/>
      <c r="G8061" s="29"/>
    </row>
    <row r="8062" spans="1:7" x14ac:dyDescent="0.25">
      <c r="A8062"/>
      <c r="B8062"/>
      <c r="C8062">
        <v>-2.2624266864486402</v>
      </c>
      <c r="D8062">
        <v>0.50699110628945376</v>
      </c>
      <c r="E8062" s="24"/>
      <c r="F8062" s="25"/>
      <c r="G8062" s="29"/>
    </row>
    <row r="8063" spans="1:7" x14ac:dyDescent="0.25">
      <c r="A8063"/>
      <c r="B8063"/>
      <c r="C8063">
        <v>-2.2624866520886813</v>
      </c>
      <c r="D8063">
        <v>0.50701092370077827</v>
      </c>
      <c r="E8063" s="24"/>
      <c r="F8063" s="25"/>
      <c r="G8063" s="29"/>
    </row>
    <row r="8064" spans="1:7" x14ac:dyDescent="0.25">
      <c r="A8064"/>
      <c r="B8064"/>
      <c r="C8064">
        <v>-2.2625466177287228</v>
      </c>
      <c r="D8064">
        <v>0.50703074111210267</v>
      </c>
      <c r="E8064" s="24"/>
      <c r="F8064" s="25"/>
      <c r="G8064" s="29"/>
    </row>
    <row r="8065" spans="1:7" x14ac:dyDescent="0.25">
      <c r="A8065"/>
      <c r="B8065"/>
      <c r="C8065">
        <v>-2.2626065833687639</v>
      </c>
      <c r="D8065">
        <v>0.50705055852342695</v>
      </c>
      <c r="E8065" s="24"/>
      <c r="F8065" s="25"/>
      <c r="G8065" s="29"/>
    </row>
    <row r="8066" spans="1:7" x14ac:dyDescent="0.25">
      <c r="A8066"/>
      <c r="B8066"/>
      <c r="C8066">
        <v>-2.2626665490088054</v>
      </c>
      <c r="D8066">
        <v>0.50707037593475135</v>
      </c>
      <c r="E8066" s="24"/>
      <c r="F8066" s="25"/>
      <c r="G8066" s="29"/>
    </row>
    <row r="8067" spans="1:7" x14ac:dyDescent="0.25">
      <c r="A8067"/>
      <c r="B8067"/>
      <c r="C8067">
        <v>-2.2627265146488469</v>
      </c>
      <c r="D8067">
        <v>0.50709019334607575</v>
      </c>
      <c r="E8067" s="24"/>
      <c r="F8067" s="25"/>
      <c r="G8067" s="29"/>
    </row>
    <row r="8068" spans="1:7" x14ac:dyDescent="0.25">
      <c r="A8068"/>
      <c r="B8068"/>
      <c r="C8068">
        <v>-2.262786480288888</v>
      </c>
      <c r="D8068">
        <v>0.50711001075740003</v>
      </c>
      <c r="E8068" s="24"/>
      <c r="F8068" s="25"/>
      <c r="G8068" s="29"/>
    </row>
    <row r="8069" spans="1:7" x14ac:dyDescent="0.25">
      <c r="A8069"/>
      <c r="B8069"/>
      <c r="C8069">
        <v>-2.262846445928929</v>
      </c>
      <c r="D8069">
        <v>0.50712982816872454</v>
      </c>
      <c r="E8069" s="24"/>
      <c r="F8069" s="25"/>
      <c r="G8069" s="29"/>
    </row>
    <row r="8070" spans="1:7" x14ac:dyDescent="0.25">
      <c r="A8070"/>
      <c r="B8070"/>
      <c r="C8070">
        <v>-2.2629064115689705</v>
      </c>
      <c r="D8070">
        <v>0.50714964558004882</v>
      </c>
      <c r="E8070" s="24"/>
      <c r="F8070" s="25"/>
      <c r="G8070" s="29"/>
    </row>
    <row r="8071" spans="1:7" x14ac:dyDescent="0.25">
      <c r="A8071"/>
      <c r="B8071"/>
      <c r="C8071">
        <v>-2.2629663772090116</v>
      </c>
      <c r="D8071">
        <v>0.50716946299137322</v>
      </c>
      <c r="E8071" s="24"/>
      <c r="F8071" s="25"/>
      <c r="G8071" s="29"/>
    </row>
    <row r="8072" spans="1:7" x14ac:dyDescent="0.25">
      <c r="A8072"/>
      <c r="B8072"/>
      <c r="C8072">
        <v>-2.2630263428490527</v>
      </c>
      <c r="D8072">
        <v>0.50718928040269751</v>
      </c>
      <c r="E8072" s="24"/>
      <c r="F8072" s="25"/>
      <c r="G8072" s="29"/>
    </row>
    <row r="8073" spans="1:7" x14ac:dyDescent="0.25">
      <c r="A8073"/>
      <c r="B8073"/>
      <c r="C8073">
        <v>-2.2630863084890942</v>
      </c>
      <c r="D8073">
        <v>0.50720909781402201</v>
      </c>
      <c r="E8073" s="24"/>
      <c r="F8073" s="25"/>
      <c r="G8073" s="29"/>
    </row>
    <row r="8074" spans="1:7" x14ac:dyDescent="0.25">
      <c r="A8074"/>
      <c r="B8074"/>
      <c r="C8074">
        <v>-2.2631462741291357</v>
      </c>
      <c r="D8074">
        <v>0.50722891522534641</v>
      </c>
      <c r="E8074" s="24"/>
      <c r="F8074" s="25"/>
      <c r="G8074" s="29"/>
    </row>
    <row r="8075" spans="1:7" x14ac:dyDescent="0.25">
      <c r="A8075"/>
      <c r="B8075"/>
      <c r="C8075">
        <v>-2.2632062397691768</v>
      </c>
      <c r="D8075">
        <v>0.5072487326366707</v>
      </c>
      <c r="E8075" s="24"/>
      <c r="F8075" s="25"/>
      <c r="G8075" s="29"/>
    </row>
    <row r="8076" spans="1:7" x14ac:dyDescent="0.25">
      <c r="A8076"/>
      <c r="B8076"/>
      <c r="C8076">
        <v>-2.2632662054092183</v>
      </c>
      <c r="D8076">
        <v>0.50726855004799509</v>
      </c>
      <c r="E8076" s="24"/>
      <c r="F8076" s="25"/>
      <c r="G8076" s="29"/>
    </row>
    <row r="8077" spans="1:7" x14ac:dyDescent="0.25">
      <c r="A8077"/>
      <c r="B8077"/>
      <c r="C8077">
        <v>-2.2633261710492594</v>
      </c>
      <c r="D8077">
        <v>0.50728836745931938</v>
      </c>
      <c r="E8077" s="24"/>
      <c r="F8077" s="25"/>
      <c r="G8077" s="29"/>
    </row>
    <row r="8078" spans="1:7" x14ac:dyDescent="0.25">
      <c r="A8078"/>
      <c r="B8078"/>
      <c r="C8078">
        <v>-2.2633861366893009</v>
      </c>
      <c r="D8078">
        <v>0.50730818487064389</v>
      </c>
      <c r="E8078" s="24"/>
      <c r="F8078" s="25"/>
      <c r="G8078" s="29"/>
    </row>
    <row r="8079" spans="1:7" x14ac:dyDescent="0.25">
      <c r="A8079"/>
      <c r="B8079"/>
      <c r="C8079">
        <v>-2.263446102329342</v>
      </c>
      <c r="D8079">
        <v>0.50732800228196828</v>
      </c>
      <c r="E8079" s="24"/>
      <c r="F8079" s="25"/>
      <c r="G8079" s="29"/>
    </row>
    <row r="8080" spans="1:7" x14ac:dyDescent="0.25">
      <c r="A8080"/>
      <c r="B8080"/>
      <c r="C8080">
        <v>-2.2635060679693835</v>
      </c>
      <c r="D8080">
        <v>0.50734781969329268</v>
      </c>
      <c r="E8080" s="24"/>
      <c r="F8080" s="25"/>
      <c r="G8080" s="29"/>
    </row>
    <row r="8081" spans="1:7" x14ac:dyDescent="0.25">
      <c r="A8081"/>
      <c r="B8081"/>
      <c r="C8081">
        <v>-2.2635660336094245</v>
      </c>
      <c r="D8081">
        <v>0.50736763710461708</v>
      </c>
      <c r="E8081" s="24"/>
      <c r="F8081" s="25"/>
      <c r="G8081" s="29"/>
    </row>
    <row r="8082" spans="1:7" x14ac:dyDescent="0.25">
      <c r="A8082"/>
      <c r="B8082"/>
      <c r="C8082">
        <v>-2.2636259992494661</v>
      </c>
      <c r="D8082">
        <v>0.50738745451594147</v>
      </c>
      <c r="E8082" s="24"/>
      <c r="F8082" s="25"/>
      <c r="G8082" s="29"/>
    </row>
    <row r="8083" spans="1:7" x14ac:dyDescent="0.25">
      <c r="A8083"/>
      <c r="B8083"/>
      <c r="C8083">
        <v>-2.2636859648895071</v>
      </c>
      <c r="D8083">
        <v>0.50740727192726576</v>
      </c>
      <c r="E8083" s="24"/>
      <c r="F8083" s="25"/>
      <c r="G8083" s="29"/>
    </row>
    <row r="8084" spans="1:7" x14ac:dyDescent="0.25">
      <c r="A8084"/>
      <c r="B8084"/>
      <c r="C8084">
        <v>-2.2637459305295486</v>
      </c>
      <c r="D8084">
        <v>0.50742708933859015</v>
      </c>
      <c r="E8084" s="24"/>
      <c r="F8084" s="25"/>
      <c r="G8084" s="29"/>
    </row>
    <row r="8085" spans="1:7" x14ac:dyDescent="0.25">
      <c r="A8085"/>
      <c r="B8085"/>
      <c r="C8085">
        <v>-2.2638058961695897</v>
      </c>
      <c r="D8085">
        <v>0.50744690674991444</v>
      </c>
      <c r="E8085" s="24"/>
      <c r="F8085" s="25"/>
      <c r="G8085" s="29"/>
    </row>
    <row r="8086" spans="1:7" x14ac:dyDescent="0.25">
      <c r="A8086"/>
      <c r="B8086"/>
      <c r="C8086">
        <v>-2.2638658618096312</v>
      </c>
      <c r="D8086">
        <v>0.50746672416123895</v>
      </c>
      <c r="E8086" s="24"/>
      <c r="F8086" s="25"/>
      <c r="G8086" s="29"/>
    </row>
    <row r="8087" spans="1:7" x14ac:dyDescent="0.25">
      <c r="A8087"/>
      <c r="B8087"/>
      <c r="C8087">
        <v>-2.2639258274496723</v>
      </c>
      <c r="D8087">
        <v>0.50748654157256323</v>
      </c>
      <c r="E8087" s="24"/>
      <c r="F8087" s="25"/>
      <c r="G8087" s="29"/>
    </row>
    <row r="8088" spans="1:7" x14ac:dyDescent="0.25">
      <c r="A8088"/>
      <c r="B8088"/>
      <c r="C8088">
        <v>-2.2639857930897138</v>
      </c>
      <c r="D8088">
        <v>0.50750635898388763</v>
      </c>
      <c r="E8088" s="24"/>
      <c r="F8088" s="25"/>
      <c r="G8088" s="29"/>
    </row>
    <row r="8089" spans="1:7" x14ac:dyDescent="0.25">
      <c r="A8089"/>
      <c r="B8089"/>
      <c r="C8089">
        <v>-2.2640457587297549</v>
      </c>
      <c r="D8089">
        <v>0.50752617639521214</v>
      </c>
      <c r="E8089" s="24"/>
      <c r="F8089" s="25"/>
      <c r="G8089" s="29"/>
    </row>
    <row r="8090" spans="1:7" x14ac:dyDescent="0.25">
      <c r="A8090"/>
      <c r="B8090"/>
      <c r="C8090">
        <v>-2.264105724369796</v>
      </c>
      <c r="D8090">
        <v>0.50754599380653642</v>
      </c>
      <c r="E8090" s="24"/>
      <c r="F8090" s="25"/>
      <c r="G8090" s="29"/>
    </row>
    <row r="8091" spans="1:7" x14ac:dyDescent="0.25">
      <c r="A8091"/>
      <c r="B8091"/>
      <c r="C8091">
        <v>-2.2641656900098375</v>
      </c>
      <c r="D8091">
        <v>0.50756581121786071</v>
      </c>
      <c r="E8091" s="24"/>
      <c r="F8091" s="25"/>
      <c r="G8091" s="29"/>
    </row>
    <row r="8092" spans="1:7" x14ac:dyDescent="0.25">
      <c r="A8092"/>
      <c r="B8092"/>
      <c r="C8092">
        <v>-2.264225655649879</v>
      </c>
      <c r="D8092">
        <v>0.50758562862918521</v>
      </c>
      <c r="E8092" s="24"/>
      <c r="F8092" s="25"/>
      <c r="G8092" s="29"/>
    </row>
    <row r="8093" spans="1:7" x14ac:dyDescent="0.25">
      <c r="A8093"/>
      <c r="B8093"/>
      <c r="C8093">
        <v>-2.2642856212899201</v>
      </c>
      <c r="D8093">
        <v>0.5076054460405095</v>
      </c>
      <c r="E8093" s="24"/>
      <c r="F8093" s="25"/>
      <c r="G8093" s="29"/>
    </row>
    <row r="8094" spans="1:7" x14ac:dyDescent="0.25">
      <c r="A8094"/>
      <c r="B8094"/>
      <c r="C8094">
        <v>-2.2643455869299616</v>
      </c>
      <c r="D8094">
        <v>0.50762526345183379</v>
      </c>
      <c r="E8094" s="24"/>
      <c r="F8094" s="25"/>
      <c r="G8094" s="29"/>
    </row>
    <row r="8095" spans="1:7" x14ac:dyDescent="0.25">
      <c r="A8095"/>
      <c r="B8095"/>
      <c r="C8095">
        <v>-2.2644055525700026</v>
      </c>
      <c r="D8095">
        <v>0.50764508086315818</v>
      </c>
      <c r="E8095" s="24"/>
      <c r="F8095" s="25"/>
      <c r="G8095" s="29"/>
    </row>
    <row r="8096" spans="1:7" x14ac:dyDescent="0.25">
      <c r="A8096"/>
      <c r="B8096"/>
      <c r="C8096">
        <v>-2.2644655182100442</v>
      </c>
      <c r="D8096">
        <v>0.50766489827448258</v>
      </c>
      <c r="E8096" s="24"/>
      <c r="F8096" s="25"/>
      <c r="G8096" s="29"/>
    </row>
    <row r="8097" spans="1:7" x14ac:dyDescent="0.25">
      <c r="A8097"/>
      <c r="B8097"/>
      <c r="C8097">
        <v>-2.2645254838500852</v>
      </c>
      <c r="D8097">
        <v>0.50768471568580709</v>
      </c>
      <c r="E8097" s="24"/>
      <c r="F8097" s="25"/>
      <c r="G8097" s="29"/>
    </row>
    <row r="8098" spans="1:7" x14ac:dyDescent="0.25">
      <c r="A8098"/>
      <c r="B8098"/>
      <c r="C8098">
        <v>-2.2645854494901267</v>
      </c>
      <c r="D8098">
        <v>0.50770453309713148</v>
      </c>
      <c r="E8098" s="24"/>
      <c r="F8098" s="25"/>
      <c r="G8098" s="29"/>
    </row>
    <row r="8099" spans="1:7" x14ac:dyDescent="0.25">
      <c r="A8099"/>
      <c r="B8099"/>
      <c r="C8099">
        <v>-2.2646454151301678</v>
      </c>
      <c r="D8099">
        <v>0.50772435050845588</v>
      </c>
      <c r="E8099" s="24"/>
      <c r="F8099" s="25"/>
      <c r="G8099" s="29"/>
    </row>
    <row r="8100" spans="1:7" x14ac:dyDescent="0.25">
      <c r="A8100"/>
      <c r="B8100"/>
      <c r="C8100">
        <v>-2.2647053807702089</v>
      </c>
      <c r="D8100">
        <v>0.50774416791978016</v>
      </c>
      <c r="E8100" s="24"/>
      <c r="F8100" s="25"/>
      <c r="G8100" s="29"/>
    </row>
    <row r="8101" spans="1:7" x14ac:dyDescent="0.25">
      <c r="A8101"/>
      <c r="B8101"/>
      <c r="C8101">
        <v>-2.2647653464102504</v>
      </c>
      <c r="D8101">
        <v>0.50776398533110456</v>
      </c>
      <c r="E8101" s="24"/>
      <c r="F8101" s="25"/>
      <c r="G8101" s="29"/>
    </row>
    <row r="8102" spans="1:7" x14ac:dyDescent="0.25">
      <c r="A8102"/>
      <c r="B8102"/>
      <c r="C8102">
        <v>-2.2648253120502919</v>
      </c>
      <c r="D8102">
        <v>0.50778380274242907</v>
      </c>
      <c r="E8102" s="24"/>
      <c r="F8102" s="25"/>
      <c r="G8102" s="29"/>
    </row>
    <row r="8103" spans="1:7" x14ac:dyDescent="0.25">
      <c r="A8103"/>
      <c r="B8103"/>
      <c r="C8103">
        <v>-2.264885277690333</v>
      </c>
      <c r="D8103">
        <v>0.50780362015375335</v>
      </c>
      <c r="E8103" s="24"/>
      <c r="F8103" s="25"/>
      <c r="G8103" s="29"/>
    </row>
    <row r="8104" spans="1:7" x14ac:dyDescent="0.25">
      <c r="A8104"/>
      <c r="B8104"/>
      <c r="C8104">
        <v>-2.2649452433303745</v>
      </c>
      <c r="D8104">
        <v>0.50782343756507764</v>
      </c>
      <c r="E8104" s="24"/>
      <c r="F8104" s="25"/>
      <c r="G8104" s="29"/>
    </row>
    <row r="8105" spans="1:7" x14ac:dyDescent="0.25">
      <c r="A8105"/>
      <c r="B8105"/>
      <c r="C8105">
        <v>-2.2650052089704156</v>
      </c>
      <c r="D8105">
        <v>0.50784325497640193</v>
      </c>
      <c r="E8105" s="24"/>
      <c r="F8105" s="25"/>
      <c r="G8105" s="29"/>
    </row>
    <row r="8106" spans="1:7" x14ac:dyDescent="0.25">
      <c r="A8106"/>
      <c r="B8106"/>
      <c r="C8106">
        <v>-2.2650651746104571</v>
      </c>
      <c r="D8106">
        <v>0.50786307238772654</v>
      </c>
      <c r="E8106" s="24"/>
      <c r="F8106" s="25"/>
      <c r="G8106" s="29"/>
    </row>
    <row r="8107" spans="1:7" x14ac:dyDescent="0.25">
      <c r="A8107"/>
      <c r="B8107"/>
      <c r="C8107">
        <v>-2.2651251402504982</v>
      </c>
      <c r="D8107">
        <v>0.50788288979905094</v>
      </c>
      <c r="E8107" s="24"/>
      <c r="F8107" s="25"/>
      <c r="G8107" s="29"/>
    </row>
    <row r="8108" spans="1:7" x14ac:dyDescent="0.25">
      <c r="A8108"/>
      <c r="B8108"/>
      <c r="C8108">
        <v>-2.2651851058905392</v>
      </c>
      <c r="D8108">
        <v>0.50790270721037512</v>
      </c>
      <c r="E8108" s="24"/>
      <c r="F8108" s="25"/>
      <c r="G8108" s="29"/>
    </row>
    <row r="8109" spans="1:7" x14ac:dyDescent="0.25">
      <c r="A8109"/>
      <c r="B8109"/>
      <c r="C8109">
        <v>-2.2652450715305807</v>
      </c>
      <c r="D8109">
        <v>0.50792252462169962</v>
      </c>
      <c r="E8109" s="24"/>
      <c r="F8109" s="25"/>
      <c r="G8109" s="29"/>
    </row>
    <row r="8110" spans="1:7" x14ac:dyDescent="0.25">
      <c r="A8110"/>
      <c r="B8110"/>
      <c r="C8110">
        <v>-2.2653050371706218</v>
      </c>
      <c r="D8110">
        <v>0.50794234203302391</v>
      </c>
      <c r="E8110" s="24"/>
      <c r="F8110" s="25"/>
      <c r="G8110" s="29"/>
    </row>
    <row r="8111" spans="1:7" x14ac:dyDescent="0.25">
      <c r="A8111"/>
      <c r="B8111"/>
      <c r="C8111">
        <v>-2.2653650028106633</v>
      </c>
      <c r="D8111">
        <v>0.50796215944434819</v>
      </c>
      <c r="E8111" s="24"/>
      <c r="F8111" s="25"/>
      <c r="G8111" s="29"/>
    </row>
    <row r="8112" spans="1:7" x14ac:dyDescent="0.25">
      <c r="A8112"/>
      <c r="B8112"/>
      <c r="C8112">
        <v>-2.2654249684507048</v>
      </c>
      <c r="D8112">
        <v>0.5079819768556727</v>
      </c>
      <c r="E8112" s="24"/>
      <c r="F8112" s="25"/>
      <c r="G8112" s="29"/>
    </row>
    <row r="8113" spans="1:7" x14ac:dyDescent="0.25">
      <c r="A8113"/>
      <c r="B8113"/>
      <c r="C8113">
        <v>-2.2654849340907459</v>
      </c>
      <c r="D8113">
        <v>0.5080017942669971</v>
      </c>
      <c r="E8113" s="24"/>
      <c r="F8113" s="25"/>
      <c r="G8113" s="29"/>
    </row>
    <row r="8114" spans="1:7" x14ac:dyDescent="0.25">
      <c r="A8114"/>
      <c r="B8114"/>
      <c r="C8114">
        <v>-2.2655448997307874</v>
      </c>
      <c r="D8114">
        <v>0.50802161167832149</v>
      </c>
      <c r="E8114" s="24"/>
      <c r="F8114" s="25"/>
      <c r="G8114" s="29"/>
    </row>
    <row r="8115" spans="1:7" x14ac:dyDescent="0.25">
      <c r="A8115"/>
      <c r="B8115"/>
      <c r="C8115">
        <v>-2.2656048653708285</v>
      </c>
      <c r="D8115">
        <v>0.50804142908964589</v>
      </c>
      <c r="E8115" s="24"/>
      <c r="F8115" s="25"/>
      <c r="G8115" s="29"/>
    </row>
    <row r="8116" spans="1:7" x14ac:dyDescent="0.25">
      <c r="A8116"/>
      <c r="B8116"/>
      <c r="C8116">
        <v>-2.26566483101087</v>
      </c>
      <c r="D8116">
        <v>0.50806124650097029</v>
      </c>
      <c r="E8116" s="24"/>
      <c r="F8116" s="25"/>
      <c r="G8116" s="29"/>
    </row>
    <row r="8117" spans="1:7" x14ac:dyDescent="0.25">
      <c r="A8117"/>
      <c r="B8117"/>
      <c r="C8117">
        <v>-2.2657247966509111</v>
      </c>
      <c r="D8117">
        <v>0.50808106391229457</v>
      </c>
      <c r="E8117" s="24"/>
      <c r="F8117" s="25"/>
      <c r="G8117" s="29"/>
    </row>
    <row r="8118" spans="1:7" x14ac:dyDescent="0.25">
      <c r="A8118"/>
      <c r="B8118"/>
      <c r="C8118">
        <v>-2.2657847622909522</v>
      </c>
      <c r="D8118">
        <v>0.50810088132361897</v>
      </c>
      <c r="E8118" s="24"/>
      <c r="F8118" s="25"/>
      <c r="G8118" s="29"/>
    </row>
    <row r="8119" spans="1:7" x14ac:dyDescent="0.25">
      <c r="A8119"/>
      <c r="B8119"/>
      <c r="C8119">
        <v>-2.2658447279309937</v>
      </c>
      <c r="D8119">
        <v>0.50812069873494348</v>
      </c>
      <c r="E8119" s="24"/>
      <c r="F8119" s="25"/>
      <c r="G8119" s="29"/>
    </row>
    <row r="8120" spans="1:7" x14ac:dyDescent="0.25">
      <c r="A8120"/>
      <c r="B8120"/>
      <c r="C8120">
        <v>-2.2659046935710347</v>
      </c>
      <c r="D8120">
        <v>0.50814051614626765</v>
      </c>
      <c r="E8120" s="24"/>
      <c r="F8120" s="25"/>
      <c r="G8120" s="29"/>
    </row>
    <row r="8121" spans="1:7" x14ac:dyDescent="0.25">
      <c r="A8121"/>
      <c r="B8121"/>
      <c r="C8121">
        <v>-2.2659646592110763</v>
      </c>
      <c r="D8121">
        <v>0.50816033355759216</v>
      </c>
      <c r="E8121" s="24"/>
      <c r="F8121" s="25"/>
      <c r="G8121" s="29"/>
    </row>
    <row r="8122" spans="1:7" x14ac:dyDescent="0.25">
      <c r="A8122"/>
      <c r="B8122"/>
      <c r="C8122">
        <v>-2.2660246248511178</v>
      </c>
      <c r="D8122">
        <v>0.50818015096891644</v>
      </c>
      <c r="E8122" s="24"/>
      <c r="F8122" s="25"/>
      <c r="G8122" s="29"/>
    </row>
    <row r="8123" spans="1:7" x14ac:dyDescent="0.25">
      <c r="A8123"/>
      <c r="B8123"/>
      <c r="C8123">
        <v>-2.2660845904911588</v>
      </c>
      <c r="D8123">
        <v>0.50819996838024095</v>
      </c>
      <c r="E8123" s="24"/>
      <c r="F8123" s="25"/>
      <c r="G8123" s="29"/>
    </row>
    <row r="8124" spans="1:7" x14ac:dyDescent="0.25">
      <c r="A8124"/>
      <c r="B8124"/>
      <c r="C8124">
        <v>-2.2661445561312004</v>
      </c>
      <c r="D8124">
        <v>0.50821978579156535</v>
      </c>
      <c r="E8124" s="24"/>
      <c r="F8124" s="25"/>
      <c r="G8124" s="29"/>
    </row>
    <row r="8125" spans="1:7" x14ac:dyDescent="0.25">
      <c r="A8125"/>
      <c r="B8125"/>
      <c r="C8125">
        <v>-2.2662045217712414</v>
      </c>
      <c r="D8125">
        <v>0.50823960320288952</v>
      </c>
      <c r="E8125" s="24"/>
      <c r="F8125" s="25"/>
      <c r="G8125" s="29"/>
    </row>
    <row r="8126" spans="1:7" x14ac:dyDescent="0.25">
      <c r="A8126"/>
      <c r="B8126"/>
      <c r="C8126">
        <v>-2.2662644874112825</v>
      </c>
      <c r="D8126">
        <v>0.50825942061421403</v>
      </c>
      <c r="E8126" s="24"/>
      <c r="F8126" s="25"/>
      <c r="G8126" s="29"/>
    </row>
    <row r="8127" spans="1:7" x14ac:dyDescent="0.25">
      <c r="A8127"/>
      <c r="B8127"/>
      <c r="C8127">
        <v>-2.266324453051324</v>
      </c>
      <c r="D8127">
        <v>0.50827923802553854</v>
      </c>
      <c r="E8127" s="24"/>
      <c r="F8127" s="25"/>
      <c r="G8127" s="29"/>
    </row>
    <row r="8128" spans="1:7" x14ac:dyDescent="0.25">
      <c r="A8128"/>
      <c r="B8128"/>
      <c r="C8128">
        <v>-2.2663844186913651</v>
      </c>
      <c r="D8128">
        <v>0.5082990554368626</v>
      </c>
      <c r="E8128" s="24"/>
      <c r="F8128" s="25"/>
      <c r="G8128" s="29"/>
    </row>
    <row r="8129" spans="1:7" x14ac:dyDescent="0.25">
      <c r="A8129"/>
      <c r="B8129"/>
      <c r="C8129">
        <v>-2.2664443843314066</v>
      </c>
      <c r="D8129">
        <v>0.50831887284818711</v>
      </c>
      <c r="E8129" s="24"/>
      <c r="F8129" s="25"/>
      <c r="G8129" s="29"/>
    </row>
    <row r="8130" spans="1:7" x14ac:dyDescent="0.25">
      <c r="A8130"/>
      <c r="B8130"/>
      <c r="C8130">
        <v>-2.2665043499714481</v>
      </c>
      <c r="D8130">
        <v>0.50833869025951162</v>
      </c>
      <c r="E8130" s="24"/>
      <c r="F8130" s="25"/>
      <c r="G8130" s="29"/>
    </row>
    <row r="8131" spans="1:7" x14ac:dyDescent="0.25">
      <c r="A8131"/>
      <c r="B8131"/>
      <c r="C8131">
        <v>-2.2665643156114892</v>
      </c>
      <c r="D8131">
        <v>0.5083585076708359</v>
      </c>
      <c r="E8131" s="24"/>
      <c r="F8131" s="25"/>
      <c r="G8131" s="29"/>
    </row>
    <row r="8132" spans="1:7" x14ac:dyDescent="0.25">
      <c r="A8132"/>
      <c r="B8132"/>
      <c r="C8132">
        <v>-2.2666242812515307</v>
      </c>
      <c r="D8132">
        <v>0.5083783250821603</v>
      </c>
      <c r="E8132" s="24"/>
      <c r="F8132" s="25"/>
      <c r="G8132" s="29"/>
    </row>
    <row r="8133" spans="1:7" x14ac:dyDescent="0.25">
      <c r="A8133"/>
      <c r="B8133"/>
      <c r="C8133">
        <v>-2.2666842468915718</v>
      </c>
      <c r="D8133">
        <v>0.50839814249348469</v>
      </c>
      <c r="E8133" s="24"/>
      <c r="F8133" s="25"/>
      <c r="G8133" s="29"/>
    </row>
    <row r="8134" spans="1:7" x14ac:dyDescent="0.25">
      <c r="A8134"/>
      <c r="B8134"/>
      <c r="C8134">
        <v>-2.2667442125316133</v>
      </c>
      <c r="D8134">
        <v>0.50841795990480898</v>
      </c>
      <c r="E8134" s="24"/>
      <c r="F8134" s="25"/>
      <c r="G8134" s="29"/>
    </row>
    <row r="8135" spans="1:7" x14ac:dyDescent="0.25">
      <c r="A8135"/>
      <c r="B8135"/>
      <c r="C8135">
        <v>-2.2668041781716544</v>
      </c>
      <c r="D8135">
        <v>0.50843777731613338</v>
      </c>
      <c r="E8135" s="24"/>
      <c r="F8135" s="25"/>
      <c r="G8135" s="29"/>
    </row>
    <row r="8136" spans="1:7" x14ac:dyDescent="0.25">
      <c r="A8136"/>
      <c r="B8136"/>
      <c r="C8136">
        <v>-2.2668641438116954</v>
      </c>
      <c r="D8136">
        <v>0.50845759472745788</v>
      </c>
      <c r="E8136" s="24"/>
      <c r="F8136" s="25"/>
      <c r="G8136" s="29"/>
    </row>
    <row r="8137" spans="1:7" x14ac:dyDescent="0.25">
      <c r="A8137"/>
      <c r="B8137"/>
      <c r="C8137">
        <v>-2.2669241094517369</v>
      </c>
      <c r="D8137">
        <v>0.50847741213878206</v>
      </c>
      <c r="E8137" s="24"/>
      <c r="F8137" s="25"/>
      <c r="G8137" s="29"/>
    </row>
    <row r="8138" spans="1:7" x14ac:dyDescent="0.25">
      <c r="A8138"/>
      <c r="B8138"/>
      <c r="C8138">
        <v>-2.266984075091778</v>
      </c>
      <c r="D8138">
        <v>0.50849722955010646</v>
      </c>
      <c r="E8138" s="24"/>
      <c r="F8138" s="25"/>
      <c r="G8138" s="29"/>
    </row>
    <row r="8139" spans="1:7" x14ac:dyDescent="0.25">
      <c r="A8139"/>
      <c r="B8139"/>
      <c r="C8139">
        <v>-2.2670440407318195</v>
      </c>
      <c r="D8139">
        <v>0.50851704696143107</v>
      </c>
      <c r="E8139" s="24"/>
      <c r="F8139" s="25"/>
      <c r="G8139" s="29"/>
    </row>
    <row r="8140" spans="1:7" x14ac:dyDescent="0.25">
      <c r="A8140"/>
      <c r="B8140"/>
      <c r="C8140">
        <v>-2.267104006371861</v>
      </c>
      <c r="D8140">
        <v>0.50853686437275536</v>
      </c>
      <c r="E8140" s="24"/>
      <c r="F8140" s="25"/>
      <c r="G8140" s="29"/>
    </row>
    <row r="8141" spans="1:7" x14ac:dyDescent="0.25">
      <c r="A8141"/>
      <c r="B8141"/>
      <c r="C8141">
        <v>-2.2671639720119021</v>
      </c>
      <c r="D8141">
        <v>0.50855668178407976</v>
      </c>
      <c r="E8141" s="24"/>
      <c r="F8141" s="25"/>
      <c r="G8141" s="29"/>
    </row>
    <row r="8142" spans="1:7" x14ac:dyDescent="0.25">
      <c r="A8142"/>
      <c r="B8142"/>
      <c r="C8142">
        <v>-2.2672239376519436</v>
      </c>
      <c r="D8142">
        <v>0.50857649919540404</v>
      </c>
      <c r="E8142" s="24"/>
      <c r="F8142" s="25"/>
      <c r="G8142" s="29"/>
    </row>
    <row r="8143" spans="1:7" x14ac:dyDescent="0.25">
      <c r="A8143"/>
      <c r="B8143"/>
      <c r="C8143">
        <v>-2.2672839032919847</v>
      </c>
      <c r="D8143">
        <v>0.50859631660672844</v>
      </c>
      <c r="E8143" s="24"/>
      <c r="F8143" s="25"/>
      <c r="G8143" s="29"/>
    </row>
    <row r="8144" spans="1:7" x14ac:dyDescent="0.25">
      <c r="A8144"/>
      <c r="B8144"/>
      <c r="C8144">
        <v>-2.2673438689320258</v>
      </c>
      <c r="D8144">
        <v>0.50861613401805283</v>
      </c>
      <c r="E8144" s="24"/>
      <c r="F8144" s="25"/>
      <c r="G8144" s="29"/>
    </row>
    <row r="8145" spans="1:7" x14ac:dyDescent="0.25">
      <c r="A8145"/>
      <c r="B8145"/>
      <c r="C8145">
        <v>-2.2674038345720673</v>
      </c>
      <c r="D8145">
        <v>0.50863595142937723</v>
      </c>
      <c r="E8145" s="24"/>
      <c r="F8145" s="25"/>
      <c r="G8145" s="29"/>
    </row>
    <row r="8146" spans="1:7" x14ac:dyDescent="0.25">
      <c r="A8146"/>
      <c r="B8146"/>
      <c r="C8146">
        <v>-2.2674638002121084</v>
      </c>
      <c r="D8146">
        <v>0.50865576884070152</v>
      </c>
      <c r="E8146" s="24"/>
      <c r="F8146" s="25"/>
      <c r="G8146" s="29"/>
    </row>
    <row r="8147" spans="1:7" x14ac:dyDescent="0.25">
      <c r="A8147"/>
      <c r="B8147"/>
      <c r="C8147">
        <v>-2.2675237658521499</v>
      </c>
      <c r="D8147">
        <v>0.50867558625202602</v>
      </c>
      <c r="E8147" s="24"/>
      <c r="F8147" s="25"/>
      <c r="G8147" s="29"/>
    </row>
    <row r="8148" spans="1:7" x14ac:dyDescent="0.25">
      <c r="A8148"/>
      <c r="B8148"/>
      <c r="C8148">
        <v>-2.2675837314921909</v>
      </c>
      <c r="D8148">
        <v>0.5086954036633502</v>
      </c>
      <c r="E8148" s="24"/>
      <c r="F8148" s="25"/>
      <c r="G8148" s="29"/>
    </row>
    <row r="8149" spans="1:7" x14ac:dyDescent="0.25">
      <c r="A8149"/>
      <c r="B8149"/>
      <c r="C8149">
        <v>-2.2676436971322325</v>
      </c>
      <c r="D8149">
        <v>0.50871522107467471</v>
      </c>
      <c r="E8149" s="24"/>
      <c r="F8149" s="25"/>
      <c r="G8149" s="29"/>
    </row>
    <row r="8150" spans="1:7" x14ac:dyDescent="0.25">
      <c r="A8150"/>
      <c r="B8150"/>
      <c r="C8150">
        <v>-2.267703662772274</v>
      </c>
      <c r="D8150">
        <v>0.50873503848599921</v>
      </c>
      <c r="E8150" s="24"/>
      <c r="F8150" s="25"/>
      <c r="G8150" s="29"/>
    </row>
    <row r="8151" spans="1:7" x14ac:dyDescent="0.25">
      <c r="A8151"/>
      <c r="B8151"/>
      <c r="C8151">
        <v>-2.267763628412315</v>
      </c>
      <c r="D8151">
        <v>0.50875485589732339</v>
      </c>
      <c r="E8151" s="24"/>
      <c r="F8151" s="25"/>
      <c r="G8151" s="29"/>
    </row>
    <row r="8152" spans="1:7" x14ac:dyDescent="0.25">
      <c r="A8152"/>
      <c r="B8152"/>
      <c r="C8152">
        <v>-2.2678235940523566</v>
      </c>
      <c r="D8152">
        <v>0.50877467330864778</v>
      </c>
      <c r="E8152" s="24"/>
      <c r="F8152" s="25"/>
      <c r="G8152" s="29"/>
    </row>
    <row r="8153" spans="1:7" x14ac:dyDescent="0.25">
      <c r="A8153"/>
      <c r="B8153"/>
      <c r="C8153">
        <v>-2.2678835596923976</v>
      </c>
      <c r="D8153">
        <v>0.50879449071997229</v>
      </c>
      <c r="E8153" s="24"/>
      <c r="F8153" s="25"/>
      <c r="G8153" s="29"/>
    </row>
    <row r="8154" spans="1:7" x14ac:dyDescent="0.25">
      <c r="A8154"/>
      <c r="B8154"/>
      <c r="C8154">
        <v>-2.2679435253324387</v>
      </c>
      <c r="D8154">
        <v>0.50881430813129647</v>
      </c>
      <c r="E8154" s="24"/>
      <c r="F8154" s="25"/>
      <c r="G8154" s="29"/>
    </row>
    <row r="8155" spans="1:7" x14ac:dyDescent="0.25">
      <c r="A8155"/>
      <c r="B8155"/>
      <c r="C8155">
        <v>-2.2680034909724802</v>
      </c>
      <c r="D8155">
        <v>0.50883412554262086</v>
      </c>
      <c r="E8155" s="24"/>
      <c r="F8155" s="25"/>
      <c r="G8155" s="29"/>
    </row>
    <row r="8156" spans="1:7" x14ac:dyDescent="0.25">
      <c r="A8156"/>
      <c r="B8156"/>
      <c r="C8156">
        <v>-2.2680634566125213</v>
      </c>
      <c r="D8156">
        <v>0.50885394295394548</v>
      </c>
      <c r="E8156" s="24"/>
      <c r="F8156" s="25"/>
      <c r="G8156" s="29"/>
    </row>
    <row r="8157" spans="1:7" x14ac:dyDescent="0.25">
      <c r="A8157"/>
      <c r="B8157"/>
      <c r="C8157">
        <v>-2.2681234222525628</v>
      </c>
      <c r="D8157">
        <v>0.50887376036526977</v>
      </c>
      <c r="E8157" s="24"/>
      <c r="F8157" s="25"/>
      <c r="G8157" s="29"/>
    </row>
    <row r="8158" spans="1:7" x14ac:dyDescent="0.25">
      <c r="A8158"/>
      <c r="B8158"/>
      <c r="C8158">
        <v>-2.2681833878926039</v>
      </c>
      <c r="D8158">
        <v>0.50889357777659416</v>
      </c>
      <c r="E8158" s="24"/>
      <c r="F8158" s="25"/>
      <c r="G8158" s="29"/>
    </row>
    <row r="8159" spans="1:7" x14ac:dyDescent="0.25">
      <c r="A8159"/>
      <c r="B8159"/>
      <c r="C8159">
        <v>-2.2682433535326454</v>
      </c>
      <c r="D8159">
        <v>0.50891339518791856</v>
      </c>
      <c r="E8159" s="24"/>
      <c r="F8159" s="25"/>
      <c r="G8159" s="29"/>
    </row>
    <row r="8160" spans="1:7" x14ac:dyDescent="0.25">
      <c r="A8160"/>
      <c r="B8160"/>
      <c r="C8160">
        <v>-2.2683033191726869</v>
      </c>
      <c r="D8160">
        <v>0.50893321259924285</v>
      </c>
      <c r="E8160" s="24"/>
      <c r="F8160" s="25"/>
      <c r="G8160" s="29"/>
    </row>
    <row r="8161" spans="1:7" x14ac:dyDescent="0.25">
      <c r="A8161"/>
      <c r="B8161"/>
      <c r="C8161">
        <v>-2.268363284812728</v>
      </c>
      <c r="D8161">
        <v>0.50895303001056724</v>
      </c>
      <c r="E8161" s="24"/>
      <c r="F8161" s="25"/>
      <c r="G8161" s="29"/>
    </row>
    <row r="8162" spans="1:7" x14ac:dyDescent="0.25">
      <c r="A8162"/>
      <c r="B8162"/>
      <c r="C8162">
        <v>-2.268423250452769</v>
      </c>
      <c r="D8162">
        <v>0.50897284742189164</v>
      </c>
      <c r="E8162" s="24"/>
      <c r="F8162" s="25"/>
      <c r="G8162" s="29"/>
    </row>
    <row r="8163" spans="1:7" x14ac:dyDescent="0.25">
      <c r="A8163"/>
      <c r="B8163"/>
      <c r="C8163">
        <v>-2.2684832160928106</v>
      </c>
      <c r="D8163">
        <v>0.50899266483321581</v>
      </c>
      <c r="E8163" s="24"/>
      <c r="F8163" s="25"/>
      <c r="G8163" s="29"/>
    </row>
    <row r="8164" spans="1:7" x14ac:dyDescent="0.25">
      <c r="A8164"/>
      <c r="B8164"/>
      <c r="C8164">
        <v>-2.2685431817328516</v>
      </c>
      <c r="D8164">
        <v>0.50901248224454043</v>
      </c>
      <c r="E8164" s="24"/>
      <c r="F8164" s="25"/>
      <c r="G8164" s="29"/>
    </row>
    <row r="8165" spans="1:7" x14ac:dyDescent="0.25">
      <c r="A8165"/>
      <c r="B8165"/>
      <c r="C8165">
        <v>-2.2686031473728931</v>
      </c>
      <c r="D8165">
        <v>0.50903229965586483</v>
      </c>
      <c r="E8165" s="24"/>
      <c r="F8165" s="25"/>
      <c r="G8165" s="29"/>
    </row>
    <row r="8166" spans="1:7" x14ac:dyDescent="0.25">
      <c r="A8166"/>
      <c r="B8166"/>
      <c r="C8166">
        <v>-2.2686631130129342</v>
      </c>
      <c r="D8166">
        <v>0.50905211706718911</v>
      </c>
      <c r="E8166" s="24"/>
      <c r="F8166" s="25"/>
      <c r="G8166" s="29"/>
    </row>
    <row r="8167" spans="1:7" x14ac:dyDescent="0.25">
      <c r="A8167"/>
      <c r="B8167"/>
      <c r="C8167">
        <v>-2.2687230786529757</v>
      </c>
      <c r="D8167">
        <v>0.50907193447851362</v>
      </c>
      <c r="E8167" s="24"/>
      <c r="F8167" s="25"/>
      <c r="G8167" s="29"/>
    </row>
    <row r="8168" spans="1:7" x14ac:dyDescent="0.25">
      <c r="A8168"/>
      <c r="B8168"/>
      <c r="C8168">
        <v>-2.2687830442930168</v>
      </c>
      <c r="D8168">
        <v>0.5090917518898378</v>
      </c>
      <c r="E8168" s="24"/>
      <c r="F8168" s="25"/>
      <c r="G8168" s="29"/>
    </row>
    <row r="8169" spans="1:7" x14ac:dyDescent="0.25">
      <c r="A8169"/>
      <c r="B8169"/>
      <c r="C8169">
        <v>-2.2688430099330583</v>
      </c>
      <c r="D8169">
        <v>0.50911156930116219</v>
      </c>
      <c r="E8169" s="24"/>
      <c r="F8169" s="25"/>
      <c r="G8169" s="29"/>
    </row>
    <row r="8170" spans="1:7" x14ac:dyDescent="0.25">
      <c r="A8170"/>
      <c r="B8170"/>
      <c r="C8170">
        <v>-2.2689029755730998</v>
      </c>
      <c r="D8170">
        <v>0.5091313867124867</v>
      </c>
      <c r="E8170" s="24"/>
      <c r="F8170" s="25"/>
      <c r="G8170" s="29"/>
    </row>
    <row r="8171" spans="1:7" x14ac:dyDescent="0.25">
      <c r="A8171"/>
      <c r="B8171"/>
      <c r="C8171">
        <v>-2.2689629412131409</v>
      </c>
      <c r="D8171">
        <v>0.50915120412381087</v>
      </c>
      <c r="E8171" s="24"/>
      <c r="F8171" s="25"/>
      <c r="G8171" s="29"/>
    </row>
    <row r="8172" spans="1:7" x14ac:dyDescent="0.25">
      <c r="A8172"/>
      <c r="B8172"/>
      <c r="C8172">
        <v>-2.269022906853182</v>
      </c>
      <c r="D8172">
        <v>0.50917102153513538</v>
      </c>
      <c r="E8172" s="24"/>
      <c r="F8172" s="25"/>
      <c r="G8172" s="29"/>
    </row>
    <row r="8173" spans="1:7" x14ac:dyDescent="0.25">
      <c r="A8173"/>
      <c r="B8173"/>
      <c r="C8173">
        <v>-2.2690828724932235</v>
      </c>
      <c r="D8173">
        <v>0.50919083894645989</v>
      </c>
      <c r="E8173" s="24"/>
      <c r="F8173" s="25"/>
      <c r="G8173" s="29"/>
    </row>
    <row r="8174" spans="1:7" x14ac:dyDescent="0.25">
      <c r="A8174"/>
      <c r="B8174"/>
      <c r="C8174">
        <v>-2.2691428381332646</v>
      </c>
      <c r="D8174">
        <v>0.50921065635778417</v>
      </c>
      <c r="E8174" s="24"/>
      <c r="F8174" s="25"/>
      <c r="G8174" s="29"/>
    </row>
    <row r="8175" spans="1:7" x14ac:dyDescent="0.25">
      <c r="A8175"/>
      <c r="B8175"/>
      <c r="C8175">
        <v>-2.2692028037733061</v>
      </c>
      <c r="D8175">
        <v>0.50923047376910857</v>
      </c>
      <c r="E8175" s="24"/>
      <c r="F8175" s="25"/>
      <c r="G8175" s="29"/>
    </row>
    <row r="8176" spans="1:7" x14ac:dyDescent="0.25">
      <c r="A8176"/>
      <c r="B8176"/>
      <c r="C8176">
        <v>-2.2692627694133471</v>
      </c>
      <c r="D8176">
        <v>0.50925029118043297</v>
      </c>
      <c r="E8176" s="24"/>
      <c r="F8176" s="25"/>
      <c r="G8176" s="29"/>
    </row>
    <row r="8177" spans="1:7" x14ac:dyDescent="0.25">
      <c r="A8177"/>
      <c r="B8177"/>
      <c r="C8177">
        <v>-2.2693227350533887</v>
      </c>
      <c r="D8177">
        <v>0.50927010859175725</v>
      </c>
      <c r="E8177" s="24"/>
      <c r="F8177" s="25"/>
      <c r="G8177" s="29"/>
    </row>
    <row r="8178" spans="1:7" x14ac:dyDescent="0.25">
      <c r="A8178"/>
      <c r="B8178"/>
      <c r="C8178">
        <v>-2.2693827006934297</v>
      </c>
      <c r="D8178">
        <v>0.50928992600308165</v>
      </c>
      <c r="E8178" s="24"/>
      <c r="F8178" s="25"/>
      <c r="G8178" s="29"/>
    </row>
    <row r="8179" spans="1:7" x14ac:dyDescent="0.25">
      <c r="A8179"/>
      <c r="B8179"/>
      <c r="C8179">
        <v>-2.2694426663334712</v>
      </c>
      <c r="D8179">
        <v>0.50930974341440605</v>
      </c>
      <c r="E8179" s="24"/>
      <c r="F8179" s="25"/>
      <c r="G8179" s="29"/>
    </row>
    <row r="8180" spans="1:7" x14ac:dyDescent="0.25">
      <c r="A8180"/>
      <c r="B8180"/>
      <c r="C8180">
        <v>-2.2695026319735123</v>
      </c>
      <c r="D8180">
        <v>0.50932956082573044</v>
      </c>
      <c r="E8180" s="24"/>
      <c r="F8180" s="25"/>
      <c r="G8180" s="29"/>
    </row>
    <row r="8181" spans="1:7" x14ac:dyDescent="0.25">
      <c r="A8181"/>
      <c r="B8181"/>
      <c r="C8181">
        <v>-2.2695625976135538</v>
      </c>
      <c r="D8181">
        <v>0.50934937823705484</v>
      </c>
      <c r="E8181" s="24"/>
      <c r="F8181" s="25"/>
      <c r="G8181" s="29"/>
    </row>
    <row r="8182" spans="1:7" x14ac:dyDescent="0.25">
      <c r="A8182"/>
      <c r="B8182"/>
      <c r="C8182">
        <v>-2.2696225632535949</v>
      </c>
      <c r="D8182">
        <v>0.50936919564837924</v>
      </c>
      <c r="E8182" s="24"/>
      <c r="F8182" s="25"/>
      <c r="G8182" s="29"/>
    </row>
    <row r="8183" spans="1:7" x14ac:dyDescent="0.25">
      <c r="A8183"/>
      <c r="B8183"/>
      <c r="C8183">
        <v>-2.2696825288936364</v>
      </c>
      <c r="D8183">
        <v>0.50938901305970363</v>
      </c>
      <c r="E8183" s="24"/>
      <c r="F8183" s="25"/>
      <c r="G8183" s="29"/>
    </row>
    <row r="8184" spans="1:7" x14ac:dyDescent="0.25">
      <c r="A8184"/>
      <c r="B8184"/>
      <c r="C8184">
        <v>-2.2697424945336775</v>
      </c>
      <c r="D8184">
        <v>0.50940883047102803</v>
      </c>
      <c r="E8184" s="24"/>
      <c r="F8184" s="25"/>
      <c r="G8184" s="29"/>
    </row>
    <row r="8185" spans="1:7" x14ac:dyDescent="0.25">
      <c r="A8185"/>
      <c r="B8185"/>
      <c r="C8185">
        <v>-2.269802460173719</v>
      </c>
      <c r="D8185">
        <v>0.50942864788235231</v>
      </c>
      <c r="E8185" s="24"/>
      <c r="F8185" s="25"/>
      <c r="G8185" s="29"/>
    </row>
    <row r="8186" spans="1:7" x14ac:dyDescent="0.25">
      <c r="A8186"/>
      <c r="B8186"/>
      <c r="C8186">
        <v>-2.2698624258137601</v>
      </c>
      <c r="D8186">
        <v>0.5094484652936766</v>
      </c>
      <c r="E8186" s="24"/>
      <c r="F8186" s="25"/>
      <c r="G8186" s="29"/>
    </row>
    <row r="8187" spans="1:7" x14ac:dyDescent="0.25">
      <c r="A8187"/>
      <c r="B8187"/>
      <c r="C8187">
        <v>-2.2699223914538016</v>
      </c>
      <c r="D8187">
        <v>0.50946828270500111</v>
      </c>
      <c r="E8187" s="24"/>
      <c r="F8187" s="25"/>
      <c r="G8187" s="29"/>
    </row>
    <row r="8188" spans="1:7" x14ac:dyDescent="0.25">
      <c r="A8188"/>
      <c r="B8188"/>
      <c r="C8188">
        <v>-2.2699823570938427</v>
      </c>
      <c r="D8188">
        <v>0.50948810011632528</v>
      </c>
      <c r="E8188" s="24"/>
      <c r="F8188" s="25"/>
      <c r="G8188" s="29"/>
    </row>
    <row r="8189" spans="1:7" x14ac:dyDescent="0.25">
      <c r="A8189"/>
      <c r="B8189"/>
      <c r="C8189">
        <v>-2.2700423227338842</v>
      </c>
      <c r="D8189">
        <v>0.50950791752764979</v>
      </c>
      <c r="E8189" s="24"/>
      <c r="F8189" s="25"/>
      <c r="G8189" s="29"/>
    </row>
    <row r="8190" spans="1:7" x14ac:dyDescent="0.25">
      <c r="A8190"/>
      <c r="B8190"/>
      <c r="C8190">
        <v>-2.2701022883739252</v>
      </c>
      <c r="D8190">
        <v>0.5095277349389743</v>
      </c>
      <c r="E8190" s="24"/>
      <c r="F8190" s="25"/>
      <c r="G8190" s="29"/>
    </row>
    <row r="8191" spans="1:7" x14ac:dyDescent="0.25">
      <c r="A8191"/>
      <c r="B8191"/>
      <c r="C8191">
        <v>-2.2701622540139668</v>
      </c>
      <c r="D8191">
        <v>0.50954755235029858</v>
      </c>
      <c r="E8191" s="24"/>
      <c r="F8191" s="25"/>
      <c r="G8191" s="29"/>
    </row>
    <row r="8192" spans="1:7" x14ac:dyDescent="0.25">
      <c r="A8192"/>
      <c r="B8192"/>
      <c r="C8192">
        <v>-2.2702222196540078</v>
      </c>
      <c r="D8192">
        <v>0.50956736976162298</v>
      </c>
      <c r="E8192" s="24"/>
      <c r="F8192" s="25"/>
      <c r="G8192" s="29"/>
    </row>
    <row r="8193" spans="1:7" x14ac:dyDescent="0.25">
      <c r="A8193"/>
      <c r="B8193"/>
      <c r="C8193">
        <v>-2.2702821852940493</v>
      </c>
      <c r="D8193">
        <v>0.50958718717294738</v>
      </c>
      <c r="E8193" s="24"/>
      <c r="F8193" s="25"/>
      <c r="G8193" s="29"/>
    </row>
    <row r="8194" spans="1:7" x14ac:dyDescent="0.25">
      <c r="A8194"/>
      <c r="B8194"/>
      <c r="C8194">
        <v>-2.2703421509340904</v>
      </c>
      <c r="D8194">
        <v>0.50960700458427166</v>
      </c>
      <c r="E8194" s="24"/>
      <c r="F8194" s="25"/>
      <c r="G8194" s="29"/>
    </row>
    <row r="8195" spans="1:7" x14ac:dyDescent="0.25">
      <c r="A8195"/>
      <c r="B8195"/>
      <c r="C8195">
        <v>-2.2704021165741319</v>
      </c>
      <c r="D8195">
        <v>0.50962682199559617</v>
      </c>
      <c r="E8195" s="24"/>
      <c r="F8195" s="25"/>
      <c r="G8195" s="29"/>
    </row>
    <row r="8196" spans="1:7" x14ac:dyDescent="0.25">
      <c r="A8196"/>
      <c r="B8196"/>
      <c r="C8196">
        <v>-2.270462082214173</v>
      </c>
      <c r="D8196">
        <v>0.50964663940692045</v>
      </c>
      <c r="E8196" s="24"/>
      <c r="F8196" s="25"/>
      <c r="G8196" s="29"/>
    </row>
    <row r="8197" spans="1:7" x14ac:dyDescent="0.25">
      <c r="A8197"/>
      <c r="B8197"/>
      <c r="C8197">
        <v>-2.2705220478542145</v>
      </c>
      <c r="D8197">
        <v>0.50966645681824474</v>
      </c>
      <c r="E8197" s="24"/>
      <c r="F8197" s="25"/>
      <c r="G8197" s="29"/>
    </row>
    <row r="8198" spans="1:7" x14ac:dyDescent="0.25">
      <c r="A8198"/>
      <c r="B8198"/>
      <c r="C8198">
        <v>-2.2705820134942556</v>
      </c>
      <c r="D8198">
        <v>0.50968627422956925</v>
      </c>
      <c r="E8198" s="24"/>
      <c r="F8198" s="25"/>
      <c r="G8198" s="29"/>
    </row>
    <row r="8199" spans="1:7" x14ac:dyDescent="0.25">
      <c r="A8199"/>
      <c r="B8199"/>
      <c r="C8199">
        <v>-2.2707019930947574</v>
      </c>
      <c r="D8199">
        <v>0.50972592502112313</v>
      </c>
      <c r="E8199" s="24"/>
      <c r="F8199" s="25"/>
      <c r="G8199" s="29"/>
    </row>
    <row r="8200" spans="1:7" x14ac:dyDescent="0.25">
      <c r="A8200"/>
      <c r="B8200"/>
      <c r="C8200">
        <v>-2.2707019930947574</v>
      </c>
      <c r="D8200">
        <v>0.50972592502112313</v>
      </c>
      <c r="E8200" s="24"/>
      <c r="F8200" s="25"/>
      <c r="G8200" s="29"/>
    </row>
    <row r="8201" spans="1:7" x14ac:dyDescent="0.25">
      <c r="B8201" s="32"/>
      <c r="C8201" s="32"/>
      <c r="E8201" s="24"/>
      <c r="F8201" s="25"/>
      <c r="G8201" s="29"/>
    </row>
    <row r="8202" spans="1:7" x14ac:dyDescent="0.25">
      <c r="B8202" s="32"/>
      <c r="C8202" s="32"/>
      <c r="E8202" s="24"/>
      <c r="F8202" s="25"/>
      <c r="G8202" s="29"/>
    </row>
    <row r="8203" spans="1:7" x14ac:dyDescent="0.25">
      <c r="B8203" s="32"/>
      <c r="C8203" s="32"/>
      <c r="E8203" s="24"/>
      <c r="F8203" s="25"/>
      <c r="G8203" s="29"/>
    </row>
    <row r="8204" spans="1:7" x14ac:dyDescent="0.25">
      <c r="B8204" s="32"/>
      <c r="C8204" s="32"/>
      <c r="E8204" s="24"/>
      <c r="F8204" s="25"/>
      <c r="G8204" s="29"/>
    </row>
    <row r="8205" spans="1:7" x14ac:dyDescent="0.25">
      <c r="B8205" s="32"/>
      <c r="C8205" s="32"/>
      <c r="E8205" s="24"/>
      <c r="F8205" s="25"/>
      <c r="G8205" s="29"/>
    </row>
    <row r="8206" spans="1:7" x14ac:dyDescent="0.25">
      <c r="B8206" s="32"/>
      <c r="C8206" s="32"/>
      <c r="E8206" s="24"/>
      <c r="F8206" s="25"/>
      <c r="G8206" s="29"/>
    </row>
    <row r="8207" spans="1:7" x14ac:dyDescent="0.25">
      <c r="B8207" s="32"/>
      <c r="C8207" s="32"/>
      <c r="E8207" s="24"/>
      <c r="F8207" s="25"/>
      <c r="G8207" s="29"/>
    </row>
    <row r="8208" spans="1:7" x14ac:dyDescent="0.25">
      <c r="B8208" s="32"/>
      <c r="C8208" s="32"/>
      <c r="E8208" s="24"/>
      <c r="F8208" s="25"/>
      <c r="G8208" s="29"/>
    </row>
    <row r="8209" spans="2:7" x14ac:dyDescent="0.25">
      <c r="B8209" s="32"/>
      <c r="C8209" s="32"/>
      <c r="E8209" s="24"/>
      <c r="F8209" s="25"/>
      <c r="G8209" s="29"/>
    </row>
    <row r="8210" spans="2:7" x14ac:dyDescent="0.25">
      <c r="B8210" s="32"/>
      <c r="C8210" s="32"/>
      <c r="E8210" s="24"/>
      <c r="F8210" s="25"/>
      <c r="G8210" s="29"/>
    </row>
    <row r="8211" spans="2:7" x14ac:dyDescent="0.25">
      <c r="B8211" s="32"/>
      <c r="C8211" s="32"/>
      <c r="E8211" s="24"/>
      <c r="F8211" s="25"/>
      <c r="G8211" s="29"/>
    </row>
    <row r="8212" spans="2:7" x14ac:dyDescent="0.25">
      <c r="B8212" s="32"/>
      <c r="C8212" s="32"/>
      <c r="E8212" s="24"/>
      <c r="F8212" s="25"/>
      <c r="G8212" s="29"/>
    </row>
    <row r="8213" spans="2:7" x14ac:dyDescent="0.25">
      <c r="B8213" s="32"/>
      <c r="C8213" s="32"/>
      <c r="E8213" s="24"/>
      <c r="F8213" s="25"/>
      <c r="G8213" s="29"/>
    </row>
    <row r="8214" spans="2:7" x14ac:dyDescent="0.25">
      <c r="B8214" s="32"/>
      <c r="C8214" s="32"/>
      <c r="E8214" s="24"/>
      <c r="F8214" s="25"/>
      <c r="G8214" s="29"/>
    </row>
    <row r="8215" spans="2:7" x14ac:dyDescent="0.25">
      <c r="B8215" s="32"/>
      <c r="C8215" s="32"/>
      <c r="E8215" s="24"/>
      <c r="F8215" s="25"/>
      <c r="G8215" s="29"/>
    </row>
    <row r="8216" spans="2:7" x14ac:dyDescent="0.25">
      <c r="B8216" s="32"/>
      <c r="C8216" s="32"/>
      <c r="E8216" s="24"/>
      <c r="F8216" s="25"/>
      <c r="G8216" s="29"/>
    </row>
    <row r="8217" spans="2:7" x14ac:dyDescent="0.25">
      <c r="B8217" s="32"/>
      <c r="C8217" s="32"/>
      <c r="E8217" s="24"/>
      <c r="F8217" s="25"/>
      <c r="G8217" s="29"/>
    </row>
    <row r="8218" spans="2:7" x14ac:dyDescent="0.25">
      <c r="B8218" s="32"/>
      <c r="C8218" s="32"/>
      <c r="E8218" s="24"/>
      <c r="F8218" s="25"/>
      <c r="G8218" s="29"/>
    </row>
    <row r="8219" spans="2:7" x14ac:dyDescent="0.25">
      <c r="B8219" s="32"/>
      <c r="C8219" s="32"/>
      <c r="E8219" s="24"/>
      <c r="F8219" s="25"/>
      <c r="G8219" s="29"/>
    </row>
    <row r="8220" spans="2:7" x14ac:dyDescent="0.25">
      <c r="B8220" s="32"/>
      <c r="C8220" s="32"/>
      <c r="E8220" s="24"/>
      <c r="F8220" s="25"/>
      <c r="G8220" s="29"/>
    </row>
    <row r="8221" spans="2:7" x14ac:dyDescent="0.25">
      <c r="B8221" s="32"/>
      <c r="C8221" s="32"/>
      <c r="E8221" s="24"/>
      <c r="F8221" s="25"/>
      <c r="G8221" s="29"/>
    </row>
    <row r="8222" spans="2:7" x14ac:dyDescent="0.25">
      <c r="B8222" s="32"/>
      <c r="C8222" s="32"/>
      <c r="E8222" s="24"/>
      <c r="F8222" s="25"/>
      <c r="G8222" s="29"/>
    </row>
    <row r="8223" spans="2:7" x14ac:dyDescent="0.25">
      <c r="B8223" s="32"/>
      <c r="C8223" s="32"/>
      <c r="E8223" s="24"/>
      <c r="F8223" s="25"/>
      <c r="G8223" s="29"/>
    </row>
    <row r="8224" spans="2:7" x14ac:dyDescent="0.25">
      <c r="B8224" s="32"/>
      <c r="C8224" s="32"/>
      <c r="E8224" s="24"/>
      <c r="F8224" s="25"/>
      <c r="G8224" s="29"/>
    </row>
    <row r="8225" spans="2:7" x14ac:dyDescent="0.25">
      <c r="B8225" s="32"/>
      <c r="C8225" s="32"/>
      <c r="E8225" s="24"/>
      <c r="F8225" s="25"/>
      <c r="G8225" s="29"/>
    </row>
    <row r="8226" spans="2:7" x14ac:dyDescent="0.25">
      <c r="B8226" s="32"/>
      <c r="C8226" s="32"/>
      <c r="E8226" s="24"/>
      <c r="F8226" s="25"/>
      <c r="G8226" s="29"/>
    </row>
    <row r="8227" spans="2:7" x14ac:dyDescent="0.25">
      <c r="B8227" s="32"/>
      <c r="C8227" s="32"/>
      <c r="E8227" s="24"/>
      <c r="F8227" s="25"/>
      <c r="G8227" s="29"/>
    </row>
    <row r="8228" spans="2:7" x14ac:dyDescent="0.25">
      <c r="B8228" s="32"/>
      <c r="C8228" s="32"/>
      <c r="E8228" s="24"/>
      <c r="F8228" s="25"/>
      <c r="G8228" s="29"/>
    </row>
    <row r="8229" spans="2:7" x14ac:dyDescent="0.25">
      <c r="B8229" s="32"/>
      <c r="C8229" s="32"/>
      <c r="E8229" s="26"/>
      <c r="F8229" s="27"/>
      <c r="G8229" s="29"/>
    </row>
    <row r="8230" spans="2:7" x14ac:dyDescent="0.25">
      <c r="B8230" s="32"/>
      <c r="C8230" s="32"/>
      <c r="E8230" s="28"/>
      <c r="F8230" s="28"/>
      <c r="G8230" s="29"/>
    </row>
  </sheetData>
  <pageMargins left="0.75" right="0.75" top="1" bottom="1" header="0.5" footer="0.5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Principal.Principal">
                <anchor moveWithCells="1" sizeWithCells="1">
                  <from>
                    <xdr:col>9</xdr:col>
                    <xdr:colOff>381000</xdr:colOff>
                    <xdr:row>32</xdr:row>
                    <xdr:rowOff>0</xdr:rowOff>
                  </from>
                  <to>
                    <xdr:col>11</xdr:col>
                    <xdr:colOff>381000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A1:AC147"/>
  <sheetViews>
    <sheetView zoomScale="70" zoomScaleNormal="70" zoomScalePageLayoutView="85" workbookViewId="0">
      <selection activeCell="C7" sqref="C7"/>
    </sheetView>
  </sheetViews>
  <sheetFormatPr baseColWidth="10" defaultRowHeight="15.75" x14ac:dyDescent="0.25"/>
  <cols>
    <col min="2" max="2" width="10.875" customWidth="1"/>
    <col min="3" max="3" width="11.125" customWidth="1"/>
  </cols>
  <sheetData>
    <row r="1" spans="1:29" x14ac:dyDescent="0.25">
      <c r="F1" t="s">
        <v>19</v>
      </c>
      <c r="O1">
        <v>0.5</v>
      </c>
      <c r="P1">
        <v>6.617533476988024E-18</v>
      </c>
      <c r="Q1">
        <v>0.4</v>
      </c>
      <c r="R1">
        <v>6.617533476988024E-18</v>
      </c>
      <c r="S1">
        <v>0</v>
      </c>
      <c r="T1">
        <v>0</v>
      </c>
      <c r="W1">
        <v>7.1022108050580153</v>
      </c>
      <c r="X1">
        <v>-3.269372541393635</v>
      </c>
      <c r="Y1">
        <v>3.4409086323779982E-18</v>
      </c>
      <c r="AA1">
        <v>28.855137924277678</v>
      </c>
      <c r="AB1">
        <v>-1.7463780445825421</v>
      </c>
      <c r="AC1">
        <v>-9.22122215182402E-17</v>
      </c>
    </row>
    <row r="2" spans="1:29" x14ac:dyDescent="0.25">
      <c r="F2" t="s">
        <v>20</v>
      </c>
      <c r="O2">
        <v>0.49901336421413578</v>
      </c>
      <c r="P2">
        <v>3.1395259764656694E-2</v>
      </c>
      <c r="Q2">
        <v>0.39921069137130866</v>
      </c>
      <c r="R2">
        <v>2.5116207811725359E-2</v>
      </c>
      <c r="S2">
        <v>2.4959205213294074E-4</v>
      </c>
      <c r="T2">
        <v>8.5236607814314738</v>
      </c>
      <c r="W2">
        <v>7.9848933824142874</v>
      </c>
      <c r="X2">
        <v>-3.4137244927734236</v>
      </c>
      <c r="Y2">
        <v>-2.0572048684928604E-17</v>
      </c>
      <c r="AA2">
        <v>29.550499331352139</v>
      </c>
      <c r="AB2">
        <v>-1.6598894252844465</v>
      </c>
      <c r="AC2">
        <v>-1.2197232993358007E-16</v>
      </c>
    </row>
    <row r="3" spans="1:29" x14ac:dyDescent="0.25">
      <c r="F3" t="s">
        <v>280</v>
      </c>
      <c r="O3">
        <v>0.49605735065723894</v>
      </c>
      <c r="P3">
        <v>6.2666616782152129E-2</v>
      </c>
      <c r="Q3">
        <v>0.39684588052579117</v>
      </c>
      <c r="R3">
        <v>5.013329342572171E-2</v>
      </c>
      <c r="S3">
        <v>4.9918410426588147E-4</v>
      </c>
      <c r="T3">
        <v>16.208968039620117</v>
      </c>
      <c r="W3">
        <v>9.0047597230552068</v>
      </c>
      <c r="X3">
        <v>-3.5566195063999579</v>
      </c>
      <c r="Y3">
        <v>-1.558285641305206E-17</v>
      </c>
      <c r="AA3">
        <v>30.202233999816833</v>
      </c>
      <c r="AB3">
        <v>-1.5700079654528301</v>
      </c>
      <c r="AC3">
        <v>-1.184703062280529E-16</v>
      </c>
    </row>
    <row r="4" spans="1:29" x14ac:dyDescent="0.25">
      <c r="B4" t="s">
        <v>0</v>
      </c>
      <c r="C4" t="s">
        <v>1</v>
      </c>
      <c r="D4" t="s">
        <v>2</v>
      </c>
      <c r="E4" t="s">
        <v>3</v>
      </c>
      <c r="F4" t="s">
        <v>337</v>
      </c>
      <c r="O4">
        <v>0.49114362536434436</v>
      </c>
      <c r="P4">
        <v>9.36906572928623E-2</v>
      </c>
      <c r="Q4">
        <v>0.39291490029147552</v>
      </c>
      <c r="R4">
        <v>7.4952525834289851E-2</v>
      </c>
      <c r="S4">
        <v>7.4877615639882232E-4</v>
      </c>
      <c r="T4">
        <v>23.017705270478899</v>
      </c>
      <c r="W4">
        <v>10.197958029296734</v>
      </c>
      <c r="X4">
        <v>-3.6912266240848917</v>
      </c>
      <c r="Y4">
        <v>-2.5866984814270152E-18</v>
      </c>
      <c r="AA4">
        <v>31.375562862252522</v>
      </c>
      <c r="AB4">
        <v>-1.380620193508421</v>
      </c>
      <c r="AC4">
        <v>-9.3712628424255339E-17</v>
      </c>
    </row>
    <row r="5" spans="1:29" x14ac:dyDescent="0.25">
      <c r="A5" t="s">
        <v>4</v>
      </c>
      <c r="F5" t="s">
        <v>333</v>
      </c>
      <c r="O5">
        <v>0.48429158056431554</v>
      </c>
      <c r="P5">
        <v>0.1243449435824274</v>
      </c>
      <c r="Q5">
        <v>0.38743326445145243</v>
      </c>
      <c r="R5">
        <v>9.9475954865941921E-2</v>
      </c>
      <c r="S5">
        <v>9.9836820853176295E-4</v>
      </c>
      <c r="T5">
        <v>28.909297321340702</v>
      </c>
      <c r="W5">
        <v>11.611026639849092</v>
      </c>
      <c r="X5">
        <v>-3.8047844682693572</v>
      </c>
      <c r="Y5">
        <v>-3.4118280159305642E-17</v>
      </c>
      <c r="AA5">
        <v>32.375099387975432</v>
      </c>
      <c r="AB5">
        <v>-1.1798147422948977</v>
      </c>
      <c r="AC5">
        <v>-1.1431545379454479E-16</v>
      </c>
    </row>
    <row r="6" spans="1:29" x14ac:dyDescent="0.25">
      <c r="A6" t="s">
        <v>5</v>
      </c>
      <c r="B6" t="s">
        <v>6</v>
      </c>
      <c r="C6" t="s">
        <v>332</v>
      </c>
      <c r="F6" t="s">
        <v>253</v>
      </c>
      <c r="O6">
        <v>0.47552825814757677</v>
      </c>
      <c r="P6">
        <v>0.1545084971874737</v>
      </c>
      <c r="Q6">
        <v>0.38042260651806142</v>
      </c>
      <c r="R6">
        <v>0.12360679774997896</v>
      </c>
      <c r="S6">
        <v>1.247960260664704E-3</v>
      </c>
      <c r="T6">
        <v>33.840625575317496</v>
      </c>
      <c r="W6">
        <v>12.421004918081593</v>
      </c>
      <c r="X6">
        <v>-3.8470230415990443</v>
      </c>
      <c r="Y6">
        <v>-4.0645309704587262E-17</v>
      </c>
      <c r="AA6">
        <v>33.198888707456675</v>
      </c>
      <c r="AB6">
        <v>-0.96866848678294581</v>
      </c>
      <c r="AC6">
        <v>-1.6166743405276986E-16</v>
      </c>
    </row>
    <row r="7" spans="1:29" x14ac:dyDescent="0.25">
      <c r="B7">
        <v>35</v>
      </c>
      <c r="C7">
        <v>1.5</v>
      </c>
      <c r="F7" t="s">
        <v>303</v>
      </c>
      <c r="O7">
        <v>0.46488824294412573</v>
      </c>
      <c r="P7">
        <v>0.18406227634233896</v>
      </c>
      <c r="Q7">
        <v>0.37191059435530061</v>
      </c>
      <c r="R7">
        <v>0.14724982107387116</v>
      </c>
      <c r="S7">
        <v>1.4975523127976446E-3</v>
      </c>
      <c r="T7">
        <v>37.765825481164029</v>
      </c>
      <c r="W7">
        <v>13.316250613889189</v>
      </c>
      <c r="X7">
        <v>-3.8729771470844709</v>
      </c>
      <c r="Y7">
        <v>-4.7518930142418102E-17</v>
      </c>
      <c r="AA7">
        <v>33.841398226975301</v>
      </c>
      <c r="AB7">
        <v>-0.74686388560186612</v>
      </c>
      <c r="AC7">
        <v>-1.6449846274679256E-16</v>
      </c>
    </row>
    <row r="8" spans="1:29" x14ac:dyDescent="0.25">
      <c r="F8" t="s">
        <v>254</v>
      </c>
      <c r="O8">
        <v>0.45241352623300979</v>
      </c>
      <c r="P8">
        <v>0.21288964578253633</v>
      </c>
      <c r="Q8">
        <v>0.36193082098640783</v>
      </c>
      <c r="R8">
        <v>0.17031171662602906</v>
      </c>
      <c r="S8">
        <v>1.7471443649305855E-3</v>
      </c>
      <c r="T8">
        <v>40.636064429296944</v>
      </c>
      <c r="W8">
        <v>14.325523941163901</v>
      </c>
      <c r="X8">
        <v>-3.870645018027441</v>
      </c>
      <c r="Y8">
        <v>-3.591542082488163E-17</v>
      </c>
      <c r="AA8">
        <v>34.274821357189602</v>
      </c>
      <c r="AB8">
        <v>-0.50496397521179803</v>
      </c>
      <c r="AC8">
        <v>-1.6641419129634502E-16</v>
      </c>
    </row>
    <row r="9" spans="1:29" x14ac:dyDescent="0.25">
      <c r="A9" t="s">
        <v>274</v>
      </c>
      <c r="B9" t="s">
        <v>8</v>
      </c>
      <c r="C9" t="s">
        <v>302</v>
      </c>
      <c r="F9" t="s">
        <v>284</v>
      </c>
      <c r="O9">
        <v>0.43815334002193179</v>
      </c>
      <c r="P9">
        <v>0.24087683705085766</v>
      </c>
      <c r="Q9">
        <v>0.35052267201754544</v>
      </c>
      <c r="R9">
        <v>0.19270146964068613</v>
      </c>
      <c r="S9">
        <v>1.9967364170635259E-3</v>
      </c>
      <c r="T9">
        <v>42.399297711594684</v>
      </c>
      <c r="W9">
        <v>15.438244087970208</v>
      </c>
      <c r="X9">
        <v>-3.8432744683126931</v>
      </c>
      <c r="Y9">
        <v>-5.9105936323959351E-17</v>
      </c>
      <c r="AA9">
        <v>34.520831351722784</v>
      </c>
      <c r="AB9">
        <v>-0.25337652178647063</v>
      </c>
      <c r="AC9">
        <v>-1.4431937374494627E-16</v>
      </c>
    </row>
    <row r="10" spans="1:29" x14ac:dyDescent="0.25">
      <c r="B10">
        <v>500</v>
      </c>
      <c r="C10">
        <v>1.1499999999999999</v>
      </c>
      <c r="D10">
        <v>200000</v>
      </c>
      <c r="E10">
        <v>0.01</v>
      </c>
      <c r="F10" t="s">
        <v>266</v>
      </c>
      <c r="O10">
        <v>0.42216396275100754</v>
      </c>
      <c r="P10">
        <v>0.26791339748949833</v>
      </c>
      <c r="Q10">
        <v>0.33773117020080606</v>
      </c>
      <c r="R10">
        <v>0.21433071799159867</v>
      </c>
      <c r="S10">
        <v>2.246328469196467E-3</v>
      </c>
      <c r="T10">
        <v>43</v>
      </c>
      <c r="W10">
        <v>16.643054677889726</v>
      </c>
      <c r="X10">
        <v>-3.7929039806799461</v>
      </c>
      <c r="Y10">
        <v>-7.0878823435720916E-17</v>
      </c>
      <c r="AA10">
        <v>34.677469778078802</v>
      </c>
      <c r="AB10">
        <v>1.3832386841841626E-16</v>
      </c>
      <c r="AC10">
        <v>-1.2042869567488069E-16</v>
      </c>
    </row>
    <row r="11" spans="1:29" x14ac:dyDescent="0.25">
      <c r="B11">
        <v>4.4999999999999997E-3</v>
      </c>
      <c r="C11">
        <v>5.0000000000000001E-3</v>
      </c>
      <c r="F11" t="s">
        <v>285</v>
      </c>
      <c r="O11">
        <v>0.40450849718747373</v>
      </c>
      <c r="P11">
        <v>0.29389262614623657</v>
      </c>
      <c r="Q11">
        <v>0.32360679774997902</v>
      </c>
      <c r="R11">
        <v>0.23511410091698925</v>
      </c>
      <c r="S11">
        <v>2.37081562227682E-3</v>
      </c>
      <c r="T11">
        <v>42.846790844865197</v>
      </c>
      <c r="W11">
        <v>17.953355459673784</v>
      </c>
      <c r="X11">
        <v>-3.711992395254212</v>
      </c>
      <c r="Y11">
        <v>-7.2806718780572963E-17</v>
      </c>
      <c r="AA11">
        <v>34.520831351722798</v>
      </c>
      <c r="AB11">
        <v>0.25337652178647152</v>
      </c>
      <c r="AC11">
        <v>-7.3199097672560957E-17</v>
      </c>
    </row>
    <row r="12" spans="1:29" x14ac:dyDescent="0.25">
      <c r="F12" t="s">
        <v>286</v>
      </c>
      <c r="O12">
        <v>0.38525662138789463</v>
      </c>
      <c r="P12">
        <v>0.31871199487434482</v>
      </c>
      <c r="Q12">
        <v>0.30820529711031575</v>
      </c>
      <c r="R12">
        <v>0.25496959589947588</v>
      </c>
      <c r="S12">
        <v>2.4953027753571739E-3</v>
      </c>
      <c r="T12">
        <v>42.381966259174355</v>
      </c>
      <c r="W12">
        <v>18.651438296304928</v>
      </c>
      <c r="X12">
        <v>-3.6568817798335842</v>
      </c>
      <c r="Y12">
        <v>-7.6225635019009679E-17</v>
      </c>
      <c r="AA12">
        <v>34.274821357189616</v>
      </c>
      <c r="AB12">
        <v>0.50496397521179903</v>
      </c>
      <c r="AC12">
        <v>-1.6257914035628176E-16</v>
      </c>
    </row>
    <row r="13" spans="1:29" x14ac:dyDescent="0.25">
      <c r="A13" t="s">
        <v>278</v>
      </c>
      <c r="B13" t="s">
        <v>265</v>
      </c>
      <c r="C13" t="str">
        <f>B6</f>
        <v>beton</v>
      </c>
      <c r="D13" t="s">
        <v>267</v>
      </c>
      <c r="F13" t="s">
        <v>293</v>
      </c>
      <c r="O13">
        <v>0.36448431371070578</v>
      </c>
      <c r="P13">
        <v>0.34227355296434431</v>
      </c>
      <c r="Q13">
        <v>0.29158745096856464</v>
      </c>
      <c r="R13">
        <v>0.27381884237147547</v>
      </c>
      <c r="S13">
        <v>2.6197899284375269E-3</v>
      </c>
      <c r="T13">
        <v>41.597530533917286</v>
      </c>
      <c r="W13">
        <v>19.38166734535746</v>
      </c>
      <c r="X13">
        <v>-3.5901706482419327</v>
      </c>
      <c r="Y13">
        <v>-7.0356078520559549E-17</v>
      </c>
      <c r="AA13">
        <v>33.841398226975336</v>
      </c>
      <c r="AB13">
        <v>0.74686388560186734</v>
      </c>
      <c r="AC13">
        <v>-2.0364076762071463E-16</v>
      </c>
    </row>
    <row r="14" spans="1:29" x14ac:dyDescent="0.25">
      <c r="B14">
        <v>0</v>
      </c>
      <c r="C14">
        <v>0</v>
      </c>
      <c r="D14">
        <v>0.5</v>
      </c>
      <c r="F14" t="s">
        <v>287</v>
      </c>
      <c r="O14">
        <v>0.34227355296434431</v>
      </c>
      <c r="P14">
        <v>0.36448431371070578</v>
      </c>
      <c r="Q14">
        <v>0.27381884237147547</v>
      </c>
      <c r="R14">
        <v>0.29158745096856464</v>
      </c>
      <c r="S14">
        <v>2.7442770815178804E-3</v>
      </c>
      <c r="T14">
        <v>40.485212052127224</v>
      </c>
      <c r="W14">
        <v>20.144353285981374</v>
      </c>
      <c r="X14">
        <v>-3.509818399805587</v>
      </c>
      <c r="Y14">
        <v>-8.0775212488241796E-17</v>
      </c>
      <c r="AA14">
        <v>33.198888707456675</v>
      </c>
      <c r="AB14">
        <v>0.96866848678294681</v>
      </c>
      <c r="AC14">
        <v>-1.5873269340322007E-16</v>
      </c>
    </row>
    <row r="15" spans="1:29" x14ac:dyDescent="0.25">
      <c r="F15" t="s">
        <v>288</v>
      </c>
      <c r="O15">
        <v>0.31871199487434487</v>
      </c>
      <c r="P15">
        <v>0.38525662138789463</v>
      </c>
      <c r="Q15">
        <v>0.25496959589947593</v>
      </c>
      <c r="R15">
        <v>0.30820529711031575</v>
      </c>
      <c r="S15">
        <v>2.8687642345982338E-3</v>
      </c>
      <c r="T15">
        <v>39.036451284375005</v>
      </c>
      <c r="W15">
        <v>20.941811864477462</v>
      </c>
      <c r="X15">
        <v>-3.414242682230773</v>
      </c>
      <c r="Y15">
        <v>-8.7725871958722598E-17</v>
      </c>
      <c r="AA15">
        <v>32.375099387975439</v>
      </c>
      <c r="AB15">
        <v>1.1798147422948986</v>
      </c>
      <c r="AC15">
        <v>-1.6282930858977037E-16</v>
      </c>
    </row>
    <row r="16" spans="1:29" x14ac:dyDescent="0.25">
      <c r="F16" t="s">
        <v>289</v>
      </c>
      <c r="O16">
        <v>0.29389262614623657</v>
      </c>
      <c r="P16">
        <v>0.40450849718747373</v>
      </c>
      <c r="Q16">
        <v>0.23511410091698928</v>
      </c>
      <c r="R16">
        <v>0.32360679774997902</v>
      </c>
      <c r="S16">
        <v>2.9932513876785869E-3</v>
      </c>
      <c r="T16">
        <v>37.242388151995179</v>
      </c>
      <c r="W16">
        <v>21.775316874537314</v>
      </c>
      <c r="X16">
        <v>-3.3010580689314453</v>
      </c>
      <c r="Y16">
        <v>-9.377019507007907E-17</v>
      </c>
      <c r="AA16">
        <v>31.375562862252529</v>
      </c>
      <c r="AB16">
        <v>1.3806201935084199</v>
      </c>
      <c r="AC16">
        <v>-1.8534053901233949E-16</v>
      </c>
    </row>
    <row r="17" spans="1:29" x14ac:dyDescent="0.25">
      <c r="A17" t="s">
        <v>268</v>
      </c>
      <c r="B17" t="s">
        <v>279</v>
      </c>
      <c r="C17" t="str">
        <f>B9</f>
        <v>acier</v>
      </c>
      <c r="D17" t="s">
        <v>267</v>
      </c>
      <c r="F17" t="s">
        <v>294</v>
      </c>
      <c r="O17">
        <v>0.26791339748949827</v>
      </c>
      <c r="P17">
        <v>0.42216396275100754</v>
      </c>
      <c r="Q17">
        <v>0.21433071799159867</v>
      </c>
      <c r="R17">
        <v>0.33773117020080606</v>
      </c>
      <c r="S17">
        <v>3.1177385407589403E-3</v>
      </c>
      <c r="T17">
        <v>35.093848718848612</v>
      </c>
      <c r="W17">
        <v>22.645909419286532</v>
      </c>
      <c r="X17">
        <v>-3.1679547384919862</v>
      </c>
      <c r="Y17">
        <v>-7.1379700608865606E-17</v>
      </c>
      <c r="AA17">
        <v>30.202233999816855</v>
      </c>
      <c r="AB17">
        <v>1.5700079654528312</v>
      </c>
      <c r="AC17">
        <v>-1.4167529307541487E-16</v>
      </c>
    </row>
    <row r="18" spans="1:29" x14ac:dyDescent="0.25">
      <c r="B18">
        <v>0</v>
      </c>
      <c r="C18">
        <v>0</v>
      </c>
      <c r="D18">
        <f>0.000079</f>
        <v>7.8999999999999996E-5</v>
      </c>
      <c r="E18">
        <v>0</v>
      </c>
      <c r="F18" t="s">
        <v>290</v>
      </c>
      <c r="O18">
        <v>0.24087683705085769</v>
      </c>
      <c r="P18">
        <v>0.43815334002193179</v>
      </c>
      <c r="Q18">
        <v>0.19270146964068616</v>
      </c>
      <c r="R18">
        <v>0.35052267201754544</v>
      </c>
      <c r="S18">
        <v>3.2422256938392934E-3</v>
      </c>
      <c r="T18">
        <v>32.581331169624619</v>
      </c>
      <c r="W18">
        <v>23.554678385639065</v>
      </c>
      <c r="X18">
        <v>-3.0124104529844806</v>
      </c>
      <c r="Y18">
        <v>-6.8814686772137281E-17</v>
      </c>
      <c r="AA18">
        <v>29.550499331352135</v>
      </c>
      <c r="AB18">
        <v>1.6598894252844472</v>
      </c>
      <c r="AC18">
        <v>-1.4923849113889635E-16</v>
      </c>
    </row>
    <row r="19" spans="1:29" x14ac:dyDescent="0.25">
      <c r="B19">
        <v>0.4</v>
      </c>
      <c r="C19">
        <v>0</v>
      </c>
      <c r="D19">
        <v>100</v>
      </c>
      <c r="F19" t="s">
        <v>281</v>
      </c>
      <c r="O19">
        <v>0.21288964578253636</v>
      </c>
      <c r="P19">
        <v>0.45241352623300979</v>
      </c>
      <c r="Q19">
        <v>0.17031171662602909</v>
      </c>
      <c r="R19">
        <v>0.36193082098640783</v>
      </c>
      <c r="S19">
        <v>3.3667128469196473E-3</v>
      </c>
      <c r="T19">
        <v>29.694991029656645</v>
      </c>
      <c r="W19">
        <v>24.500566638814345</v>
      </c>
      <c r="X19">
        <v>-2.8317744802980185</v>
      </c>
      <c r="Y19">
        <v>-1.0761008883982264E-16</v>
      </c>
      <c r="AA19">
        <v>28.855137924277674</v>
      </c>
      <c r="AB19">
        <v>1.7463780445825401</v>
      </c>
      <c r="AC19">
        <v>-1.4382809443826944E-16</v>
      </c>
    </row>
    <row r="20" spans="1:29" x14ac:dyDescent="0.25">
      <c r="F20" t="s">
        <v>282</v>
      </c>
      <c r="O20">
        <v>0.18406227634233907</v>
      </c>
      <c r="P20">
        <v>0.46488824294412567</v>
      </c>
      <c r="Q20">
        <v>0.14724982107387127</v>
      </c>
      <c r="R20">
        <v>0.37191059435530055</v>
      </c>
      <c r="S20">
        <v>3.4912000000000003E-3</v>
      </c>
      <c r="T20">
        <v>26.424625577948198</v>
      </c>
      <c r="W20">
        <v>25.482341731347482</v>
      </c>
      <c r="X20">
        <v>-2.6238953153115658</v>
      </c>
      <c r="Y20">
        <v>-7.6846589482582599E-17</v>
      </c>
    </row>
    <row r="21" spans="1:29" x14ac:dyDescent="0.25">
      <c r="F21" t="s">
        <v>283</v>
      </c>
      <c r="O21">
        <v>0.15450849718747375</v>
      </c>
      <c r="P21">
        <v>0.47552825814757677</v>
      </c>
      <c r="Q21">
        <v>0.123606797749979</v>
      </c>
      <c r="R21">
        <v>0.38042260651806142</v>
      </c>
      <c r="W21">
        <v>25.984894937282011</v>
      </c>
      <c r="X21">
        <v>-2.5090408219325018</v>
      </c>
      <c r="Y21">
        <v>-9.9226725011012705E-17</v>
      </c>
    </row>
    <row r="22" spans="1:29" x14ac:dyDescent="0.25">
      <c r="F22" t="s">
        <v>300</v>
      </c>
      <c r="O22">
        <v>0.12434494358242738</v>
      </c>
      <c r="P22">
        <v>0.48429158056431554</v>
      </c>
      <c r="Q22">
        <v>9.9475954865941921E-2</v>
      </c>
      <c r="R22">
        <v>0.38743326445145243</v>
      </c>
      <c r="S22">
        <v>-0.01</v>
      </c>
      <c r="T22">
        <v>-434.78260869565219</v>
      </c>
      <c r="W22">
        <v>26.494527859191717</v>
      </c>
      <c r="X22">
        <v>-2.3869431451475611</v>
      </c>
      <c r="Y22">
        <v>-1.1629501968730046E-16</v>
      </c>
    </row>
    <row r="23" spans="1:29" x14ac:dyDescent="0.25">
      <c r="A23" t="s">
        <v>262</v>
      </c>
      <c r="B23" t="str">
        <f>B13</f>
        <v>coffrage</v>
      </c>
      <c r="D23" t="s">
        <v>12</v>
      </c>
      <c r="E23">
        <f>3.5/1000</f>
        <v>3.5000000000000001E-3</v>
      </c>
      <c r="F23" t="s">
        <v>264</v>
      </c>
      <c r="O23">
        <v>9.3690657292862384E-2</v>
      </c>
      <c r="P23">
        <v>0.49114362536434431</v>
      </c>
      <c r="Q23">
        <v>7.4952525834289921E-2</v>
      </c>
      <c r="R23">
        <v>0.39291490029147547</v>
      </c>
      <c r="S23">
        <v>-2.1739130434782609E-3</v>
      </c>
      <c r="T23">
        <v>-434.78260869565219</v>
      </c>
      <c r="W23">
        <v>27.01019659617906</v>
      </c>
      <c r="X23">
        <v>-2.2574958875817468</v>
      </c>
      <c r="Y23">
        <v>-9.0701173311643095E-17</v>
      </c>
    </row>
    <row r="24" spans="1:29" x14ac:dyDescent="0.25">
      <c r="B24" t="str">
        <f>B17</f>
        <v>nappe</v>
      </c>
      <c r="D24" t="s">
        <v>12</v>
      </c>
      <c r="E24">
        <f>-0.9*E25</f>
        <v>4.5000000000000005E-3</v>
      </c>
      <c r="F24" t="s">
        <v>334</v>
      </c>
      <c r="O24">
        <v>6.2666616782152143E-2</v>
      </c>
      <c r="P24">
        <v>0.49605735065723894</v>
      </c>
      <c r="Q24">
        <v>5.0133293425721724E-2</v>
      </c>
      <c r="R24">
        <v>0.39684588052579117</v>
      </c>
      <c r="S24">
        <v>2.1739130434782609E-3</v>
      </c>
      <c r="T24">
        <v>434.78260869565219</v>
      </c>
      <c r="W24">
        <v>27.529019894505325</v>
      </c>
      <c r="X24">
        <v>-2.1210316508912745</v>
      </c>
      <c r="Y24">
        <v>-6.1648415003985858E-17</v>
      </c>
    </row>
    <row r="25" spans="1:29" x14ac:dyDescent="0.25">
      <c r="B25" t="s">
        <v>279</v>
      </c>
      <c r="D25" t="s">
        <v>11</v>
      </c>
      <c r="E25">
        <v>-5.0000000000000001E-3</v>
      </c>
      <c r="F25" t="s">
        <v>335</v>
      </c>
      <c r="O25">
        <v>3.1395259764656784E-2</v>
      </c>
      <c r="P25">
        <v>0.49901336421413578</v>
      </c>
      <c r="Q25">
        <v>2.5116207811725431E-2</v>
      </c>
      <c r="R25">
        <v>0.39921069137130866</v>
      </c>
      <c r="S25">
        <v>0.01</v>
      </c>
      <c r="T25">
        <v>434.78260869565219</v>
      </c>
      <c r="W25">
        <v>28.049174692598022</v>
      </c>
      <c r="X25">
        <v>-1.9783352084542496</v>
      </c>
      <c r="Y25">
        <v>-1.0514658939127107E-16</v>
      </c>
    </row>
    <row r="26" spans="1:29" x14ac:dyDescent="0.25">
      <c r="B26" t="s">
        <v>265</v>
      </c>
      <c r="C26">
        <v>0.5</v>
      </c>
      <c r="D26" t="s">
        <v>13</v>
      </c>
      <c r="E26">
        <f>E23/2</f>
        <v>1.75E-3</v>
      </c>
      <c r="F26" t="s">
        <v>21</v>
      </c>
      <c r="O26">
        <v>4.9944185550557442E-17</v>
      </c>
      <c r="P26">
        <v>0.5</v>
      </c>
      <c r="Q26">
        <v>4.3821153781445553E-17</v>
      </c>
      <c r="R26">
        <v>0.4</v>
      </c>
      <c r="W26">
        <v>28.566766223430044</v>
      </c>
      <c r="X26">
        <v>-1.8308212384914333</v>
      </c>
      <c r="Y26">
        <v>-9.7952859364968977E-17</v>
      </c>
    </row>
    <row r="27" spans="1:29" x14ac:dyDescent="0.25">
      <c r="F27" t="s">
        <v>261</v>
      </c>
      <c r="O27">
        <v>-3.139525976465668E-2</v>
      </c>
      <c r="P27">
        <v>0.49901336421413578</v>
      </c>
      <c r="Q27">
        <v>-2.5116207811725341E-2</v>
      </c>
      <c r="R27">
        <v>0.39921069137130866</v>
      </c>
      <c r="W27">
        <v>29.073579520523275</v>
      </c>
      <c r="X27">
        <v>-1.6816502160463249</v>
      </c>
      <c r="Y27">
        <v>-1.1476917490281312E-16</v>
      </c>
    </row>
    <row r="28" spans="1:29" x14ac:dyDescent="0.25">
      <c r="A28" t="s">
        <v>263</v>
      </c>
      <c r="B28" t="str">
        <f>B13</f>
        <v>coffrage</v>
      </c>
      <c r="C28" t="s">
        <v>16</v>
      </c>
      <c r="D28">
        <v>0</v>
      </c>
      <c r="F28" t="s">
        <v>291</v>
      </c>
      <c r="O28">
        <v>-6.266661678215206E-2</v>
      </c>
      <c r="P28">
        <v>0.49605735065723894</v>
      </c>
      <c r="Q28">
        <v>-5.0133293425721641E-2</v>
      </c>
      <c r="R28">
        <v>0.39684588052579117</v>
      </c>
      <c r="W28">
        <v>29.560462811988224</v>
      </c>
      <c r="X28">
        <v>-1.535525853146775</v>
      </c>
      <c r="Y28">
        <v>-6.7666719637934055E-17</v>
      </c>
    </row>
    <row r="29" spans="1:29" x14ac:dyDescent="0.25">
      <c r="A29" t="s">
        <v>15</v>
      </c>
      <c r="B29">
        <v>1</v>
      </c>
      <c r="F29" t="s">
        <v>338</v>
      </c>
      <c r="O29">
        <v>-9.3690657292862287E-2</v>
      </c>
      <c r="P29">
        <v>0.49114362536434436</v>
      </c>
      <c r="Q29">
        <v>-7.4952525834289838E-2</v>
      </c>
      <c r="R29">
        <v>0.39291490029147552</v>
      </c>
      <c r="W29">
        <v>30.026004272511297</v>
      </c>
      <c r="X29">
        <v>-1.3931906302495711</v>
      </c>
      <c r="Y29" s="1">
        <v>-1.2275163177660797E-16</v>
      </c>
      <c r="Z29" s="1"/>
      <c r="AA29" s="1"/>
      <c r="AB29" s="1"/>
      <c r="AC29" s="1"/>
    </row>
    <row r="30" spans="1:29" x14ac:dyDescent="0.25">
      <c r="A30" t="s">
        <v>259</v>
      </c>
      <c r="B30">
        <v>25</v>
      </c>
      <c r="F30" t="s">
        <v>334</v>
      </c>
      <c r="O30">
        <v>-0.1243449435824273</v>
      </c>
      <c r="P30">
        <v>0.48429158056431559</v>
      </c>
      <c r="Q30">
        <v>-9.9475954865941837E-2</v>
      </c>
      <c r="R30">
        <v>0.38743326445145249</v>
      </c>
      <c r="W30">
        <v>30.469089580067951</v>
      </c>
      <c r="X30">
        <v>-1.2546878060499806</v>
      </c>
      <c r="Y30" s="1">
        <v>-1.0810333043270216E-16</v>
      </c>
      <c r="Z30" s="1"/>
      <c r="AA30" s="1"/>
      <c r="AB30" s="1"/>
      <c r="AC30" s="1"/>
    </row>
    <row r="31" spans="1:29" x14ac:dyDescent="0.25">
      <c r="A31" t="s">
        <v>260</v>
      </c>
      <c r="B31">
        <f>0.001</f>
        <v>1E-3</v>
      </c>
      <c r="F31" t="s">
        <v>339</v>
      </c>
      <c r="O31">
        <v>-0.15450849718747364</v>
      </c>
      <c r="P31">
        <v>0.47552825814757682</v>
      </c>
      <c r="Q31">
        <v>-0.12360679774997893</v>
      </c>
      <c r="R31">
        <v>0.38042260651806148</v>
      </c>
      <c r="W31">
        <v>30.890602023520028</v>
      </c>
      <c r="X31">
        <v>-1.1198987579671602</v>
      </c>
      <c r="Y31" s="1">
        <v>-8.1196471935824516E-17</v>
      </c>
      <c r="Z31" s="1"/>
      <c r="AA31" s="1"/>
      <c r="AB31" s="1"/>
      <c r="AC31" s="1"/>
    </row>
    <row r="32" spans="1:29" x14ac:dyDescent="0.25">
      <c r="O32">
        <v>-0.18406227634233896</v>
      </c>
      <c r="P32">
        <v>0.46488824294412567</v>
      </c>
      <c r="Q32">
        <v>-0.14724982107387116</v>
      </c>
      <c r="R32">
        <v>0.37191059435530055</v>
      </c>
      <c r="W32">
        <v>31.290117697420516</v>
      </c>
      <c r="X32">
        <v>-0.98895197197733098</v>
      </c>
      <c r="Y32" s="1">
        <v>-1.1266797180327116E-16</v>
      </c>
      <c r="Z32" s="1"/>
      <c r="AA32" s="1"/>
      <c r="AB32" s="1"/>
      <c r="AC32" s="1"/>
    </row>
    <row r="33" spans="1:29" x14ac:dyDescent="0.25">
      <c r="A33" t="s">
        <v>295</v>
      </c>
      <c r="O33">
        <v>-0.21288964578253633</v>
      </c>
      <c r="P33">
        <v>0.45241352623300973</v>
      </c>
      <c r="Q33">
        <v>-0.17031171662602906</v>
      </c>
      <c r="R33">
        <v>0.36193082098640783</v>
      </c>
      <c r="W33">
        <v>32.020848126964133</v>
      </c>
      <c r="X33">
        <v>-0.73904139205934116</v>
      </c>
      <c r="Y33" s="1">
        <v>-1.0385014742404492E-16</v>
      </c>
      <c r="Z33" s="1"/>
      <c r="AA33" s="1"/>
      <c r="AB33" s="1"/>
      <c r="AC33" s="1"/>
    </row>
    <row r="34" spans="1:29" x14ac:dyDescent="0.25">
      <c r="O34">
        <v>-0.2408768370508575</v>
      </c>
      <c r="P34">
        <v>0.43815334002193185</v>
      </c>
      <c r="Q34">
        <v>-0.19270146964068599</v>
      </c>
      <c r="R34">
        <v>0.3505226720175455</v>
      </c>
      <c r="W34">
        <v>32.660066718074681</v>
      </c>
      <c r="X34">
        <v>-0.50495513314773033</v>
      </c>
      <c r="Y34" s="1">
        <v>-6.4312978474022298E-17</v>
      </c>
      <c r="Z34" s="1"/>
      <c r="AA34" s="1"/>
      <c r="AB34" s="1"/>
      <c r="AC34" s="1"/>
    </row>
    <row r="35" spans="1:29" x14ac:dyDescent="0.25">
      <c r="O35">
        <v>-0.26791339748949822</v>
      </c>
      <c r="P35">
        <v>0.42216396275100759</v>
      </c>
      <c r="Q35">
        <v>-0.21433071799159856</v>
      </c>
      <c r="R35">
        <v>0.33773117020080612</v>
      </c>
      <c r="W35">
        <v>33.205318198599045</v>
      </c>
      <c r="X35">
        <v>-0.28746598045576544</v>
      </c>
      <c r="Y35" s="1">
        <v>-1.020277606218637E-16</v>
      </c>
      <c r="Z35" s="1"/>
      <c r="AA35" s="1"/>
      <c r="AB35" s="1"/>
      <c r="AC35" s="1"/>
    </row>
    <row r="36" spans="1:29" x14ac:dyDescent="0.25">
      <c r="O36">
        <v>-0.29389262614623651</v>
      </c>
      <c r="P36">
        <v>0.40450849718747373</v>
      </c>
      <c r="Q36">
        <v>-0.2351141009169892</v>
      </c>
      <c r="R36">
        <v>0.32360679774997902</v>
      </c>
      <c r="W36">
        <v>33.654588439659676</v>
      </c>
      <c r="X36">
        <v>-8.6907685538851268E-2</v>
      </c>
      <c r="Y36">
        <v>-1.3325274483119961E-16</v>
      </c>
    </row>
    <row r="37" spans="1:29" x14ac:dyDescent="0.25">
      <c r="O37">
        <v>-0.31871199487434487</v>
      </c>
      <c r="P37">
        <v>0.38525662138789463</v>
      </c>
      <c r="Q37">
        <v>-0.25496959589947593</v>
      </c>
      <c r="R37">
        <v>0.30820529711031575</v>
      </c>
      <c r="W37">
        <v>34.005987796807759</v>
      </c>
      <c r="X37">
        <v>9.6418701529723108E-2</v>
      </c>
      <c r="Y37">
        <v>-8.0683326179280239E-17</v>
      </c>
    </row>
    <row r="38" spans="1:29" x14ac:dyDescent="0.25">
      <c r="O38">
        <v>-0.34227355296434436</v>
      </c>
      <c r="P38">
        <v>0.36448431371070572</v>
      </c>
      <c r="Q38">
        <v>-0.27381884237147552</v>
      </c>
      <c r="R38">
        <v>0.29158745096856459</v>
      </c>
      <c r="W38">
        <v>34.256421802004489</v>
      </c>
      <c r="X38">
        <v>0.26150048632189843</v>
      </c>
      <c r="Y38">
        <v>-1.1081952288789371E-16</v>
      </c>
    </row>
    <row r="39" spans="1:29" x14ac:dyDescent="0.25">
      <c r="O39">
        <v>-0.36448431371070567</v>
      </c>
      <c r="P39">
        <v>0.34227355296434442</v>
      </c>
      <c r="Q39">
        <v>-0.29158745096856453</v>
      </c>
      <c r="R39">
        <v>0.27381884237147552</v>
      </c>
      <c r="W39">
        <v>34.403861701097931</v>
      </c>
      <c r="X39">
        <v>0.40834124613113343</v>
      </c>
      <c r="Y39">
        <v>-8.49476241178036E-17</v>
      </c>
    </row>
    <row r="40" spans="1:29" x14ac:dyDescent="0.25">
      <c r="O40">
        <v>-0.38525662138789457</v>
      </c>
      <c r="P40">
        <v>0.31871199487434493</v>
      </c>
      <c r="Q40">
        <v>-0.30820529711031569</v>
      </c>
      <c r="R40">
        <v>0.25496959589947593</v>
      </c>
      <c r="W40">
        <v>34.373956790255747</v>
      </c>
      <c r="X40">
        <v>0.64221427566227685</v>
      </c>
      <c r="Y40">
        <v>-1.4221615232734177E-16</v>
      </c>
    </row>
    <row r="41" spans="1:29" x14ac:dyDescent="0.25">
      <c r="O41">
        <v>-0.40450849718747367</v>
      </c>
      <c r="P41">
        <v>0.29389262614623662</v>
      </c>
      <c r="Q41">
        <v>-0.32360679774997897</v>
      </c>
      <c r="R41">
        <v>0.23511410091698931</v>
      </c>
      <c r="W41">
        <v>33.873074718457801</v>
      </c>
      <c r="X41">
        <v>0.78441170356873136</v>
      </c>
      <c r="Y41">
        <v>-1.9719260302257578E-16</v>
      </c>
    </row>
    <row r="42" spans="1:29" x14ac:dyDescent="0.25">
      <c r="O42">
        <v>-0.42216396275100754</v>
      </c>
      <c r="P42">
        <v>0.26791339748949833</v>
      </c>
      <c r="Q42">
        <v>-0.33773117020080606</v>
      </c>
      <c r="R42">
        <v>0.21433071799159867</v>
      </c>
      <c r="W42">
        <v>32.851472492594247</v>
      </c>
      <c r="X42">
        <v>0.81464703988841136</v>
      </c>
      <c r="Y42">
        <v>-1.9417130915867119E-16</v>
      </c>
    </row>
    <row r="43" spans="1:29" x14ac:dyDescent="0.25">
      <c r="O43">
        <v>-0.43815334002193179</v>
      </c>
      <c r="P43">
        <v>0.24087683705085761</v>
      </c>
      <c r="Q43">
        <v>-0.35052267201754544</v>
      </c>
      <c r="R43">
        <v>0.1927014696406861</v>
      </c>
      <c r="W43">
        <v>31.365920538485057</v>
      </c>
      <c r="X43">
        <v>0.75470989685055201</v>
      </c>
      <c r="Y43">
        <v>-1.8836581383418483E-16</v>
      </c>
    </row>
    <row r="44" spans="1:29" x14ac:dyDescent="0.25">
      <c r="O44">
        <v>-0.45241352623300968</v>
      </c>
      <c r="P44">
        <v>0.21288964578253644</v>
      </c>
      <c r="Q44">
        <v>-0.36193082098640778</v>
      </c>
      <c r="R44">
        <v>0.17031171662602917</v>
      </c>
      <c r="W44">
        <v>30.445263352384458</v>
      </c>
      <c r="X44">
        <v>0.69038318041690594</v>
      </c>
      <c r="Y44">
        <v>-1.8440935351590019E-16</v>
      </c>
    </row>
    <row r="45" spans="1:29" x14ac:dyDescent="0.25">
      <c r="O45">
        <v>-0.46488824294412567</v>
      </c>
      <c r="P45">
        <v>0.18406227634233907</v>
      </c>
      <c r="Q45">
        <v>-0.37191059435530055</v>
      </c>
      <c r="R45">
        <v>0.14724982107387127</v>
      </c>
      <c r="W45">
        <v>29.402812815553244</v>
      </c>
      <c r="X45">
        <v>0.60241644051199206</v>
      </c>
      <c r="Y45">
        <v>-1.7970909355111069E-16</v>
      </c>
    </row>
    <row r="46" spans="1:29" x14ac:dyDescent="0.25">
      <c r="O46">
        <v>-0.47552825814757677</v>
      </c>
      <c r="P46">
        <v>0.15450849718747375</v>
      </c>
      <c r="Q46">
        <v>-0.38042260651806142</v>
      </c>
      <c r="R46">
        <v>0.12360679774997901</v>
      </c>
      <c r="W46">
        <v>28.235900759694339</v>
      </c>
      <c r="X46">
        <v>0.49012885042054527</v>
      </c>
      <c r="Y46">
        <v>-1.7433567972807317E-16</v>
      </c>
    </row>
    <row r="47" spans="1:29" x14ac:dyDescent="0.25">
      <c r="O47">
        <v>-0.48429158056431554</v>
      </c>
      <c r="P47">
        <v>0.12434494358242741</v>
      </c>
      <c r="Q47">
        <v>-0.38743326445145243</v>
      </c>
      <c r="R47">
        <v>9.9475954865941935E-2</v>
      </c>
      <c r="W47">
        <v>26.941754683351345</v>
      </c>
      <c r="X47">
        <v>0.3527545063827327</v>
      </c>
      <c r="Y47">
        <v>-1.6814901817676112E-16</v>
      </c>
    </row>
    <row r="48" spans="1:29" x14ac:dyDescent="0.25">
      <c r="O48">
        <v>-0.49114362536434436</v>
      </c>
      <c r="P48">
        <v>9.3690657292862287E-2</v>
      </c>
      <c r="Q48">
        <v>-0.39291490029147552</v>
      </c>
      <c r="R48">
        <v>7.4952525834289838E-2</v>
      </c>
      <c r="W48">
        <v>26.245092638288664</v>
      </c>
      <c r="X48">
        <v>0.27362919390690277</v>
      </c>
      <c r="Y48">
        <v>-1.6477751510492719E-16</v>
      </c>
    </row>
    <row r="49" spans="15:25" x14ac:dyDescent="0.25">
      <c r="O49">
        <v>-0.49605735065723888</v>
      </c>
      <c r="P49">
        <v>6.2666616782152268E-2</v>
      </c>
      <c r="Q49">
        <v>-0.39684588052579112</v>
      </c>
      <c r="R49">
        <v>5.0133293425721821E-2</v>
      </c>
      <c r="W49">
        <v>25.51748451381976</v>
      </c>
      <c r="X49">
        <v>0.1889453954930238</v>
      </c>
      <c r="Y49">
        <v>-1.6126018168268752E-16</v>
      </c>
    </row>
    <row r="50" spans="15:25" x14ac:dyDescent="0.25">
      <c r="O50">
        <v>-0.49901336421413578</v>
      </c>
      <c r="P50">
        <v>3.1395259764656798E-2</v>
      </c>
      <c r="Q50">
        <v>-0.39921069137130866</v>
      </c>
      <c r="R50">
        <v>2.5116207811725442E-2</v>
      </c>
      <c r="W50">
        <v>24.760593466158422</v>
      </c>
      <c r="X50">
        <v>9.2833727866502624E-2</v>
      </c>
      <c r="Y50">
        <v>-1.5750085513248166E-16</v>
      </c>
    </row>
    <row r="51" spans="15:25" x14ac:dyDescent="0.25">
      <c r="O51">
        <v>-0.5</v>
      </c>
      <c r="P51">
        <v>6.7847851168106883E-17</v>
      </c>
      <c r="Q51">
        <v>-0.4</v>
      </c>
      <c r="R51">
        <v>5.5601787629883118E-17</v>
      </c>
      <c r="W51">
        <v>24.17637375542273</v>
      </c>
      <c r="X51">
        <v>1.1340077097840573E-17</v>
      </c>
      <c r="Y51">
        <v>-1.5437341218836167E-16</v>
      </c>
    </row>
    <row r="52" spans="15:25" x14ac:dyDescent="0.25">
      <c r="O52">
        <v>-0.49901336421413578</v>
      </c>
      <c r="P52">
        <v>-3.1395259764656666E-2</v>
      </c>
      <c r="Q52">
        <v>-0.39921069137130866</v>
      </c>
      <c r="R52">
        <v>-2.5116207811725334E-2</v>
      </c>
    </row>
    <row r="53" spans="15:25" x14ac:dyDescent="0.25">
      <c r="O53">
        <v>-0.49605735065723894</v>
      </c>
      <c r="P53">
        <v>-6.2666616782152143E-2</v>
      </c>
      <c r="Q53">
        <v>-0.39684588052579117</v>
      </c>
      <c r="R53">
        <v>-5.013329342572171E-2</v>
      </c>
      <c r="W53">
        <v>24.17637375542273</v>
      </c>
      <c r="X53">
        <v>1.1340077097840573E-17</v>
      </c>
      <c r="Y53">
        <v>-1.5437341218836167E-16</v>
      </c>
    </row>
    <row r="54" spans="15:25" x14ac:dyDescent="0.25">
      <c r="O54">
        <v>-0.49114362536434436</v>
      </c>
      <c r="P54">
        <v>-9.3690657292862162E-2</v>
      </c>
      <c r="Q54">
        <v>-0.39291490029147552</v>
      </c>
      <c r="R54">
        <v>-7.495252583428974E-2</v>
      </c>
      <c r="W54">
        <v>24.760593466158429</v>
      </c>
      <c r="X54">
        <v>-9.2833727866502347E-2</v>
      </c>
      <c r="Y54">
        <v>-1.5631229286551993E-16</v>
      </c>
    </row>
    <row r="55" spans="15:25" x14ac:dyDescent="0.25">
      <c r="O55">
        <v>-0.48429158056431559</v>
      </c>
      <c r="P55">
        <v>-0.12434494358242729</v>
      </c>
      <c r="Q55">
        <v>-0.38743326445145249</v>
      </c>
      <c r="R55">
        <v>-9.9475954865941837E-2</v>
      </c>
      <c r="W55">
        <v>25.517484513819753</v>
      </c>
      <c r="X55">
        <v>-0.18894539549302372</v>
      </c>
      <c r="Y55">
        <v>-1.5883163850991774E-16</v>
      </c>
    </row>
    <row r="56" spans="15:25" x14ac:dyDescent="0.25">
      <c r="O56">
        <v>-0.47552825814757682</v>
      </c>
      <c r="P56">
        <v>-0.15450849718747364</v>
      </c>
      <c r="Q56">
        <v>-0.38042260651806148</v>
      </c>
      <c r="R56">
        <v>-0.12360679774997892</v>
      </c>
      <c r="W56">
        <v>26.245092638288636</v>
      </c>
      <c r="X56">
        <v>-0.27362919390690338</v>
      </c>
      <c r="Y56">
        <v>-1.6129436511027758E-16</v>
      </c>
    </row>
    <row r="57" spans="15:25" x14ac:dyDescent="0.25">
      <c r="O57">
        <v>-0.46488824294412573</v>
      </c>
      <c r="P57">
        <v>-0.18406227634233896</v>
      </c>
      <c r="Q57">
        <v>-0.37191059435530061</v>
      </c>
      <c r="R57">
        <v>-0.14724982107387116</v>
      </c>
      <c r="W57">
        <v>26.94175468335137</v>
      </c>
      <c r="X57">
        <v>-0.35275450638273281</v>
      </c>
      <c r="Y57">
        <v>-1.6368325848242581E-16</v>
      </c>
    </row>
    <row r="58" spans="15:25" x14ac:dyDescent="0.25">
      <c r="O58">
        <v>-0.45241352623300973</v>
      </c>
      <c r="P58">
        <v>-0.21288964578253633</v>
      </c>
      <c r="Q58">
        <v>-0.36193082098640783</v>
      </c>
      <c r="R58">
        <v>-0.17031171662602906</v>
      </c>
      <c r="W58">
        <v>28.23590075969431</v>
      </c>
      <c r="X58">
        <v>-0.49012885042054621</v>
      </c>
      <c r="Y58">
        <v>-1.6814059733842985E-16</v>
      </c>
    </row>
    <row r="59" spans="15:25" x14ac:dyDescent="0.25">
      <c r="O59">
        <v>-0.43815334002193185</v>
      </c>
      <c r="P59">
        <v>-0.2408768370508575</v>
      </c>
      <c r="Q59">
        <v>-0.3505226720175455</v>
      </c>
      <c r="R59">
        <v>-0.19270146964068602</v>
      </c>
      <c r="W59">
        <v>29.402812815553261</v>
      </c>
      <c r="X59">
        <v>-0.60241644051199228</v>
      </c>
      <c r="Y59">
        <v>-1.7213904215197882E-16</v>
      </c>
    </row>
    <row r="60" spans="15:25" x14ac:dyDescent="0.25">
      <c r="O60">
        <v>-0.42216396275100759</v>
      </c>
      <c r="P60">
        <v>-0.26791339748949822</v>
      </c>
      <c r="Q60">
        <v>-0.33773117020080612</v>
      </c>
      <c r="R60">
        <v>-0.21433071799159858</v>
      </c>
      <c r="W60">
        <v>30.445263352384483</v>
      </c>
      <c r="X60">
        <v>-0.69038318041690672</v>
      </c>
      <c r="Y60">
        <v>-1.7564995810600478E-16</v>
      </c>
    </row>
    <row r="61" spans="15:25" x14ac:dyDescent="0.25">
      <c r="O61">
        <v>-0.40450849718747378</v>
      </c>
      <c r="P61">
        <v>-0.29389262614623651</v>
      </c>
      <c r="Q61">
        <v>-0.32360679774997902</v>
      </c>
      <c r="R61">
        <v>-0.23511410091698923</v>
      </c>
      <c r="W61">
        <v>31.365920538485081</v>
      </c>
      <c r="X61">
        <v>-0.75470989685055323</v>
      </c>
      <c r="Y61">
        <v>-1.788839307185054E-16</v>
      </c>
    </row>
    <row r="62" spans="15:25" x14ac:dyDescent="0.25">
      <c r="O62">
        <v>-0.38525662138789463</v>
      </c>
      <c r="P62">
        <v>-0.31871199487434482</v>
      </c>
      <c r="Q62">
        <v>-0.30820529711031575</v>
      </c>
      <c r="R62">
        <v>-0.25496959589947588</v>
      </c>
      <c r="W62">
        <v>32.851472492594219</v>
      </c>
      <c r="X62">
        <v>-0.81464703988841303</v>
      </c>
      <c r="Y62">
        <v>-1.8393125977277908E-16</v>
      </c>
    </row>
    <row r="63" spans="15:25" x14ac:dyDescent="0.25">
      <c r="O63">
        <v>-0.36448431371070578</v>
      </c>
      <c r="P63">
        <v>-0.34227355296434436</v>
      </c>
      <c r="Q63">
        <v>-0.29158745096856464</v>
      </c>
      <c r="R63">
        <v>-0.27381884237147552</v>
      </c>
      <c r="W63">
        <v>33.873074718457787</v>
      </c>
      <c r="X63">
        <v>-0.78441170356873191</v>
      </c>
      <c r="Y63">
        <v>-1.8735084751888003E-16</v>
      </c>
    </row>
    <row r="64" spans="15:25" x14ac:dyDescent="0.25">
      <c r="O64">
        <v>-0.34227355296434447</v>
      </c>
      <c r="P64">
        <v>-0.36448431371070567</v>
      </c>
      <c r="Q64">
        <v>-0.27381884237147558</v>
      </c>
      <c r="R64">
        <v>-0.29158745096856453</v>
      </c>
      <c r="W64">
        <v>34.373956790255711</v>
      </c>
      <c r="X64">
        <v>-0.64221427566227673</v>
      </c>
      <c r="Y64">
        <v>-1.6150305739778249E-16</v>
      </c>
    </row>
    <row r="65" spans="15:25" x14ac:dyDescent="0.25">
      <c r="O65">
        <v>-0.31871199487434476</v>
      </c>
      <c r="P65">
        <v>-0.38525662138789468</v>
      </c>
      <c r="Q65">
        <v>-0.25496959589947582</v>
      </c>
      <c r="R65">
        <v>-0.30820529711031575</v>
      </c>
      <c r="W65">
        <v>34.403861701097945</v>
      </c>
      <c r="X65">
        <v>-0.40834124613113471</v>
      </c>
      <c r="Y65">
        <v>-1.898469368380984E-16</v>
      </c>
    </row>
    <row r="66" spans="15:25" x14ac:dyDescent="0.25">
      <c r="O66">
        <v>-0.29389262614623662</v>
      </c>
      <c r="P66">
        <v>-0.40450849718747367</v>
      </c>
      <c r="Q66">
        <v>-0.23511410091698928</v>
      </c>
      <c r="R66">
        <v>-0.32360679774997897</v>
      </c>
      <c r="W66">
        <v>34.256421802004482</v>
      </c>
      <c r="X66">
        <v>-0.26150048632189826</v>
      </c>
      <c r="Y66">
        <v>-1.3402956693187698E-16</v>
      </c>
    </row>
    <row r="67" spans="15:25" x14ac:dyDescent="0.25">
      <c r="O67">
        <v>-0.26791339748949855</v>
      </c>
      <c r="P67">
        <v>-0.42216396275100743</v>
      </c>
      <c r="Q67">
        <v>-0.21433071799159883</v>
      </c>
      <c r="R67">
        <v>-0.33773117020080595</v>
      </c>
      <c r="W67">
        <v>34.005987796807794</v>
      </c>
      <c r="X67">
        <v>-9.6418701529722775E-2</v>
      </c>
      <c r="Y67">
        <v>-1.8552749154779116E-16</v>
      </c>
    </row>
    <row r="68" spans="15:25" x14ac:dyDescent="0.25">
      <c r="O68">
        <v>-0.24087683705085761</v>
      </c>
      <c r="P68">
        <v>-0.43815334002193179</v>
      </c>
      <c r="Q68">
        <v>-0.1927014696406861</v>
      </c>
      <c r="R68">
        <v>-0.35052267201754544</v>
      </c>
      <c r="W68">
        <v>33.654588439659697</v>
      </c>
      <c r="X68">
        <v>8.6907685538850948E-2</v>
      </c>
      <c r="Y68">
        <v>-1.8985044241076086E-16</v>
      </c>
    </row>
    <row r="69" spans="15:25" x14ac:dyDescent="0.25">
      <c r="O69">
        <v>-0.21288964578253644</v>
      </c>
      <c r="P69">
        <v>-0.45241352623300968</v>
      </c>
      <c r="Q69">
        <v>-0.17031171662602915</v>
      </c>
      <c r="R69">
        <v>-0.36193082098640778</v>
      </c>
      <c r="W69">
        <v>33.205318198599059</v>
      </c>
      <c r="X69">
        <v>0.28746598045576582</v>
      </c>
      <c r="Y69">
        <v>-1.7615956634181221E-16</v>
      </c>
    </row>
    <row r="70" spans="15:25" x14ac:dyDescent="0.25">
      <c r="O70">
        <v>-0.18406227634233888</v>
      </c>
      <c r="P70">
        <v>-0.46488824294412573</v>
      </c>
      <c r="Q70">
        <v>-0.14724982107387111</v>
      </c>
      <c r="R70">
        <v>-0.37191059435530061</v>
      </c>
      <c r="W70">
        <v>32.660066718074667</v>
      </c>
      <c r="X70">
        <v>0.50495513314773099</v>
      </c>
      <c r="Y70">
        <v>-1.0972901682326887E-16</v>
      </c>
    </row>
    <row r="71" spans="15:25" x14ac:dyDescent="0.25">
      <c r="O71">
        <v>-0.15450849718747375</v>
      </c>
      <c r="P71">
        <v>-0.47552825814757677</v>
      </c>
      <c r="Q71">
        <v>-0.12360679774997901</v>
      </c>
      <c r="R71">
        <v>-0.38042260651806142</v>
      </c>
      <c r="W71">
        <v>32.020848126964125</v>
      </c>
      <c r="X71">
        <v>0.73904139205934005</v>
      </c>
      <c r="Y71">
        <v>-1.5839448702569519E-16</v>
      </c>
    </row>
    <row r="72" spans="15:25" x14ac:dyDescent="0.25">
      <c r="O72">
        <v>-0.12434494358242763</v>
      </c>
      <c r="P72">
        <v>-0.48429158056431548</v>
      </c>
      <c r="Q72">
        <v>-9.9475954865942115E-2</v>
      </c>
      <c r="R72">
        <v>-0.38743326445145243</v>
      </c>
      <c r="W72">
        <v>31.290117697420541</v>
      </c>
      <c r="X72">
        <v>0.9889519719773282</v>
      </c>
      <c r="Y72">
        <v>-1.3014844786015803E-16</v>
      </c>
    </row>
    <row r="73" spans="15:25" x14ac:dyDescent="0.25">
      <c r="O73">
        <v>-9.36906572928623E-2</v>
      </c>
      <c r="P73">
        <v>-0.49114362536434436</v>
      </c>
      <c r="Q73">
        <v>-7.4952525834289838E-2</v>
      </c>
      <c r="R73">
        <v>-0.39291490029147552</v>
      </c>
      <c r="W73">
        <v>30.890602023520032</v>
      </c>
      <c r="X73">
        <v>1.1198987579671613</v>
      </c>
      <c r="Y73">
        <v>-1.4271075023194692E-16</v>
      </c>
    </row>
    <row r="74" spans="15:25" x14ac:dyDescent="0.25">
      <c r="O74">
        <v>-6.2666616782152282E-2</v>
      </c>
      <c r="P74">
        <v>-0.49605735065723888</v>
      </c>
      <c r="Q74">
        <v>-5.0133293425721821E-2</v>
      </c>
      <c r="R74">
        <v>-0.39684588052579112</v>
      </c>
      <c r="W74">
        <v>30.469089580067998</v>
      </c>
      <c r="X74">
        <v>1.254687806049978</v>
      </c>
      <c r="Y74">
        <v>-1.4099673692384355E-16</v>
      </c>
    </row>
    <row r="75" spans="15:25" x14ac:dyDescent="0.25">
      <c r="O75">
        <v>-3.1395259764656583E-2</v>
      </c>
      <c r="P75">
        <v>-0.49901336421413578</v>
      </c>
      <c r="Q75">
        <v>-2.5116207811725265E-2</v>
      </c>
      <c r="R75">
        <v>-0.39921069137130866</v>
      </c>
      <c r="W75">
        <v>30.026004272511262</v>
      </c>
      <c r="X75">
        <v>1.3931906302495731</v>
      </c>
      <c r="Y75">
        <v>-1.2623123412967454E-16</v>
      </c>
    </row>
    <row r="76" spans="15:25" x14ac:dyDescent="0.25">
      <c r="O76">
        <v>-7.2516449831680284E-17</v>
      </c>
      <c r="P76">
        <v>-0.5</v>
      </c>
      <c r="Q76">
        <v>-5.414735452434463E-17</v>
      </c>
      <c r="R76">
        <v>-0.4</v>
      </c>
      <c r="W76">
        <v>29.560462811988209</v>
      </c>
      <c r="X76">
        <v>1.5355258531467741</v>
      </c>
      <c r="Y76">
        <v>-1.2280600587397971E-16</v>
      </c>
    </row>
    <row r="77" spans="15:25" x14ac:dyDescent="0.25">
      <c r="O77">
        <v>3.1395259764656437E-2</v>
      </c>
      <c r="P77">
        <v>-0.49901336421413578</v>
      </c>
      <c r="Q77">
        <v>2.5116207811725154E-2</v>
      </c>
      <c r="R77">
        <v>-0.39921069137130866</v>
      </c>
      <c r="W77">
        <v>29.073579520523278</v>
      </c>
      <c r="X77">
        <v>1.6816502160463254</v>
      </c>
      <c r="Y77">
        <v>-1.267302381809064E-16</v>
      </c>
    </row>
    <row r="78" spans="15:25" x14ac:dyDescent="0.25">
      <c r="O78">
        <v>6.2666616782152129E-2</v>
      </c>
      <c r="P78">
        <v>-0.49605735065723894</v>
      </c>
      <c r="Q78">
        <v>5.0133293425721717E-2</v>
      </c>
      <c r="R78">
        <v>-0.39684588052579117</v>
      </c>
      <c r="W78">
        <v>28.566766223430033</v>
      </c>
      <c r="X78">
        <v>1.8308212384914355</v>
      </c>
      <c r="Y78">
        <v>-1.2325191197547981E-16</v>
      </c>
    </row>
    <row r="79" spans="15:25" x14ac:dyDescent="0.25">
      <c r="O79">
        <v>9.3690657292862148E-2</v>
      </c>
      <c r="P79">
        <v>-0.49114362536434436</v>
      </c>
      <c r="Q79">
        <v>7.4952525834289727E-2</v>
      </c>
      <c r="R79">
        <v>-0.39291490029147552</v>
      </c>
      <c r="W79">
        <v>28.049174692598022</v>
      </c>
      <c r="X79">
        <v>1.9783352084542516</v>
      </c>
      <c r="Y79">
        <v>-1.2905558735423448E-16</v>
      </c>
    </row>
    <row r="80" spans="15:25" x14ac:dyDescent="0.25">
      <c r="O80">
        <v>0.12434494358242748</v>
      </c>
      <c r="P80">
        <v>-0.48429158056431554</v>
      </c>
      <c r="Q80">
        <v>9.947595486594199E-2</v>
      </c>
      <c r="R80">
        <v>-0.38743326445145243</v>
      </c>
      <c r="W80">
        <v>27.529019894505353</v>
      </c>
      <c r="X80">
        <v>2.121031650891275</v>
      </c>
      <c r="Y80">
        <v>-1.3630850392006945E-16</v>
      </c>
    </row>
    <row r="81" spans="15:25" x14ac:dyDescent="0.25">
      <c r="O81">
        <v>0.15450849718747364</v>
      </c>
      <c r="P81">
        <v>-0.47552825814757682</v>
      </c>
      <c r="Q81">
        <v>0.12360679774997892</v>
      </c>
      <c r="R81">
        <v>-0.38042260651806148</v>
      </c>
      <c r="W81">
        <v>27.010196596179053</v>
      </c>
      <c r="X81">
        <v>2.2574958875817432</v>
      </c>
      <c r="Y81">
        <v>-1.6369573062038066E-16</v>
      </c>
    </row>
    <row r="82" spans="15:25" x14ac:dyDescent="0.25">
      <c r="O82">
        <v>0.18406227634233874</v>
      </c>
      <c r="P82">
        <v>-0.46488824294412578</v>
      </c>
      <c r="Q82">
        <v>0.147249821073871</v>
      </c>
      <c r="R82">
        <v>-0.37191059435530066</v>
      </c>
      <c r="W82">
        <v>26.494527859191695</v>
      </c>
      <c r="X82">
        <v>2.3869431451475633</v>
      </c>
      <c r="Y82">
        <v>-1.3731393134426635E-16</v>
      </c>
    </row>
    <row r="83" spans="15:25" x14ac:dyDescent="0.25">
      <c r="O83">
        <v>0.21288964578253633</v>
      </c>
      <c r="P83">
        <v>-0.45241352623300979</v>
      </c>
      <c r="Q83">
        <v>0.17031171662602909</v>
      </c>
      <c r="R83">
        <v>-0.36193082098640783</v>
      </c>
      <c r="W83">
        <v>25.984894937282043</v>
      </c>
      <c r="X83">
        <v>2.5090408219324987</v>
      </c>
      <c r="Y83">
        <v>-1.2794929041820425E-16</v>
      </c>
    </row>
    <row r="84" spans="15:25" x14ac:dyDescent="0.25">
      <c r="O84">
        <v>0.2408768370508575</v>
      </c>
      <c r="P84">
        <v>-0.4381533400219319</v>
      </c>
      <c r="Q84">
        <v>0.19270146964068602</v>
      </c>
      <c r="R84">
        <v>-0.35052267201754556</v>
      </c>
      <c r="W84">
        <v>25.482341731347457</v>
      </c>
      <c r="X84">
        <v>2.6238953153115667</v>
      </c>
      <c r="Y84">
        <v>-1.0453220957631535E-16</v>
      </c>
    </row>
    <row r="85" spans="15:25" x14ac:dyDescent="0.25">
      <c r="O85">
        <v>0.26791339748949838</v>
      </c>
      <c r="P85">
        <v>-0.42216396275100748</v>
      </c>
      <c r="Q85">
        <v>0.21433071799159875</v>
      </c>
      <c r="R85">
        <v>-0.33773117020080601</v>
      </c>
      <c r="W85">
        <v>24.500566638814341</v>
      </c>
      <c r="X85">
        <v>2.8317744802980185</v>
      </c>
      <c r="Y85">
        <v>-1.3623535739015676E-16</v>
      </c>
    </row>
    <row r="86" spans="15:25" x14ac:dyDescent="0.25">
      <c r="O86">
        <v>0.29389262614623646</v>
      </c>
      <c r="P86">
        <v>-0.40450849718747378</v>
      </c>
      <c r="Q86">
        <v>0.2351141009169892</v>
      </c>
      <c r="R86">
        <v>-0.32360679774997902</v>
      </c>
      <c r="W86">
        <v>23.554678385639068</v>
      </c>
      <c r="X86">
        <v>3.0124104529844797</v>
      </c>
      <c r="Y86">
        <v>-1.0874589877934527E-16</v>
      </c>
    </row>
    <row r="87" spans="15:25" x14ac:dyDescent="0.25">
      <c r="O87">
        <v>0.31871199487434465</v>
      </c>
      <c r="P87">
        <v>-0.38525662138789479</v>
      </c>
      <c r="Q87">
        <v>0.25496959589947571</v>
      </c>
      <c r="R87">
        <v>-0.30820529711031586</v>
      </c>
      <c r="W87">
        <v>22.645909419286504</v>
      </c>
      <c r="X87">
        <v>3.1679547384919835</v>
      </c>
      <c r="Y87">
        <v>-1.2343380765424121E-16</v>
      </c>
    </row>
    <row r="88" spans="15:25" x14ac:dyDescent="0.25">
      <c r="O88">
        <v>0.34227355296434431</v>
      </c>
      <c r="P88">
        <v>-0.36448431371070578</v>
      </c>
      <c r="Q88">
        <v>0.27381884237147547</v>
      </c>
      <c r="R88">
        <v>-0.29158745096856464</v>
      </c>
      <c r="W88">
        <v>21.775316874537317</v>
      </c>
      <c r="X88">
        <v>3.3010580689314462</v>
      </c>
      <c r="Y88">
        <v>-9.4805319869021848E-17</v>
      </c>
    </row>
    <row r="89" spans="15:25" x14ac:dyDescent="0.25">
      <c r="O89">
        <v>0.36448431371070561</v>
      </c>
      <c r="P89">
        <v>-0.34227355296434447</v>
      </c>
      <c r="Q89">
        <v>0.29158745096856448</v>
      </c>
      <c r="R89">
        <v>-0.27381884237147558</v>
      </c>
      <c r="W89">
        <v>20.941811864477437</v>
      </c>
      <c r="X89">
        <v>3.4142426822307721</v>
      </c>
      <c r="Y89">
        <v>-1.0819687025146357E-16</v>
      </c>
    </row>
    <row r="90" spans="15:25" x14ac:dyDescent="0.25">
      <c r="O90">
        <v>0.38525662138789468</v>
      </c>
      <c r="P90">
        <v>-0.31871199487434482</v>
      </c>
      <c r="Q90">
        <v>0.30820529711031575</v>
      </c>
      <c r="R90">
        <v>-0.25496959589947588</v>
      </c>
      <c r="W90">
        <v>20.144353285981381</v>
      </c>
      <c r="X90">
        <v>3.5098183998055896</v>
      </c>
      <c r="Y90">
        <v>-1.057232776763287E-16</v>
      </c>
    </row>
    <row r="91" spans="15:25" x14ac:dyDescent="0.25">
      <c r="O91">
        <v>0.40450849718747367</v>
      </c>
      <c r="P91">
        <v>-0.29389262614623668</v>
      </c>
      <c r="Q91">
        <v>0.32360679774997897</v>
      </c>
      <c r="R91">
        <v>-0.23511410091698937</v>
      </c>
      <c r="W91">
        <v>19.381667345357467</v>
      </c>
      <c r="X91">
        <v>3.5901706482419335</v>
      </c>
      <c r="Y91">
        <v>-1.0992765052127709E-16</v>
      </c>
    </row>
    <row r="92" spans="15:25" x14ac:dyDescent="0.25">
      <c r="O92">
        <v>0.42216396275100737</v>
      </c>
      <c r="P92">
        <v>-0.26791339748949855</v>
      </c>
      <c r="Q92">
        <v>0.3377311702008059</v>
      </c>
      <c r="R92">
        <v>-0.21433071799159886</v>
      </c>
      <c r="W92">
        <v>18.651438296304917</v>
      </c>
      <c r="X92">
        <v>3.6568817798335824</v>
      </c>
      <c r="Y92">
        <v>-1.1955172927305856E-16</v>
      </c>
    </row>
    <row r="93" spans="15:25" x14ac:dyDescent="0.25">
      <c r="O93">
        <v>0.43815334002193179</v>
      </c>
      <c r="P93">
        <v>-0.24087683705085766</v>
      </c>
      <c r="Q93">
        <v>0.35052267201754544</v>
      </c>
      <c r="R93">
        <v>-0.19270146964068613</v>
      </c>
      <c r="W93">
        <v>17.95335545967378</v>
      </c>
      <c r="X93">
        <v>3.7119923952542115</v>
      </c>
      <c r="Y93">
        <v>-1.0649854304718365E-16</v>
      </c>
    </row>
    <row r="94" spans="15:25" x14ac:dyDescent="0.25">
      <c r="O94">
        <v>0.45241352623300968</v>
      </c>
      <c r="P94">
        <v>-0.2128896457825365</v>
      </c>
      <c r="Q94">
        <v>0.36193082098640778</v>
      </c>
      <c r="R94">
        <v>-0.1703117166260292</v>
      </c>
      <c r="W94">
        <v>16.643054677889733</v>
      </c>
      <c r="X94">
        <v>3.7929039806799465</v>
      </c>
      <c r="Y94">
        <v>-9.0695108065816579E-17</v>
      </c>
    </row>
    <row r="95" spans="15:25" x14ac:dyDescent="0.25">
      <c r="O95">
        <v>0.46488824294412573</v>
      </c>
      <c r="P95">
        <v>-0.18406227634233893</v>
      </c>
      <c r="Q95">
        <v>0.37191059435530061</v>
      </c>
      <c r="R95">
        <v>-0.14724982107387116</v>
      </c>
      <c r="W95">
        <v>15.438244087970206</v>
      </c>
      <c r="X95">
        <v>3.8432744683126936</v>
      </c>
      <c r="Y95">
        <v>-8.1798667616773994E-17</v>
      </c>
    </row>
    <row r="96" spans="15:25" x14ac:dyDescent="0.25">
      <c r="O96">
        <v>0.47552825814757677</v>
      </c>
      <c r="P96">
        <v>-0.15450849718747381</v>
      </c>
      <c r="Q96">
        <v>0.38042260651806142</v>
      </c>
      <c r="R96">
        <v>-0.12360679774997906</v>
      </c>
      <c r="W96">
        <v>14.325523941163896</v>
      </c>
      <c r="X96">
        <v>3.8706450180274401</v>
      </c>
      <c r="Y96">
        <v>-7.2826195818271389E-17</v>
      </c>
    </row>
    <row r="97" spans="15:25" x14ac:dyDescent="0.25">
      <c r="O97">
        <v>0.48429158056431548</v>
      </c>
      <c r="P97">
        <v>-0.12434494358242767</v>
      </c>
      <c r="Q97">
        <v>0.38743326445145243</v>
      </c>
      <c r="R97">
        <v>-9.9475954865942143E-2</v>
      </c>
      <c r="W97">
        <v>13.316250613889194</v>
      </c>
      <c r="X97">
        <v>3.8729771470844723</v>
      </c>
      <c r="Y97">
        <v>-7.9033151802414035E-17</v>
      </c>
    </row>
    <row r="98" spans="15:25" x14ac:dyDescent="0.25">
      <c r="O98">
        <v>0.49114362536434436</v>
      </c>
      <c r="P98">
        <v>-9.3690657292862342E-2</v>
      </c>
      <c r="Q98">
        <v>0.39291490029147552</v>
      </c>
      <c r="R98">
        <v>-7.4952525834289879E-2</v>
      </c>
      <c r="W98">
        <v>12.421004918081595</v>
      </c>
      <c r="X98">
        <v>3.8470230415990456</v>
      </c>
      <c r="Y98">
        <v>-1.0087476483622801E-16</v>
      </c>
    </row>
    <row r="99" spans="15:25" x14ac:dyDescent="0.25">
      <c r="O99">
        <v>0.49605735065723888</v>
      </c>
      <c r="P99">
        <v>-6.2666616782152323E-2</v>
      </c>
      <c r="Q99">
        <v>0.39684588052579112</v>
      </c>
      <c r="R99">
        <v>-5.0133293425721856E-2</v>
      </c>
      <c r="W99">
        <v>11.611026639849095</v>
      </c>
      <c r="X99">
        <v>3.8047844682693568</v>
      </c>
      <c r="Y99">
        <v>-5.8530484086235529E-17</v>
      </c>
    </row>
    <row r="100" spans="15:25" x14ac:dyDescent="0.25">
      <c r="O100">
        <v>0.49901336421413578</v>
      </c>
      <c r="P100">
        <v>-3.1395259764656624E-2</v>
      </c>
      <c r="Q100">
        <v>0.39921069137130866</v>
      </c>
      <c r="R100">
        <v>-2.51162078117253E-2</v>
      </c>
      <c r="W100">
        <v>10.197958029296727</v>
      </c>
      <c r="X100">
        <v>3.6912266240848903</v>
      </c>
      <c r="Y100">
        <v>-3.8052502323229191E-17</v>
      </c>
    </row>
    <row r="101" spans="15:25" x14ac:dyDescent="0.25">
      <c r="O101">
        <v>0.5</v>
      </c>
      <c r="P101">
        <v>6.617533476988024E-18</v>
      </c>
      <c r="W101">
        <v>9.0047597230552103</v>
      </c>
      <c r="X101">
        <v>3.5566195063999571</v>
      </c>
      <c r="Y101">
        <v>-3.8987841826448526E-17</v>
      </c>
    </row>
    <row r="102" spans="15:25" x14ac:dyDescent="0.25">
      <c r="W102">
        <v>7.9848933824142909</v>
      </c>
      <c r="X102">
        <v>3.413724492773424</v>
      </c>
      <c r="Y102">
        <v>-4.2053722737211043E-17</v>
      </c>
    </row>
    <row r="103" spans="15:25" x14ac:dyDescent="0.25">
      <c r="W103">
        <v>7.1022108050580126</v>
      </c>
      <c r="X103">
        <v>3.2693725413936359</v>
      </c>
      <c r="Y103">
        <v>-6.4162691581275099E-17</v>
      </c>
    </row>
    <row r="105" spans="15:25" x14ac:dyDescent="0.25">
      <c r="W105">
        <v>-3.4347826086956523</v>
      </c>
      <c r="X105">
        <v>7.9776315829488582E-17</v>
      </c>
      <c r="Y105">
        <v>6.6611518005025433E-17</v>
      </c>
    </row>
    <row r="106" spans="15:25" x14ac:dyDescent="0.25">
      <c r="W106">
        <v>-3.1056170248033368</v>
      </c>
      <c r="X106">
        <v>0.11796619128851726</v>
      </c>
      <c r="Y106">
        <v>-1.6655208841861308E-17</v>
      </c>
    </row>
    <row r="107" spans="15:25" x14ac:dyDescent="0.25">
      <c r="W107">
        <v>-2.5235399370521727</v>
      </c>
      <c r="X107">
        <v>0.31262079624810479</v>
      </c>
      <c r="Y107">
        <v>3.9571150270593389E-17</v>
      </c>
    </row>
    <row r="108" spans="15:25" x14ac:dyDescent="0.25">
      <c r="W108">
        <v>-2.1638762697360172</v>
      </c>
      <c r="X108">
        <v>0.45358859999742546</v>
      </c>
      <c r="Y108">
        <v>-2.1038664572281123E-17</v>
      </c>
    </row>
    <row r="109" spans="15:25" x14ac:dyDescent="0.25">
      <c r="W109">
        <v>-1.6430683134457367</v>
      </c>
      <c r="X109">
        <v>0.65765182080974094</v>
      </c>
      <c r="Y109">
        <v>-2.8416100585148492E-17</v>
      </c>
    </row>
    <row r="110" spans="15:25" x14ac:dyDescent="0.25">
      <c r="W110">
        <v>-0.97717390957853534</v>
      </c>
      <c r="X110">
        <v>0.91179871511420396</v>
      </c>
      <c r="Y110">
        <v>-3.5796840513173339E-17</v>
      </c>
    </row>
    <row r="111" spans="15:25" x14ac:dyDescent="0.25">
      <c r="W111">
        <v>-0.59744552871111212</v>
      </c>
      <c r="X111">
        <v>1.0529036548016695</v>
      </c>
      <c r="Y111">
        <v>-3.9279602172966253E-17</v>
      </c>
    </row>
    <row r="112" spans="15:25" x14ac:dyDescent="0.25">
      <c r="W112">
        <v>-0.1913825111440684</v>
      </c>
      <c r="X112">
        <v>1.2009142616416082</v>
      </c>
      <c r="Y112">
        <v>-1.3938639220110169E-17</v>
      </c>
    </row>
    <row r="113" spans="23:25" x14ac:dyDescent="0.25">
      <c r="W113">
        <v>0.23876707494665844</v>
      </c>
      <c r="X113">
        <v>1.3539378438660292</v>
      </c>
      <c r="Y113">
        <v>-1.5890025563319637E-17</v>
      </c>
    </row>
    <row r="114" spans="23:25" x14ac:dyDescent="0.25">
      <c r="W114">
        <v>0.68836202379344291</v>
      </c>
      <c r="X114">
        <v>1.5104543314727286</v>
      </c>
      <c r="Y114">
        <v>-1.7651987358873743E-17</v>
      </c>
    </row>
    <row r="115" spans="23:25" x14ac:dyDescent="0.25">
      <c r="W115">
        <v>1.1530462209867605</v>
      </c>
      <c r="X115">
        <v>1.6685751477251565</v>
      </c>
      <c r="Y115">
        <v>-1.9370194798287539E-17</v>
      </c>
    </row>
    <row r="116" spans="23:25" x14ac:dyDescent="0.25">
      <c r="W116">
        <v>1.6314368920971352</v>
      </c>
      <c r="X116">
        <v>1.8268788487044905</v>
      </c>
      <c r="Y116">
        <v>-5.8162410730543034E-17</v>
      </c>
    </row>
    <row r="117" spans="23:25" x14ac:dyDescent="0.25">
      <c r="W117">
        <v>2.1188741984379047</v>
      </c>
      <c r="X117">
        <v>1.9840142283747755</v>
      </c>
      <c r="Y117">
        <v>-4.2835011415951536E-17</v>
      </c>
    </row>
    <row r="118" spans="23:25" x14ac:dyDescent="0.25">
      <c r="W118">
        <v>2.6113083871081177</v>
      </c>
      <c r="X118">
        <v>2.1384752428063249</v>
      </c>
      <c r="Y118">
        <v>-8.0788736008902113E-17</v>
      </c>
    </row>
    <row r="119" spans="23:25" x14ac:dyDescent="0.25">
      <c r="W119">
        <v>3.1060423499052128</v>
      </c>
      <c r="X119">
        <v>2.2890440196751447</v>
      </c>
      <c r="Y119">
        <v>-4.3259483749095423E-17</v>
      </c>
    </row>
    <row r="120" spans="23:25" x14ac:dyDescent="0.25">
      <c r="W120">
        <v>3.6007024223322288</v>
      </c>
      <c r="X120">
        <v>2.434535191052499</v>
      </c>
      <c r="Y120">
        <v>-5.0000587998363651E-17</v>
      </c>
    </row>
    <row r="121" spans="23:25" x14ac:dyDescent="0.25">
      <c r="W121">
        <v>4.0916847250690154</v>
      </c>
      <c r="X121">
        <v>2.5739964724498101</v>
      </c>
      <c r="Y121">
        <v>-4.9494785778710403E-17</v>
      </c>
    </row>
    <row r="122" spans="23:25" x14ac:dyDescent="0.25">
      <c r="W122">
        <v>4.5748739603932442</v>
      </c>
      <c r="X122">
        <v>2.7061288495219511</v>
      </c>
      <c r="Y122">
        <v>-5.8620335113417866E-17</v>
      </c>
    </row>
    <row r="123" spans="23:25" x14ac:dyDescent="0.25">
      <c r="W123">
        <v>5.5082375243994877</v>
      </c>
      <c r="X123">
        <v>2.9444052295899446</v>
      </c>
      <c r="Y123">
        <v>-5.6712940449664091E-17</v>
      </c>
    </row>
    <row r="124" spans="23:25" x14ac:dyDescent="0.25">
      <c r="W124">
        <v>6.3635211832674567</v>
      </c>
      <c r="X124">
        <v>3.1364291659076931</v>
      </c>
      <c r="Y124">
        <v>-6.5218672363585299E-17</v>
      </c>
    </row>
    <row r="125" spans="23:25" x14ac:dyDescent="0.25">
      <c r="W125">
        <v>7.1022108050580144</v>
      </c>
      <c r="X125">
        <v>3.2693725413936359</v>
      </c>
      <c r="Y125">
        <v>-6.4162691581275099E-17</v>
      </c>
    </row>
    <row r="127" spans="23:25" x14ac:dyDescent="0.25">
      <c r="W127">
        <v>7.1022108050580144</v>
      </c>
      <c r="X127">
        <v>-3.269372541393635</v>
      </c>
      <c r="Y127">
        <v>1.0379802536285218E-17</v>
      </c>
    </row>
    <row r="128" spans="23:25" x14ac:dyDescent="0.25">
      <c r="W128">
        <v>6.3635211832674585</v>
      </c>
      <c r="X128">
        <v>-3.1364291659076926</v>
      </c>
      <c r="Y128">
        <v>1.6676191785048742E-17</v>
      </c>
    </row>
    <row r="129" spans="23:25" x14ac:dyDescent="0.25">
      <c r="W129">
        <v>5.508237524399485</v>
      </c>
      <c r="X129">
        <v>-2.9444052295899428</v>
      </c>
      <c r="Y129">
        <v>9.6018288830072567E-18</v>
      </c>
    </row>
    <row r="130" spans="23:25" x14ac:dyDescent="0.25">
      <c r="W130">
        <v>4.5748739603932442</v>
      </c>
      <c r="X130">
        <v>-2.7061288495219489</v>
      </c>
      <c r="Y130">
        <v>-8.9466790944303325E-18</v>
      </c>
    </row>
    <row r="131" spans="23:25" x14ac:dyDescent="0.25">
      <c r="W131">
        <v>4.091684725069018</v>
      </c>
      <c r="X131">
        <v>-2.5739964724498114</v>
      </c>
      <c r="Y131">
        <v>5.6153007974522026E-18</v>
      </c>
    </row>
    <row r="132" spans="23:25" x14ac:dyDescent="0.25">
      <c r="W132">
        <v>3.6007024223322293</v>
      </c>
      <c r="X132">
        <v>-2.434535191052499</v>
      </c>
      <c r="Y132">
        <v>2.3168405828668405E-19</v>
      </c>
    </row>
    <row r="133" spans="23:25" x14ac:dyDescent="0.25">
      <c r="W133">
        <v>3.106042349905211</v>
      </c>
      <c r="X133">
        <v>-2.2890440196751451</v>
      </c>
      <c r="Y133">
        <v>-2.2727993883984998E-17</v>
      </c>
    </row>
    <row r="134" spans="23:25" x14ac:dyDescent="0.25">
      <c r="W134">
        <v>2.6113083871081182</v>
      </c>
      <c r="X134">
        <v>-2.1384752428063249</v>
      </c>
      <c r="Y134">
        <v>-1.3258326068056017E-17</v>
      </c>
    </row>
    <row r="135" spans="23:25" x14ac:dyDescent="0.25">
      <c r="W135">
        <v>2.1188741984379029</v>
      </c>
      <c r="X135">
        <v>-1.9840142283747764</v>
      </c>
      <c r="Y135">
        <v>-5.1353886763092035E-18</v>
      </c>
    </row>
    <row r="136" spans="23:25" x14ac:dyDescent="0.25">
      <c r="W136">
        <v>1.6314368920971347</v>
      </c>
      <c r="X136">
        <v>-1.8268788487044905</v>
      </c>
      <c r="Y136">
        <v>1.0367029085684431E-17</v>
      </c>
    </row>
    <row r="137" spans="23:25" x14ac:dyDescent="0.25">
      <c r="W137">
        <v>1.1530462209867609</v>
      </c>
      <c r="X137">
        <v>-1.6685751477251556</v>
      </c>
      <c r="Y137">
        <v>-4.1874116552308367E-18</v>
      </c>
    </row>
    <row r="138" spans="23:25" x14ac:dyDescent="0.25">
      <c r="W138">
        <v>0.68836202379344213</v>
      </c>
      <c r="X138">
        <v>-1.5104543314727288</v>
      </c>
      <c r="Y138">
        <v>2.8763947487626941E-17</v>
      </c>
    </row>
    <row r="139" spans="23:25" x14ac:dyDescent="0.25">
      <c r="W139">
        <v>0.23876707494665822</v>
      </c>
      <c r="X139">
        <v>-1.3539378438660294</v>
      </c>
      <c r="Y139">
        <v>6.6230896649561751E-18</v>
      </c>
    </row>
    <row r="140" spans="23:25" x14ac:dyDescent="0.25">
      <c r="W140">
        <v>-0.19138251114407009</v>
      </c>
      <c r="X140">
        <v>-1.200914261641608</v>
      </c>
      <c r="Y140">
        <v>-3.8881864186948126E-17</v>
      </c>
    </row>
    <row r="141" spans="23:25" x14ac:dyDescent="0.25">
      <c r="W141">
        <v>-0.59744552871111112</v>
      </c>
      <c r="X141">
        <v>-1.0529036548016699</v>
      </c>
      <c r="Y141">
        <v>-4.1679004200611381E-18</v>
      </c>
    </row>
    <row r="142" spans="23:25" x14ac:dyDescent="0.25">
      <c r="W142">
        <v>-0.97717390957853523</v>
      </c>
      <c r="X142">
        <v>-0.91179871511420385</v>
      </c>
      <c r="Y142">
        <v>-5.6400598695128048E-17</v>
      </c>
    </row>
    <row r="143" spans="23:25" x14ac:dyDescent="0.25">
      <c r="W143">
        <v>-1.6430683134457373</v>
      </c>
      <c r="X143">
        <v>-0.65765182080974116</v>
      </c>
      <c r="Y143">
        <v>2.572387465339963E-17</v>
      </c>
    </row>
    <row r="144" spans="23:25" x14ac:dyDescent="0.25">
      <c r="W144">
        <v>-2.1638762697360185</v>
      </c>
      <c r="X144">
        <v>-0.45358859999742523</v>
      </c>
      <c r="Y144">
        <v>5.2882656213897363E-18</v>
      </c>
    </row>
    <row r="145" spans="23:25" x14ac:dyDescent="0.25">
      <c r="W145">
        <v>-2.5235399370521736</v>
      </c>
      <c r="X145">
        <v>-0.31262079624810452</v>
      </c>
      <c r="Y145">
        <v>-3.8559652820250249E-17</v>
      </c>
    </row>
    <row r="146" spans="23:25" x14ac:dyDescent="0.25">
      <c r="W146">
        <v>-3.1056170248033363</v>
      </c>
      <c r="X146">
        <v>-0.11796619128851719</v>
      </c>
      <c r="Y146">
        <v>2.4978154581582063E-17</v>
      </c>
    </row>
    <row r="147" spans="23:25" x14ac:dyDescent="0.25">
      <c r="W147">
        <v>-3.4347826086956523</v>
      </c>
      <c r="X147">
        <v>7.9776315829488582E-17</v>
      </c>
      <c r="Y147">
        <v>6.6611518005025433E-17</v>
      </c>
    </row>
  </sheetData>
  <pageMargins left="0.75" right="0.75" top="1" bottom="1" header="0.5" footer="0.5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Principal.Principal">
                <anchor moveWithCells="1" sizeWithCells="1">
                  <from>
                    <xdr:col>5</xdr:col>
                    <xdr:colOff>561975</xdr:colOff>
                    <xdr:row>44</xdr:row>
                    <xdr:rowOff>9525</xdr:rowOff>
                  </from>
                  <to>
                    <xdr:col>7</xdr:col>
                    <xdr:colOff>561975</xdr:colOff>
                    <xdr:row>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C750"/>
  <sheetViews>
    <sheetView topLeftCell="A34" zoomScale="70" zoomScaleNormal="70" zoomScalePageLayoutView="70" workbookViewId="0">
      <selection activeCell="D75" sqref="D75"/>
    </sheetView>
  </sheetViews>
  <sheetFormatPr baseColWidth="10" defaultRowHeight="15.75" x14ac:dyDescent="0.25"/>
  <cols>
    <col min="2" max="2" width="10.875" customWidth="1"/>
    <col min="3" max="3" width="11.125" customWidth="1"/>
  </cols>
  <sheetData>
    <row r="1" spans="1:25" x14ac:dyDescent="0.25">
      <c r="A1" s="22"/>
      <c r="B1" s="23" t="s">
        <v>0</v>
      </c>
      <c r="C1" s="23" t="s">
        <v>1</v>
      </c>
      <c r="D1" s="23" t="s">
        <v>2</v>
      </c>
      <c r="E1" s="23" t="s">
        <v>3</v>
      </c>
      <c r="F1" t="s">
        <v>19</v>
      </c>
      <c r="O1">
        <v>0.75</v>
      </c>
      <c r="P1">
        <v>-3.298807127785515E-17</v>
      </c>
      <c r="Q1">
        <v>0.66793461360119577</v>
      </c>
      <c r="R1">
        <v>5.2567594137656083E-2</v>
      </c>
      <c r="S1">
        <v>0</v>
      </c>
      <c r="T1">
        <v>0</v>
      </c>
      <c r="W1">
        <v>-7.6832429028011253</v>
      </c>
      <c r="X1">
        <v>5.0765564440970884E-16</v>
      </c>
      <c r="Y1">
        <v>-3.2665656204272642E-16</v>
      </c>
    </row>
    <row r="2" spans="1:25" x14ac:dyDescent="0.25">
      <c r="A2" t="s">
        <v>4</v>
      </c>
      <c r="F2" t="s">
        <v>20</v>
      </c>
      <c r="O2">
        <v>0.74852004632120361</v>
      </c>
      <c r="P2">
        <v>4.7092889646984999E-2</v>
      </c>
      <c r="Q2">
        <v>0.65148784666644333</v>
      </c>
      <c r="R2">
        <v>0.15640839378345658</v>
      </c>
      <c r="S2">
        <v>1.1111111111111112E-4</v>
      </c>
      <c r="T2">
        <v>1.7995957579513777</v>
      </c>
      <c r="W2">
        <v>-7.6832429028011253</v>
      </c>
      <c r="X2">
        <v>5.0765564440970884E-16</v>
      </c>
      <c r="Y2">
        <v>-3.2665656204272642E-16</v>
      </c>
    </row>
    <row r="3" spans="1:25" x14ac:dyDescent="0.25">
      <c r="A3" t="s">
        <v>5</v>
      </c>
      <c r="B3" t="s">
        <v>6</v>
      </c>
      <c r="C3" t="s">
        <v>439</v>
      </c>
      <c r="F3" t="s">
        <v>307</v>
      </c>
      <c r="O3">
        <v>0.74408602598585838</v>
      </c>
      <c r="P3">
        <v>9.3999925173228166E-2</v>
      </c>
      <c r="Q3">
        <v>0.61899928678256211</v>
      </c>
      <c r="R3">
        <v>0.25639789968461013</v>
      </c>
      <c r="S3">
        <v>2.2222222222222223E-4</v>
      </c>
      <c r="T3">
        <v>3.4964532924170899</v>
      </c>
      <c r="W3">
        <v>-7.6832429028011253</v>
      </c>
      <c r="X3">
        <v>5.0765564440970884E-16</v>
      </c>
      <c r="Y3">
        <v>-3.2665656204272642E-16</v>
      </c>
    </row>
    <row r="4" spans="1:25" x14ac:dyDescent="0.25">
      <c r="B4">
        <v>25</v>
      </c>
      <c r="C4">
        <v>1.5</v>
      </c>
      <c r="F4" t="s">
        <v>440</v>
      </c>
      <c r="O4">
        <v>0.73671543804651651</v>
      </c>
      <c r="P4">
        <v>0.14053598593929342</v>
      </c>
      <c r="Q4">
        <v>0.57126891011724179</v>
      </c>
      <c r="R4">
        <v>0.35007403835968565</v>
      </c>
      <c r="S4">
        <v>3.3333333333333332E-4</v>
      </c>
      <c r="T4">
        <v>5.090566620220625</v>
      </c>
      <c r="W4">
        <v>-7.6832429028011253</v>
      </c>
      <c r="X4">
        <v>5.0765564440970884E-16</v>
      </c>
      <c r="Y4">
        <v>-3.2665656204272642E-16</v>
      </c>
    </row>
    <row r="5" spans="1:25" x14ac:dyDescent="0.25">
      <c r="F5" t="s">
        <v>253</v>
      </c>
      <c r="O5">
        <v>0.72643737084647331</v>
      </c>
      <c r="P5">
        <v>0.18651741537364105</v>
      </c>
      <c r="Q5">
        <v>0.50947199695202072</v>
      </c>
      <c r="R5">
        <v>0.43513019238122302</v>
      </c>
      <c r="S5">
        <v>4.4444444444444447E-4</v>
      </c>
      <c r="T5">
        <v>6.5819293710083508</v>
      </c>
      <c r="W5">
        <v>-7.6732306219057564</v>
      </c>
      <c r="X5">
        <v>7.296258335625634E-3</v>
      </c>
      <c r="Y5">
        <v>-3.2639932337056654E-16</v>
      </c>
    </row>
    <row r="6" spans="1:25" x14ac:dyDescent="0.25">
      <c r="A6" t="s">
        <v>5</v>
      </c>
      <c r="B6" t="s">
        <v>8</v>
      </c>
      <c r="C6" t="s">
        <v>292</v>
      </c>
      <c r="F6" t="s">
        <v>308</v>
      </c>
      <c r="O6">
        <v>0.71329238722136512</v>
      </c>
      <c r="P6">
        <v>0.23176274578121051</v>
      </c>
      <c r="Q6">
        <v>0.43513019238122308</v>
      </c>
      <c r="R6">
        <v>0.50947199695202072</v>
      </c>
      <c r="S6">
        <v>5.5555555555555556E-4</v>
      </c>
      <c r="T6">
        <v>7.9705347336384404</v>
      </c>
      <c r="W6">
        <v>-7.443150793988182</v>
      </c>
      <c r="X6">
        <v>0.1649328796787552</v>
      </c>
      <c r="Y6">
        <v>-3.1581370231033257E-16</v>
      </c>
    </row>
    <row r="7" spans="1:25" x14ac:dyDescent="0.25">
      <c r="B7">
        <v>500</v>
      </c>
      <c r="C7">
        <v>1.1499999999999999</v>
      </c>
      <c r="D7">
        <v>200000</v>
      </c>
      <c r="E7">
        <v>1</v>
      </c>
      <c r="F7" t="s">
        <v>254</v>
      </c>
      <c r="O7">
        <v>0.69733236441618862</v>
      </c>
      <c r="P7">
        <v>0.27609341451350838</v>
      </c>
      <c r="Q7">
        <v>0.35007403835968581</v>
      </c>
      <c r="R7">
        <v>0.57126891011724179</v>
      </c>
      <c r="S7">
        <v>6.6666666666666664E-4</v>
      </c>
      <c r="T7">
        <v>9.2563753905923374</v>
      </c>
      <c r="W7">
        <v>-7.0484267569006764</v>
      </c>
      <c r="X7">
        <v>0.43345659388718044</v>
      </c>
      <c r="Y7">
        <v>-3.0086068757431124E-16</v>
      </c>
    </row>
    <row r="8" spans="1:25" x14ac:dyDescent="0.25">
      <c r="B8">
        <f>0.9*C8</f>
        <v>4.5000000000000005E-2</v>
      </c>
      <c r="C8">
        <f>5/100</f>
        <v>0.05</v>
      </c>
      <c r="F8" t="s">
        <v>318</v>
      </c>
      <c r="O8">
        <v>0.67862028934951468</v>
      </c>
      <c r="P8">
        <v>0.31933446867380444</v>
      </c>
      <c r="Q8">
        <v>0.25639789968461019</v>
      </c>
      <c r="R8">
        <v>0.61899928678256211</v>
      </c>
      <c r="S8">
        <v>7.7777777777777784E-4</v>
      </c>
      <c r="T8">
        <v>10.439443436547878</v>
      </c>
      <c r="W8">
        <v>-6.5145709233569749</v>
      </c>
      <c r="X8">
        <v>0.78923674151144985</v>
      </c>
      <c r="Y8">
        <v>-3.0103336467805011E-16</v>
      </c>
    </row>
    <row r="9" spans="1:25" x14ac:dyDescent="0.25">
      <c r="F9" t="s">
        <v>319</v>
      </c>
      <c r="O9">
        <v>0.65723001003289772</v>
      </c>
      <c r="P9">
        <v>0.36131525557628646</v>
      </c>
      <c r="Q9">
        <v>0.15640839378345667</v>
      </c>
      <c r="R9">
        <v>0.65148784666644333</v>
      </c>
      <c r="S9">
        <v>8.8888888888888893E-4</v>
      </c>
      <c r="T9">
        <v>11.519730275558102</v>
      </c>
      <c r="W9">
        <v>-5.9175238729740069</v>
      </c>
      <c r="X9">
        <v>1.1819118080290931</v>
      </c>
      <c r="Y9">
        <v>-1.9884968974203482E-16</v>
      </c>
    </row>
    <row r="10" spans="1:25" x14ac:dyDescent="0.25">
      <c r="F10" t="s">
        <v>320</v>
      </c>
      <c r="O10">
        <v>0.63324594412651125</v>
      </c>
      <c r="P10">
        <v>0.40187009623424746</v>
      </c>
      <c r="Q10">
        <v>5.2567594137656153E-2</v>
      </c>
      <c r="R10">
        <v>0.66793461360119577</v>
      </c>
      <c r="S10">
        <v>1E-3</v>
      </c>
      <c r="T10">
        <v>12.49722648860333</v>
      </c>
    </row>
    <row r="11" spans="1:25" x14ac:dyDescent="0.25">
      <c r="F11" t="s">
        <v>255</v>
      </c>
      <c r="O11">
        <v>0.60676274578121059</v>
      </c>
      <c r="P11">
        <v>0.4408389392193548</v>
      </c>
      <c r="Q11">
        <v>-5.2567594137656069E-2</v>
      </c>
      <c r="R11">
        <v>0.66793461360119577</v>
      </c>
      <c r="S11">
        <v>1.1111111111111111E-3</v>
      </c>
      <c r="T11">
        <v>13.371921658890868</v>
      </c>
      <c r="W11">
        <v>-5.9175238729740069</v>
      </c>
      <c r="X11">
        <v>-1.1819118080290916</v>
      </c>
      <c r="Y11">
        <v>-1.8888719200238468E-16</v>
      </c>
    </row>
    <row r="12" spans="1:25" x14ac:dyDescent="0.25">
      <c r="A12" t="s">
        <v>7</v>
      </c>
      <c r="B12" t="s">
        <v>317</v>
      </c>
      <c r="C12" t="str">
        <f>B3</f>
        <v>beton</v>
      </c>
      <c r="D12" t="s">
        <v>267</v>
      </c>
      <c r="F12" t="s">
        <v>310</v>
      </c>
      <c r="O12">
        <v>0.577884932081842</v>
      </c>
      <c r="P12">
        <v>0.47806799231151714</v>
      </c>
      <c r="Q12">
        <v>-0.15640839378345658</v>
      </c>
      <c r="R12">
        <v>0.65148784666644344</v>
      </c>
      <c r="S12">
        <v>1.2222222222222222E-3</v>
      </c>
      <c r="T12">
        <v>14.143804134722771</v>
      </c>
      <c r="W12">
        <v>-6.5145709233569749</v>
      </c>
      <c r="X12">
        <v>-0.7892367415114494</v>
      </c>
      <c r="Y12">
        <v>-1.9944749684826491E-16</v>
      </c>
    </row>
    <row r="13" spans="1:25" x14ac:dyDescent="0.25">
      <c r="B13">
        <v>0</v>
      </c>
      <c r="C13">
        <v>0</v>
      </c>
      <c r="D13">
        <v>0.75</v>
      </c>
      <c r="F13" t="s">
        <v>288</v>
      </c>
      <c r="O13">
        <v>0.54672647056605861</v>
      </c>
      <c r="P13">
        <v>0.51341032944651643</v>
      </c>
      <c r="Q13">
        <v>-0.25639789968461013</v>
      </c>
      <c r="R13">
        <v>0.61899928678256211</v>
      </c>
      <c r="S13">
        <v>1.3333333333333333E-3</v>
      </c>
      <c r="T13">
        <v>14.812860696009674</v>
      </c>
      <c r="W13">
        <v>-7.0484267569006747</v>
      </c>
      <c r="X13">
        <v>-0.43345659388718005</v>
      </c>
      <c r="Y13">
        <v>-3.2072811728193817E-16</v>
      </c>
    </row>
    <row r="14" spans="1:25" x14ac:dyDescent="0.25">
      <c r="F14" t="s">
        <v>289</v>
      </c>
      <c r="O14">
        <v>0.51341032944651643</v>
      </c>
      <c r="P14">
        <v>0.54672647056605861</v>
      </c>
      <c r="Q14">
        <v>-0.3500740383596857</v>
      </c>
      <c r="R14">
        <v>0.5712689101172419</v>
      </c>
      <c r="S14">
        <v>1.4444444444444444E-3</v>
      </c>
      <c r="T14">
        <v>15.379076063685204</v>
      </c>
      <c r="W14">
        <v>-7.4431507939881802</v>
      </c>
      <c r="X14">
        <v>-0.16493287967875464</v>
      </c>
      <c r="Y14">
        <v>-3.2314303951515115E-16</v>
      </c>
    </row>
    <row r="15" spans="1:25" x14ac:dyDescent="0.25">
      <c r="F15" t="s">
        <v>294</v>
      </c>
      <c r="O15">
        <v>0.47806799231151731</v>
      </c>
      <c r="P15">
        <v>0.577884932081842</v>
      </c>
      <c r="Q15">
        <v>-0.43513019238122302</v>
      </c>
      <c r="R15">
        <v>0.50947199695202083</v>
      </c>
      <c r="S15">
        <v>1.5555555555555557E-3</v>
      </c>
      <c r="T15">
        <v>15.842432133953025</v>
      </c>
      <c r="W15">
        <v>-7.6732306219057556</v>
      </c>
      <c r="X15">
        <v>-7.2962583356246174E-3</v>
      </c>
      <c r="Y15">
        <v>-2.1449787141968442E-16</v>
      </c>
    </row>
    <row r="16" spans="1:25" x14ac:dyDescent="0.25">
      <c r="A16" t="s">
        <v>9</v>
      </c>
      <c r="B16" t="s">
        <v>17</v>
      </c>
      <c r="C16" t="s">
        <v>8</v>
      </c>
      <c r="D16" t="s">
        <v>267</v>
      </c>
      <c r="F16" t="s">
        <v>311</v>
      </c>
      <c r="O16">
        <v>0.44083893921935485</v>
      </c>
      <c r="P16">
        <v>0.60676274578121059</v>
      </c>
      <c r="Q16">
        <v>-0.50947199695202072</v>
      </c>
      <c r="R16">
        <v>0.43513019238122308</v>
      </c>
      <c r="S16">
        <v>1.6666666666666668E-3</v>
      </c>
      <c r="T16">
        <v>16.20290668088321</v>
      </c>
      <c r="W16">
        <v>-7.6832429028011253</v>
      </c>
      <c r="X16">
        <v>5.0765564440970884E-16</v>
      </c>
      <c r="Y16">
        <v>-3.2665656204272642E-16</v>
      </c>
    </row>
    <row r="17" spans="1:29" x14ac:dyDescent="0.25">
      <c r="B17">
        <v>0</v>
      </c>
      <c r="C17">
        <v>0</v>
      </c>
      <c r="D17">
        <f>E18*PI()*D13^2/D18</f>
        <v>4.4178646691106466E-4</v>
      </c>
      <c r="E17">
        <v>0</v>
      </c>
      <c r="F17" t="s">
        <v>443</v>
      </c>
      <c r="O17">
        <v>0.40187009623424741</v>
      </c>
      <c r="P17">
        <v>0.63324594412651125</v>
      </c>
      <c r="Q17">
        <v>-0.57126891011724179</v>
      </c>
      <c r="R17">
        <v>0.35007403835968576</v>
      </c>
      <c r="S17">
        <v>1.7777777777777779E-3</v>
      </c>
      <c r="T17">
        <v>16.460470872056057</v>
      </c>
      <c r="W17">
        <v>-7.6832429028011253</v>
      </c>
      <c r="X17">
        <v>5.0765564440970884E-16</v>
      </c>
      <c r="Y17">
        <v>-3.2665656204272642E-16</v>
      </c>
    </row>
    <row r="18" spans="1:29" x14ac:dyDescent="0.25">
      <c r="B18">
        <f>D13-0.08</f>
        <v>0.67</v>
      </c>
      <c r="C18">
        <f>2*PI()/D18/2*D19</f>
        <v>7.8539816339744828E-2</v>
      </c>
      <c r="D18">
        <v>40</v>
      </c>
      <c r="E18">
        <v>0.01</v>
      </c>
      <c r="F18" t="s">
        <v>312</v>
      </c>
      <c r="O18">
        <v>0.36131525557628652</v>
      </c>
      <c r="P18">
        <v>0.65723001003289772</v>
      </c>
      <c r="Q18">
        <v>-0.61899928678256211</v>
      </c>
      <c r="R18">
        <v>0.25639789968461019</v>
      </c>
      <c r="S18">
        <v>1.888888888888889E-3</v>
      </c>
      <c r="T18">
        <v>16.615083404830838</v>
      </c>
      <c r="W18">
        <v>-7.6832429028011253</v>
      </c>
      <c r="X18">
        <v>5.0765564440970884E-16</v>
      </c>
      <c r="Y18">
        <v>-3.2665656204272642E-16</v>
      </c>
    </row>
    <row r="19" spans="1:29" x14ac:dyDescent="0.25">
      <c r="D19">
        <v>1</v>
      </c>
      <c r="F19" t="s">
        <v>313</v>
      </c>
      <c r="O19">
        <v>0.31933446867380449</v>
      </c>
      <c r="P19">
        <v>0.67862028934951468</v>
      </c>
      <c r="Q19">
        <v>-0.65148784666644333</v>
      </c>
      <c r="R19">
        <v>0.1564083937834567</v>
      </c>
      <c r="S19">
        <v>2E-3</v>
      </c>
      <c r="T19">
        <v>16.666666666666668</v>
      </c>
      <c r="W19">
        <v>-7.6832429028011253</v>
      </c>
      <c r="X19">
        <v>5.0765564440970884E-16</v>
      </c>
      <c r="Y19">
        <v>-3.2665656204272642E-16</v>
      </c>
    </row>
    <row r="20" spans="1:29" x14ac:dyDescent="0.25">
      <c r="F20" t="s">
        <v>444</v>
      </c>
      <c r="O20">
        <v>0.27609341451350855</v>
      </c>
      <c r="P20">
        <v>0.69733236441618851</v>
      </c>
      <c r="Q20">
        <v>-0.66793461360119577</v>
      </c>
      <c r="R20">
        <v>5.2567594137656166E-2</v>
      </c>
      <c r="S20">
        <v>3.4960000000000004E-3</v>
      </c>
      <c r="T20">
        <v>16.666666666666668</v>
      </c>
    </row>
    <row r="21" spans="1:29" x14ac:dyDescent="0.25">
      <c r="F21" t="s">
        <v>315</v>
      </c>
      <c r="O21">
        <v>0.23176274578121059</v>
      </c>
      <c r="P21">
        <v>0.71329238722136512</v>
      </c>
      <c r="Q21">
        <v>-0.66793461360119577</v>
      </c>
      <c r="R21">
        <v>-5.2567594137656069E-2</v>
      </c>
      <c r="W21">
        <v>30.107465188766774</v>
      </c>
      <c r="X21">
        <v>-3.3530872507057716</v>
      </c>
      <c r="Y21">
        <v>3.1999253563638049E-16</v>
      </c>
    </row>
    <row r="22" spans="1:29" x14ac:dyDescent="0.25">
      <c r="F22" t="s">
        <v>445</v>
      </c>
      <c r="O22">
        <v>0.18651741537364105</v>
      </c>
      <c r="P22">
        <v>0.72643737084647331</v>
      </c>
      <c r="Q22">
        <v>-0.65148784666644344</v>
      </c>
      <c r="R22">
        <v>-0.15640839378345658</v>
      </c>
      <c r="S22">
        <v>-4.5000000000000005E-2</v>
      </c>
      <c r="T22">
        <v>-434.78260869565219</v>
      </c>
      <c r="W22">
        <v>30.781034658490139</v>
      </c>
      <c r="X22">
        <v>-3.0279593258420494</v>
      </c>
      <c r="Y22">
        <v>2.1746116281201357E-16</v>
      </c>
    </row>
    <row r="23" spans="1:29" x14ac:dyDescent="0.25">
      <c r="F23" t="s">
        <v>446</v>
      </c>
      <c r="O23">
        <v>0.14053598593929356</v>
      </c>
      <c r="P23">
        <v>0.7367154380465164</v>
      </c>
      <c r="Q23">
        <v>-0.61899928678256222</v>
      </c>
      <c r="R23">
        <v>-0.25639789968461013</v>
      </c>
      <c r="S23">
        <v>-2.1739130434782609E-3</v>
      </c>
      <c r="T23">
        <v>-434.78260869565219</v>
      </c>
      <c r="W23">
        <v>31.420074644907658</v>
      </c>
      <c r="X23">
        <v>-2.7192873077109496</v>
      </c>
      <c r="Y23">
        <v>2.1175065577705153E-16</v>
      </c>
    </row>
    <row r="24" spans="1:29" x14ac:dyDescent="0.25">
      <c r="A24" t="s">
        <v>10</v>
      </c>
      <c r="B24" t="str">
        <f>B16</f>
        <v>nap</v>
      </c>
      <c r="D24" t="s">
        <v>11</v>
      </c>
      <c r="E24">
        <f>-B8</f>
        <v>-4.5000000000000005E-2</v>
      </c>
      <c r="F24" t="s">
        <v>21</v>
      </c>
      <c r="O24">
        <v>9.3999925173228194E-2</v>
      </c>
      <c r="P24">
        <v>0.74408602598585838</v>
      </c>
      <c r="Q24">
        <v>-0.5712689101172419</v>
      </c>
      <c r="R24">
        <v>-0.3500740383596857</v>
      </c>
      <c r="S24">
        <v>2.1739130434782609E-3</v>
      </c>
      <c r="T24">
        <v>434.78260869565219</v>
      </c>
      <c r="W24">
        <v>32.024578713550845</v>
      </c>
      <c r="X24">
        <v>-2.4270750755391624</v>
      </c>
      <c r="Y24">
        <v>3.3525793458404378E-16</v>
      </c>
    </row>
    <row r="25" spans="1:29" x14ac:dyDescent="0.25">
      <c r="B25" t="str">
        <f>B24</f>
        <v>nap</v>
      </c>
      <c r="D25" t="s">
        <v>12</v>
      </c>
      <c r="E25">
        <f>B8</f>
        <v>4.5000000000000005E-2</v>
      </c>
      <c r="F25" t="s">
        <v>261</v>
      </c>
      <c r="O25">
        <v>4.7092889646985145E-2</v>
      </c>
      <c r="P25">
        <v>0.74852004632120361</v>
      </c>
      <c r="Q25">
        <v>-0.50947199695202083</v>
      </c>
      <c r="R25">
        <v>-0.43513019238122308</v>
      </c>
      <c r="S25">
        <v>4.5000000000000005E-2</v>
      </c>
      <c r="T25">
        <v>434.78260869565219</v>
      </c>
      <c r="W25">
        <v>32.594548326448752</v>
      </c>
      <c r="X25">
        <v>-2.1513236443592816</v>
      </c>
      <c r="Y25">
        <v>9.7612670473647788E-17</v>
      </c>
    </row>
    <row r="26" spans="1:29" x14ac:dyDescent="0.25">
      <c r="B26" t="str">
        <f>B12</f>
        <v>Coffr</v>
      </c>
      <c r="C26">
        <f>E26/E27</f>
        <v>0.5714285714285714</v>
      </c>
      <c r="D26" t="s">
        <v>12</v>
      </c>
      <c r="E26">
        <f>2/1000</f>
        <v>2E-3</v>
      </c>
      <c r="F26" t="s">
        <v>447</v>
      </c>
      <c r="O26">
        <v>4.8789535337530012E-17</v>
      </c>
      <c r="P26">
        <v>0.75</v>
      </c>
      <c r="Q26">
        <v>-0.43513019238122336</v>
      </c>
      <c r="R26">
        <v>-0.5094719969520205</v>
      </c>
      <c r="W26">
        <v>33.129970811680764</v>
      </c>
      <c r="X26">
        <v>-1.8920384764832567</v>
      </c>
      <c r="Y26">
        <v>3.1292857808487824E-16</v>
      </c>
    </row>
    <row r="27" spans="1:29" x14ac:dyDescent="0.25">
      <c r="B27" t="str">
        <f>B12</f>
        <v>Coffr</v>
      </c>
      <c r="D27" t="s">
        <v>12</v>
      </c>
      <c r="E27">
        <f>3.5/1000</f>
        <v>3.5000000000000001E-3</v>
      </c>
      <c r="F27" t="s">
        <v>448</v>
      </c>
      <c r="O27">
        <v>-4.7092889646985048E-2</v>
      </c>
      <c r="P27">
        <v>0.74852004632120361</v>
      </c>
      <c r="Q27">
        <v>-0.35007403835968559</v>
      </c>
      <c r="R27">
        <v>-0.5712689101172419</v>
      </c>
      <c r="W27">
        <v>33.63084082236368</v>
      </c>
      <c r="X27">
        <v>-1.6492233863124832</v>
      </c>
      <c r="Y27">
        <v>3.3829712476711438E-16</v>
      </c>
    </row>
    <row r="28" spans="1:29" x14ac:dyDescent="0.25">
      <c r="F28" t="s">
        <v>449</v>
      </c>
      <c r="O28">
        <v>-9.399992517322811E-2</v>
      </c>
      <c r="P28">
        <v>0.74408602598585838</v>
      </c>
      <c r="Q28">
        <v>-0.25639789968461052</v>
      </c>
      <c r="R28">
        <v>-0.618999286782562</v>
      </c>
      <c r="W28">
        <v>34.097156366696453</v>
      </c>
      <c r="X28">
        <v>-1.4228810792870146</v>
      </c>
      <c r="Y28">
        <v>4.4194408176151047E-16</v>
      </c>
    </row>
    <row r="29" spans="1:29" x14ac:dyDescent="0.25">
      <c r="O29">
        <v>-0.14053598593929345</v>
      </c>
      <c r="P29">
        <v>0.73671543804651651</v>
      </c>
      <c r="Q29">
        <v>-0.15640839378345645</v>
      </c>
      <c r="R29">
        <v>-0.65148784666644344</v>
      </c>
      <c r="W29">
        <v>34.52890892015288</v>
      </c>
      <c r="X29">
        <v>-1.2130145236224241</v>
      </c>
      <c r="Y29" s="1">
        <v>4.0643983983296219E-16</v>
      </c>
      <c r="Z29" s="1"/>
      <c r="AA29" s="1"/>
      <c r="AB29" s="1"/>
      <c r="AC29" s="1"/>
    </row>
    <row r="30" spans="1:29" x14ac:dyDescent="0.25">
      <c r="O30">
        <v>-0.18651741537364097</v>
      </c>
      <c r="P30">
        <v>0.72643737084647342</v>
      </c>
      <c r="Q30">
        <v>-5.2567594137656534E-2</v>
      </c>
      <c r="R30">
        <v>-0.66793461360119577</v>
      </c>
      <c r="W30">
        <v>35.281123003158321</v>
      </c>
      <c r="X30">
        <v>-0.84070851732698626</v>
      </c>
      <c r="Y30" s="1">
        <v>3.3913626053398311E-16</v>
      </c>
      <c r="Z30" s="1"/>
      <c r="AA30" s="1"/>
      <c r="AB30" s="1"/>
      <c r="AC30" s="1"/>
    </row>
    <row r="31" spans="1:29" x14ac:dyDescent="0.25">
      <c r="A31" t="s">
        <v>14</v>
      </c>
      <c r="B31" t="str">
        <f>B12</f>
        <v>Coffr</v>
      </c>
      <c r="C31" t="s">
        <v>306</v>
      </c>
      <c r="D31">
        <v>0</v>
      </c>
      <c r="O31">
        <v>-0.23176274578121051</v>
      </c>
      <c r="P31">
        <v>0.71329238722136523</v>
      </c>
      <c r="Q31">
        <v>5.2567594137656291E-2</v>
      </c>
      <c r="R31">
        <v>-0.66793461360119577</v>
      </c>
      <c r="W31">
        <v>35.889405434654606</v>
      </c>
      <c r="X31">
        <v>-0.53225682690532117</v>
      </c>
      <c r="Y31" s="1">
        <v>2.704985587294001E-16</v>
      </c>
      <c r="Z31" s="1"/>
      <c r="AA31" s="1"/>
      <c r="AB31" s="1"/>
      <c r="AC31" s="1"/>
    </row>
    <row r="32" spans="1:29" x14ac:dyDescent="0.25">
      <c r="A32" t="s">
        <v>15</v>
      </c>
      <c r="B32">
        <v>1</v>
      </c>
      <c r="O32">
        <v>-0.27609341451350849</v>
      </c>
      <c r="P32">
        <v>0.69733236441618851</v>
      </c>
      <c r="Q32">
        <v>0.15640839378345622</v>
      </c>
      <c r="R32">
        <v>-0.65148784666644344</v>
      </c>
      <c r="W32">
        <v>36.313074464863995</v>
      </c>
      <c r="X32">
        <v>-0.26666435639048869</v>
      </c>
      <c r="Y32" s="1">
        <v>9.4162803089709172E-17</v>
      </c>
      <c r="Z32" s="1"/>
      <c r="AA32" s="1"/>
      <c r="AB32" s="1"/>
      <c r="AC32" s="1"/>
    </row>
    <row r="33" spans="1:29" x14ac:dyDescent="0.25">
      <c r="A33" t="s">
        <v>304</v>
      </c>
      <c r="B33">
        <v>30</v>
      </c>
      <c r="C33" t="s">
        <v>259</v>
      </c>
      <c r="O33">
        <v>-0.31933446867380455</v>
      </c>
      <c r="P33">
        <v>0.67862028934951457</v>
      </c>
      <c r="Q33">
        <v>0.2563978996846103</v>
      </c>
      <c r="R33">
        <v>-0.61899928678256211</v>
      </c>
      <c r="W33">
        <v>36.501657345528031</v>
      </c>
      <c r="X33">
        <v>-4.6107211456339293E-16</v>
      </c>
      <c r="Y33" s="1">
        <v>3.2822346711602847E-16</v>
      </c>
      <c r="Z33" s="1"/>
      <c r="AA33" s="1"/>
      <c r="AB33" s="1"/>
      <c r="AC33" s="1"/>
    </row>
    <row r="34" spans="1:29" x14ac:dyDescent="0.25">
      <c r="A34" t="s">
        <v>305</v>
      </c>
      <c r="B34">
        <v>1E-4</v>
      </c>
      <c r="C34" t="s">
        <v>260</v>
      </c>
      <c r="O34">
        <v>-0.3613152555762863</v>
      </c>
      <c r="P34">
        <v>0.65723001003289783</v>
      </c>
      <c r="Q34">
        <v>0.35007403835968542</v>
      </c>
      <c r="R34">
        <v>-0.57126891011724201</v>
      </c>
      <c r="Y34" s="1"/>
      <c r="Z34" s="1"/>
      <c r="AA34" s="1"/>
      <c r="AB34" s="1"/>
      <c r="AC34" s="1"/>
    </row>
    <row r="35" spans="1:29" x14ac:dyDescent="0.25">
      <c r="A35" t="s">
        <v>295</v>
      </c>
      <c r="O35">
        <v>-0.4018700962342473</v>
      </c>
      <c r="P35">
        <v>0.63324594412651136</v>
      </c>
      <c r="Q35">
        <v>0.43513019238122325</v>
      </c>
      <c r="R35">
        <v>-0.50947199695202072</v>
      </c>
      <c r="W35">
        <v>36.501657345528031</v>
      </c>
      <c r="X35">
        <v>-4.6107211456339293E-16</v>
      </c>
      <c r="Y35" s="1">
        <v>3.2822346711602847E-16</v>
      </c>
      <c r="Z35" s="1"/>
      <c r="AA35" s="1"/>
      <c r="AB35" s="1"/>
      <c r="AC35" s="1"/>
    </row>
    <row r="36" spans="1:29" x14ac:dyDescent="0.25">
      <c r="O36">
        <v>-0.4408389392193548</v>
      </c>
      <c r="P36">
        <v>0.60676274578121059</v>
      </c>
      <c r="Q36">
        <v>0.5094719969520205</v>
      </c>
      <c r="R36">
        <v>-0.43513019238122352</v>
      </c>
      <c r="W36">
        <v>36.313074464864016</v>
      </c>
      <c r="X36">
        <v>0.2666643563904878</v>
      </c>
      <c r="Y36">
        <v>5.0718175119318241E-17</v>
      </c>
    </row>
    <row r="37" spans="1:29" x14ac:dyDescent="0.25">
      <c r="O37">
        <v>-0.47806799231151731</v>
      </c>
      <c r="P37">
        <v>0.577884932081842</v>
      </c>
      <c r="Q37">
        <v>0.5712689101172419</v>
      </c>
      <c r="R37">
        <v>-0.3500740383596857</v>
      </c>
      <c r="W37">
        <v>35.889405434654591</v>
      </c>
      <c r="X37">
        <v>0.5322568269053285</v>
      </c>
      <c r="Y37">
        <v>4.3351757762806243E-16</v>
      </c>
    </row>
    <row r="38" spans="1:29" x14ac:dyDescent="0.25">
      <c r="O38">
        <v>-0.51341032944651654</v>
      </c>
      <c r="P38">
        <v>0.54672647056605861</v>
      </c>
      <c r="Q38">
        <v>0.618999286782562</v>
      </c>
      <c r="R38">
        <v>-0.25639789968461063</v>
      </c>
      <c r="W38">
        <v>35.281123003158307</v>
      </c>
      <c r="X38">
        <v>0.84070851732699381</v>
      </c>
      <c r="Y38">
        <v>4.589769139192777E-16</v>
      </c>
    </row>
    <row r="39" spans="1:29" x14ac:dyDescent="0.25">
      <c r="O39">
        <v>-0.5467264705660585</v>
      </c>
      <c r="P39">
        <v>0.51341032944651666</v>
      </c>
      <c r="Q39">
        <v>0.65148784666644344</v>
      </c>
      <c r="R39">
        <v>-0.15640839378345653</v>
      </c>
      <c r="W39">
        <v>34.528908920152844</v>
      </c>
      <c r="X39">
        <v>1.2130145236224275</v>
      </c>
      <c r="Y39">
        <v>3.6752956323621367E-16</v>
      </c>
    </row>
    <row r="40" spans="1:29" x14ac:dyDescent="0.25">
      <c r="O40">
        <v>-0.57788493208184188</v>
      </c>
      <c r="P40">
        <v>0.47806799231151736</v>
      </c>
      <c r="Q40">
        <v>0.66793461360119577</v>
      </c>
      <c r="R40">
        <v>-5.2567594137656604E-2</v>
      </c>
      <c r="W40">
        <v>34.097156366696453</v>
      </c>
      <c r="X40">
        <v>1.4228810792870068</v>
      </c>
      <c r="Y40">
        <v>4.7173190055629103E-16</v>
      </c>
    </row>
    <row r="41" spans="1:29" x14ac:dyDescent="0.25">
      <c r="O41">
        <v>-0.60676274578121048</v>
      </c>
      <c r="P41">
        <v>0.44083893921935485</v>
      </c>
      <c r="W41">
        <v>33.630840822363673</v>
      </c>
      <c r="X41">
        <v>1.6492233863124732</v>
      </c>
      <c r="Y41">
        <v>3.6749985896932944E-16</v>
      </c>
    </row>
    <row r="42" spans="1:29" x14ac:dyDescent="0.25">
      <c r="O42">
        <v>-0.63324594412651125</v>
      </c>
      <c r="P42">
        <v>0.40187009623424746</v>
      </c>
      <c r="W42">
        <v>33.129970811680742</v>
      </c>
      <c r="X42">
        <v>1.8920384764832525</v>
      </c>
      <c r="Y42">
        <v>2.907130007138635E-16</v>
      </c>
    </row>
    <row r="43" spans="1:29" x14ac:dyDescent="0.25">
      <c r="O43">
        <v>-0.65723001003289772</v>
      </c>
      <c r="P43">
        <v>0.36131525557628635</v>
      </c>
      <c r="W43">
        <v>32.594548326448773</v>
      </c>
      <c r="X43">
        <v>2.1513236443592798</v>
      </c>
      <c r="Y43">
        <v>4.7264389887462051E-16</v>
      </c>
    </row>
    <row r="44" spans="1:29" x14ac:dyDescent="0.25">
      <c r="O44">
        <v>-0.67862028934951457</v>
      </c>
      <c r="P44">
        <v>0.31933446867380461</v>
      </c>
      <c r="W44">
        <v>32.024578713550817</v>
      </c>
      <c r="X44">
        <v>2.4270750755391681</v>
      </c>
      <c r="Y44">
        <v>3.4898004011416986E-16</v>
      </c>
    </row>
    <row r="45" spans="1:29" x14ac:dyDescent="0.25">
      <c r="O45">
        <v>-0.69733236441618851</v>
      </c>
      <c r="P45">
        <v>0.27609341451350855</v>
      </c>
      <c r="W45">
        <v>31.420074644907604</v>
      </c>
      <c r="X45">
        <v>2.7192873077109425</v>
      </c>
      <c r="Y45">
        <v>3.3604894761213308E-16</v>
      </c>
    </row>
    <row r="46" spans="1:29" x14ac:dyDescent="0.25">
      <c r="O46">
        <v>-0.71329238722136512</v>
      </c>
      <c r="P46">
        <v>0.23176274578121062</v>
      </c>
      <c r="W46">
        <v>30.781034658490114</v>
      </c>
      <c r="X46">
        <v>3.0279593258420436</v>
      </c>
      <c r="Y46">
        <v>4.8011897474910278E-16</v>
      </c>
    </row>
    <row r="47" spans="1:29" x14ac:dyDescent="0.25">
      <c r="O47">
        <v>-0.72643737084647331</v>
      </c>
      <c r="P47">
        <v>0.18651741537364108</v>
      </c>
      <c r="W47">
        <v>30.107465188766767</v>
      </c>
      <c r="X47">
        <v>3.3530872507057752</v>
      </c>
      <c r="Y47">
        <v>5.0822629694509587E-16</v>
      </c>
    </row>
    <row r="48" spans="1:29" x14ac:dyDescent="0.25">
      <c r="O48">
        <v>-0.73671543804651651</v>
      </c>
      <c r="P48">
        <v>0.1405359859392934</v>
      </c>
    </row>
    <row r="49" spans="15:25" x14ac:dyDescent="0.25">
      <c r="O49">
        <v>-0.74408602598585838</v>
      </c>
      <c r="P49">
        <v>9.3999925173228374E-2</v>
      </c>
      <c r="W49">
        <v>-5.9175238729740052</v>
      </c>
      <c r="X49">
        <v>-1.1819118080290929</v>
      </c>
      <c r="Y49">
        <v>-1.8888719200238456E-16</v>
      </c>
    </row>
    <row r="50" spans="15:25" x14ac:dyDescent="0.25">
      <c r="O50">
        <v>-0.74852004632120361</v>
      </c>
      <c r="P50">
        <v>4.7092889646985152E-2</v>
      </c>
      <c r="W50">
        <v>-5.5205889798633132</v>
      </c>
      <c r="X50">
        <v>-1.4354697460442536</v>
      </c>
      <c r="Y50">
        <v>-1.8367809683642749E-16</v>
      </c>
    </row>
    <row r="51" spans="15:25" x14ac:dyDescent="0.25">
      <c r="O51">
        <v>-0.75</v>
      </c>
      <c r="P51">
        <v>5.8857405258823151E-17</v>
      </c>
      <c r="W51">
        <v>-4.9958910255605806</v>
      </c>
      <c r="X51">
        <v>-1.7640204610439818</v>
      </c>
      <c r="Y51">
        <v>-1.7696838366576826E-16</v>
      </c>
    </row>
    <row r="52" spans="15:25" x14ac:dyDescent="0.25">
      <c r="O52">
        <v>-0.74852004632120361</v>
      </c>
      <c r="P52">
        <v>-4.7092889646985041E-2</v>
      </c>
      <c r="W52">
        <v>-4.7057419707832286</v>
      </c>
      <c r="X52">
        <v>-1.9448290539231137</v>
      </c>
      <c r="Y52">
        <v>-1.74671374959283E-16</v>
      </c>
    </row>
    <row r="53" spans="15:25" x14ac:dyDescent="0.25">
      <c r="O53">
        <v>-0.74408602598585838</v>
      </c>
      <c r="P53">
        <v>-9.3999925173228249E-2</v>
      </c>
      <c r="W53">
        <v>-4.332288737786854</v>
      </c>
      <c r="X53">
        <v>-2.1699083026307755</v>
      </c>
      <c r="Y53">
        <v>-3.9678476159026336E-16</v>
      </c>
    </row>
    <row r="54" spans="15:25" x14ac:dyDescent="0.25">
      <c r="O54">
        <v>-0.73671543804651651</v>
      </c>
      <c r="P54">
        <v>-0.14053598593929326</v>
      </c>
      <c r="W54">
        <v>-3.8954949342410599</v>
      </c>
      <c r="X54">
        <v>-2.429148251971585</v>
      </c>
      <c r="Y54">
        <v>-1.780453177908158E-16</v>
      </c>
    </row>
    <row r="55" spans="15:25" x14ac:dyDescent="0.25">
      <c r="O55">
        <v>-0.72643737084647342</v>
      </c>
      <c r="P55">
        <v>-0.18651741537364094</v>
      </c>
      <c r="W55">
        <v>-3.4097354457518025</v>
      </c>
      <c r="X55">
        <v>-2.7150238815571708</v>
      </c>
      <c r="Y55">
        <v>-1.8388697069882396E-16</v>
      </c>
    </row>
    <row r="56" spans="15:25" x14ac:dyDescent="0.25">
      <c r="O56">
        <v>-0.71329238722136523</v>
      </c>
      <c r="P56">
        <v>-0.23176274578121051</v>
      </c>
      <c r="W56">
        <v>-2.7569955494958891</v>
      </c>
      <c r="X56">
        <v>-3.079571761795231</v>
      </c>
      <c r="Y56">
        <v>-3.5329787491675933E-16</v>
      </c>
    </row>
    <row r="57" spans="15:25" x14ac:dyDescent="0.25">
      <c r="O57">
        <v>-0.69733236441618862</v>
      </c>
      <c r="P57">
        <v>-0.27609341451350849</v>
      </c>
      <c r="W57">
        <v>-2.4003028887643274</v>
      </c>
      <c r="X57">
        <v>-3.2743717578534839</v>
      </c>
      <c r="Y57">
        <v>-5.7310513120504395E-16</v>
      </c>
    </row>
    <row r="58" spans="15:25" x14ac:dyDescent="0.25">
      <c r="O58">
        <v>-0.67862028934951457</v>
      </c>
      <c r="P58">
        <v>-0.31933446867380455</v>
      </c>
      <c r="W58">
        <v>-2.0134683115159238</v>
      </c>
      <c r="X58">
        <v>-3.483239866922982</v>
      </c>
      <c r="Y58">
        <v>-4.0137949950351621E-16</v>
      </c>
    </row>
    <row r="59" spans="15:25" x14ac:dyDescent="0.25">
      <c r="O59">
        <v>-0.65723001003289783</v>
      </c>
      <c r="P59">
        <v>-0.3613152555762863</v>
      </c>
      <c r="W59">
        <v>-1.5261351067719959</v>
      </c>
      <c r="X59">
        <v>-3.7307124155157605</v>
      </c>
      <c r="Y59">
        <v>-2.825039675369203E-16</v>
      </c>
    </row>
    <row r="60" spans="15:25" x14ac:dyDescent="0.25">
      <c r="O60">
        <v>-0.63324594412651136</v>
      </c>
      <c r="P60">
        <v>-0.40187009623424735</v>
      </c>
      <c r="W60">
        <v>-0.99515549987939511</v>
      </c>
      <c r="X60">
        <v>-3.9935268040059766</v>
      </c>
      <c r="Y60">
        <v>-3.2986049223614043E-16</v>
      </c>
    </row>
    <row r="61" spans="15:25" x14ac:dyDescent="0.25">
      <c r="O61">
        <v>-0.6067627457812107</v>
      </c>
      <c r="P61">
        <v>-0.44083893921935485</v>
      </c>
      <c r="W61">
        <v>-0.38043148609488009</v>
      </c>
      <c r="X61">
        <v>-4.2880269992535229</v>
      </c>
      <c r="Y61">
        <v>-4.3292037858317187E-16</v>
      </c>
    </row>
    <row r="62" spans="15:25" x14ac:dyDescent="0.25">
      <c r="O62">
        <v>-0.577884932081842</v>
      </c>
      <c r="P62">
        <v>-0.47806799231151725</v>
      </c>
      <c r="W62">
        <v>0.39239209007254916</v>
      </c>
      <c r="X62">
        <v>-4.633945589270791</v>
      </c>
      <c r="Y62">
        <v>-3.6752060844378786E-16</v>
      </c>
    </row>
    <row r="63" spans="15:25" x14ac:dyDescent="0.25">
      <c r="O63">
        <v>-0.54672647056605861</v>
      </c>
      <c r="P63">
        <v>-0.51341032944651654</v>
      </c>
      <c r="W63">
        <v>0.81396432266864416</v>
      </c>
      <c r="X63">
        <v>-4.8172316482979296</v>
      </c>
      <c r="Y63">
        <v>-3.6350595024177433E-16</v>
      </c>
    </row>
    <row r="64" spans="15:25" x14ac:dyDescent="0.25">
      <c r="O64">
        <v>-0.51341032944651666</v>
      </c>
      <c r="P64">
        <v>-0.5467264705660585</v>
      </c>
      <c r="W64">
        <v>1.293204724296221</v>
      </c>
      <c r="X64">
        <v>-5.0135196500444907</v>
      </c>
      <c r="Y64">
        <v>-2.7694846271149265E-16</v>
      </c>
    </row>
    <row r="65" spans="2:25" x14ac:dyDescent="0.25">
      <c r="O65">
        <v>-0.47806799231151714</v>
      </c>
      <c r="P65">
        <v>-0.577884932081842</v>
      </c>
      <c r="W65">
        <v>1.8398918840966327</v>
      </c>
      <c r="X65">
        <v>-5.2263733682994111</v>
      </c>
      <c r="Y65">
        <v>-2.2002725752302781E-16</v>
      </c>
    </row>
    <row r="66" spans="2:25" x14ac:dyDescent="0.25">
      <c r="O66">
        <v>-0.44083893921935491</v>
      </c>
      <c r="P66">
        <v>-0.60676274578121048</v>
      </c>
      <c r="W66">
        <v>2.4366777425322943</v>
      </c>
      <c r="X66">
        <v>-5.4529755541685807</v>
      </c>
      <c r="Y66">
        <v>-1.9598687697595255E-16</v>
      </c>
    </row>
    <row r="67" spans="2:25" x14ac:dyDescent="0.25">
      <c r="O67">
        <v>-0.40187009623424785</v>
      </c>
      <c r="P67">
        <v>-0.63324594412651114</v>
      </c>
      <c r="W67">
        <v>3.1341101503263391</v>
      </c>
      <c r="X67">
        <v>-5.696564565440859</v>
      </c>
      <c r="Y67">
        <v>-4.0383828981385726E-16</v>
      </c>
    </row>
    <row r="68" spans="2:25" x14ac:dyDescent="0.25">
      <c r="O68">
        <v>-0.36131525557628646</v>
      </c>
      <c r="P68">
        <v>-0.65723001003289772</v>
      </c>
      <c r="W68">
        <v>3.9236864683095192</v>
      </c>
      <c r="X68">
        <v>-5.9550752066779236</v>
      </c>
      <c r="Y68">
        <v>-3.5270019965737336E-16</v>
      </c>
    </row>
    <row r="69" spans="2:25" x14ac:dyDescent="0.25">
      <c r="O69">
        <v>-0.31933446867380472</v>
      </c>
      <c r="P69">
        <v>-0.67862028934951457</v>
      </c>
      <c r="W69">
        <v>4.8286830670631877</v>
      </c>
      <c r="X69">
        <v>-6.2206159127086442</v>
      </c>
      <c r="Y69">
        <v>-3.6835107043074952E-16</v>
      </c>
    </row>
    <row r="70" spans="2:25" x14ac:dyDescent="0.25">
      <c r="O70">
        <v>-0.27609341451350833</v>
      </c>
      <c r="P70">
        <v>-0.69733236441618862</v>
      </c>
      <c r="W70">
        <v>5.8831456971627514</v>
      </c>
      <c r="X70">
        <v>-6.4993826688500684</v>
      </c>
      <c r="Y70">
        <v>-3.0778959082257006E-16</v>
      </c>
    </row>
    <row r="71" spans="2:25" x14ac:dyDescent="0.25">
      <c r="O71">
        <v>-0.23176274578121067</v>
      </c>
      <c r="P71">
        <v>-0.71329238722136512</v>
      </c>
      <c r="W71">
        <v>6.493471337223709</v>
      </c>
      <c r="X71">
        <v>-6.6387051232384851</v>
      </c>
      <c r="Y71">
        <v>-3.5910892925730282E-16</v>
      </c>
    </row>
    <row r="72" spans="2:25" x14ac:dyDescent="0.25">
      <c r="O72">
        <v>-0.18651741537364147</v>
      </c>
      <c r="P72">
        <v>-0.7264373708464732</v>
      </c>
      <c r="W72">
        <v>7.1541705293091438</v>
      </c>
      <c r="X72">
        <v>-6.7788027592719864</v>
      </c>
      <c r="Y72">
        <v>-1.5256055955533309E-16</v>
      </c>
    </row>
    <row r="73" spans="2:25" x14ac:dyDescent="0.25">
      <c r="O73">
        <v>-0.14053598593929348</v>
      </c>
      <c r="P73">
        <v>-0.73671543804651651</v>
      </c>
      <c r="W73">
        <v>7.8737910667634212</v>
      </c>
      <c r="X73">
        <v>-6.9168945758789855</v>
      </c>
      <c r="Y73">
        <v>-1.3795602874345423E-16</v>
      </c>
    </row>
    <row r="74" spans="2:25" x14ac:dyDescent="0.25">
      <c r="O74">
        <v>-9.3999925173228444E-2</v>
      </c>
      <c r="P74">
        <v>-0.74408602598585838</v>
      </c>
      <c r="W74">
        <v>8.6710543198060552</v>
      </c>
      <c r="X74">
        <v>-7.0419529052638259</v>
      </c>
      <c r="Y74">
        <v>-1.1695408487465144E-16</v>
      </c>
    </row>
    <row r="75" spans="2:25" x14ac:dyDescent="0.25">
      <c r="O75">
        <v>-4.7092889646984909E-2</v>
      </c>
      <c r="P75">
        <v>-0.74852004632120361</v>
      </c>
      <c r="W75">
        <v>9.5439944477708973</v>
      </c>
      <c r="X75">
        <v>-7.1569680448871642</v>
      </c>
      <c r="Y75">
        <v>-1.5176700664217564E-17</v>
      </c>
    </row>
    <row r="76" spans="2:25" x14ac:dyDescent="0.25">
      <c r="B76">
        <f>B79/(D17*D18)</f>
        <v>-250.4347826086956</v>
      </c>
      <c r="O76">
        <v>-1.3490141773582656E-16</v>
      </c>
      <c r="P76">
        <v>-0.75</v>
      </c>
      <c r="W76">
        <v>10.519573345427348</v>
      </c>
      <c r="X76">
        <v>-7.254462715610674</v>
      </c>
      <c r="Y76">
        <v>5.4401656633045209E-17</v>
      </c>
    </row>
    <row r="77" spans="2:25" x14ac:dyDescent="0.25">
      <c r="O77">
        <v>4.7092889646984624E-2</v>
      </c>
      <c r="P77">
        <v>-0.74852004632120361</v>
      </c>
      <c r="W77">
        <v>11.621897505613068</v>
      </c>
      <c r="X77">
        <v>-7.3213258188273098</v>
      </c>
      <c r="Y77">
        <v>1.131918016335047E-16</v>
      </c>
    </row>
    <row r="78" spans="2:25" x14ac:dyDescent="0.25">
      <c r="B78" t="s">
        <v>18</v>
      </c>
      <c r="O78">
        <v>9.3999925173228166E-2</v>
      </c>
      <c r="P78">
        <v>-0.74408602598585838</v>
      </c>
      <c r="W78">
        <v>12.867059877105158</v>
      </c>
      <c r="X78">
        <v>-7.3465855353926628</v>
      </c>
      <c r="Y78">
        <v>8.5764774521647692E-17</v>
      </c>
    </row>
    <row r="79" spans="2:25" x14ac:dyDescent="0.25">
      <c r="B79">
        <v>-4.4255479120134469</v>
      </c>
      <c r="C79">
        <v>0</v>
      </c>
      <c r="E79" s="46">
        <v>-7.6832429028016325</v>
      </c>
      <c r="F79" s="47">
        <v>2.0075122780161595E-16</v>
      </c>
      <c r="O79">
        <v>0.1405359859392932</v>
      </c>
      <c r="P79">
        <v>-0.73671543804651651</v>
      </c>
      <c r="W79">
        <v>14.29879920902351</v>
      </c>
      <c r="X79">
        <v>-7.2938837132346706</v>
      </c>
      <c r="Y79">
        <v>1.6575998454719626E-16</v>
      </c>
    </row>
    <row r="80" spans="2:25" x14ac:dyDescent="0.25">
      <c r="B80">
        <v>-4.4255479120134469</v>
      </c>
      <c r="C80">
        <v>0</v>
      </c>
      <c r="E80" s="46">
        <v>-7.6832429028016325</v>
      </c>
      <c r="F80" s="47">
        <v>2.0075122780161595E-16</v>
      </c>
      <c r="O80">
        <v>0.18651741537364119</v>
      </c>
      <c r="P80">
        <v>-0.72643737084647331</v>
      </c>
      <c r="W80">
        <v>15.12083278751698</v>
      </c>
      <c r="X80">
        <v>-7.2122979401696012</v>
      </c>
      <c r="Y80">
        <v>1.4660532311268234E-16</v>
      </c>
    </row>
    <row r="81" spans="2:25" x14ac:dyDescent="0.25">
      <c r="B81">
        <v>-4.4255479120134469</v>
      </c>
      <c r="C81">
        <v>0</v>
      </c>
      <c r="E81" s="46">
        <v>-7.6832429028016325</v>
      </c>
      <c r="F81" s="47">
        <v>2.0075122780161595E-16</v>
      </c>
      <c r="O81">
        <v>0.23176274578121042</v>
      </c>
      <c r="P81">
        <v>-0.71329238722136523</v>
      </c>
      <c r="W81">
        <v>16.003605255043009</v>
      </c>
      <c r="X81">
        <v>-7.1013979400110205</v>
      </c>
      <c r="Y81">
        <v>1.6451488449290835E-16</v>
      </c>
    </row>
    <row r="82" spans="2:25" x14ac:dyDescent="0.25">
      <c r="B82">
        <v>-4.4255479120134469</v>
      </c>
      <c r="C82">
        <v>0</v>
      </c>
      <c r="E82" s="46">
        <v>-7.6832429028016325</v>
      </c>
      <c r="F82" s="47">
        <v>2.0075122780161595E-16</v>
      </c>
      <c r="O82">
        <v>0.27609341451350805</v>
      </c>
      <c r="P82">
        <v>-0.69733236441618862</v>
      </c>
      <c r="W82">
        <v>16.924304339607765</v>
      </c>
      <c r="X82">
        <v>-6.975640169230295</v>
      </c>
      <c r="Y82">
        <v>-2.8034787516098873E-17</v>
      </c>
    </row>
    <row r="83" spans="2:25" x14ac:dyDescent="0.25">
      <c r="B83">
        <v>-4.4255479120134469</v>
      </c>
      <c r="C83">
        <v>0</v>
      </c>
      <c r="E83" s="46">
        <v>-7.6832429028016325</v>
      </c>
      <c r="F83" s="47">
        <v>2.0075122780161595E-16</v>
      </c>
      <c r="O83">
        <v>0.31933446867380444</v>
      </c>
      <c r="P83">
        <v>-0.67862028934951468</v>
      </c>
      <c r="W83">
        <v>17.885961655555796</v>
      </c>
      <c r="X83">
        <v>-6.8320086973948149</v>
      </c>
      <c r="Y83">
        <v>9.896593653318132E-17</v>
      </c>
    </row>
    <row r="84" spans="2:25" x14ac:dyDescent="0.25">
      <c r="B84">
        <v>-4.4255479120134469</v>
      </c>
      <c r="C84">
        <v>0</v>
      </c>
      <c r="E84" s="46">
        <v>-7.6832429028016325</v>
      </c>
      <c r="F84" s="47">
        <v>2.0075122780161595E-16</v>
      </c>
      <c r="O84">
        <v>0.36131525557628619</v>
      </c>
      <c r="P84">
        <v>-0.65723001003289783</v>
      </c>
      <c r="W84">
        <v>18.891750874865707</v>
      </c>
      <c r="X84">
        <v>-6.6669506431924015</v>
      </c>
      <c r="Y84">
        <v>1.2544175417868824E-16</v>
      </c>
    </row>
    <row r="85" spans="2:25" x14ac:dyDescent="0.25">
      <c r="B85">
        <v>-4.4255479120134469</v>
      </c>
      <c r="C85">
        <v>0</v>
      </c>
      <c r="E85" s="46">
        <v>-7.6832429028016325</v>
      </c>
      <c r="F85" s="47">
        <v>2.0075122780161595E-16</v>
      </c>
      <c r="O85">
        <v>0.40187009623424758</v>
      </c>
      <c r="P85">
        <v>-0.63324594412651125</v>
      </c>
      <c r="W85">
        <v>19.944920748675102</v>
      </c>
      <c r="X85">
        <v>-6.4762970594167646</v>
      </c>
      <c r="Y85">
        <v>1.486085903823275E-16</v>
      </c>
    </row>
    <row r="86" spans="2:25" x14ac:dyDescent="0.25">
      <c r="B86">
        <v>-4.4255479120134469</v>
      </c>
      <c r="C86">
        <v>0</v>
      </c>
      <c r="E86" s="46">
        <v>-7.6832429028016325</v>
      </c>
      <c r="F86" s="47">
        <v>2.0075122780161595E-16</v>
      </c>
      <c r="O86">
        <v>0.44083893921935469</v>
      </c>
      <c r="P86">
        <v>-0.6067627457812107</v>
      </c>
      <c r="W86">
        <v>21.040841696128801</v>
      </c>
      <c r="X86">
        <v>-6.2524482655007869</v>
      </c>
      <c r="Y86">
        <v>1.7009048401504006E-16</v>
      </c>
    </row>
    <row r="87" spans="2:25" x14ac:dyDescent="0.25">
      <c r="B87">
        <v>-4.4255479120134469</v>
      </c>
      <c r="C87">
        <v>0</v>
      </c>
      <c r="E87" s="46">
        <v>-7.6832429028016325</v>
      </c>
      <c r="F87" s="47">
        <v>2.0075122780161595E-16</v>
      </c>
      <c r="O87">
        <v>0.47806799231151698</v>
      </c>
      <c r="P87">
        <v>-0.57788493208184222</v>
      </c>
      <c r="W87">
        <v>22.189383305542847</v>
      </c>
      <c r="X87">
        <v>-5.9922371605590019</v>
      </c>
      <c r="Y87">
        <v>1.2147728650639069E-16</v>
      </c>
    </row>
    <row r="88" spans="2:25" x14ac:dyDescent="0.25">
      <c r="B88">
        <v>-4.4255479120134469</v>
      </c>
      <c r="C88">
        <v>0</v>
      </c>
      <c r="E88" s="46">
        <v>-7.6832429028016325</v>
      </c>
      <c r="F88" s="47">
        <v>2.0075122780161595E-16</v>
      </c>
      <c r="O88">
        <v>0.51341032944651643</v>
      </c>
      <c r="P88">
        <v>-0.54672647056605861</v>
      </c>
      <c r="W88">
        <v>22.78450515632386</v>
      </c>
      <c r="X88">
        <v>-5.8466925366931495</v>
      </c>
      <c r="Y88">
        <v>2.1431480929003918E-16</v>
      </c>
    </row>
    <row r="89" spans="2:25" x14ac:dyDescent="0.25">
      <c r="B89">
        <v>-4.4255479120134469</v>
      </c>
      <c r="C89">
        <v>0</v>
      </c>
      <c r="E89" s="46">
        <v>-7.6832429028016325</v>
      </c>
      <c r="F89" s="47">
        <v>2.0075122780161595E-16</v>
      </c>
      <c r="O89">
        <v>0.54672647056605839</v>
      </c>
      <c r="P89">
        <v>-0.51341032944651666</v>
      </c>
      <c r="W89">
        <v>23.393811853652299</v>
      </c>
      <c r="X89">
        <v>-5.6897515942920256</v>
      </c>
      <c r="Y89">
        <v>1.5408237970975253E-16</v>
      </c>
    </row>
    <row r="90" spans="2:25" x14ac:dyDescent="0.25">
      <c r="B90">
        <v>-4.4255479120134469</v>
      </c>
      <c r="C90">
        <v>0</v>
      </c>
      <c r="E90" s="46">
        <v>-7.6832429028016325</v>
      </c>
      <c r="F90" s="47">
        <v>2.0075122780161595E-16</v>
      </c>
      <c r="O90">
        <v>0.577884932081842</v>
      </c>
      <c r="P90">
        <v>-0.47806799231151725</v>
      </c>
      <c r="W90">
        <v>24.017401978547159</v>
      </c>
      <c r="X90">
        <v>-5.5205567993865516</v>
      </c>
      <c r="Y90">
        <v>1.1637734109279769E-16</v>
      </c>
    </row>
    <row r="91" spans="2:25" x14ac:dyDescent="0.25">
      <c r="B91">
        <v>-4.4255479120134469</v>
      </c>
      <c r="C91">
        <v>0</v>
      </c>
      <c r="E91" s="46">
        <v>-7.6832429028016325</v>
      </c>
      <c r="F91" s="47">
        <v>2.0075122780161595E-16</v>
      </c>
      <c r="O91">
        <v>0.60676274578121048</v>
      </c>
      <c r="P91">
        <v>-0.44083893921935507</v>
      </c>
      <c r="W91">
        <v>24.655212160973502</v>
      </c>
      <c r="X91">
        <v>-5.3382578978388162</v>
      </c>
      <c r="Y91">
        <v>1.1575034894419664E-16</v>
      </c>
    </row>
    <row r="92" spans="2:25" x14ac:dyDescent="0.25">
      <c r="B92">
        <v>-4.4255479120134469</v>
      </c>
      <c r="C92">
        <v>0</v>
      </c>
      <c r="E92" s="46">
        <v>-7.6832429028016325</v>
      </c>
      <c r="F92" s="47">
        <v>2.0075122780161595E-16</v>
      </c>
      <c r="O92">
        <v>0.63324594412651103</v>
      </c>
      <c r="P92">
        <v>-0.40187009623424791</v>
      </c>
      <c r="W92">
        <v>25.30698819100806</v>
      </c>
      <c r="X92">
        <v>-5.1420337685877691</v>
      </c>
      <c r="Y92">
        <v>8.9064307586141244E-17</v>
      </c>
    </row>
    <row r="93" spans="2:25" x14ac:dyDescent="0.25">
      <c r="B93">
        <v>-4.4255479120134469</v>
      </c>
      <c r="C93">
        <v>0</v>
      </c>
      <c r="E93" s="46">
        <v>-7.6832429028016325</v>
      </c>
      <c r="F93" s="47">
        <v>2.0075122780161595E-16</v>
      </c>
      <c r="O93">
        <v>0.65723001003289772</v>
      </c>
      <c r="P93">
        <v>-0.36131525557628658</v>
      </c>
      <c r="W93">
        <v>25.972212830588326</v>
      </c>
      <c r="X93">
        <v>-4.9311436001449191</v>
      </c>
      <c r="Y93">
        <v>8.274993661292484E-17</v>
      </c>
    </row>
    <row r="94" spans="2:25" x14ac:dyDescent="0.25">
      <c r="B94">
        <v>-4.4255479120134469</v>
      </c>
      <c r="C94">
        <v>0</v>
      </c>
      <c r="E94" s="46">
        <v>-7.6832429028016325</v>
      </c>
      <c r="F94" s="47">
        <v>2.0075122780161595E-16</v>
      </c>
      <c r="O94">
        <v>0.67862028934951457</v>
      </c>
      <c r="P94">
        <v>-0.31933446867380483</v>
      </c>
      <c r="W94">
        <v>26.646308371783451</v>
      </c>
      <c r="X94">
        <v>-4.704067043762481</v>
      </c>
      <c r="Y94">
        <v>2.2195473300175081E-16</v>
      </c>
    </row>
    <row r="95" spans="2:25" x14ac:dyDescent="0.25">
      <c r="B95">
        <v>-4.4255479120134469</v>
      </c>
      <c r="C95">
        <v>0</v>
      </c>
      <c r="E95" s="46">
        <v>-7.6832429028016325</v>
      </c>
      <c r="F95" s="47">
        <v>2.0075122780161595E-16</v>
      </c>
      <c r="O95">
        <v>0.69733236441618862</v>
      </c>
      <c r="P95">
        <v>-0.27609341451350844</v>
      </c>
      <c r="W95">
        <v>27.329770744569707</v>
      </c>
      <c r="X95">
        <v>-4.4609676384095422</v>
      </c>
      <c r="Y95">
        <v>2.4135323967590017E-16</v>
      </c>
    </row>
    <row r="96" spans="2:25" x14ac:dyDescent="0.25">
      <c r="B96">
        <v>-4.4255479120134469</v>
      </c>
      <c r="C96">
        <v>0</v>
      </c>
      <c r="E96" s="46">
        <v>-7.6832429028016325</v>
      </c>
      <c r="F96" s="47">
        <v>2.0075122780161595E-16</v>
      </c>
      <c r="O96">
        <v>0.71329238722136512</v>
      </c>
      <c r="P96">
        <v>-0.23176274578121073</v>
      </c>
      <c r="W96">
        <v>28.022146342428456</v>
      </c>
      <c r="X96">
        <v>-4.2024680793252207</v>
      </c>
      <c r="Y96">
        <v>2.9255137047163527E-16</v>
      </c>
    </row>
    <row r="97" spans="2:25" x14ac:dyDescent="0.25">
      <c r="B97">
        <v>-4.4255479120134469</v>
      </c>
      <c r="C97">
        <v>0</v>
      </c>
      <c r="E97" s="46">
        <v>-7.6832429028016325</v>
      </c>
      <c r="F97" s="47">
        <v>2.0075122780161595E-16</v>
      </c>
      <c r="O97">
        <v>0.7264373708464732</v>
      </c>
      <c r="P97">
        <v>-0.18651741537364155</v>
      </c>
      <c r="W97">
        <v>28.720078365959658</v>
      </c>
      <c r="X97">
        <v>-3.9295231292525545</v>
      </c>
      <c r="Y97">
        <v>2.6527638104753368E-16</v>
      </c>
    </row>
    <row r="98" spans="2:25" x14ac:dyDescent="0.25">
      <c r="B98">
        <v>-4.4255479120134469</v>
      </c>
      <c r="C98">
        <v>0</v>
      </c>
      <c r="E98" s="46">
        <v>-7.6832429028016325</v>
      </c>
      <c r="F98" s="47">
        <v>2.0075122780161595E-16</v>
      </c>
      <c r="O98">
        <v>0.73671543804651651</v>
      </c>
      <c r="P98">
        <v>-0.14053598593929353</v>
      </c>
      <c r="W98">
        <v>29.418280941528707</v>
      </c>
      <c r="X98">
        <v>-3.644536251564833</v>
      </c>
      <c r="Y98">
        <v>2.6873024264459099E-16</v>
      </c>
    </row>
    <row r="99" spans="2:25" x14ac:dyDescent="0.25">
      <c r="B99">
        <v>-4.4255479120134469</v>
      </c>
      <c r="C99">
        <v>0</v>
      </c>
      <c r="E99" s="46">
        <v>-7.6832429028016325</v>
      </c>
      <c r="F99" s="47">
        <v>2.0075122780161595E-16</v>
      </c>
      <c r="O99">
        <v>0.74408602598585838</v>
      </c>
      <c r="P99">
        <v>-9.3999925173228513E-2</v>
      </c>
      <c r="W99">
        <v>30.107465188766774</v>
      </c>
      <c r="X99">
        <v>-3.3530872507057716</v>
      </c>
      <c r="Y99">
        <v>1.9043037602436323E-16</v>
      </c>
    </row>
    <row r="100" spans="2:25" x14ac:dyDescent="0.25">
      <c r="B100">
        <v>-4.4255479120134469</v>
      </c>
      <c r="C100">
        <v>0</v>
      </c>
      <c r="E100" s="46">
        <v>-7.6832429028016325</v>
      </c>
      <c r="F100" s="47">
        <v>2.0075122780161595E-16</v>
      </c>
      <c r="O100">
        <v>0.74852004632120361</v>
      </c>
      <c r="P100">
        <v>-4.7092889646984985E-2</v>
      </c>
    </row>
    <row r="101" spans="2:25" x14ac:dyDescent="0.25">
      <c r="B101">
        <v>-4.4255479120134469</v>
      </c>
      <c r="C101">
        <v>0</v>
      </c>
      <c r="E101" s="46">
        <v>-7.5988791389274999</v>
      </c>
      <c r="F101" s="47">
        <v>5.5700765716763287E-2</v>
      </c>
      <c r="O101">
        <v>0.75</v>
      </c>
      <c r="P101">
        <v>-3.298807127785515E-17</v>
      </c>
      <c r="W101">
        <v>30.107465188766767</v>
      </c>
      <c r="X101">
        <v>3.3530872507057752</v>
      </c>
      <c r="Y101">
        <v>5.6373744817635359E-16</v>
      </c>
    </row>
    <row r="102" spans="2:25" x14ac:dyDescent="0.25">
      <c r="B102">
        <v>-4.4255479120134469</v>
      </c>
      <c r="C102">
        <v>0</v>
      </c>
      <c r="E102" s="46">
        <v>-7.4421280575591133</v>
      </c>
      <c r="F102" s="47">
        <v>0.15691680922881768</v>
      </c>
      <c r="W102">
        <v>29.418280941528689</v>
      </c>
      <c r="X102">
        <v>3.6445362515648236</v>
      </c>
      <c r="Y102">
        <v>3.6004139489124746E-16</v>
      </c>
    </row>
    <row r="103" spans="2:25" x14ac:dyDescent="0.25">
      <c r="B103">
        <v>-4.4255479120134469</v>
      </c>
      <c r="C103">
        <v>0</v>
      </c>
      <c r="E103" s="46">
        <v>-7.2488475842414699</v>
      </c>
      <c r="F103" s="47">
        <v>0.27895548658195268</v>
      </c>
      <c r="W103">
        <v>28.720078365959665</v>
      </c>
      <c r="X103">
        <v>3.929523129252547</v>
      </c>
      <c r="Y103">
        <v>4.0232697410675103E-16</v>
      </c>
    </row>
    <row r="104" spans="2:25" x14ac:dyDescent="0.25">
      <c r="B104">
        <v>-4.4255479120134469</v>
      </c>
      <c r="C104">
        <v>0</v>
      </c>
      <c r="E104" s="46">
        <v>-7.0321473516933839</v>
      </c>
      <c r="F104" s="47">
        <v>0.41297407083284254</v>
      </c>
      <c r="W104">
        <v>28.02214634242841</v>
      </c>
      <c r="X104">
        <v>4.202468079325226</v>
      </c>
      <c r="Y104">
        <v>2.2404507914099916E-16</v>
      </c>
    </row>
    <row r="105" spans="2:25" x14ac:dyDescent="0.25">
      <c r="B105">
        <v>-4.4255479120134469</v>
      </c>
      <c r="C105">
        <v>0</v>
      </c>
      <c r="E105" s="46">
        <v>-6.799987690981375</v>
      </c>
      <c r="F105" s="47">
        <v>0.55383677519132346</v>
      </c>
      <c r="W105">
        <v>27.329770744569711</v>
      </c>
      <c r="X105">
        <v>4.4609676384095396</v>
      </c>
      <c r="Y105">
        <v>3.3851460805843775E-16</v>
      </c>
    </row>
    <row r="106" spans="2:25" x14ac:dyDescent="0.25">
      <c r="B106">
        <v>-4.4255479120134469</v>
      </c>
      <c r="C106">
        <v>0</v>
      </c>
      <c r="E106" s="46">
        <v>-6.5547530554749009</v>
      </c>
      <c r="F106" s="47">
        <v>0.70050393273052336</v>
      </c>
      <c r="W106">
        <v>26.646308371783437</v>
      </c>
      <c r="X106">
        <v>4.7040670437624685</v>
      </c>
      <c r="Y106">
        <v>3.4999252927110232E-16</v>
      </c>
    </row>
    <row r="107" spans="2:25" x14ac:dyDescent="0.25">
      <c r="B107">
        <v>-4.4255479120134469</v>
      </c>
      <c r="C107">
        <v>0</v>
      </c>
      <c r="E107" s="46">
        <v>-6.2576178740705783</v>
      </c>
      <c r="F107" s="47">
        <v>0.88164630022367374</v>
      </c>
      <c r="W107">
        <v>25.972212830588326</v>
      </c>
      <c r="X107">
        <v>4.9311436001449112</v>
      </c>
      <c r="Y107">
        <v>3.4652700311141589E-16</v>
      </c>
    </row>
    <row r="108" spans="2:25" x14ac:dyDescent="0.25">
      <c r="B108">
        <v>-4.4255479120134469</v>
      </c>
      <c r="C108">
        <v>0</v>
      </c>
      <c r="E108" s="46">
        <v>-5.8885000456555412</v>
      </c>
      <c r="F108" s="47">
        <v>1.1100335970230657</v>
      </c>
      <c r="W108">
        <v>25.306988191008031</v>
      </c>
      <c r="X108">
        <v>5.1420337685877628</v>
      </c>
      <c r="Y108">
        <v>3.124513306525474E-16</v>
      </c>
    </row>
    <row r="109" spans="2:25" x14ac:dyDescent="0.25">
      <c r="B109">
        <v>-4.4255479120134469</v>
      </c>
      <c r="C109">
        <v>0</v>
      </c>
      <c r="E109" s="46">
        <v>-5.4553115303920743</v>
      </c>
      <c r="F109" s="47">
        <v>1.377876242470131</v>
      </c>
      <c r="W109">
        <v>24.655212160973473</v>
      </c>
      <c r="X109">
        <v>5.3382578978388091</v>
      </c>
      <c r="Y109">
        <v>4.2846201388082257E-16</v>
      </c>
    </row>
    <row r="110" spans="2:25" x14ac:dyDescent="0.25">
      <c r="B110">
        <v>-4.4255479120134469</v>
      </c>
      <c r="C110">
        <v>0</v>
      </c>
      <c r="E110" s="46">
        <v>-4.9730439710925864</v>
      </c>
      <c r="F110" s="47">
        <v>1.6731624396737301</v>
      </c>
      <c r="W110">
        <v>24.017401978547127</v>
      </c>
      <c r="X110">
        <v>5.5205567993865508</v>
      </c>
      <c r="Y110">
        <v>2.3533685879533714E-16</v>
      </c>
    </row>
    <row r="111" spans="2:25" x14ac:dyDescent="0.25">
      <c r="B111">
        <v>-4.4255479120134469</v>
      </c>
      <c r="C111">
        <v>0</v>
      </c>
      <c r="E111" s="46">
        <v>-4.4582256168829222</v>
      </c>
      <c r="F111" s="47">
        <v>1.9837384375920755</v>
      </c>
      <c r="W111">
        <v>23.393811853652277</v>
      </c>
      <c r="X111">
        <v>5.6897515942920274</v>
      </c>
      <c r="Y111">
        <v>3.3418258619379082E-16</v>
      </c>
    </row>
    <row r="112" spans="2:25" x14ac:dyDescent="0.25">
      <c r="B112">
        <v>-4.4255479120134469</v>
      </c>
      <c r="C112">
        <v>0</v>
      </c>
      <c r="E112" s="46">
        <v>-3.9266236457860106</v>
      </c>
      <c r="F112" s="47">
        <v>2.2987952428732124</v>
      </c>
      <c r="W112">
        <v>22.784505156323814</v>
      </c>
      <c r="X112">
        <v>5.8466925366931459</v>
      </c>
      <c r="Y112">
        <v>2.350228787709659E-16</v>
      </c>
    </row>
    <row r="113" spans="2:25" x14ac:dyDescent="0.25">
      <c r="B113">
        <v>-4.4255479120134469</v>
      </c>
      <c r="C113">
        <v>0</v>
      </c>
      <c r="E113" s="46">
        <v>-3.3922269044670799</v>
      </c>
      <c r="F113" s="47">
        <v>2.6093787824405208</v>
      </c>
      <c r="W113">
        <v>22.189383305542851</v>
      </c>
      <c r="X113">
        <v>5.9922371605590161</v>
      </c>
      <c r="Y113">
        <v>2.1439946011990384E-16</v>
      </c>
    </row>
    <row r="114" spans="2:25" x14ac:dyDescent="0.25">
      <c r="B114">
        <v>-4.4255479120134469</v>
      </c>
      <c r="C114">
        <v>0</v>
      </c>
      <c r="E114" s="46">
        <v>-2.866849208185581</v>
      </c>
      <c r="F114" s="47">
        <v>2.9084661766551654</v>
      </c>
      <c r="W114">
        <v>21.040841696128769</v>
      </c>
      <c r="X114">
        <v>6.2524482655007931</v>
      </c>
      <c r="Y114">
        <v>2.876976709045119E-16</v>
      </c>
    </row>
    <row r="115" spans="2:25" x14ac:dyDescent="0.25">
      <c r="B115">
        <v>-4.4255479120134469</v>
      </c>
      <c r="C115">
        <v>0</v>
      </c>
      <c r="E115" s="46">
        <v>-2.3597769862178186</v>
      </c>
      <c r="F115" s="47">
        <v>3.1910514015955833</v>
      </c>
      <c r="W115">
        <v>19.944920748675074</v>
      </c>
      <c r="X115">
        <v>6.4762970594167708</v>
      </c>
      <c r="Y115">
        <v>3.5026034213946447E-16</v>
      </c>
    </row>
    <row r="116" spans="2:25" x14ac:dyDescent="0.25">
      <c r="B116">
        <v>-4.4255479120134469</v>
      </c>
      <c r="C116">
        <v>0</v>
      </c>
      <c r="E116" s="46">
        <v>-1.8770759894637776</v>
      </c>
      <c r="F116" s="47">
        <v>3.4545127855896576</v>
      </c>
      <c r="W116">
        <v>18.891750874865679</v>
      </c>
      <c r="X116">
        <v>6.6669506431924015</v>
      </c>
      <c r="Y116">
        <v>3.5367017002612979E-16</v>
      </c>
    </row>
    <row r="117" spans="2:25" x14ac:dyDescent="0.25">
      <c r="B117">
        <v>-4.4255479120134469</v>
      </c>
      <c r="C117">
        <v>0</v>
      </c>
      <c r="E117" s="46">
        <v>-1.4227018495088282</v>
      </c>
      <c r="F117" s="47">
        <v>3.6976770458798249</v>
      </c>
      <c r="W117">
        <v>17.88596165555575</v>
      </c>
      <c r="X117">
        <v>6.8320086973948166</v>
      </c>
      <c r="Y117">
        <v>3.1865542936720962E-16</v>
      </c>
    </row>
    <row r="118" spans="2:25" x14ac:dyDescent="0.25">
      <c r="B118">
        <v>-4.4255479120134469</v>
      </c>
      <c r="C118">
        <v>0</v>
      </c>
      <c r="E118" s="46">
        <v>-0.99942532481781932</v>
      </c>
      <c r="F118" s="47">
        <v>3.9200873960585767</v>
      </c>
      <c r="W118">
        <v>16.924304339607751</v>
      </c>
      <c r="X118">
        <v>6.9756401692303012</v>
      </c>
      <c r="Y118">
        <v>2.8056494178650442E-16</v>
      </c>
    </row>
    <row r="119" spans="2:25" x14ac:dyDescent="0.25">
      <c r="B119">
        <v>-4.4255479120134469</v>
      </c>
      <c r="C119">
        <v>0</v>
      </c>
      <c r="E119" s="46">
        <v>-0.60923845872034565</v>
      </c>
      <c r="F119" s="47">
        <v>4.1216902399228825</v>
      </c>
      <c r="W119">
        <v>16.003605255043006</v>
      </c>
      <c r="X119">
        <v>7.1013979400110223</v>
      </c>
      <c r="Y119">
        <v>2.4709005322680277E-16</v>
      </c>
    </row>
    <row r="120" spans="2:25" x14ac:dyDescent="0.25">
      <c r="B120">
        <v>-4.4255479120134469</v>
      </c>
      <c r="C120">
        <v>0</v>
      </c>
      <c r="E120" s="46">
        <v>-0.25984973016902435</v>
      </c>
      <c r="F120" s="47">
        <v>4.2984764903077712</v>
      </c>
      <c r="W120">
        <v>15.120832787517001</v>
      </c>
      <c r="X120">
        <v>7.2122979401696012</v>
      </c>
      <c r="Y120">
        <v>1.551239720617653E-16</v>
      </c>
    </row>
    <row r="121" spans="2:25" x14ac:dyDescent="0.25">
      <c r="B121">
        <v>-4.4255479120134469</v>
      </c>
      <c r="C121">
        <v>0</v>
      </c>
      <c r="E121" s="46">
        <v>3.771082588859187E-2</v>
      </c>
      <c r="F121" s="47">
        <v>4.4441458832121299</v>
      </c>
      <c r="W121">
        <v>14.298799209023519</v>
      </c>
      <c r="X121">
        <v>7.2938837132346741</v>
      </c>
      <c r="Y121">
        <v>1.2021312799569721E-16</v>
      </c>
    </row>
    <row r="122" spans="2:25" x14ac:dyDescent="0.25">
      <c r="B122">
        <v>-4.4255479120134469</v>
      </c>
      <c r="C122">
        <v>0</v>
      </c>
      <c r="E122" s="46">
        <v>0.29399216380384052</v>
      </c>
      <c r="F122" s="47">
        <v>4.566672783283229</v>
      </c>
      <c r="W122">
        <v>12.867059877105159</v>
      </c>
      <c r="X122">
        <v>7.3465855353926592</v>
      </c>
      <c r="Y122">
        <v>7.4761121011473004E-17</v>
      </c>
    </row>
    <row r="123" spans="2:25" x14ac:dyDescent="0.25">
      <c r="B123">
        <v>-4.4255479120134469</v>
      </c>
      <c r="C123">
        <v>0</v>
      </c>
      <c r="E123" s="46">
        <v>0.51251757995684244</v>
      </c>
      <c r="F123" s="47">
        <v>4.6691459016116985</v>
      </c>
      <c r="W123">
        <v>11.621897505613079</v>
      </c>
      <c r="X123">
        <v>7.3213258188273018</v>
      </c>
      <c r="Y123">
        <v>9.2328937508962872E-17</v>
      </c>
    </row>
    <row r="124" spans="2:25" x14ac:dyDescent="0.25">
      <c r="B124">
        <v>-4.4255479120134469</v>
      </c>
      <c r="C124">
        <v>0</v>
      </c>
      <c r="E124" s="46">
        <v>0.69520187323280425</v>
      </c>
      <c r="F124" s="47">
        <v>4.7534418174032318</v>
      </c>
      <c r="W124">
        <v>10.519573345427338</v>
      </c>
      <c r="X124">
        <v>7.2544627156106731</v>
      </c>
      <c r="Y124">
        <v>-8.4277025560258288E-18</v>
      </c>
    </row>
    <row r="125" spans="2:25" x14ac:dyDescent="0.25">
      <c r="B125">
        <v>-4.4255479120134469</v>
      </c>
      <c r="C125">
        <v>0</v>
      </c>
      <c r="E125" s="46">
        <v>0.8433002242344263</v>
      </c>
      <c r="F125" s="47">
        <v>4.8208798577230709</v>
      </c>
      <c r="W125">
        <v>9.5439944477708849</v>
      </c>
      <c r="X125">
        <v>7.1569680448871607</v>
      </c>
      <c r="Y125">
        <v>-1.966044098490862E-16</v>
      </c>
    </row>
    <row r="126" spans="2:25" x14ac:dyDescent="0.25">
      <c r="B126">
        <v>-4.4255479120134469</v>
      </c>
      <c r="C126">
        <v>0</v>
      </c>
      <c r="E126" s="46">
        <v>0.9576900939410784</v>
      </c>
      <c r="F126" s="47">
        <v>4.8724239535993945</v>
      </c>
      <c r="W126">
        <v>8.671054319806041</v>
      </c>
      <c r="X126">
        <v>7.0419529052638241</v>
      </c>
      <c r="Y126">
        <v>5.2374095122062362E-17</v>
      </c>
    </row>
    <row r="127" spans="2:25" x14ac:dyDescent="0.25">
      <c r="B127">
        <v>-4.4255479120134469</v>
      </c>
      <c r="C127">
        <v>0</v>
      </c>
      <c r="E127" s="46">
        <v>1.0389884986708058</v>
      </c>
      <c r="F127" s="47">
        <v>4.9087707823666893</v>
      </c>
      <c r="W127">
        <v>7.8737910667634115</v>
      </c>
      <c r="X127">
        <v>6.9168945758789846</v>
      </c>
      <c r="Y127">
        <v>3.4236355008654876E-17</v>
      </c>
    </row>
    <row r="128" spans="2:25" x14ac:dyDescent="0.25">
      <c r="B128">
        <v>-4.4255479120134469</v>
      </c>
      <c r="C128">
        <v>0</v>
      </c>
      <c r="E128" s="46">
        <v>1.0876087251748383</v>
      </c>
      <c r="F128" s="47">
        <v>4.9303947819476459</v>
      </c>
      <c r="W128">
        <v>7.1541705293091393</v>
      </c>
      <c r="X128">
        <v>6.7788027592719855</v>
      </c>
      <c r="Y128">
        <v>2.3537809474960075E-17</v>
      </c>
    </row>
    <row r="129" spans="2:25" x14ac:dyDescent="0.25">
      <c r="B129">
        <v>-4.4255479120134469</v>
      </c>
      <c r="C129">
        <v>0</v>
      </c>
      <c r="E129" s="46">
        <v>1.1037894223848173</v>
      </c>
      <c r="F129" s="47">
        <v>4.9375724769726101</v>
      </c>
      <c r="W129">
        <v>6.4934713372237045</v>
      </c>
      <c r="X129">
        <v>6.6387051232384868</v>
      </c>
      <c r="Y129">
        <v>-7.0324196655156703E-17</v>
      </c>
    </row>
    <row r="130" spans="2:25" x14ac:dyDescent="0.25">
      <c r="B130">
        <v>-4.4255479120134469</v>
      </c>
      <c r="C130">
        <v>0</v>
      </c>
      <c r="E130" s="46">
        <v>1.104936597741446</v>
      </c>
      <c r="F130" s="47">
        <v>4.9380441074309598</v>
      </c>
      <c r="W130">
        <v>5.8831456971627514</v>
      </c>
      <c r="X130">
        <v>6.4993826688500747</v>
      </c>
      <c r="Y130">
        <v>-4.3659738836798798E-17</v>
      </c>
    </row>
    <row r="131" spans="2:25" x14ac:dyDescent="0.25">
      <c r="B131">
        <v>-4.4255479120134469</v>
      </c>
      <c r="C131">
        <v>0</v>
      </c>
      <c r="E131" s="46">
        <v>1.1083795995280599</v>
      </c>
      <c r="F131" s="47">
        <v>4.9394593242423701</v>
      </c>
      <c r="W131">
        <v>4.8286830670631886</v>
      </c>
      <c r="X131">
        <v>6.220615912708646</v>
      </c>
      <c r="Y131">
        <v>5.7445775827737473E-17</v>
      </c>
    </row>
    <row r="132" spans="2:25" x14ac:dyDescent="0.25">
      <c r="B132">
        <v>-4.4255479120134469</v>
      </c>
      <c r="C132">
        <v>0</v>
      </c>
      <c r="E132" s="46">
        <v>1.1141228597410295</v>
      </c>
      <c r="F132" s="47">
        <v>4.9418191039258543</v>
      </c>
      <c r="W132">
        <v>3.9236864683095161</v>
      </c>
      <c r="X132">
        <v>5.95507520667792</v>
      </c>
      <c r="Y132">
        <v>-1.5213498975643723E-16</v>
      </c>
    </row>
    <row r="133" spans="2:25" x14ac:dyDescent="0.25">
      <c r="B133">
        <v>-4.4255479120134469</v>
      </c>
      <c r="C133">
        <v>0</v>
      </c>
      <c r="E133" s="46">
        <v>1.122173781222803</v>
      </c>
      <c r="F133" s="47">
        <v>4.9451250747085069</v>
      </c>
      <c r="W133">
        <v>3.1341101503263369</v>
      </c>
      <c r="X133">
        <v>5.6965645654408581</v>
      </c>
      <c r="Y133">
        <v>-1.4748218352386056E-16</v>
      </c>
    </row>
    <row r="134" spans="2:25" x14ac:dyDescent="0.25">
      <c r="B134">
        <v>-4.4255479120134469</v>
      </c>
      <c r="C134">
        <v>0</v>
      </c>
      <c r="E134" s="46">
        <v>1.1325427620343076</v>
      </c>
      <c r="F134" s="47">
        <v>4.9493795175533943</v>
      </c>
      <c r="W134">
        <v>2.4366777425322934</v>
      </c>
      <c r="X134">
        <v>5.4529755541685869</v>
      </c>
      <c r="Y134">
        <v>-1.4523980125920468E-16</v>
      </c>
    </row>
    <row r="135" spans="2:25" x14ac:dyDescent="0.25">
      <c r="B135">
        <v>-4.4255479120134469</v>
      </c>
      <c r="C135">
        <v>0</v>
      </c>
      <c r="E135" s="46">
        <v>1.1452432297774013</v>
      </c>
      <c r="F135" s="47">
        <v>4.9545853675670735</v>
      </c>
      <c r="W135">
        <v>1.8398918840966341</v>
      </c>
      <c r="X135">
        <v>5.2263733682994102</v>
      </c>
      <c r="Y135">
        <v>-1.4312254920480445E-16</v>
      </c>
    </row>
    <row r="136" spans="2:25" x14ac:dyDescent="0.25">
      <c r="B136">
        <v>-4.4255479120134469</v>
      </c>
      <c r="C136">
        <v>0</v>
      </c>
      <c r="E136" s="46">
        <v>1.1602916860694878</v>
      </c>
      <c r="F136" s="47">
        <v>4.9607462157552966</v>
      </c>
      <c r="W136">
        <v>1.2932047242962161</v>
      </c>
      <c r="X136">
        <v>5.0135196500444916</v>
      </c>
      <c r="Y136">
        <v>-3.0541800736341315E-17</v>
      </c>
    </row>
    <row r="137" spans="2:25" x14ac:dyDescent="0.25">
      <c r="B137">
        <v>-4.4255479120134469</v>
      </c>
      <c r="C137">
        <v>0</v>
      </c>
      <c r="E137" s="46">
        <v>1.1777077614349074</v>
      </c>
      <c r="F137" s="47">
        <v>4.9678663110842596</v>
      </c>
      <c r="W137">
        <v>0.81396432266864371</v>
      </c>
      <c r="X137">
        <v>4.817231648297934</v>
      </c>
      <c r="Y137">
        <v>-1.4201812550118202E-16</v>
      </c>
    </row>
    <row r="138" spans="2:25" x14ac:dyDescent="0.25">
      <c r="B138">
        <v>-4.4255479120134469</v>
      </c>
      <c r="C138">
        <v>0</v>
      </c>
      <c r="E138" s="46">
        <v>1.1975142809410544</v>
      </c>
      <c r="F138" s="47">
        <v>4.9759505627939173</v>
      </c>
      <c r="W138">
        <v>0.39239209007254666</v>
      </c>
      <c r="X138">
        <v>4.6339455892707919</v>
      </c>
      <c r="Y138">
        <v>-2.5459629772562039E-16</v>
      </c>
    </row>
    <row r="139" spans="2:25" x14ac:dyDescent="0.25">
      <c r="B139">
        <v>-4.4255479120134469</v>
      </c>
      <c r="C139">
        <v>0</v>
      </c>
      <c r="E139" s="46">
        <v>1.2197373409735883</v>
      </c>
      <c r="F139" s="47">
        <v>4.9850045428976761</v>
      </c>
      <c r="W139">
        <v>-0.38043148609488386</v>
      </c>
      <c r="X139">
        <v>4.2880269992535229</v>
      </c>
      <c r="Y139">
        <v>-1.5019730683473301E-16</v>
      </c>
    </row>
    <row r="140" spans="2:25" x14ac:dyDescent="0.25">
      <c r="B140">
        <v>-4.4255479120134469</v>
      </c>
      <c r="C140">
        <v>0</v>
      </c>
      <c r="E140" s="46">
        <v>1.2444063976170243</v>
      </c>
      <c r="F140" s="47">
        <v>4.9950344887884768</v>
      </c>
      <c r="W140">
        <v>-0.99515549987939733</v>
      </c>
      <c r="X140">
        <v>3.9935268040059766</v>
      </c>
      <c r="Y140">
        <v>-5.0645320104913828E-17</v>
      </c>
    </row>
    <row r="141" spans="2:25" x14ac:dyDescent="0.25">
      <c r="B141">
        <v>-4.4255479120134469</v>
      </c>
      <c r="C141">
        <v>0</v>
      </c>
      <c r="E141" s="46">
        <v>1.2715543671805905</v>
      </c>
      <c r="F141" s="47">
        <v>5.0060473058564661</v>
      </c>
      <c r="W141">
        <v>-1.5261351067719993</v>
      </c>
      <c r="X141">
        <v>3.7307124155157596</v>
      </c>
      <c r="Y141">
        <v>-6.3317910622675873E-17</v>
      </c>
    </row>
    <row r="142" spans="2:25" x14ac:dyDescent="0.25">
      <c r="B142">
        <v>-4.4255479120134469</v>
      </c>
      <c r="C142">
        <v>0</v>
      </c>
      <c r="E142" s="46">
        <v>1.3012177394918139</v>
      </c>
      <c r="F142" s="47">
        <v>5.0180505700051388</v>
      </c>
      <c r="W142">
        <v>-2.0134683115159255</v>
      </c>
      <c r="X142">
        <v>3.4832398669229825</v>
      </c>
      <c r="Y142">
        <v>-1.8402768888330941E-16</v>
      </c>
    </row>
    <row r="143" spans="2:25" x14ac:dyDescent="0.25">
      <c r="B143">
        <v>-4.4255479120134469</v>
      </c>
      <c r="C143">
        <v>0</v>
      </c>
      <c r="E143" s="46">
        <v>1.333436704665325</v>
      </c>
      <c r="F143" s="47">
        <v>5.0310525299333069</v>
      </c>
      <c r="W143">
        <v>-2.400302888764327</v>
      </c>
      <c r="X143">
        <v>3.2743717578534848</v>
      </c>
      <c r="Y143">
        <v>-1.9232646248311962E-16</v>
      </c>
    </row>
    <row r="144" spans="2:25" x14ac:dyDescent="0.25">
      <c r="B144">
        <v>-4.4255479120134469</v>
      </c>
      <c r="C144">
        <v>0</v>
      </c>
      <c r="E144" s="46">
        <v>1.3682552941498338</v>
      </c>
      <c r="F144" s="47">
        <v>5.0450621090272278</v>
      </c>
      <c r="W144">
        <v>-2.7569955494958878</v>
      </c>
      <c r="X144">
        <v>3.0795717617952301</v>
      </c>
      <c r="Y144">
        <v>-1.9813741961456702E-16</v>
      </c>
    </row>
    <row r="145" spans="2:25" x14ac:dyDescent="0.25">
      <c r="B145">
        <v>-4.4255479120134469</v>
      </c>
      <c r="C145">
        <v>0</v>
      </c>
      <c r="E145" s="46">
        <v>1.4057215369569529</v>
      </c>
      <c r="F145" s="47">
        <v>5.0600889066808543</v>
      </c>
      <c r="W145">
        <v>-3.4097354457518039</v>
      </c>
      <c r="X145">
        <v>2.7150238815571694</v>
      </c>
      <c r="Y145">
        <v>-2.0339562302902596E-16</v>
      </c>
    </row>
    <row r="146" spans="2:25" x14ac:dyDescent="0.25">
      <c r="B146">
        <v>-4.4255479120134469</v>
      </c>
      <c r="C146">
        <v>0</v>
      </c>
      <c r="E146" s="46">
        <v>1.4458876320894474</v>
      </c>
      <c r="F146" s="47">
        <v>5.0761431988315842</v>
      </c>
      <c r="W146">
        <v>-3.8954949342410607</v>
      </c>
      <c r="X146">
        <v>2.4291482519715819</v>
      </c>
      <c r="Y146">
        <v>-2.0328564113242792E-16</v>
      </c>
    </row>
    <row r="147" spans="2:25" x14ac:dyDescent="0.25">
      <c r="B147">
        <v>-4.4255479120134469</v>
      </c>
      <c r="C147">
        <v>0</v>
      </c>
      <c r="E147" s="46">
        <v>1.4888101383058352</v>
      </c>
      <c r="F147" s="47">
        <v>5.0932359374646126</v>
      </c>
      <c r="W147">
        <v>-4.3322887377868522</v>
      </c>
      <c r="X147">
        <v>2.1699083026307751</v>
      </c>
      <c r="Y147">
        <v>-9.0774597569116792E-17</v>
      </c>
    </row>
    <row r="148" spans="2:25" x14ac:dyDescent="0.25">
      <c r="B148">
        <v>-4.4255479120134469</v>
      </c>
      <c r="C148">
        <v>0</v>
      </c>
      <c r="E148" s="46">
        <v>1.5345501824963881</v>
      </c>
      <c r="F148" s="47">
        <v>5.1113787487974172</v>
      </c>
      <c r="W148">
        <v>-4.7057419707832295</v>
      </c>
      <c r="X148">
        <v>1.9448290539231137</v>
      </c>
      <c r="Y148">
        <v>-2.0088820877151024E-16</v>
      </c>
    </row>
    <row r="149" spans="2:25" x14ac:dyDescent="0.25">
      <c r="B149">
        <v>-4.4255479120134469</v>
      </c>
      <c r="C149">
        <v>0</v>
      </c>
      <c r="E149" s="46">
        <v>1.5831736880914646</v>
      </c>
      <c r="F149" s="47">
        <v>5.1305839298098093</v>
      </c>
      <c r="W149">
        <v>-4.9958910255605797</v>
      </c>
      <c r="X149">
        <v>1.764020461043982</v>
      </c>
      <c r="Y149">
        <v>-8.9889897958799886E-17</v>
      </c>
    </row>
    <row r="150" spans="2:25" x14ac:dyDescent="0.25">
      <c r="B150">
        <v>-4.4255479120134469</v>
      </c>
      <c r="C150">
        <v>0</v>
      </c>
      <c r="E150" s="46">
        <v>1.6347516250888443</v>
      </c>
      <c r="F150" s="47">
        <v>5.1508644427303851</v>
      </c>
      <c r="W150">
        <v>-5.5205889798633141</v>
      </c>
      <c r="X150">
        <v>1.4354697460442538</v>
      </c>
      <c r="Y150">
        <v>-2.0120356308460144E-16</v>
      </c>
    </row>
    <row r="151" spans="2:25" x14ac:dyDescent="0.25">
      <c r="B151">
        <v>-4.4255479120134469</v>
      </c>
      <c r="C151">
        <v>0</v>
      </c>
      <c r="E151" s="46">
        <v>1.6893602834703496</v>
      </c>
      <c r="F151" s="47">
        <v>5.1722339070260936</v>
      </c>
      <c r="W151">
        <v>-5.9175238729740052</v>
      </c>
      <c r="X151">
        <v>1.1819118080290942</v>
      </c>
      <c r="Y151">
        <v>-3.0987199220455052E-16</v>
      </c>
    </row>
    <row r="152" spans="2:25" x14ac:dyDescent="0.25">
      <c r="B152">
        <v>-4.4255479120134469</v>
      </c>
      <c r="C152">
        <v>0</v>
      </c>
      <c r="E152" s="46">
        <v>1.747081571978863</v>
      </c>
      <c r="F152" s="47">
        <v>5.1947065883691161</v>
      </c>
    </row>
    <row r="153" spans="2:25" x14ac:dyDescent="0.25">
      <c r="B153">
        <v>-4.4255479120134469</v>
      </c>
      <c r="C153">
        <v>0</v>
      </c>
      <c r="E153" s="46">
        <v>1.8080033444564263</v>
      </c>
      <c r="F153" s="47">
        <v>5.218297383968256</v>
      </c>
    </row>
    <row r="154" spans="2:25" x14ac:dyDescent="0.25">
      <c r="B154">
        <v>-4.4255479120134469</v>
      </c>
      <c r="C154">
        <v>0</v>
      </c>
      <c r="E154" s="46">
        <v>1.8722197561958804</v>
      </c>
      <c r="F154" s="47">
        <v>5.2430218035524145</v>
      </c>
    </row>
    <row r="155" spans="2:25" x14ac:dyDescent="0.25">
      <c r="B155">
        <v>-4.4255479120134469</v>
      </c>
      <c r="C155">
        <v>0</v>
      </c>
      <c r="E155" s="46">
        <v>1.9398316530428175</v>
      </c>
      <c r="F155" s="47">
        <v>5.2688959451766708</v>
      </c>
    </row>
    <row r="156" spans="2:25" x14ac:dyDescent="0.25">
      <c r="B156">
        <v>-4.4255479120134469</v>
      </c>
      <c r="C156">
        <v>0</v>
      </c>
      <c r="E156" s="46">
        <v>2.0109469963049227</v>
      </c>
      <c r="F156" s="47">
        <v>5.2959364648838667</v>
      </c>
    </row>
    <row r="157" spans="2:25" x14ac:dyDescent="0.25">
      <c r="B157">
        <v>-4.4255479120134469</v>
      </c>
      <c r="C157">
        <v>0</v>
      </c>
      <c r="E157" s="46">
        <v>2.0856813268828951</v>
      </c>
      <c r="F157" s="47">
        <v>5.3241605390951801</v>
      </c>
    </row>
    <row r="158" spans="2:25" x14ac:dyDescent="0.25">
      <c r="B158">
        <v>-4.4255479120134469</v>
      </c>
      <c r="C158">
        <v>0</v>
      </c>
      <c r="E158" s="46">
        <v>2.1641582724444599</v>
      </c>
      <c r="F158" s="47">
        <v>5.353585818413789</v>
      </c>
    </row>
    <row r="159" spans="2:25" x14ac:dyDescent="0.25">
      <c r="B159">
        <v>-4.4255479120134469</v>
      </c>
      <c r="C159">
        <v>0</v>
      </c>
      <c r="E159" s="46">
        <v>2.2465101019181395</v>
      </c>
      <c r="F159" s="47">
        <v>5.3842303713057955</v>
      </c>
    </row>
    <row r="160" spans="2:25" x14ac:dyDescent="0.25">
      <c r="B160">
        <v>-4.4255479120134469</v>
      </c>
      <c r="C160">
        <v>0</v>
      </c>
      <c r="E160" s="46">
        <v>2.3328783321038369</v>
      </c>
      <c r="F160" s="47">
        <v>5.4161126158615129</v>
      </c>
    </row>
    <row r="161" spans="2:6" x14ac:dyDescent="0.25">
      <c r="B161">
        <v>-4.4255479120134469</v>
      </c>
      <c r="C161">
        <v>0</v>
      </c>
      <c r="E161" s="46">
        <v>2.4234143917842372</v>
      </c>
      <c r="F161" s="47">
        <v>5.4492512375343818</v>
      </c>
    </row>
    <row r="162" spans="2:6" x14ac:dyDescent="0.25">
      <c r="B162">
        <v>-4.4255479120134469</v>
      </c>
      <c r="C162">
        <v>0</v>
      </c>
      <c r="E162" s="46">
        <v>2.5182803493902624</v>
      </c>
      <c r="F162" s="47">
        <v>5.4836650903924529</v>
      </c>
    </row>
    <row r="163" spans="2:6" x14ac:dyDescent="0.25">
      <c r="B163">
        <v>-4.4255479120134469</v>
      </c>
      <c r="C163">
        <v>0</v>
      </c>
      <c r="E163" s="46">
        <v>2.6176497110363015</v>
      </c>
      <c r="F163" s="47">
        <v>5.5193730789900544</v>
      </c>
    </row>
    <row r="164" spans="2:6" x14ac:dyDescent="0.25">
      <c r="B164">
        <v>-4.4255479120134469</v>
      </c>
      <c r="C164">
        <v>0</v>
      </c>
      <c r="E164" s="46">
        <v>2.7217082966123018</v>
      </c>
      <c r="F164" s="47">
        <v>5.5563940174595938</v>
      </c>
    </row>
    <row r="165" spans="2:6" x14ac:dyDescent="0.25">
      <c r="B165">
        <v>-4.4255479120134469</v>
      </c>
      <c r="C165">
        <v>0</v>
      </c>
      <c r="E165" s="46">
        <v>2.8306552026168292</v>
      </c>
      <c r="F165" s="47">
        <v>5.5947464618225471</v>
      </c>
    </row>
    <row r="166" spans="2:6" x14ac:dyDescent="0.25">
      <c r="B166">
        <v>-4.4255479120134469</v>
      </c>
      <c r="C166">
        <v>0</v>
      </c>
      <c r="E166" s="46">
        <v>2.9447038615612486</v>
      </c>
      <c r="F166" s="47">
        <v>5.6344485108017706</v>
      </c>
    </row>
    <row r="167" spans="2:6" x14ac:dyDescent="0.25">
      <c r="B167">
        <v>-4.4255479120134469</v>
      </c>
      <c r="C167">
        <v>0</v>
      </c>
      <c r="E167" s="46">
        <v>3.064083209092324</v>
      </c>
      <c r="F167" s="47">
        <v>5.6755175695648976</v>
      </c>
    </row>
    <row r="168" spans="2:6" x14ac:dyDescent="0.25">
      <c r="B168">
        <v>-4.4255479120134469</v>
      </c>
      <c r="C168">
        <v>0</v>
      </c>
      <c r="E168" s="46">
        <v>3.1890389715025798</v>
      </c>
      <c r="F168" s="47">
        <v>5.7179700698073663</v>
      </c>
    </row>
    <row r="169" spans="2:6" x14ac:dyDescent="0.25">
      <c r="B169">
        <v>-4.4255479120134469</v>
      </c>
      <c r="C169">
        <v>0</v>
      </c>
      <c r="E169" s="46">
        <v>3.3198350880580882</v>
      </c>
      <c r="F169" s="47">
        <v>5.7618211383626807</v>
      </c>
    </row>
    <row r="170" spans="2:6" x14ac:dyDescent="0.25">
      <c r="B170">
        <v>-4.4255479120134469</v>
      </c>
      <c r="C170">
        <v>0</v>
      </c>
      <c r="E170" s="46">
        <v>3.4567552846173921</v>
      </c>
      <c r="F170" s="47">
        <v>5.8070842050591729</v>
      </c>
    </row>
    <row r="171" spans="2:6" x14ac:dyDescent="0.25">
      <c r="B171">
        <v>-4.4255479120134469</v>
      </c>
      <c r="C171">
        <v>0</v>
      </c>
      <c r="E171" s="46">
        <v>3.6001048173955295</v>
      </c>
      <c r="F171" s="47">
        <v>5.8537705387750254</v>
      </c>
    </row>
    <row r="172" spans="2:6" x14ac:dyDescent="0.25">
      <c r="B172">
        <v>-4.4255479120134469</v>
      </c>
      <c r="C172">
        <v>0</v>
      </c>
      <c r="E172" s="46">
        <v>3.7502124085097335</v>
      </c>
      <c r="F172" s="47">
        <v>5.901888698507685</v>
      </c>
    </row>
    <row r="173" spans="2:6" x14ac:dyDescent="0.25">
      <c r="B173">
        <v>-4.4255479120134469</v>
      </c>
      <c r="C173">
        <v>0</v>
      </c>
      <c r="E173" s="46">
        <v>3.9074323982071006</v>
      </c>
      <c r="F173" s="47">
        <v>5.9514438836856787</v>
      </c>
    </row>
    <row r="174" spans="2:6" x14ac:dyDescent="0.25">
      <c r="B174">
        <v>-4.4255479120134469</v>
      </c>
      <c r="C174">
        <v>0</v>
      </c>
      <c r="E174" s="46">
        <v>4.0721471425181432</v>
      </c>
      <c r="F174" s="47">
        <v>6.0024371648045394</v>
      </c>
    </row>
    <row r="175" spans="2:6" x14ac:dyDescent="0.25">
      <c r="B175">
        <v>-4.4255479120134469</v>
      </c>
      <c r="C175">
        <v>0</v>
      </c>
      <c r="E175" s="46">
        <v>4.244769689629118</v>
      </c>
      <c r="F175" s="47">
        <v>6.0548645716280696</v>
      </c>
    </row>
    <row r="176" spans="2:6" x14ac:dyDescent="0.25">
      <c r="B176">
        <v>-4.4255479120134469</v>
      </c>
      <c r="C176">
        <v>0</v>
      </c>
      <c r="E176" s="46">
        <v>4.4257467736716869</v>
      </c>
      <c r="F176" s="47">
        <v>6.1087160114923904</v>
      </c>
    </row>
    <row r="177" spans="2:6" x14ac:dyDescent="0.25">
      <c r="B177">
        <v>-4.4255479120134469</v>
      </c>
      <c r="C177">
        <v>0</v>
      </c>
      <c r="E177" s="46">
        <v>4.6155621710919004</v>
      </c>
      <c r="F177" s="47">
        <v>6.1639739844622952</v>
      </c>
    </row>
    <row r="178" spans="2:6" x14ac:dyDescent="0.25">
      <c r="B178">
        <v>-4.4255479120134469</v>
      </c>
      <c r="C178">
        <v>0</v>
      </c>
      <c r="E178" s="46">
        <v>4.8147404725281113</v>
      </c>
      <c r="F178" s="47">
        <v>6.2206120549378126</v>
      </c>
    </row>
    <row r="179" spans="2:6" x14ac:dyDescent="0.25">
      <c r="B179">
        <v>-4.4255479120134469</v>
      </c>
      <c r="C179">
        <v>0</v>
      </c>
      <c r="E179" s="46">
        <v>5.0238513325335408</v>
      </c>
      <c r="F179" s="47">
        <v>6.2785930304239299</v>
      </c>
    </row>
    <row r="180" spans="2:6" x14ac:dyDescent="0.25">
      <c r="B180">
        <v>-4.4255479120134469</v>
      </c>
      <c r="C180">
        <v>0</v>
      </c>
      <c r="E180" s="46">
        <v>5.2435142709447469</v>
      </c>
      <c r="F180" s="47">
        <v>6.3378667870816168</v>
      </c>
    </row>
    <row r="181" spans="2:6" x14ac:dyDescent="0.25">
      <c r="B181">
        <v>-4.4255479120134469</v>
      </c>
      <c r="C181">
        <v>0</v>
      </c>
      <c r="E181" s="46">
        <v>5.4744041138009205</v>
      </c>
      <c r="F181" s="47">
        <v>6.3983676677351138</v>
      </c>
    </row>
    <row r="182" spans="2:6" x14ac:dyDescent="0.25">
      <c r="B182">
        <v>-4.4255479120134469</v>
      </c>
      <c r="C182">
        <v>0</v>
      </c>
      <c r="E182" s="46">
        <v>5.717257179231404</v>
      </c>
      <c r="F182" s="47">
        <v>6.4600113603699514</v>
      </c>
    </row>
    <row r="183" spans="2:6" x14ac:dyDescent="0.25">
      <c r="B183">
        <v>-4.4255479120134469</v>
      </c>
      <c r="C183">
        <v>0</v>
      </c>
      <c r="E183" s="46">
        <v>5.9728783357154711</v>
      </c>
      <c r="F183" s="47">
        <v>6.5226911426646943</v>
      </c>
    </row>
    <row r="184" spans="2:6" x14ac:dyDescent="0.25">
      <c r="B184">
        <v>-4.4255479120134469</v>
      </c>
      <c r="C184">
        <v>0</v>
      </c>
      <c r="E184" s="46">
        <v>6.2421490880777641</v>
      </c>
      <c r="F184" s="47">
        <v>6.5862733491712699</v>
      </c>
    </row>
    <row r="185" spans="2:6" x14ac:dyDescent="0.25">
      <c r="B185">
        <v>-4.4255479120134469</v>
      </c>
      <c r="C185">
        <v>0</v>
      </c>
      <c r="E185" s="46">
        <v>6.5260368826593353</v>
      </c>
      <c r="F185" s="47">
        <v>6.6505918801758188</v>
      </c>
    </row>
    <row r="186" spans="2:6" x14ac:dyDescent="0.25">
      <c r="B186">
        <v>-4.4255479120134469</v>
      </c>
      <c r="C186">
        <v>0</v>
      </c>
      <c r="E186" s="46">
        <v>6.8256058704487623</v>
      </c>
      <c r="F186" s="47">
        <v>6.7154415218750287</v>
      </c>
    </row>
    <row r="187" spans="2:6" x14ac:dyDescent="0.25">
      <c r="B187">
        <v>-4.4255479120134469</v>
      </c>
      <c r="C187">
        <v>0</v>
      </c>
      <c r="E187" s="46">
        <v>7.1420294303188179</v>
      </c>
      <c r="F187" s="47">
        <v>6.7805697816853954</v>
      </c>
    </row>
    <row r="188" spans="2:6" x14ac:dyDescent="0.25">
      <c r="B188">
        <v>-4.4255479120134469</v>
      </c>
      <c r="C188">
        <v>0</v>
      </c>
      <c r="E188" s="46">
        <v>7.4766048412451536</v>
      </c>
      <c r="F188" s="47">
        <v>6.8456668533866756</v>
      </c>
    </row>
    <row r="189" spans="2:6" x14ac:dyDescent="0.25">
      <c r="B189">
        <v>-4.4255479120134469</v>
      </c>
      <c r="C189">
        <v>0</v>
      </c>
      <c r="E189" s="46">
        <v>7.8307706142433346</v>
      </c>
      <c r="F189" s="47">
        <v>6.9103532037992057</v>
      </c>
    </row>
    <row r="190" spans="2:6" x14ac:dyDescent="0.25">
      <c r="B190">
        <v>-4.4255479120134469</v>
      </c>
      <c r="C190">
        <v>0</v>
      </c>
      <c r="E190" s="46">
        <v>8.2061271711980392</v>
      </c>
      <c r="F190" s="47">
        <v>6.9741640989660088</v>
      </c>
    </row>
    <row r="191" spans="2:6" x14ac:dyDescent="0.25">
      <c r="B191">
        <v>-4.4255479120134469</v>
      </c>
      <c r="C191">
        <v>0</v>
      </c>
      <c r="E191" s="46">
        <v>8.6044618221906415</v>
      </c>
      <c r="F191" s="47">
        <v>7.0365301354945329</v>
      </c>
    </row>
    <row r="192" spans="2:6" x14ac:dyDescent="0.25">
      <c r="B192">
        <v>-4.4255479120134469</v>
      </c>
      <c r="C192">
        <v>0</v>
      </c>
      <c r="E192" s="46">
        <v>9.0277794052881166</v>
      </c>
      <c r="F192" s="47">
        <v>7.0967524636167338</v>
      </c>
    </row>
    <row r="193" spans="2:6" x14ac:dyDescent="0.25">
      <c r="B193">
        <v>-4.4255479120134469</v>
      </c>
      <c r="C193">
        <v>0</v>
      </c>
      <c r="E193" s="46">
        <v>9.478340625853777</v>
      </c>
      <c r="F193" s="47">
        <v>7.1539707948566393</v>
      </c>
    </row>
    <row r="194" spans="2:6" x14ac:dyDescent="0.25">
      <c r="B194">
        <v>-4.4255479120134469</v>
      </c>
      <c r="C194">
        <v>0</v>
      </c>
      <c r="E194" s="46">
        <v>9.9587112909709941</v>
      </c>
      <c r="F194" s="47">
        <v>7.2071213090819484</v>
      </c>
    </row>
    <row r="195" spans="2:6" x14ac:dyDescent="0.25">
      <c r="B195">
        <v>-4.4255479120134469</v>
      </c>
      <c r="C195">
        <v>0</v>
      </c>
      <c r="E195" s="46">
        <v>10.471827756874921</v>
      </c>
      <c r="F195" s="47">
        <v>7.2548798602875877</v>
      </c>
    </row>
    <row r="196" spans="2:6" x14ac:dyDescent="0.25">
      <c r="B196">
        <v>-4.4255479120134469</v>
      </c>
      <c r="C196">
        <v>0</v>
      </c>
      <c r="E196" s="46">
        <v>11.021088097651784</v>
      </c>
      <c r="F196" s="47">
        <v>7.2955826293279928</v>
      </c>
    </row>
    <row r="197" spans="2:6" x14ac:dyDescent="0.25">
      <c r="B197">
        <v>-4.4255479120134469</v>
      </c>
      <c r="C197">
        <v>0</v>
      </c>
      <c r="E197" s="46">
        <v>11.610487584362696</v>
      </c>
      <c r="F197" s="47">
        <v>7.327109577063645</v>
      </c>
    </row>
    <row r="198" spans="2:6" x14ac:dyDescent="0.25">
      <c r="B198">
        <v>-4.4255479120134469</v>
      </c>
      <c r="C198">
        <v>0</v>
      </c>
      <c r="E198" s="46">
        <v>12.244839279407877</v>
      </c>
      <c r="F198" s="47">
        <v>7.3466999229477246</v>
      </c>
    </row>
    <row r="199" spans="2:6" x14ac:dyDescent="0.25">
      <c r="B199">
        <v>-4.4255479120134469</v>
      </c>
      <c r="C199">
        <v>0</v>
      </c>
      <c r="E199" s="46">
        <v>12.930184912556403</v>
      </c>
      <c r="F199" s="47">
        <v>7.3506232486670759</v>
      </c>
    </row>
    <row r="200" spans="2:6" x14ac:dyDescent="0.25">
      <c r="B200">
        <v>-4.4255479120134469</v>
      </c>
      <c r="C200">
        <v>0</v>
      </c>
      <c r="E200" s="46">
        <v>13.674743987063</v>
      </c>
      <c r="F200" s="47">
        <v>7.3334608477647745</v>
      </c>
    </row>
    <row r="201" spans="2:6" x14ac:dyDescent="0.25">
      <c r="B201">
        <v>-4.4255479120134469</v>
      </c>
      <c r="C201">
        <v>0</v>
      </c>
      <c r="E201" s="46">
        <v>14.492311992815514</v>
      </c>
      <c r="F201" s="47">
        <v>7.2856806052673315</v>
      </c>
    </row>
    <row r="202" spans="2:6" x14ac:dyDescent="0.25">
      <c r="B202">
        <v>-4.4255479120134469</v>
      </c>
      <c r="C202">
        <v>0</v>
      </c>
      <c r="E202" s="46">
        <v>15.415501814329518</v>
      </c>
      <c r="F202" s="47">
        <v>7.1843212740531399</v>
      </c>
    </row>
    <row r="203" spans="2:6" x14ac:dyDescent="0.25">
      <c r="B203">
        <v>-4.4255479120134469</v>
      </c>
      <c r="C203">
        <v>0</v>
      </c>
      <c r="E203" s="46">
        <v>16.400393415684324</v>
      </c>
      <c r="F203" s="47">
        <v>7.0573078142216819</v>
      </c>
    </row>
    <row r="204" spans="2:6" x14ac:dyDescent="0.25">
      <c r="B204">
        <v>-4.4255479120134469</v>
      </c>
      <c r="C204">
        <v>0</v>
      </c>
      <c r="E204" s="46">
        <v>17.438382779613498</v>
      </c>
      <c r="F204" s="47">
        <v>6.9093492382279029</v>
      </c>
    </row>
    <row r="205" spans="2:6" x14ac:dyDescent="0.25">
      <c r="B205">
        <v>-4.4255479120134469</v>
      </c>
      <c r="C205">
        <v>0</v>
      </c>
      <c r="E205" s="46">
        <v>18.534230796341326</v>
      </c>
      <c r="F205" s="47">
        <v>6.7356061532944356</v>
      </c>
    </row>
    <row r="206" spans="2:6" x14ac:dyDescent="0.25">
      <c r="B206">
        <v>-4.4255479120134469</v>
      </c>
      <c r="C206">
        <v>0</v>
      </c>
      <c r="E206" s="46">
        <v>19.692973851749162</v>
      </c>
      <c r="F206" s="47">
        <v>6.5301909746592335</v>
      </c>
    </row>
    <row r="207" spans="2:6" x14ac:dyDescent="0.25">
      <c r="B207">
        <v>-4.4255479120134469</v>
      </c>
      <c r="C207">
        <v>0</v>
      </c>
      <c r="E207" s="46">
        <v>20.919749543933719</v>
      </c>
      <c r="F207" s="47">
        <v>6.2859960756983631</v>
      </c>
    </row>
    <row r="208" spans="2:6" x14ac:dyDescent="0.25">
      <c r="B208">
        <v>-4.4255479120134469</v>
      </c>
      <c r="C208">
        <v>0</v>
      </c>
      <c r="E208" s="46">
        <v>22.219448319613711</v>
      </c>
      <c r="F208" s="47">
        <v>5.9945591794646607</v>
      </c>
    </row>
    <row r="209" spans="2:6" x14ac:dyDescent="0.25">
      <c r="B209">
        <v>-4.4255479120134469</v>
      </c>
      <c r="C209">
        <v>0</v>
      </c>
      <c r="E209" s="46">
        <v>23.596042748931382</v>
      </c>
      <c r="F209" s="47">
        <v>5.6460608374215333</v>
      </c>
    </row>
    <row r="210" spans="2:6" x14ac:dyDescent="0.25">
      <c r="B210">
        <v>-4.4255479120134469</v>
      </c>
      <c r="C210">
        <v>0</v>
      </c>
      <c r="E210" s="46">
        <v>25.051296268874179</v>
      </c>
      <c r="F210" s="47">
        <v>5.2296782052231388</v>
      </c>
    </row>
    <row r="211" spans="2:6" x14ac:dyDescent="0.25">
      <c r="B211">
        <v>-4.4255479120134469</v>
      </c>
      <c r="C211">
        <v>0</v>
      </c>
      <c r="E211" s="46">
        <v>26.582194288354614</v>
      </c>
      <c r="F211" s="47">
        <v>4.7348468706930209</v>
      </c>
    </row>
    <row r="212" spans="2:6" x14ac:dyDescent="0.25">
      <c r="B212">
        <v>-4.4255479120134469</v>
      </c>
      <c r="C212">
        <v>0</v>
      </c>
      <c r="E212" s="46">
        <v>28.175399292379975</v>
      </c>
      <c r="F212" s="47">
        <v>4.1549472745593379</v>
      </c>
    </row>
    <row r="213" spans="2:6" x14ac:dyDescent="0.25">
      <c r="B213">
        <v>-4.4255479120134469</v>
      </c>
      <c r="C213">
        <v>0</v>
      </c>
      <c r="E213" s="46">
        <v>29.792468018129771</v>
      </c>
      <c r="F213" s="47">
        <v>3.498999641527925</v>
      </c>
    </row>
    <row r="214" spans="2:6" x14ac:dyDescent="0.25">
      <c r="B214">
        <v>-4.4255479120134469</v>
      </c>
      <c r="C214">
        <v>0</v>
      </c>
      <c r="E214" s="46">
        <v>30.662972435596792</v>
      </c>
      <c r="F214" s="47">
        <v>3.0977148012080113</v>
      </c>
    </row>
    <row r="215" spans="2:6" x14ac:dyDescent="0.25">
      <c r="B215">
        <v>-4.4255479120134469</v>
      </c>
      <c r="C215">
        <v>0</v>
      </c>
      <c r="E215" s="46">
        <v>31.308939513895979</v>
      </c>
      <c r="F215" s="47">
        <v>2.7858482547158268</v>
      </c>
    </row>
    <row r="216" spans="2:6" x14ac:dyDescent="0.25">
      <c r="B216">
        <v>-4.4255479120134469</v>
      </c>
      <c r="C216">
        <v>0</v>
      </c>
      <c r="E216" s="46">
        <v>31.922429540001772</v>
      </c>
      <c r="F216" s="47">
        <v>2.4893701454379116</v>
      </c>
    </row>
    <row r="217" spans="2:6" x14ac:dyDescent="0.25">
      <c r="B217">
        <v>-4.4255479120134469</v>
      </c>
      <c r="C217">
        <v>0</v>
      </c>
      <c r="E217" s="46">
        <v>32.502906094073232</v>
      </c>
      <c r="F217" s="47">
        <v>2.2085140168700872</v>
      </c>
    </row>
    <row r="218" spans="2:6" x14ac:dyDescent="0.25">
      <c r="B218">
        <v>-4.4255479120134469</v>
      </c>
      <c r="C218">
        <v>0</v>
      </c>
      <c r="E218" s="46">
        <v>33.049853285492681</v>
      </c>
      <c r="F218" s="47">
        <v>1.9434946527150592</v>
      </c>
    </row>
    <row r="219" spans="2:6" x14ac:dyDescent="0.25">
      <c r="B219">
        <v>-4.4255479120134469</v>
      </c>
      <c r="C219">
        <v>0</v>
      </c>
      <c r="E219" s="46">
        <v>33.562769928500529</v>
      </c>
      <c r="F219" s="47">
        <v>1.6945060228612605</v>
      </c>
    </row>
    <row r="220" spans="2:6" x14ac:dyDescent="0.25">
      <c r="B220">
        <v>-4.4255479120134469</v>
      </c>
      <c r="C220">
        <v>0</v>
      </c>
      <c r="E220" s="46">
        <v>34.041159376739245</v>
      </c>
      <c r="F220" s="47">
        <v>1.4617178009290162</v>
      </c>
    </row>
    <row r="221" spans="2:6" x14ac:dyDescent="0.25">
      <c r="B221">
        <v>-4.4255479120134469</v>
      </c>
      <c r="C221">
        <v>0</v>
      </c>
      <c r="E221" s="46">
        <v>34.484511089213761</v>
      </c>
      <c r="F221" s="47">
        <v>1.245268962403336</v>
      </c>
    </row>
    <row r="222" spans="2:6" x14ac:dyDescent="0.25">
      <c r="B222">
        <v>-4.4255479120134469</v>
      </c>
      <c r="C222">
        <v>0</v>
      </c>
      <c r="E222" s="46">
        <v>34.892265259322841</v>
      </c>
      <c r="F222" s="47">
        <v>1.0452549403232128</v>
      </c>
    </row>
    <row r="223" spans="2:6" x14ac:dyDescent="0.25">
      <c r="B223">
        <v>-4.4255479120134469</v>
      </c>
      <c r="C223">
        <v>0</v>
      </c>
      <c r="E223" s="46">
        <v>35.263739424910433</v>
      </c>
      <c r="F223" s="47">
        <v>0.86169908122014682</v>
      </c>
    </row>
    <row r="224" spans="2:6" x14ac:dyDescent="0.25">
      <c r="B224">
        <v>-4.4255479120134469</v>
      </c>
      <c r="C224">
        <v>0</v>
      </c>
      <c r="E224" s="46">
        <v>35.597958742992027</v>
      </c>
      <c r="F224" s="47">
        <v>0.69448041618764</v>
      </c>
    </row>
    <row r="225" spans="2:6" x14ac:dyDescent="0.25">
      <c r="B225">
        <v>-4.4255479120134469</v>
      </c>
      <c r="C225">
        <v>0</v>
      </c>
      <c r="E225" s="46">
        <v>35.893196158576146</v>
      </c>
      <c r="F225" s="47">
        <v>0.54311464493316364</v>
      </c>
    </row>
    <row r="226" spans="2:6" x14ac:dyDescent="0.25">
      <c r="B226">
        <v>-4.4255479120134469</v>
      </c>
      <c r="C226">
        <v>0</v>
      </c>
      <c r="E226" s="46">
        <v>36.145352802392587</v>
      </c>
      <c r="F226" s="47">
        <v>0.40586613914447334</v>
      </c>
    </row>
    <row r="227" spans="2:6" x14ac:dyDescent="0.25">
      <c r="B227">
        <v>-4.4255479120134469</v>
      </c>
      <c r="C227">
        <v>0</v>
      </c>
      <c r="E227" s="46">
        <v>36.335375000607023</v>
      </c>
      <c r="F227" s="47">
        <v>0.27148941022989409</v>
      </c>
    </row>
    <row r="228" spans="2:6" x14ac:dyDescent="0.25">
      <c r="B228">
        <v>-4.4255479120134469</v>
      </c>
      <c r="C228">
        <v>0</v>
      </c>
      <c r="E228" s="46">
        <v>36.446323006806594</v>
      </c>
      <c r="F228" s="47">
        <v>0.12711148298963945</v>
      </c>
    </row>
    <row r="229" spans="2:6" x14ac:dyDescent="0.25">
      <c r="B229">
        <v>-4.4255479120134469</v>
      </c>
      <c r="C229">
        <v>0</v>
      </c>
      <c r="E229" s="46">
        <v>36.52101448488218</v>
      </c>
      <c r="F229" s="47">
        <v>2.3692853520329354E-7</v>
      </c>
    </row>
    <row r="230" spans="2:6" x14ac:dyDescent="0.25">
      <c r="B230">
        <v>-4.4255479120134469</v>
      </c>
      <c r="C230">
        <v>0</v>
      </c>
    </row>
    <row r="231" spans="2:6" x14ac:dyDescent="0.25">
      <c r="B231">
        <v>-4.4255479120134469</v>
      </c>
      <c r="C231">
        <v>0</v>
      </c>
    </row>
    <row r="232" spans="2:6" x14ac:dyDescent="0.25">
      <c r="B232">
        <v>-4.4255479120134469</v>
      </c>
      <c r="C232">
        <v>0</v>
      </c>
    </row>
    <row r="233" spans="2:6" x14ac:dyDescent="0.25">
      <c r="B233">
        <v>-4.4255479120134469</v>
      </c>
      <c r="C233">
        <v>0</v>
      </c>
    </row>
    <row r="234" spans="2:6" x14ac:dyDescent="0.25">
      <c r="B234">
        <v>-4.4255479120134469</v>
      </c>
      <c r="C234">
        <v>0</v>
      </c>
    </row>
    <row r="235" spans="2:6" x14ac:dyDescent="0.25">
      <c r="B235">
        <v>-4.4255479120134469</v>
      </c>
      <c r="C235">
        <v>0</v>
      </c>
    </row>
    <row r="236" spans="2:6" x14ac:dyDescent="0.25">
      <c r="B236">
        <v>-4.4255479120134469</v>
      </c>
      <c r="C236">
        <v>0</v>
      </c>
    </row>
    <row r="237" spans="2:6" x14ac:dyDescent="0.25">
      <c r="B237">
        <v>-4.4255479120134469</v>
      </c>
      <c r="C237">
        <v>0</v>
      </c>
    </row>
    <row r="238" spans="2:6" x14ac:dyDescent="0.25">
      <c r="B238">
        <v>-4.4255479120134469</v>
      </c>
      <c r="C238">
        <v>0</v>
      </c>
    </row>
    <row r="239" spans="2:6" x14ac:dyDescent="0.25">
      <c r="B239">
        <v>-4.4255479120134469</v>
      </c>
      <c r="C239">
        <v>0</v>
      </c>
    </row>
    <row r="240" spans="2:6" x14ac:dyDescent="0.25">
      <c r="B240">
        <v>-4.4255479120134469</v>
      </c>
      <c r="C240">
        <v>0</v>
      </c>
    </row>
    <row r="241" spans="2:3" x14ac:dyDescent="0.25">
      <c r="B241">
        <v>-4.4255479120134469</v>
      </c>
      <c r="C241">
        <v>0</v>
      </c>
    </row>
    <row r="242" spans="2:3" x14ac:dyDescent="0.25">
      <c r="B242">
        <v>-4.4234387397251185</v>
      </c>
      <c r="C242">
        <v>7.5027131242677569E-4</v>
      </c>
    </row>
    <row r="243" spans="2:3" x14ac:dyDescent="0.25">
      <c r="B243">
        <v>-4.4134312460615392</v>
      </c>
      <c r="C243">
        <v>4.2583313770592213E-3</v>
      </c>
    </row>
    <row r="244" spans="2:3" x14ac:dyDescent="0.25">
      <c r="B244">
        <v>-4.3916303098618146</v>
      </c>
      <c r="C244">
        <v>1.1775437742471695E-2</v>
      </c>
    </row>
    <row r="245" spans="2:3" x14ac:dyDescent="0.25">
      <c r="B245">
        <v>-4.3547980331300851</v>
      </c>
      <c r="C245">
        <v>2.4261508136987686E-2</v>
      </c>
    </row>
    <row r="246" spans="2:3" x14ac:dyDescent="0.25">
      <c r="B246">
        <v>-4.3023836009620782</v>
      </c>
      <c r="C246">
        <v>4.1670218110084534E-2</v>
      </c>
    </row>
    <row r="247" spans="2:3" x14ac:dyDescent="0.25">
      <c r="B247">
        <v>-4.2390038364051934</v>
      </c>
      <c r="C247">
        <v>6.2137708067893982E-2</v>
      </c>
    </row>
    <row r="248" spans="2:3" x14ac:dyDescent="0.25">
      <c r="B248">
        <v>-4.1668861948370095</v>
      </c>
      <c r="C248">
        <v>8.4717459976673126E-2</v>
      </c>
    </row>
    <row r="249" spans="2:3" x14ac:dyDescent="0.25">
      <c r="B249">
        <v>-4.0973994873880502</v>
      </c>
      <c r="C249">
        <v>0.10575361549854279</v>
      </c>
    </row>
    <row r="250" spans="2:3" x14ac:dyDescent="0.25">
      <c r="B250">
        <v>-4.0353611849664803</v>
      </c>
      <c r="C250">
        <v>0.12392093241214752</v>
      </c>
    </row>
    <row r="251" spans="2:3" x14ac:dyDescent="0.25">
      <c r="B251">
        <v>-3.9655333547467508</v>
      </c>
      <c r="C251">
        <v>0.14342315763032668</v>
      </c>
    </row>
    <row r="252" spans="2:3" x14ac:dyDescent="0.25">
      <c r="B252">
        <v>-3.7937587910155193</v>
      </c>
      <c r="C252">
        <v>0.18263180479716667</v>
      </c>
    </row>
    <row r="253" spans="2:3" x14ac:dyDescent="0.25">
      <c r="B253">
        <v>-3.5732519271719845</v>
      </c>
      <c r="C253">
        <v>0.23023555357602243</v>
      </c>
    </row>
    <row r="254" spans="2:3" x14ac:dyDescent="0.25">
      <c r="B254">
        <v>-3.3318391514329306</v>
      </c>
      <c r="C254">
        <v>0.28043098591805393</v>
      </c>
    </row>
    <row r="255" spans="2:3" x14ac:dyDescent="0.25">
      <c r="B255">
        <v>-3.0798639365826652</v>
      </c>
      <c r="C255">
        <v>0.3310390982676692</v>
      </c>
    </row>
    <row r="256" spans="2:3" x14ac:dyDescent="0.25">
      <c r="B256">
        <v>-2.822434521526513</v>
      </c>
      <c r="C256">
        <v>0.38097639552017937</v>
      </c>
    </row>
    <row r="257" spans="2:3" x14ac:dyDescent="0.25">
      <c r="B257">
        <v>-2.5623164582162214</v>
      </c>
      <c r="C257">
        <v>0.42964878766309039</v>
      </c>
    </row>
    <row r="258" spans="2:3" x14ac:dyDescent="0.25">
      <c r="B258">
        <v>-2.3010630922415847</v>
      </c>
      <c r="C258">
        <v>0.47671330426445185</v>
      </c>
    </row>
    <row r="259" spans="2:3" x14ac:dyDescent="0.25">
      <c r="B259">
        <v>-2.0395476022726147</v>
      </c>
      <c r="C259">
        <v>0.52196532407413754</v>
      </c>
    </row>
    <row r="260" spans="2:3" x14ac:dyDescent="0.25">
      <c r="B260">
        <v>-1.7782409826497054</v>
      </c>
      <c r="C260">
        <v>0.56527991377016695</v>
      </c>
    </row>
    <row r="261" spans="2:3" x14ac:dyDescent="0.25">
      <c r="B261">
        <v>-1.5173671630279464</v>
      </c>
      <c r="C261">
        <v>0.6065784348564276</v>
      </c>
    </row>
    <row r="262" spans="2:3" x14ac:dyDescent="0.25">
      <c r="B262">
        <v>-1.2569925469966861</v>
      </c>
      <c r="C262">
        <v>0.64580941650272283</v>
      </c>
    </row>
    <row r="263" spans="2:3" x14ac:dyDescent="0.25">
      <c r="B263">
        <v>-0.99707993157296748</v>
      </c>
      <c r="C263">
        <v>0.68293628361753944</v>
      </c>
    </row>
    <row r="264" spans="2:3" x14ac:dyDescent="0.25">
      <c r="B264">
        <v>-0.73751935524165457</v>
      </c>
      <c r="C264">
        <v>0.71792989042600874</v>
      </c>
    </row>
    <row r="265" spans="2:3" x14ac:dyDescent="0.25">
      <c r="B265">
        <v>-0.47814761120585914</v>
      </c>
      <c r="C265">
        <v>0.75076308207541687</v>
      </c>
    </row>
    <row r="266" spans="2:3" x14ac:dyDescent="0.25">
      <c r="B266">
        <v>-0.21875590156678459</v>
      </c>
      <c r="C266">
        <v>0.78140663432279789</v>
      </c>
    </row>
    <row r="267" spans="2:3" x14ac:dyDescent="0.25">
      <c r="B267">
        <v>4.0906742896522408E-2</v>
      </c>
      <c r="C267">
        <v>0.80982624068814979</v>
      </c>
    </row>
    <row r="268" spans="2:3" x14ac:dyDescent="0.25">
      <c r="B268">
        <v>0.3011387737103477</v>
      </c>
      <c r="C268">
        <v>0.83597865049319042</v>
      </c>
    </row>
    <row r="269" spans="2:3" x14ac:dyDescent="0.25">
      <c r="B269">
        <v>0.56229625586085774</v>
      </c>
      <c r="C269">
        <v>0.85980798840181671</v>
      </c>
    </row>
    <row r="270" spans="2:3" x14ac:dyDescent="0.25">
      <c r="B270">
        <v>0.82481428007428925</v>
      </c>
      <c r="C270">
        <v>0.88124001415473274</v>
      </c>
    </row>
    <row r="271" spans="2:3" x14ac:dyDescent="0.25">
      <c r="B271">
        <v>1.0892446619234144</v>
      </c>
      <c r="C271">
        <v>0.90017350126433393</v>
      </c>
    </row>
    <row r="272" spans="2:3" x14ac:dyDescent="0.25">
      <c r="B272">
        <v>1.3563232718299512</v>
      </c>
      <c r="C272">
        <v>0.91646500989417545</v>
      </c>
    </row>
    <row r="273" spans="2:3" x14ac:dyDescent="0.25">
      <c r="B273">
        <v>1.6271111827658775</v>
      </c>
      <c r="C273">
        <v>0.9298989301976095</v>
      </c>
    </row>
    <row r="274" spans="2:3" x14ac:dyDescent="0.25">
      <c r="B274">
        <v>1.9033355043580691</v>
      </c>
      <c r="C274">
        <v>0.94011585312521362</v>
      </c>
    </row>
    <row r="275" spans="2:3" x14ac:dyDescent="0.25">
      <c r="B275">
        <v>2.1885914129916566</v>
      </c>
      <c r="C275">
        <v>0.94636334382024245</v>
      </c>
    </row>
    <row r="276" spans="2:3" x14ac:dyDescent="0.25">
      <c r="B276">
        <v>2.4957789939420643</v>
      </c>
      <c r="C276">
        <v>0.94596774592621813</v>
      </c>
    </row>
    <row r="277" spans="2:3" x14ac:dyDescent="0.25">
      <c r="B277">
        <v>2.8032093718316169</v>
      </c>
      <c r="C277">
        <v>0.94317070573255901</v>
      </c>
    </row>
    <row r="278" spans="2:3" x14ac:dyDescent="0.25">
      <c r="B278">
        <v>3.1001198439251851</v>
      </c>
      <c r="C278">
        <v>0.94022153041786849</v>
      </c>
    </row>
    <row r="279" spans="2:3" x14ac:dyDescent="0.25">
      <c r="B279">
        <v>3.3873231433338966</v>
      </c>
      <c r="C279">
        <v>0.93706206108460188</v>
      </c>
    </row>
    <row r="280" spans="2:3" x14ac:dyDescent="0.25">
      <c r="B280">
        <v>3.6655433597823133</v>
      </c>
      <c r="C280">
        <v>0.93364058007487394</v>
      </c>
    </row>
    <row r="281" spans="2:3" x14ac:dyDescent="0.25">
      <c r="B281">
        <v>3.9354278148169213</v>
      </c>
      <c r="C281">
        <v>0.92991101215914984</v>
      </c>
    </row>
    <row r="282" spans="2:3" x14ac:dyDescent="0.25">
      <c r="B282">
        <v>4.1975542095236404</v>
      </c>
      <c r="C282">
        <v>0.92583257379999562</v>
      </c>
    </row>
    <row r="283" spans="2:3" x14ac:dyDescent="0.25">
      <c r="B283">
        <v>4.4524413088211157</v>
      </c>
      <c r="C283">
        <v>0.92136896765260312</v>
      </c>
    </row>
    <row r="284" spans="2:3" x14ac:dyDescent="0.25">
      <c r="B284">
        <v>4.6987997072758283</v>
      </c>
      <c r="C284">
        <v>0.91613862794635814</v>
      </c>
    </row>
    <row r="285" spans="2:3" x14ac:dyDescent="0.25">
      <c r="B285">
        <v>4.9363323006295818</v>
      </c>
      <c r="C285">
        <v>0.90997554329909347</v>
      </c>
    </row>
    <row r="286" spans="2:3" x14ac:dyDescent="0.25">
      <c r="B286">
        <v>5.166634007180285</v>
      </c>
      <c r="C286">
        <v>0.9031024257183462</v>
      </c>
    </row>
    <row r="287" spans="2:3" x14ac:dyDescent="0.25">
      <c r="B287">
        <v>5.3904170624824399</v>
      </c>
      <c r="C287">
        <v>0.89557511692092484</v>
      </c>
    </row>
    <row r="288" spans="2:3" x14ac:dyDescent="0.25">
      <c r="B288">
        <v>5.6081980036683063</v>
      </c>
      <c r="C288">
        <v>0.88741976867748795</v>
      </c>
    </row>
    <row r="289" spans="2:3" x14ac:dyDescent="0.25">
      <c r="B289">
        <v>5.8203917041231783</v>
      </c>
      <c r="C289">
        <v>0.87865118489372462</v>
      </c>
    </row>
    <row r="290" spans="2:3" x14ac:dyDescent="0.25">
      <c r="B290">
        <v>6.0273482846437663</v>
      </c>
      <c r="C290">
        <v>0.86927897003575727</v>
      </c>
    </row>
    <row r="291" spans="2:3" x14ac:dyDescent="0.25">
      <c r="B291">
        <v>6.2293676222611154</v>
      </c>
      <c r="C291">
        <v>0.85931064238872734</v>
      </c>
    </row>
    <row r="292" spans="2:3" x14ac:dyDescent="0.25">
      <c r="B292">
        <v>6.4267109535370848</v>
      </c>
      <c r="C292">
        <v>0.84875272805922197</v>
      </c>
    </row>
    <row r="293" spans="2:3" x14ac:dyDescent="0.25">
      <c r="B293">
        <v>6.6196059080660117</v>
      </c>
      <c r="C293">
        <v>0.83761215137509393</v>
      </c>
    </row>
    <row r="294" spans="2:3" x14ac:dyDescent="0.25">
      <c r="B294">
        <v>6.8082542563162383</v>
      </c>
      <c r="C294">
        <v>0.82589645871001205</v>
      </c>
    </row>
    <row r="295" spans="2:3" x14ac:dyDescent="0.25">
      <c r="B295">
        <v>6.9928322886768122</v>
      </c>
      <c r="C295">
        <v>0.81361409452457889</v>
      </c>
    </row>
    <row r="296" spans="2:3" x14ac:dyDescent="0.25">
      <c r="B296">
        <v>7.173494231565491</v>
      </c>
      <c r="C296">
        <v>0.80077522013223934</v>
      </c>
    </row>
    <row r="297" spans="2:3" x14ac:dyDescent="0.25">
      <c r="B297">
        <v>7.3503765463479631</v>
      </c>
      <c r="C297">
        <v>0.78739132826099523</v>
      </c>
    </row>
    <row r="298" spans="2:3" x14ac:dyDescent="0.25">
      <c r="B298">
        <v>7.5235975330836951</v>
      </c>
      <c r="C298">
        <v>0.77347582369508361</v>
      </c>
    </row>
    <row r="299" spans="2:3" x14ac:dyDescent="0.25">
      <c r="B299">
        <v>7.6932594869988842</v>
      </c>
      <c r="C299">
        <v>0.75904421434377678</v>
      </c>
    </row>
    <row r="300" spans="2:3" x14ac:dyDescent="0.25">
      <c r="B300">
        <v>7.8594487053568356</v>
      </c>
      <c r="C300">
        <v>0.74411392257919851</v>
      </c>
    </row>
    <row r="301" spans="2:3" x14ac:dyDescent="0.25">
      <c r="B301">
        <v>8.0222391142932423</v>
      </c>
      <c r="C301">
        <v>0.7287050346876992</v>
      </c>
    </row>
    <row r="302" spans="2:3" x14ac:dyDescent="0.25">
      <c r="B302">
        <v>8.1816895373401834</v>
      </c>
      <c r="C302">
        <v>0.71283990673019548</v>
      </c>
    </row>
    <row r="303" spans="2:3" x14ac:dyDescent="0.25">
      <c r="B303">
        <v>8.3378474223584966</v>
      </c>
      <c r="C303">
        <v>0.69654411153649809</v>
      </c>
    </row>
    <row r="304" spans="2:3" x14ac:dyDescent="0.25">
      <c r="B304">
        <v>8.4907451732219617</v>
      </c>
      <c r="C304">
        <v>0.67984591687008489</v>
      </c>
    </row>
    <row r="305" spans="2:3" x14ac:dyDescent="0.25">
      <c r="B305">
        <v>8.6404044414872754</v>
      </c>
      <c r="C305">
        <v>0.66277741805229229</v>
      </c>
    </row>
    <row r="306" spans="2:3" x14ac:dyDescent="0.25">
      <c r="B306">
        <v>8.7868330666605523</v>
      </c>
      <c r="C306">
        <v>0.64537444208664319</v>
      </c>
    </row>
    <row r="307" spans="2:3" x14ac:dyDescent="0.25">
      <c r="B307">
        <v>8.930021854680291</v>
      </c>
      <c r="C307">
        <v>0.62767762026660479</v>
      </c>
    </row>
    <row r="308" spans="2:3" x14ac:dyDescent="0.25">
      <c r="B308">
        <v>9.0699494016825319</v>
      </c>
      <c r="C308">
        <v>0.60973286311537267</v>
      </c>
    </row>
    <row r="309" spans="2:3" x14ac:dyDescent="0.25">
      <c r="B309">
        <v>9.206574466742854</v>
      </c>
      <c r="C309">
        <v>0.5915929964585227</v>
      </c>
    </row>
    <row r="310" spans="2:3" x14ac:dyDescent="0.25">
      <c r="B310">
        <v>9.3398316357192996</v>
      </c>
      <c r="C310">
        <v>0.57331933708153904</v>
      </c>
    </row>
    <row r="311" spans="2:3" x14ac:dyDescent="0.25">
      <c r="B311">
        <v>9.4696269438663183</v>
      </c>
      <c r="C311">
        <v>0.55498523479093564</v>
      </c>
    </row>
    <row r="312" spans="2:3" x14ac:dyDescent="0.25">
      <c r="B312">
        <v>9.5958177263313935</v>
      </c>
      <c r="C312">
        <v>0.53668259435411536</v>
      </c>
    </row>
    <row r="313" spans="2:3" x14ac:dyDescent="0.25">
      <c r="B313">
        <v>9.7181614418279061</v>
      </c>
      <c r="C313">
        <v>0.51854177847604355</v>
      </c>
    </row>
    <row r="314" spans="2:3" x14ac:dyDescent="0.25">
      <c r="B314">
        <v>9.7801415616416527</v>
      </c>
      <c r="C314">
        <v>0.50585863894327687</v>
      </c>
    </row>
    <row r="315" spans="2:3" x14ac:dyDescent="0.25">
      <c r="B315">
        <v>11.251501349017017</v>
      </c>
      <c r="C315">
        <v>0.14829792545980883</v>
      </c>
    </row>
    <row r="316" spans="2:3" x14ac:dyDescent="0.25">
      <c r="B316">
        <v>11.443093088671558</v>
      </c>
      <c r="C316">
        <v>8.5724938453210831E-2</v>
      </c>
    </row>
    <row r="317" spans="2:3" x14ac:dyDescent="0.25">
      <c r="B317">
        <v>11.520981100603931</v>
      </c>
      <c r="C317">
        <v>6.0287285432473525E-2</v>
      </c>
    </row>
    <row r="318" spans="2:3" x14ac:dyDescent="0.25">
      <c r="B318">
        <v>11.563222197100513</v>
      </c>
      <c r="C318">
        <v>4.6491603568668903E-2</v>
      </c>
    </row>
    <row r="319" spans="2:3" x14ac:dyDescent="0.25">
      <c r="B319">
        <v>11.589730528399341</v>
      </c>
      <c r="C319">
        <v>3.7833921855583375E-2</v>
      </c>
    </row>
    <row r="320" spans="2:3" x14ac:dyDescent="0.25">
      <c r="B320">
        <v>11.607916143938892</v>
      </c>
      <c r="C320">
        <v>3.1894549190293303E-2</v>
      </c>
    </row>
    <row r="321" spans="2:3" x14ac:dyDescent="0.25">
      <c r="B321">
        <v>11.621167448565357</v>
      </c>
      <c r="C321">
        <v>2.7566906919303795E-2</v>
      </c>
    </row>
    <row r="322" spans="2:3" x14ac:dyDescent="0.25">
      <c r="B322">
        <v>11.631251600787037</v>
      </c>
      <c r="C322">
        <v>2.427342353672287E-2</v>
      </c>
    </row>
    <row r="323" spans="2:3" x14ac:dyDescent="0.25">
      <c r="B323">
        <v>11.639184263750904</v>
      </c>
      <c r="C323">
        <v>2.1682874086459233E-2</v>
      </c>
    </row>
    <row r="324" spans="2:3" x14ac:dyDescent="0.25">
      <c r="B324">
        <v>11.645585325762623</v>
      </c>
      <c r="C324">
        <v>1.9591911332596301E-2</v>
      </c>
    </row>
    <row r="325" spans="2:3" x14ac:dyDescent="0.25">
      <c r="B325">
        <v>11.650862005755299</v>
      </c>
      <c r="C325">
        <v>1.7868830489989666E-2</v>
      </c>
    </row>
    <row r="326" spans="2:3" x14ac:dyDescent="0.25">
      <c r="B326">
        <v>11.655284193560474</v>
      </c>
      <c r="C326">
        <v>1.642429453936517E-2</v>
      </c>
    </row>
    <row r="327" spans="2:3" x14ac:dyDescent="0.25">
      <c r="B327">
        <v>11.659046438738697</v>
      </c>
      <c r="C327">
        <v>1.5195849119387188E-2</v>
      </c>
    </row>
    <row r="328" spans="2:3" x14ac:dyDescent="0.25">
      <c r="B328">
        <v>11.662284163042896</v>
      </c>
      <c r="C328">
        <v>1.4138348034496791E-2</v>
      </c>
    </row>
    <row r="329" spans="2:3" x14ac:dyDescent="0.25">
      <c r="B329">
        <v>11.66510131697356</v>
      </c>
      <c r="C329">
        <v>1.3218510989358933E-2</v>
      </c>
    </row>
    <row r="330" spans="2:3" x14ac:dyDescent="0.25">
      <c r="B330">
        <v>11.667573240801685</v>
      </c>
      <c r="C330">
        <v>1.2411043410676913E-2</v>
      </c>
    </row>
    <row r="331" spans="2:3" x14ac:dyDescent="0.25">
      <c r="B331">
        <v>11.669760969683521</v>
      </c>
      <c r="C331">
        <v>1.1696501966318903E-2</v>
      </c>
    </row>
    <row r="332" spans="2:3" x14ac:dyDescent="0.25">
      <c r="B332">
        <v>11.671710279986256</v>
      </c>
      <c r="C332">
        <v>1.105978657853077E-2</v>
      </c>
    </row>
    <row r="333" spans="2:3" x14ac:dyDescent="0.25">
      <c r="B333">
        <v>11.673459318682545</v>
      </c>
      <c r="C333">
        <v>1.0488804139524098E-2</v>
      </c>
    </row>
    <row r="334" spans="2:3" x14ac:dyDescent="0.25">
      <c r="B334">
        <v>11.675034788653248</v>
      </c>
      <c r="C334">
        <v>9.973900576276222E-3</v>
      </c>
    </row>
    <row r="335" spans="2:3" x14ac:dyDescent="0.25">
      <c r="B335">
        <v>11.676464346453541</v>
      </c>
      <c r="C335">
        <v>9.5071898838918634E-3</v>
      </c>
    </row>
    <row r="336" spans="2:3" x14ac:dyDescent="0.25">
      <c r="B336">
        <v>11.677766111895435</v>
      </c>
      <c r="C336">
        <v>9.0821736462490879E-3</v>
      </c>
    </row>
    <row r="337" spans="2:3" x14ac:dyDescent="0.25">
      <c r="B337">
        <v>11.678955343767994</v>
      </c>
      <c r="C337">
        <v>8.6935758431807616E-3</v>
      </c>
    </row>
    <row r="338" spans="2:3" x14ac:dyDescent="0.25">
      <c r="B338">
        <v>11.680047300860279</v>
      </c>
      <c r="C338">
        <v>8.3368460260561106E-3</v>
      </c>
    </row>
    <row r="339" spans="2:3" x14ac:dyDescent="0.25">
      <c r="B339">
        <v>11.681054380938404</v>
      </c>
      <c r="C339">
        <v>8.0082177586359334E-3</v>
      </c>
    </row>
    <row r="340" spans="2:3" x14ac:dyDescent="0.25">
      <c r="B340">
        <v>11.681983259722584</v>
      </c>
      <c r="C340">
        <v>7.7045424660692335E-3</v>
      </c>
    </row>
    <row r="341" spans="2:3" x14ac:dyDescent="0.25">
      <c r="B341">
        <v>11.682845381304615</v>
      </c>
      <c r="C341">
        <v>7.4230739697198362E-3</v>
      </c>
    </row>
    <row r="342" spans="2:3" x14ac:dyDescent="0.25">
      <c r="B342">
        <v>11.683646467730396</v>
      </c>
      <c r="C342">
        <v>7.1613799826904748E-3</v>
      </c>
    </row>
    <row r="343" spans="2:3" x14ac:dyDescent="0.25">
      <c r="B343">
        <v>11.684394148394459</v>
      </c>
      <c r="C343">
        <v>6.9175575325201213E-3</v>
      </c>
    </row>
    <row r="344" spans="2:3" x14ac:dyDescent="0.25">
      <c r="B344">
        <v>11.685090330645435</v>
      </c>
      <c r="C344">
        <v>6.689797275933199E-3</v>
      </c>
    </row>
    <row r="345" spans="2:3" x14ac:dyDescent="0.25">
      <c r="B345">
        <v>11.68574455122649</v>
      </c>
      <c r="C345">
        <v>6.4765473894094431E-3</v>
      </c>
    </row>
    <row r="346" spans="2:3" x14ac:dyDescent="0.25">
      <c r="B346">
        <v>11.686356810137623</v>
      </c>
      <c r="C346">
        <v>6.2764418073220137E-3</v>
      </c>
    </row>
    <row r="347" spans="2:3" x14ac:dyDescent="0.25">
      <c r="B347">
        <v>11.686932829424732</v>
      </c>
      <c r="C347">
        <v>6.0883498552598255E-3</v>
      </c>
    </row>
    <row r="348" spans="2:3" x14ac:dyDescent="0.25">
      <c r="B348">
        <v>11.687474516436451</v>
      </c>
      <c r="C348">
        <v>5.9112488101178071E-3</v>
      </c>
    </row>
    <row r="349" spans="2:3" x14ac:dyDescent="0.25">
      <c r="B349">
        <v>11.687986639544361</v>
      </c>
      <c r="C349">
        <v>5.7440978563907978E-3</v>
      </c>
    </row>
    <row r="350" spans="2:3" x14ac:dyDescent="0.25">
      <c r="B350">
        <v>11.688470152422779</v>
      </c>
      <c r="C350">
        <v>5.5861900071070992E-3</v>
      </c>
    </row>
    <row r="351" spans="2:3" x14ac:dyDescent="0.25">
      <c r="B351">
        <v>11.688927916094654</v>
      </c>
      <c r="C351">
        <v>5.4366704760212747E-3</v>
      </c>
    </row>
    <row r="352" spans="2:3" x14ac:dyDescent="0.25">
      <c r="B352">
        <v>11.689360884234302</v>
      </c>
      <c r="C352">
        <v>5.2950094732475382E-3</v>
      </c>
    </row>
    <row r="353" spans="2:3" x14ac:dyDescent="0.25">
      <c r="B353">
        <v>11.68977287153899</v>
      </c>
      <c r="C353">
        <v>5.1605219425063607E-3</v>
      </c>
    </row>
    <row r="354" spans="2:3" x14ac:dyDescent="0.25">
      <c r="B354">
        <v>11.690164831683033</v>
      </c>
      <c r="C354">
        <v>5.032662667883E-3</v>
      </c>
    </row>
    <row r="355" spans="2:3" x14ac:dyDescent="0.25">
      <c r="B355">
        <v>11.690537718340748</v>
      </c>
      <c r="C355">
        <v>4.9110237803448153E-3</v>
      </c>
    </row>
    <row r="356" spans="2:3" x14ac:dyDescent="0.25">
      <c r="B356">
        <v>11.690892485186451</v>
      </c>
      <c r="C356">
        <v>4.795094198780641E-3</v>
      </c>
    </row>
    <row r="357" spans="2:3" x14ac:dyDescent="0.25">
      <c r="B357">
        <v>11.691230085894459</v>
      </c>
      <c r="C357">
        <v>4.6845558089531171E-3</v>
      </c>
    </row>
    <row r="358" spans="2:3" x14ac:dyDescent="0.25">
      <c r="B358">
        <v>11.691554335162037</v>
      </c>
      <c r="C358">
        <v>4.5789838453976616E-3</v>
      </c>
    </row>
    <row r="359" spans="2:3" x14ac:dyDescent="0.25">
      <c r="B359">
        <v>11.691863325640552</v>
      </c>
      <c r="C359">
        <v>4.4780839260405167E-3</v>
      </c>
    </row>
    <row r="360" spans="2:3" x14ac:dyDescent="0.25">
      <c r="B360">
        <v>11.692158964678638</v>
      </c>
      <c r="C360">
        <v>4.381512033379633E-3</v>
      </c>
    </row>
    <row r="361" spans="2:3" x14ac:dyDescent="0.25">
      <c r="B361">
        <v>11.692441252276295</v>
      </c>
      <c r="C361">
        <v>4.2889926715030868E-3</v>
      </c>
    </row>
    <row r="362" spans="2:3" x14ac:dyDescent="0.25">
      <c r="B362">
        <v>11.692714003130787</v>
      </c>
      <c r="C362">
        <v>4.2003179443456957E-3</v>
      </c>
    </row>
    <row r="363" spans="2:3" x14ac:dyDescent="0.25">
      <c r="B363">
        <v>11.692973402544849</v>
      </c>
      <c r="C363">
        <v>4.1152275366767421E-3</v>
      </c>
    </row>
    <row r="364" spans="2:3" x14ac:dyDescent="0.25">
      <c r="B364">
        <v>11.693224218890064</v>
      </c>
      <c r="C364">
        <v>4.033527210119783E-3</v>
      </c>
    </row>
    <row r="365" spans="2:3" x14ac:dyDescent="0.25">
      <c r="B365">
        <v>11.693464544817799</v>
      </c>
      <c r="C365">
        <v>3.9550285685478175E-3</v>
      </c>
    </row>
    <row r="366" spans="2:3" x14ac:dyDescent="0.25">
      <c r="B366">
        <v>11.693696287676685</v>
      </c>
      <c r="C366">
        <v>3.879488895652608E-3</v>
      </c>
    </row>
    <row r="367" spans="2:3" x14ac:dyDescent="0.25">
      <c r="B367">
        <v>11.693918493792408</v>
      </c>
      <c r="C367">
        <v>3.8067894738009018E-3</v>
      </c>
    </row>
    <row r="368" spans="2:3" x14ac:dyDescent="0.25">
      <c r="B368">
        <v>11.694133070513599</v>
      </c>
      <c r="C368">
        <v>3.7368159343011162E-3</v>
      </c>
    </row>
    <row r="369" spans="2:3" x14ac:dyDescent="0.25">
      <c r="B369">
        <v>11.694339064165943</v>
      </c>
      <c r="C369">
        <v>3.6692790507525819E-3</v>
      </c>
    </row>
    <row r="370" spans="2:3" x14ac:dyDescent="0.25">
      <c r="B370">
        <v>11.694538382098072</v>
      </c>
      <c r="C370">
        <v>3.6041912252878922E-3</v>
      </c>
    </row>
    <row r="371" spans="2:3" x14ac:dyDescent="0.25">
      <c r="B371">
        <v>11.694731024309986</v>
      </c>
      <c r="C371">
        <v>3.5413893371991309E-3</v>
      </c>
    </row>
    <row r="372" spans="2:3" x14ac:dyDescent="0.25">
      <c r="B372">
        <v>11.694916990801685</v>
      </c>
      <c r="C372">
        <v>3.4807132749556415E-3</v>
      </c>
    </row>
    <row r="373" spans="2:3" x14ac:dyDescent="0.25">
      <c r="B373">
        <v>11.69509628157317</v>
      </c>
      <c r="C373">
        <v>3.4220652874230578E-3</v>
      </c>
    </row>
    <row r="374" spans="2:3" x14ac:dyDescent="0.25">
      <c r="B374">
        <v>11.695269850298756</v>
      </c>
      <c r="C374">
        <v>3.3654097556248081E-3</v>
      </c>
    </row>
    <row r="375" spans="2:3" x14ac:dyDescent="0.25">
      <c r="B375">
        <v>11.695437696978443</v>
      </c>
      <c r="C375">
        <v>3.3105941728836376E-3</v>
      </c>
    </row>
    <row r="376" spans="2:3" x14ac:dyDescent="0.25">
      <c r="B376">
        <v>11.695599821612232</v>
      </c>
      <c r="C376">
        <v>3.2574681679969288E-3</v>
      </c>
    </row>
    <row r="377" spans="2:3" x14ac:dyDescent="0.25">
      <c r="B377">
        <v>11.695758131548756</v>
      </c>
      <c r="C377">
        <v>3.2060621506784688E-3</v>
      </c>
    </row>
    <row r="378" spans="2:3" x14ac:dyDescent="0.25">
      <c r="B378">
        <v>11.695910719439381</v>
      </c>
      <c r="C378">
        <v>3.1562892011447068E-3</v>
      </c>
    </row>
    <row r="379" spans="2:3" x14ac:dyDescent="0.25">
      <c r="B379">
        <v>11.696057585284107</v>
      </c>
      <c r="C379">
        <v>3.108004271615116E-3</v>
      </c>
    </row>
    <row r="380" spans="2:3" x14ac:dyDescent="0.25">
      <c r="B380">
        <v>11.696201590105884</v>
      </c>
      <c r="C380">
        <v>3.0611832736755036E-3</v>
      </c>
    </row>
    <row r="381" spans="2:3" x14ac:dyDescent="0.25">
      <c r="B381">
        <v>11.696339872881763</v>
      </c>
      <c r="C381">
        <v>3.0157438808177763E-3</v>
      </c>
    </row>
    <row r="382" spans="2:3" x14ac:dyDescent="0.25">
      <c r="B382">
        <v>11.696475294634693</v>
      </c>
      <c r="C382">
        <v>2.9716050958809213E-3</v>
      </c>
    </row>
    <row r="383" spans="2:3" x14ac:dyDescent="0.25">
      <c r="B383">
        <v>11.696606901690357</v>
      </c>
      <c r="C383">
        <v>2.9288063645248425E-3</v>
      </c>
    </row>
    <row r="384" spans="2:3" x14ac:dyDescent="0.25">
      <c r="B384">
        <v>11.696734694048756</v>
      </c>
      <c r="C384">
        <v>2.8871498597155946E-3</v>
      </c>
    </row>
    <row r="385" spans="2:3" x14ac:dyDescent="0.25">
      <c r="B385">
        <v>11.696858671709888</v>
      </c>
      <c r="C385">
        <v>2.8467368432505565E-3</v>
      </c>
    </row>
    <row r="386" spans="2:3" x14ac:dyDescent="0.25">
      <c r="B386">
        <v>11.696978834673756</v>
      </c>
      <c r="C386">
        <v>2.807371545688496E-3</v>
      </c>
    </row>
    <row r="387" spans="2:3" x14ac:dyDescent="0.25">
      <c r="B387">
        <v>11.697095182940357</v>
      </c>
      <c r="C387">
        <v>2.7690975405509823E-3</v>
      </c>
    </row>
    <row r="388" spans="2:3" x14ac:dyDescent="0.25">
      <c r="B388">
        <v>11.697209623858326</v>
      </c>
      <c r="C388">
        <v>2.7318996589508864E-3</v>
      </c>
    </row>
    <row r="389" spans="2:3" x14ac:dyDescent="0.25">
      <c r="B389">
        <v>11.697320250079029</v>
      </c>
      <c r="C389">
        <v>2.695644327747384E-3</v>
      </c>
    </row>
    <row r="390" spans="2:3" x14ac:dyDescent="0.25">
      <c r="B390">
        <v>11.697428968951099</v>
      </c>
      <c r="C390">
        <v>2.6603179354187647E-3</v>
      </c>
    </row>
    <row r="391" spans="2:3" x14ac:dyDescent="0.25">
      <c r="B391">
        <v>11.697533873125904</v>
      </c>
      <c r="C391">
        <v>2.6259671787987101E-3</v>
      </c>
    </row>
    <row r="392" spans="2:3" x14ac:dyDescent="0.25">
      <c r="B392">
        <v>11.697636869952076</v>
      </c>
      <c r="C392">
        <v>2.5924605996005025E-3</v>
      </c>
    </row>
    <row r="393" spans="2:3" x14ac:dyDescent="0.25">
      <c r="B393">
        <v>11.697736052080982</v>
      </c>
      <c r="C393">
        <v>2.5597865661381976E-3</v>
      </c>
    </row>
    <row r="394" spans="2:3" x14ac:dyDescent="0.25">
      <c r="B394">
        <v>11.697834280535572</v>
      </c>
      <c r="C394">
        <v>2.5279340256327393E-3</v>
      </c>
    </row>
    <row r="395" spans="2:3" x14ac:dyDescent="0.25">
      <c r="B395">
        <v>11.697928694292896</v>
      </c>
      <c r="C395">
        <v>2.4968924686394564E-3</v>
      </c>
    </row>
    <row r="396" spans="2:3" x14ac:dyDescent="0.25">
      <c r="B396">
        <v>11.698022154375904</v>
      </c>
      <c r="C396">
        <v>2.4665326867771816E-3</v>
      </c>
    </row>
    <row r="397" spans="2:3" x14ac:dyDescent="0.25">
      <c r="B397">
        <v>11.698112753435963</v>
      </c>
      <c r="C397">
        <v>2.4369643699891875E-3</v>
      </c>
    </row>
    <row r="398" spans="2:3" x14ac:dyDescent="0.25">
      <c r="B398">
        <v>11.698201445147388</v>
      </c>
      <c r="C398">
        <v>2.4080592409539432E-3</v>
      </c>
    </row>
    <row r="399" spans="2:3" x14ac:dyDescent="0.25">
      <c r="B399">
        <v>11.698287275835865</v>
      </c>
      <c r="C399">
        <v>2.3798682611657009E-3</v>
      </c>
    </row>
    <row r="400" spans="2:3" x14ac:dyDescent="0.25">
      <c r="B400">
        <v>11.698371199175709</v>
      </c>
      <c r="C400">
        <v>2.3523235831140296E-3</v>
      </c>
    </row>
    <row r="401" spans="2:3" x14ac:dyDescent="0.25">
      <c r="B401">
        <v>11.698454168841236</v>
      </c>
      <c r="C401">
        <v>2.3254173413106861E-3</v>
      </c>
    </row>
    <row r="402" spans="2:3" x14ac:dyDescent="0.25">
      <c r="B402">
        <v>11.698535231158131</v>
      </c>
      <c r="C402">
        <v>2.2990824216479393E-3</v>
      </c>
    </row>
    <row r="403" spans="2:3" x14ac:dyDescent="0.25">
      <c r="B403">
        <v>11.698613432452076</v>
      </c>
      <c r="C403">
        <v>2.2733712554142832E-3</v>
      </c>
    </row>
    <row r="404" spans="2:3" x14ac:dyDescent="0.25">
      <c r="B404">
        <v>11.698690680071705</v>
      </c>
      <c r="C404">
        <v>2.2482173821191925E-3</v>
      </c>
    </row>
    <row r="405" spans="2:3" x14ac:dyDescent="0.25">
      <c r="B405">
        <v>11.698766020342701</v>
      </c>
      <c r="C405">
        <v>2.2236142460524584E-3</v>
      </c>
    </row>
    <row r="406" spans="2:3" x14ac:dyDescent="0.25">
      <c r="B406">
        <v>11.698839453265064</v>
      </c>
      <c r="C406">
        <v>2.1995555753930381E-3</v>
      </c>
    </row>
    <row r="407" spans="2:3" x14ac:dyDescent="0.25">
      <c r="B407">
        <v>11.698911932513111</v>
      </c>
      <c r="C407">
        <v>2.175975762361902E-3</v>
      </c>
    </row>
    <row r="408" spans="2:3" x14ac:dyDescent="0.25">
      <c r="B408">
        <v>11.698982504412525</v>
      </c>
      <c r="C408">
        <v>2.1529286629205441E-3</v>
      </c>
    </row>
    <row r="409" spans="2:3" x14ac:dyDescent="0.25">
      <c r="B409">
        <v>11.699052122637623</v>
      </c>
      <c r="C409">
        <v>2.1303491648516789E-3</v>
      </c>
    </row>
    <row r="410" spans="2:3" x14ac:dyDescent="0.25">
      <c r="B410">
        <v>11.699118879839771</v>
      </c>
      <c r="C410">
        <v>2.1082319891839291E-3</v>
      </c>
    </row>
    <row r="411" spans="2:3" x14ac:dyDescent="0.25">
      <c r="B411">
        <v>11.69918563704192</v>
      </c>
      <c r="C411">
        <v>2.0865720738082634E-3</v>
      </c>
    </row>
    <row r="412" spans="2:3" x14ac:dyDescent="0.25">
      <c r="B412">
        <v>11.699250486895435</v>
      </c>
      <c r="C412">
        <v>2.0653645624552049E-3</v>
      </c>
    </row>
    <row r="413" spans="2:3" x14ac:dyDescent="0.25">
      <c r="B413">
        <v>11.699313429400318</v>
      </c>
      <c r="C413">
        <v>2.0446047943376063E-3</v>
      </c>
    </row>
    <row r="414" spans="2:3" x14ac:dyDescent="0.25">
      <c r="B414">
        <v>11.699376371905201</v>
      </c>
      <c r="C414">
        <v>2.024228689767784E-3</v>
      </c>
    </row>
    <row r="415" spans="2:3" x14ac:dyDescent="0.25">
      <c r="B415">
        <v>-4.4255479120134469</v>
      </c>
      <c r="C415">
        <v>0</v>
      </c>
    </row>
    <row r="416" spans="2:3" x14ac:dyDescent="0.25">
      <c r="B416">
        <v>-4.4255479120134469</v>
      </c>
      <c r="C416">
        <v>0</v>
      </c>
    </row>
    <row r="417" spans="2:3" x14ac:dyDescent="0.25">
      <c r="B417">
        <v>-4.4255479120134469</v>
      </c>
      <c r="C417">
        <v>0</v>
      </c>
    </row>
    <row r="418" spans="2:3" x14ac:dyDescent="0.25">
      <c r="B418">
        <v>-4.4255479120134469</v>
      </c>
      <c r="C418">
        <v>0</v>
      </c>
    </row>
    <row r="419" spans="2:3" x14ac:dyDescent="0.25">
      <c r="B419">
        <v>-4.4255479120134469</v>
      </c>
      <c r="C419">
        <v>0</v>
      </c>
    </row>
    <row r="420" spans="2:3" x14ac:dyDescent="0.25">
      <c r="B420">
        <v>-4.4255479120134469</v>
      </c>
      <c r="C420">
        <v>0</v>
      </c>
    </row>
    <row r="421" spans="2:3" x14ac:dyDescent="0.25">
      <c r="B421">
        <v>-4.4255479120134469</v>
      </c>
      <c r="C421">
        <v>0</v>
      </c>
    </row>
    <row r="422" spans="2:3" x14ac:dyDescent="0.25">
      <c r="B422">
        <v>-4.4255479120134469</v>
      </c>
      <c r="C422">
        <v>0</v>
      </c>
    </row>
    <row r="423" spans="2:3" x14ac:dyDescent="0.25">
      <c r="B423">
        <v>-4.4255479120134469</v>
      </c>
      <c r="C423">
        <v>0</v>
      </c>
    </row>
    <row r="424" spans="2:3" x14ac:dyDescent="0.25">
      <c r="B424">
        <v>-4.4255479120134469</v>
      </c>
      <c r="C424">
        <v>0</v>
      </c>
    </row>
    <row r="425" spans="2:3" x14ac:dyDescent="0.25">
      <c r="B425">
        <v>-4.4255479120134469</v>
      </c>
      <c r="C425">
        <v>0</v>
      </c>
    </row>
    <row r="426" spans="2:3" x14ac:dyDescent="0.25">
      <c r="B426">
        <v>-4.4255479120134469</v>
      </c>
      <c r="C426">
        <v>0</v>
      </c>
    </row>
    <row r="427" spans="2:3" x14ac:dyDescent="0.25">
      <c r="B427">
        <v>-4.4255479120134469</v>
      </c>
      <c r="C427">
        <v>0</v>
      </c>
    </row>
    <row r="428" spans="2:3" x14ac:dyDescent="0.25">
      <c r="B428">
        <v>-4.4255479120134469</v>
      </c>
      <c r="C428">
        <v>0</v>
      </c>
    </row>
    <row r="429" spans="2:3" x14ac:dyDescent="0.25">
      <c r="B429">
        <v>-4.4255479120134469</v>
      </c>
      <c r="C429">
        <v>0</v>
      </c>
    </row>
    <row r="430" spans="2:3" x14ac:dyDescent="0.25">
      <c r="B430">
        <v>-4.4255479120134469</v>
      </c>
      <c r="C430">
        <v>0</v>
      </c>
    </row>
    <row r="431" spans="2:3" x14ac:dyDescent="0.25">
      <c r="B431">
        <v>-4.4255479120134469</v>
      </c>
      <c r="C431">
        <v>0</v>
      </c>
    </row>
    <row r="432" spans="2:3" x14ac:dyDescent="0.25">
      <c r="B432">
        <v>-4.4255479120134469</v>
      </c>
      <c r="C432">
        <v>0</v>
      </c>
    </row>
    <row r="433" spans="2:3" x14ac:dyDescent="0.25">
      <c r="B433">
        <v>-4.4255479120134469</v>
      </c>
      <c r="C433">
        <v>0</v>
      </c>
    </row>
    <row r="434" spans="2:3" x14ac:dyDescent="0.25">
      <c r="B434">
        <v>-4.4255479120134469</v>
      </c>
      <c r="C434">
        <v>0</v>
      </c>
    </row>
    <row r="435" spans="2:3" x14ac:dyDescent="0.25">
      <c r="B435">
        <v>-4.4255479120134469</v>
      </c>
      <c r="C435">
        <v>0</v>
      </c>
    </row>
    <row r="436" spans="2:3" x14ac:dyDescent="0.25">
      <c r="B436">
        <v>-4.4255479120134469</v>
      </c>
      <c r="C436">
        <v>0</v>
      </c>
    </row>
    <row r="437" spans="2:3" x14ac:dyDescent="0.25">
      <c r="B437">
        <v>-4.4255479120134469</v>
      </c>
      <c r="C437">
        <v>0</v>
      </c>
    </row>
    <row r="438" spans="2:3" x14ac:dyDescent="0.25">
      <c r="B438">
        <v>-4.4255479120134469</v>
      </c>
      <c r="C438">
        <v>0</v>
      </c>
    </row>
    <row r="439" spans="2:3" x14ac:dyDescent="0.25">
      <c r="B439">
        <v>-4.4255479120134469</v>
      </c>
      <c r="C439">
        <v>0</v>
      </c>
    </row>
    <row r="440" spans="2:3" x14ac:dyDescent="0.25">
      <c r="B440">
        <v>-4.4255479120134469</v>
      </c>
      <c r="C440">
        <v>0</v>
      </c>
    </row>
    <row r="441" spans="2:3" x14ac:dyDescent="0.25">
      <c r="B441">
        <v>-4.4255479120134469</v>
      </c>
      <c r="C441">
        <v>0</v>
      </c>
    </row>
    <row r="442" spans="2:3" x14ac:dyDescent="0.25">
      <c r="B442">
        <v>-4.4255479120134469</v>
      </c>
      <c r="C442">
        <v>0</v>
      </c>
    </row>
    <row r="443" spans="2:3" x14ac:dyDescent="0.25">
      <c r="B443">
        <v>-4.4255479120134469</v>
      </c>
      <c r="C443">
        <v>0</v>
      </c>
    </row>
    <row r="444" spans="2:3" x14ac:dyDescent="0.25">
      <c r="B444">
        <v>-4.4255479120134469</v>
      </c>
      <c r="C444">
        <v>0</v>
      </c>
    </row>
    <row r="445" spans="2:3" x14ac:dyDescent="0.25">
      <c r="B445">
        <v>-4.4255479120134469</v>
      </c>
      <c r="C445">
        <v>0</v>
      </c>
    </row>
    <row r="446" spans="2:3" x14ac:dyDescent="0.25">
      <c r="B446">
        <v>-4.4255479120134469</v>
      </c>
      <c r="C446">
        <v>0</v>
      </c>
    </row>
    <row r="447" spans="2:3" x14ac:dyDescent="0.25">
      <c r="B447">
        <v>-4.4255479120134469</v>
      </c>
      <c r="C447">
        <v>0</v>
      </c>
    </row>
    <row r="448" spans="2:3" x14ac:dyDescent="0.25">
      <c r="B448">
        <v>-4.4255479120134469</v>
      </c>
      <c r="C448">
        <v>0</v>
      </c>
    </row>
    <row r="449" spans="2:3" x14ac:dyDescent="0.25">
      <c r="B449">
        <v>-4.4255479120134469</v>
      </c>
      <c r="C449">
        <v>0</v>
      </c>
    </row>
    <row r="450" spans="2:3" x14ac:dyDescent="0.25">
      <c r="B450">
        <v>-4.4255479120134469</v>
      </c>
      <c r="C450">
        <v>0</v>
      </c>
    </row>
    <row r="451" spans="2:3" x14ac:dyDescent="0.25">
      <c r="B451">
        <v>-4.4255479120134469</v>
      </c>
      <c r="C451">
        <v>0</v>
      </c>
    </row>
    <row r="452" spans="2:3" x14ac:dyDescent="0.25">
      <c r="B452">
        <v>-4.4255479120134469</v>
      </c>
      <c r="C452">
        <v>0</v>
      </c>
    </row>
    <row r="453" spans="2:3" x14ac:dyDescent="0.25">
      <c r="B453">
        <v>-4.4255479120134469</v>
      </c>
      <c r="C453">
        <v>0</v>
      </c>
    </row>
    <row r="454" spans="2:3" x14ac:dyDescent="0.25">
      <c r="B454">
        <v>-4.4255479120134469</v>
      </c>
      <c r="C454">
        <v>0</v>
      </c>
    </row>
    <row r="455" spans="2:3" x14ac:dyDescent="0.25">
      <c r="B455">
        <v>-4.4255479120134469</v>
      </c>
      <c r="C455">
        <v>0</v>
      </c>
    </row>
    <row r="456" spans="2:3" x14ac:dyDescent="0.25">
      <c r="B456">
        <v>-4.4255479120134469</v>
      </c>
      <c r="C456">
        <v>0</v>
      </c>
    </row>
    <row r="457" spans="2:3" x14ac:dyDescent="0.25">
      <c r="B457">
        <v>-4.4255479120134469</v>
      </c>
      <c r="C457">
        <v>0</v>
      </c>
    </row>
    <row r="458" spans="2:3" x14ac:dyDescent="0.25">
      <c r="B458">
        <v>-4.4255479120134469</v>
      </c>
      <c r="C458">
        <v>0</v>
      </c>
    </row>
    <row r="459" spans="2:3" x14ac:dyDescent="0.25">
      <c r="B459">
        <v>-4.4255479120134469</v>
      </c>
      <c r="C459">
        <v>0</v>
      </c>
    </row>
    <row r="460" spans="2:3" x14ac:dyDescent="0.25">
      <c r="B460">
        <v>-4.4255479120134469</v>
      </c>
      <c r="C460">
        <v>0</v>
      </c>
    </row>
    <row r="461" spans="2:3" x14ac:dyDescent="0.25">
      <c r="B461">
        <v>-4.4255479120134469</v>
      </c>
      <c r="C461">
        <v>0</v>
      </c>
    </row>
    <row r="462" spans="2:3" x14ac:dyDescent="0.25">
      <c r="B462">
        <v>-4.4255479120134469</v>
      </c>
      <c r="C462">
        <v>0</v>
      </c>
    </row>
    <row r="463" spans="2:3" x14ac:dyDescent="0.25">
      <c r="B463">
        <v>-4.4255479120134469</v>
      </c>
      <c r="C463">
        <v>0</v>
      </c>
    </row>
    <row r="464" spans="2:3" x14ac:dyDescent="0.25">
      <c r="B464">
        <v>-4.4255479120134469</v>
      </c>
      <c r="C464">
        <v>0</v>
      </c>
    </row>
    <row r="465" spans="2:3" x14ac:dyDescent="0.25">
      <c r="B465">
        <v>-4.4255479120134469</v>
      </c>
      <c r="C465">
        <v>0</v>
      </c>
    </row>
    <row r="466" spans="2:3" x14ac:dyDescent="0.25">
      <c r="B466">
        <v>-4.4255479120134469</v>
      </c>
      <c r="C466">
        <v>0</v>
      </c>
    </row>
    <row r="467" spans="2:3" x14ac:dyDescent="0.25">
      <c r="B467">
        <v>-4.4255479120134469</v>
      </c>
      <c r="C467">
        <v>0</v>
      </c>
    </row>
    <row r="468" spans="2:3" x14ac:dyDescent="0.25">
      <c r="B468">
        <v>-4.4255479120134469</v>
      </c>
      <c r="C468">
        <v>0</v>
      </c>
    </row>
    <row r="469" spans="2:3" x14ac:dyDescent="0.25">
      <c r="B469">
        <v>-4.4255479120134469</v>
      </c>
      <c r="C469">
        <v>0</v>
      </c>
    </row>
    <row r="470" spans="2:3" x14ac:dyDescent="0.25">
      <c r="B470">
        <v>-4.4255479120134469</v>
      </c>
      <c r="C470">
        <v>0</v>
      </c>
    </row>
    <row r="471" spans="2:3" x14ac:dyDescent="0.25">
      <c r="B471">
        <v>-4.4255479120134469</v>
      </c>
      <c r="C471">
        <v>0</v>
      </c>
    </row>
    <row r="472" spans="2:3" x14ac:dyDescent="0.25">
      <c r="B472">
        <v>-4.4255479120134469</v>
      </c>
      <c r="C472">
        <v>0</v>
      </c>
    </row>
    <row r="473" spans="2:3" x14ac:dyDescent="0.25">
      <c r="B473">
        <v>-4.4255479120134469</v>
      </c>
      <c r="C473">
        <v>0</v>
      </c>
    </row>
    <row r="474" spans="2:3" x14ac:dyDescent="0.25">
      <c r="B474">
        <v>-4.4255479120134469</v>
      </c>
      <c r="C474">
        <v>0</v>
      </c>
    </row>
    <row r="475" spans="2:3" x14ac:dyDescent="0.25">
      <c r="B475">
        <v>-4.4255479120134469</v>
      </c>
      <c r="C475">
        <v>0</v>
      </c>
    </row>
    <row r="476" spans="2:3" x14ac:dyDescent="0.25">
      <c r="B476">
        <v>-4.4255479120134469</v>
      </c>
      <c r="C476">
        <v>0</v>
      </c>
    </row>
    <row r="477" spans="2:3" x14ac:dyDescent="0.25">
      <c r="B477">
        <v>-4.4255479120134469</v>
      </c>
      <c r="C477">
        <v>0</v>
      </c>
    </row>
    <row r="478" spans="2:3" x14ac:dyDescent="0.25">
      <c r="B478">
        <v>-4.4255479120134469</v>
      </c>
      <c r="C478">
        <v>0</v>
      </c>
    </row>
    <row r="479" spans="2:3" x14ac:dyDescent="0.25">
      <c r="B479">
        <v>-4.4255479120134469</v>
      </c>
      <c r="C479">
        <v>0</v>
      </c>
    </row>
    <row r="480" spans="2:3" x14ac:dyDescent="0.25">
      <c r="B480">
        <v>-4.4255479120134469</v>
      </c>
      <c r="C480">
        <v>0</v>
      </c>
    </row>
    <row r="481" spans="2:3" x14ac:dyDescent="0.25">
      <c r="B481">
        <v>-4.4255479120134469</v>
      </c>
      <c r="C481">
        <v>0</v>
      </c>
    </row>
    <row r="482" spans="2:3" x14ac:dyDescent="0.25">
      <c r="B482">
        <v>-4.4255479120134469</v>
      </c>
      <c r="C482">
        <v>0</v>
      </c>
    </row>
    <row r="483" spans="2:3" x14ac:dyDescent="0.25">
      <c r="B483">
        <v>-4.4255479120134469</v>
      </c>
      <c r="C483">
        <v>0</v>
      </c>
    </row>
    <row r="484" spans="2:3" x14ac:dyDescent="0.25">
      <c r="B484">
        <v>-4.4255479120134469</v>
      </c>
      <c r="C484">
        <v>0</v>
      </c>
    </row>
    <row r="485" spans="2:3" x14ac:dyDescent="0.25">
      <c r="B485">
        <v>-4.4255479120134469</v>
      </c>
      <c r="C485">
        <v>0</v>
      </c>
    </row>
    <row r="486" spans="2:3" x14ac:dyDescent="0.25">
      <c r="B486">
        <v>-4.4255479120134469</v>
      </c>
      <c r="C486">
        <v>0</v>
      </c>
    </row>
    <row r="487" spans="2:3" x14ac:dyDescent="0.25">
      <c r="B487">
        <v>-4.4255479120134469</v>
      </c>
      <c r="C487">
        <v>0</v>
      </c>
    </row>
    <row r="488" spans="2:3" x14ac:dyDescent="0.25">
      <c r="B488">
        <v>-4.4255479120134469</v>
      </c>
      <c r="C488">
        <v>0</v>
      </c>
    </row>
    <row r="489" spans="2:3" x14ac:dyDescent="0.25">
      <c r="B489">
        <v>-4.4255479120134469</v>
      </c>
      <c r="C489">
        <v>0</v>
      </c>
    </row>
    <row r="490" spans="2:3" x14ac:dyDescent="0.25">
      <c r="B490">
        <v>-4.4255479120134469</v>
      </c>
      <c r="C490">
        <v>0</v>
      </c>
    </row>
    <row r="491" spans="2:3" x14ac:dyDescent="0.25">
      <c r="B491">
        <v>-4.4255479120134469</v>
      </c>
      <c r="C491">
        <v>0</v>
      </c>
    </row>
    <row r="492" spans="2:3" x14ac:dyDescent="0.25">
      <c r="B492">
        <v>-4.4255479120134469</v>
      </c>
      <c r="C492">
        <v>0</v>
      </c>
    </row>
    <row r="493" spans="2:3" x14ac:dyDescent="0.25">
      <c r="B493">
        <v>-4.4255479120134469</v>
      </c>
      <c r="C493">
        <v>0</v>
      </c>
    </row>
    <row r="494" spans="2:3" x14ac:dyDescent="0.25">
      <c r="B494">
        <v>-4.4255479120134469</v>
      </c>
      <c r="C494">
        <v>0</v>
      </c>
    </row>
    <row r="495" spans="2:3" x14ac:dyDescent="0.25">
      <c r="B495">
        <v>-4.4255479120134469</v>
      </c>
      <c r="C495">
        <v>0</v>
      </c>
    </row>
    <row r="496" spans="2:3" x14ac:dyDescent="0.25">
      <c r="B496">
        <v>-4.4255479120134469</v>
      </c>
      <c r="C496">
        <v>0</v>
      </c>
    </row>
    <row r="497" spans="2:3" x14ac:dyDescent="0.25">
      <c r="B497">
        <v>-4.4255479120134469</v>
      </c>
      <c r="C497">
        <v>0</v>
      </c>
    </row>
    <row r="498" spans="2:3" x14ac:dyDescent="0.25">
      <c r="B498">
        <v>-4.4255479120134469</v>
      </c>
      <c r="C498">
        <v>0</v>
      </c>
    </row>
    <row r="499" spans="2:3" x14ac:dyDescent="0.25">
      <c r="B499">
        <v>-4.4255479120134469</v>
      </c>
      <c r="C499">
        <v>0</v>
      </c>
    </row>
    <row r="500" spans="2:3" x14ac:dyDescent="0.25">
      <c r="B500">
        <v>-4.4255479120134469</v>
      </c>
      <c r="C500">
        <v>0</v>
      </c>
    </row>
    <row r="501" spans="2:3" x14ac:dyDescent="0.25">
      <c r="B501">
        <v>-4.4255479120134469</v>
      </c>
      <c r="C501">
        <v>0</v>
      </c>
    </row>
    <row r="502" spans="2:3" x14ac:dyDescent="0.25">
      <c r="B502">
        <v>-4.4255479120134469</v>
      </c>
      <c r="C502">
        <v>0</v>
      </c>
    </row>
    <row r="503" spans="2:3" x14ac:dyDescent="0.25">
      <c r="B503">
        <v>-4.4255479120134469</v>
      </c>
      <c r="C503">
        <v>0</v>
      </c>
    </row>
    <row r="504" spans="2:3" x14ac:dyDescent="0.25">
      <c r="B504">
        <v>-4.4255479120134469</v>
      </c>
      <c r="C504">
        <v>0</v>
      </c>
    </row>
    <row r="505" spans="2:3" x14ac:dyDescent="0.25">
      <c r="B505">
        <v>-4.4255479120134469</v>
      </c>
      <c r="C505">
        <v>0</v>
      </c>
    </row>
    <row r="506" spans="2:3" x14ac:dyDescent="0.25">
      <c r="B506">
        <v>-4.4255479120134469</v>
      </c>
      <c r="C506">
        <v>0</v>
      </c>
    </row>
    <row r="507" spans="2:3" x14ac:dyDescent="0.25">
      <c r="B507">
        <v>-4.4255479120134469</v>
      </c>
      <c r="C507">
        <v>0</v>
      </c>
    </row>
    <row r="508" spans="2:3" x14ac:dyDescent="0.25">
      <c r="B508">
        <v>-4.4255479120134469</v>
      </c>
      <c r="C508">
        <v>0</v>
      </c>
    </row>
    <row r="509" spans="2:3" x14ac:dyDescent="0.25">
      <c r="B509">
        <v>-4.4255479120134469</v>
      </c>
      <c r="C509">
        <v>0</v>
      </c>
    </row>
    <row r="510" spans="2:3" x14ac:dyDescent="0.25">
      <c r="B510">
        <v>-4.4255479120134469</v>
      </c>
      <c r="C510">
        <v>0</v>
      </c>
    </row>
    <row r="511" spans="2:3" x14ac:dyDescent="0.25">
      <c r="B511">
        <v>-4.4255479120134469</v>
      </c>
      <c r="C511">
        <v>0</v>
      </c>
    </row>
    <row r="512" spans="2:3" x14ac:dyDescent="0.25">
      <c r="B512">
        <v>-4.4255479120134469</v>
      </c>
      <c r="C512">
        <v>0</v>
      </c>
    </row>
    <row r="513" spans="2:3" x14ac:dyDescent="0.25">
      <c r="B513">
        <v>-4.4255479120134469</v>
      </c>
      <c r="C513">
        <v>0</v>
      </c>
    </row>
    <row r="514" spans="2:3" x14ac:dyDescent="0.25">
      <c r="B514">
        <v>-4.4255479120134469</v>
      </c>
      <c r="C514">
        <v>0</v>
      </c>
    </row>
    <row r="515" spans="2:3" x14ac:dyDescent="0.25">
      <c r="B515">
        <v>-4.4255479120134469</v>
      </c>
      <c r="C515">
        <v>0</v>
      </c>
    </row>
    <row r="516" spans="2:3" x14ac:dyDescent="0.25">
      <c r="B516">
        <v>-4.4255479120134469</v>
      </c>
      <c r="C516">
        <v>0</v>
      </c>
    </row>
    <row r="517" spans="2:3" x14ac:dyDescent="0.25">
      <c r="B517">
        <v>-4.4255479120134469</v>
      </c>
      <c r="C517">
        <v>0</v>
      </c>
    </row>
    <row r="518" spans="2:3" x14ac:dyDescent="0.25">
      <c r="B518">
        <v>-4.4255479120134469</v>
      </c>
      <c r="C518">
        <v>0</v>
      </c>
    </row>
    <row r="519" spans="2:3" x14ac:dyDescent="0.25">
      <c r="B519">
        <v>-4.4255479120134469</v>
      </c>
      <c r="C519">
        <v>0</v>
      </c>
    </row>
    <row r="520" spans="2:3" x14ac:dyDescent="0.25">
      <c r="B520">
        <v>-4.4255479120134469</v>
      </c>
      <c r="C520">
        <v>0</v>
      </c>
    </row>
    <row r="521" spans="2:3" x14ac:dyDescent="0.25">
      <c r="B521">
        <v>-4.4255479120134469</v>
      </c>
      <c r="C521">
        <v>0</v>
      </c>
    </row>
    <row r="522" spans="2:3" x14ac:dyDescent="0.25">
      <c r="B522">
        <v>-4.4255479120134469</v>
      </c>
      <c r="C522">
        <v>0</v>
      </c>
    </row>
    <row r="523" spans="2:3" x14ac:dyDescent="0.25">
      <c r="B523">
        <v>-4.4255479120134469</v>
      </c>
      <c r="C523">
        <v>0</v>
      </c>
    </row>
    <row r="524" spans="2:3" x14ac:dyDescent="0.25">
      <c r="B524">
        <v>-4.4255479120134469</v>
      </c>
      <c r="C524">
        <v>0</v>
      </c>
    </row>
    <row r="525" spans="2:3" x14ac:dyDescent="0.25">
      <c r="B525">
        <v>-4.4255479120134469</v>
      </c>
      <c r="C525">
        <v>0</v>
      </c>
    </row>
    <row r="526" spans="2:3" x14ac:dyDescent="0.25">
      <c r="B526">
        <v>-4.4255479120134469</v>
      </c>
      <c r="C526">
        <v>0</v>
      </c>
    </row>
    <row r="527" spans="2:3" x14ac:dyDescent="0.25">
      <c r="B527">
        <v>-4.4255479120134469</v>
      </c>
      <c r="C527">
        <v>0</v>
      </c>
    </row>
    <row r="528" spans="2:3" x14ac:dyDescent="0.25">
      <c r="B528">
        <v>-4.4255479120134469</v>
      </c>
      <c r="C528">
        <v>0</v>
      </c>
    </row>
    <row r="529" spans="2:3" x14ac:dyDescent="0.25">
      <c r="B529">
        <v>-4.4255479120134469</v>
      </c>
      <c r="C529">
        <v>0</v>
      </c>
    </row>
    <row r="530" spans="2:3" x14ac:dyDescent="0.25">
      <c r="B530">
        <v>-4.4255479120134469</v>
      </c>
      <c r="C530">
        <v>0</v>
      </c>
    </row>
    <row r="531" spans="2:3" x14ac:dyDescent="0.25">
      <c r="B531">
        <v>-4.4255479120134469</v>
      </c>
      <c r="C531">
        <v>0</v>
      </c>
    </row>
    <row r="532" spans="2:3" x14ac:dyDescent="0.25">
      <c r="B532">
        <v>-4.4255479120134469</v>
      </c>
      <c r="C532">
        <v>0</v>
      </c>
    </row>
    <row r="533" spans="2:3" x14ac:dyDescent="0.25">
      <c r="B533">
        <v>-4.4255479120134469</v>
      </c>
      <c r="C533">
        <v>0</v>
      </c>
    </row>
    <row r="534" spans="2:3" x14ac:dyDescent="0.25">
      <c r="B534">
        <v>-4.4255479120134469</v>
      </c>
      <c r="C534">
        <v>0</v>
      </c>
    </row>
    <row r="535" spans="2:3" x14ac:dyDescent="0.25">
      <c r="B535">
        <v>-4.4255479120134469</v>
      </c>
      <c r="C535">
        <v>0</v>
      </c>
    </row>
    <row r="536" spans="2:3" x14ac:dyDescent="0.25">
      <c r="B536">
        <v>-4.4255479120134469</v>
      </c>
      <c r="C536">
        <v>0</v>
      </c>
    </row>
    <row r="537" spans="2:3" x14ac:dyDescent="0.25">
      <c r="B537">
        <v>-4.4255479120134469</v>
      </c>
      <c r="C537">
        <v>0</v>
      </c>
    </row>
    <row r="538" spans="2:3" x14ac:dyDescent="0.25">
      <c r="B538">
        <v>-4.4255479120134469</v>
      </c>
      <c r="C538">
        <v>0</v>
      </c>
    </row>
    <row r="539" spans="2:3" x14ac:dyDescent="0.25">
      <c r="B539">
        <v>-4.4255479120134469</v>
      </c>
      <c r="C539">
        <v>0</v>
      </c>
    </row>
    <row r="540" spans="2:3" x14ac:dyDescent="0.25">
      <c r="B540">
        <v>-4.4255479120134469</v>
      </c>
      <c r="C540">
        <v>0</v>
      </c>
    </row>
    <row r="541" spans="2:3" x14ac:dyDescent="0.25">
      <c r="B541">
        <v>-4.4255479120134469</v>
      </c>
      <c r="C541">
        <v>0</v>
      </c>
    </row>
    <row r="542" spans="2:3" x14ac:dyDescent="0.25">
      <c r="B542">
        <v>-4.4255479120134469</v>
      </c>
      <c r="C542">
        <v>0</v>
      </c>
    </row>
    <row r="543" spans="2:3" x14ac:dyDescent="0.25">
      <c r="B543">
        <v>-4.4255479120134469</v>
      </c>
      <c r="C543">
        <v>0</v>
      </c>
    </row>
    <row r="544" spans="2:3" x14ac:dyDescent="0.25">
      <c r="B544">
        <v>-4.4255479120134469</v>
      </c>
      <c r="C544">
        <v>0</v>
      </c>
    </row>
    <row r="545" spans="2:3" x14ac:dyDescent="0.25">
      <c r="B545">
        <v>-4.4255479120134469</v>
      </c>
      <c r="C545">
        <v>0</v>
      </c>
    </row>
    <row r="546" spans="2:3" x14ac:dyDescent="0.25">
      <c r="B546">
        <v>-4.4255479120134469</v>
      </c>
      <c r="C546">
        <v>0</v>
      </c>
    </row>
    <row r="547" spans="2:3" x14ac:dyDescent="0.25">
      <c r="B547">
        <v>-4.4255479120134469</v>
      </c>
      <c r="C547">
        <v>0</v>
      </c>
    </row>
    <row r="548" spans="2:3" x14ac:dyDescent="0.25">
      <c r="B548">
        <v>-4.4255479120134469</v>
      </c>
      <c r="C548">
        <v>0</v>
      </c>
    </row>
    <row r="549" spans="2:3" x14ac:dyDescent="0.25">
      <c r="B549">
        <v>-4.4255479120134469</v>
      </c>
      <c r="C549">
        <v>0</v>
      </c>
    </row>
    <row r="550" spans="2:3" x14ac:dyDescent="0.25">
      <c r="B550">
        <v>-4.4255479120134469</v>
      </c>
      <c r="C550">
        <v>0</v>
      </c>
    </row>
    <row r="551" spans="2:3" x14ac:dyDescent="0.25">
      <c r="B551">
        <v>-4.4255479120134469</v>
      </c>
      <c r="C551">
        <v>0</v>
      </c>
    </row>
    <row r="552" spans="2:3" x14ac:dyDescent="0.25">
      <c r="B552">
        <v>-4.4255479120134469</v>
      </c>
      <c r="C552">
        <v>0</v>
      </c>
    </row>
    <row r="553" spans="2:3" x14ac:dyDescent="0.25">
      <c r="B553">
        <v>-4.4255479120134469</v>
      </c>
      <c r="C553">
        <v>0</v>
      </c>
    </row>
    <row r="554" spans="2:3" x14ac:dyDescent="0.25">
      <c r="B554">
        <v>-4.4255479120134469</v>
      </c>
      <c r="C554">
        <v>0</v>
      </c>
    </row>
    <row r="555" spans="2:3" x14ac:dyDescent="0.25">
      <c r="B555">
        <v>-4.4255479120134469</v>
      </c>
      <c r="C555">
        <v>0</v>
      </c>
    </row>
    <row r="556" spans="2:3" x14ac:dyDescent="0.25">
      <c r="B556">
        <v>-4.4255479120134469</v>
      </c>
      <c r="C556">
        <v>0</v>
      </c>
    </row>
    <row r="557" spans="2:3" x14ac:dyDescent="0.25">
      <c r="B557">
        <v>-4.4255479120134469</v>
      </c>
      <c r="C557">
        <v>0</v>
      </c>
    </row>
    <row r="558" spans="2:3" x14ac:dyDescent="0.25">
      <c r="B558">
        <v>-4.4255479120134469</v>
      </c>
      <c r="C558">
        <v>0</v>
      </c>
    </row>
    <row r="559" spans="2:3" x14ac:dyDescent="0.25">
      <c r="B559">
        <v>-4.4255479120134469</v>
      </c>
      <c r="C559">
        <v>0</v>
      </c>
    </row>
    <row r="560" spans="2:3" x14ac:dyDescent="0.25">
      <c r="B560">
        <v>-4.4255479120134469</v>
      </c>
      <c r="C560">
        <v>0</v>
      </c>
    </row>
    <row r="561" spans="2:3" x14ac:dyDescent="0.25">
      <c r="B561">
        <v>-4.4255479120134469</v>
      </c>
      <c r="C561">
        <v>0</v>
      </c>
    </row>
    <row r="562" spans="2:3" x14ac:dyDescent="0.25">
      <c r="B562">
        <v>-4.4255479120134469</v>
      </c>
      <c r="C562">
        <v>0</v>
      </c>
    </row>
    <row r="563" spans="2:3" x14ac:dyDescent="0.25">
      <c r="B563">
        <v>-4.4255479120134469</v>
      </c>
      <c r="C563">
        <v>0</v>
      </c>
    </row>
    <row r="564" spans="2:3" x14ac:dyDescent="0.25">
      <c r="B564">
        <v>-4.4255479120134469</v>
      </c>
      <c r="C564">
        <v>0</v>
      </c>
    </row>
    <row r="565" spans="2:3" x14ac:dyDescent="0.25">
      <c r="B565">
        <v>-4.4255479120134469</v>
      </c>
      <c r="C565">
        <v>0</v>
      </c>
    </row>
    <row r="566" spans="2:3" x14ac:dyDescent="0.25">
      <c r="B566">
        <v>-4.4255479120134469</v>
      </c>
      <c r="C566">
        <v>0</v>
      </c>
    </row>
    <row r="567" spans="2:3" x14ac:dyDescent="0.25">
      <c r="B567">
        <v>-4.4255479120134469</v>
      </c>
      <c r="C567">
        <v>0</v>
      </c>
    </row>
    <row r="568" spans="2:3" x14ac:dyDescent="0.25">
      <c r="B568">
        <v>-4.4255479120134469</v>
      </c>
      <c r="C568">
        <v>0</v>
      </c>
    </row>
    <row r="569" spans="2:3" x14ac:dyDescent="0.25">
      <c r="B569">
        <v>-4.4255479120134469</v>
      </c>
      <c r="C569">
        <v>0</v>
      </c>
    </row>
    <row r="570" spans="2:3" x14ac:dyDescent="0.25">
      <c r="B570">
        <v>-4.4255479120134469</v>
      </c>
      <c r="C570">
        <v>0</v>
      </c>
    </row>
    <row r="571" spans="2:3" x14ac:dyDescent="0.25">
      <c r="B571">
        <v>-4.4255479120134469</v>
      </c>
      <c r="C571">
        <v>0</v>
      </c>
    </row>
    <row r="572" spans="2:3" x14ac:dyDescent="0.25">
      <c r="B572">
        <v>-4.4255479120134469</v>
      </c>
      <c r="C572">
        <v>0</v>
      </c>
    </row>
    <row r="573" spans="2:3" x14ac:dyDescent="0.25">
      <c r="B573">
        <v>-4.4255479120134469</v>
      </c>
      <c r="C573">
        <v>0</v>
      </c>
    </row>
    <row r="574" spans="2:3" x14ac:dyDescent="0.25">
      <c r="B574">
        <v>-4.4255479120134469</v>
      </c>
      <c r="C574">
        <v>0</v>
      </c>
    </row>
    <row r="575" spans="2:3" x14ac:dyDescent="0.25">
      <c r="B575">
        <v>-4.4255479120134469</v>
      </c>
      <c r="C575">
        <v>0</v>
      </c>
    </row>
    <row r="576" spans="2:3" x14ac:dyDescent="0.25">
      <c r="B576">
        <v>-4.4255479120134469</v>
      </c>
      <c r="C576">
        <v>0</v>
      </c>
    </row>
    <row r="577" spans="2:3" x14ac:dyDescent="0.25">
      <c r="B577">
        <v>-4.4255479120134469</v>
      </c>
      <c r="C577">
        <v>0</v>
      </c>
    </row>
    <row r="578" spans="2:3" x14ac:dyDescent="0.25">
      <c r="B578">
        <v>-4.4234387397251185</v>
      </c>
      <c r="C578">
        <v>-7.5027131242677569E-4</v>
      </c>
    </row>
    <row r="579" spans="2:3" x14ac:dyDescent="0.25">
      <c r="B579">
        <v>-4.4134312460615392</v>
      </c>
      <c r="C579">
        <v>-4.2583313770592213E-3</v>
      </c>
    </row>
    <row r="580" spans="2:3" x14ac:dyDescent="0.25">
      <c r="B580">
        <v>-4.3916303098618146</v>
      </c>
      <c r="C580">
        <v>-1.1775437742471695E-2</v>
      </c>
    </row>
    <row r="581" spans="2:3" x14ac:dyDescent="0.25">
      <c r="B581">
        <v>-4.3547980331300851</v>
      </c>
      <c r="C581">
        <v>-2.4261508136987686E-2</v>
      </c>
    </row>
    <row r="582" spans="2:3" x14ac:dyDescent="0.25">
      <c r="B582">
        <v>-4.3023836009620782</v>
      </c>
      <c r="C582">
        <v>-4.1670218110084534E-2</v>
      </c>
    </row>
    <row r="583" spans="2:3" x14ac:dyDescent="0.25">
      <c r="B583">
        <v>-4.2390038364051934</v>
      </c>
      <c r="C583">
        <v>-6.2137708067893982E-2</v>
      </c>
    </row>
    <row r="584" spans="2:3" x14ac:dyDescent="0.25">
      <c r="B584">
        <v>-4.1668861948370095</v>
      </c>
      <c r="C584">
        <v>-8.4717459976673126E-2</v>
      </c>
    </row>
    <row r="585" spans="2:3" x14ac:dyDescent="0.25">
      <c r="B585">
        <v>-4.0973994873880502</v>
      </c>
      <c r="C585">
        <v>-0.10575361549854279</v>
      </c>
    </row>
    <row r="586" spans="2:3" x14ac:dyDescent="0.25">
      <c r="B586">
        <v>-4.0353611849664803</v>
      </c>
      <c r="C586">
        <v>-0.12392093241214752</v>
      </c>
    </row>
    <row r="587" spans="2:3" x14ac:dyDescent="0.25">
      <c r="B587">
        <v>-3.9655333547467508</v>
      </c>
      <c r="C587">
        <v>-0.14342315763032668</v>
      </c>
    </row>
    <row r="588" spans="2:3" x14ac:dyDescent="0.25">
      <c r="B588">
        <v>-3.7937587910155193</v>
      </c>
      <c r="C588">
        <v>-0.18263180479716667</v>
      </c>
    </row>
    <row r="589" spans="2:3" x14ac:dyDescent="0.25">
      <c r="B589">
        <v>-3.5732519271719845</v>
      </c>
      <c r="C589">
        <v>-0.23023555357602243</v>
      </c>
    </row>
    <row r="590" spans="2:3" x14ac:dyDescent="0.25">
      <c r="B590">
        <v>-3.3318391514329306</v>
      </c>
      <c r="C590">
        <v>-0.28043098591805393</v>
      </c>
    </row>
    <row r="591" spans="2:3" x14ac:dyDescent="0.25">
      <c r="B591">
        <v>-3.0798639365826652</v>
      </c>
      <c r="C591">
        <v>-0.3310390982676692</v>
      </c>
    </row>
    <row r="592" spans="2:3" x14ac:dyDescent="0.25">
      <c r="B592">
        <v>-2.822434521526513</v>
      </c>
      <c r="C592">
        <v>-0.38097639552017937</v>
      </c>
    </row>
    <row r="593" spans="2:3" x14ac:dyDescent="0.25">
      <c r="B593">
        <v>-2.5623164582162214</v>
      </c>
      <c r="C593">
        <v>-0.42964878766309039</v>
      </c>
    </row>
    <row r="594" spans="2:3" x14ac:dyDescent="0.25">
      <c r="B594">
        <v>-2.3010630922415847</v>
      </c>
      <c r="C594">
        <v>-0.47671330426445185</v>
      </c>
    </row>
    <row r="595" spans="2:3" x14ac:dyDescent="0.25">
      <c r="B595">
        <v>-2.0395476022726147</v>
      </c>
      <c r="C595">
        <v>-0.52196532407413754</v>
      </c>
    </row>
    <row r="596" spans="2:3" x14ac:dyDescent="0.25">
      <c r="B596">
        <v>-1.7782409826497054</v>
      </c>
      <c r="C596">
        <v>-0.56527991377016695</v>
      </c>
    </row>
    <row r="597" spans="2:3" x14ac:dyDescent="0.25">
      <c r="B597">
        <v>-1.5173671630279464</v>
      </c>
      <c r="C597">
        <v>-0.6065784348564276</v>
      </c>
    </row>
    <row r="598" spans="2:3" x14ac:dyDescent="0.25">
      <c r="B598">
        <v>-1.2569925469966861</v>
      </c>
      <c r="C598">
        <v>-0.64580941650272283</v>
      </c>
    </row>
    <row r="599" spans="2:3" x14ac:dyDescent="0.25">
      <c r="B599">
        <v>-0.99707993157296748</v>
      </c>
      <c r="C599">
        <v>-0.68293628361753944</v>
      </c>
    </row>
    <row r="600" spans="2:3" x14ac:dyDescent="0.25">
      <c r="B600">
        <v>-0.73751935524165457</v>
      </c>
      <c r="C600">
        <v>-0.71792989042600874</v>
      </c>
    </row>
    <row r="601" spans="2:3" x14ac:dyDescent="0.25">
      <c r="B601">
        <v>-0.47814761120585914</v>
      </c>
      <c r="C601">
        <v>-0.75076308207541687</v>
      </c>
    </row>
    <row r="602" spans="2:3" x14ac:dyDescent="0.25">
      <c r="B602">
        <v>-0.21875590156678459</v>
      </c>
      <c r="C602">
        <v>-0.78140663432279789</v>
      </c>
    </row>
    <row r="603" spans="2:3" x14ac:dyDescent="0.25">
      <c r="B603">
        <v>4.0906742896522408E-2</v>
      </c>
      <c r="C603">
        <v>-0.80982624068814979</v>
      </c>
    </row>
    <row r="604" spans="2:3" x14ac:dyDescent="0.25">
      <c r="B604">
        <v>0.3011387737103477</v>
      </c>
      <c r="C604">
        <v>-0.83597865049319042</v>
      </c>
    </row>
    <row r="605" spans="2:3" x14ac:dyDescent="0.25">
      <c r="B605">
        <v>0.56229625586085774</v>
      </c>
      <c r="C605">
        <v>-0.85980798840181671</v>
      </c>
    </row>
    <row r="606" spans="2:3" x14ac:dyDescent="0.25">
      <c r="B606">
        <v>0.82481428007428925</v>
      </c>
      <c r="C606">
        <v>-0.88124001415473274</v>
      </c>
    </row>
    <row r="607" spans="2:3" x14ac:dyDescent="0.25">
      <c r="B607">
        <v>1.0892446619234144</v>
      </c>
      <c r="C607">
        <v>-0.90017350126433393</v>
      </c>
    </row>
    <row r="608" spans="2:3" x14ac:dyDescent="0.25">
      <c r="B608">
        <v>1.3563232718299512</v>
      </c>
      <c r="C608">
        <v>-0.91646500989417545</v>
      </c>
    </row>
    <row r="609" spans="2:3" x14ac:dyDescent="0.25">
      <c r="B609">
        <v>1.6271111827658775</v>
      </c>
      <c r="C609">
        <v>-0.9298989301976095</v>
      </c>
    </row>
    <row r="610" spans="2:3" x14ac:dyDescent="0.25">
      <c r="B610">
        <v>1.9033355043580691</v>
      </c>
      <c r="C610">
        <v>-0.94011585312521362</v>
      </c>
    </row>
    <row r="611" spans="2:3" x14ac:dyDescent="0.25">
      <c r="B611">
        <v>2.1885914129916566</v>
      </c>
      <c r="C611">
        <v>-0.94636334382024245</v>
      </c>
    </row>
    <row r="612" spans="2:3" x14ac:dyDescent="0.25">
      <c r="B612">
        <v>2.4957789939420643</v>
      </c>
      <c r="C612">
        <v>-0.94596774592621813</v>
      </c>
    </row>
    <row r="613" spans="2:3" x14ac:dyDescent="0.25">
      <c r="B613">
        <v>2.8032093718316169</v>
      </c>
      <c r="C613">
        <v>-0.94317070573255901</v>
      </c>
    </row>
    <row r="614" spans="2:3" x14ac:dyDescent="0.25">
      <c r="B614">
        <v>3.1001198439251851</v>
      </c>
      <c r="C614">
        <v>-0.94022153041786849</v>
      </c>
    </row>
    <row r="615" spans="2:3" x14ac:dyDescent="0.25">
      <c r="B615">
        <v>3.3873231433338966</v>
      </c>
      <c r="C615">
        <v>-0.93706206108460188</v>
      </c>
    </row>
    <row r="616" spans="2:3" x14ac:dyDescent="0.25">
      <c r="B616">
        <v>3.6655433597823133</v>
      </c>
      <c r="C616">
        <v>-0.93364058007487394</v>
      </c>
    </row>
    <row r="617" spans="2:3" x14ac:dyDescent="0.25">
      <c r="B617">
        <v>3.9354278148169213</v>
      </c>
      <c r="C617">
        <v>-0.92991101215914984</v>
      </c>
    </row>
    <row r="618" spans="2:3" x14ac:dyDescent="0.25">
      <c r="B618">
        <v>4.1975542095236404</v>
      </c>
      <c r="C618">
        <v>-0.92583257379999562</v>
      </c>
    </row>
    <row r="619" spans="2:3" x14ac:dyDescent="0.25">
      <c r="B619">
        <v>4.4524413088211157</v>
      </c>
      <c r="C619">
        <v>-0.92136896765260312</v>
      </c>
    </row>
    <row r="620" spans="2:3" x14ac:dyDescent="0.25">
      <c r="B620">
        <v>4.6987997072758283</v>
      </c>
      <c r="C620">
        <v>-0.91613862794635814</v>
      </c>
    </row>
    <row r="621" spans="2:3" x14ac:dyDescent="0.25">
      <c r="B621">
        <v>4.9363323006295818</v>
      </c>
      <c r="C621">
        <v>-0.90997554329909347</v>
      </c>
    </row>
    <row r="622" spans="2:3" x14ac:dyDescent="0.25">
      <c r="B622">
        <v>5.166634007180285</v>
      </c>
      <c r="C622">
        <v>-0.9031024257183462</v>
      </c>
    </row>
    <row r="623" spans="2:3" x14ac:dyDescent="0.25">
      <c r="B623">
        <v>5.3904170624824399</v>
      </c>
      <c r="C623">
        <v>-0.89557511692092484</v>
      </c>
    </row>
    <row r="624" spans="2:3" x14ac:dyDescent="0.25">
      <c r="B624">
        <v>5.6081980036683063</v>
      </c>
      <c r="C624">
        <v>-0.88741976867748795</v>
      </c>
    </row>
    <row r="625" spans="2:3" x14ac:dyDescent="0.25">
      <c r="B625">
        <v>5.8203917041231783</v>
      </c>
      <c r="C625">
        <v>-0.87865118489372462</v>
      </c>
    </row>
    <row r="626" spans="2:3" x14ac:dyDescent="0.25">
      <c r="B626">
        <v>6.0273482846437663</v>
      </c>
      <c r="C626">
        <v>-0.86927897003575727</v>
      </c>
    </row>
    <row r="627" spans="2:3" x14ac:dyDescent="0.25">
      <c r="B627">
        <v>6.2293676222611154</v>
      </c>
      <c r="C627">
        <v>-0.85931064238872734</v>
      </c>
    </row>
    <row r="628" spans="2:3" x14ac:dyDescent="0.25">
      <c r="B628">
        <v>6.4267109535370848</v>
      </c>
      <c r="C628">
        <v>-0.84875272805922197</v>
      </c>
    </row>
    <row r="629" spans="2:3" x14ac:dyDescent="0.25">
      <c r="B629">
        <v>6.6196059080660117</v>
      </c>
      <c r="C629">
        <v>-0.83761215137509393</v>
      </c>
    </row>
    <row r="630" spans="2:3" x14ac:dyDescent="0.25">
      <c r="B630">
        <v>6.8082542563162383</v>
      </c>
      <c r="C630">
        <v>-0.82589645871001205</v>
      </c>
    </row>
    <row r="631" spans="2:3" x14ac:dyDescent="0.25">
      <c r="B631">
        <v>6.9928322886768122</v>
      </c>
      <c r="C631">
        <v>-0.81361409452457889</v>
      </c>
    </row>
    <row r="632" spans="2:3" x14ac:dyDescent="0.25">
      <c r="B632">
        <v>7.173494231565491</v>
      </c>
      <c r="C632">
        <v>-0.80077522013223934</v>
      </c>
    </row>
    <row r="633" spans="2:3" x14ac:dyDescent="0.25">
      <c r="B633">
        <v>7.3503765463479631</v>
      </c>
      <c r="C633">
        <v>-0.78739132826099523</v>
      </c>
    </row>
    <row r="634" spans="2:3" x14ac:dyDescent="0.25">
      <c r="B634">
        <v>7.5235975330836951</v>
      </c>
      <c r="C634">
        <v>-0.77347582369508361</v>
      </c>
    </row>
    <row r="635" spans="2:3" x14ac:dyDescent="0.25">
      <c r="B635">
        <v>7.6932594869988842</v>
      </c>
      <c r="C635">
        <v>-0.75904421434377678</v>
      </c>
    </row>
    <row r="636" spans="2:3" x14ac:dyDescent="0.25">
      <c r="B636">
        <v>7.8594487053568356</v>
      </c>
      <c r="C636">
        <v>-0.74411392257919851</v>
      </c>
    </row>
    <row r="637" spans="2:3" x14ac:dyDescent="0.25">
      <c r="B637">
        <v>8.0222391142932423</v>
      </c>
      <c r="C637">
        <v>-0.7287050346876992</v>
      </c>
    </row>
    <row r="638" spans="2:3" x14ac:dyDescent="0.25">
      <c r="B638">
        <v>8.1816895373401834</v>
      </c>
      <c r="C638">
        <v>-0.71283990673019548</v>
      </c>
    </row>
    <row r="639" spans="2:3" x14ac:dyDescent="0.25">
      <c r="B639">
        <v>8.3378474223584966</v>
      </c>
      <c r="C639">
        <v>-0.69654411153649809</v>
      </c>
    </row>
    <row r="640" spans="2:3" x14ac:dyDescent="0.25">
      <c r="B640">
        <v>8.4907451732219617</v>
      </c>
      <c r="C640">
        <v>-0.67984591687008489</v>
      </c>
    </row>
    <row r="641" spans="2:3" x14ac:dyDescent="0.25">
      <c r="B641">
        <v>8.6404044414872754</v>
      </c>
      <c r="C641">
        <v>-0.66277741805229229</v>
      </c>
    </row>
    <row r="642" spans="2:3" x14ac:dyDescent="0.25">
      <c r="B642">
        <v>8.7868330666605523</v>
      </c>
      <c r="C642">
        <v>-0.64537444208664319</v>
      </c>
    </row>
    <row r="643" spans="2:3" x14ac:dyDescent="0.25">
      <c r="B643">
        <v>8.930021854680291</v>
      </c>
      <c r="C643">
        <v>-0.62767762026660479</v>
      </c>
    </row>
    <row r="644" spans="2:3" x14ac:dyDescent="0.25">
      <c r="B644">
        <v>9.0699494016825319</v>
      </c>
      <c r="C644">
        <v>-0.60973286311537267</v>
      </c>
    </row>
    <row r="645" spans="2:3" x14ac:dyDescent="0.25">
      <c r="B645">
        <v>9.206574466742854</v>
      </c>
      <c r="C645">
        <v>-0.5915929964585227</v>
      </c>
    </row>
    <row r="646" spans="2:3" x14ac:dyDescent="0.25">
      <c r="B646">
        <v>9.3398316357192996</v>
      </c>
      <c r="C646">
        <v>-0.57331933708153904</v>
      </c>
    </row>
    <row r="647" spans="2:3" x14ac:dyDescent="0.25">
      <c r="B647">
        <v>9.4696269438663183</v>
      </c>
      <c r="C647">
        <v>-0.55498523479093564</v>
      </c>
    </row>
    <row r="648" spans="2:3" x14ac:dyDescent="0.25">
      <c r="B648">
        <v>9.5958177263313935</v>
      </c>
      <c r="C648">
        <v>-0.53668259435411536</v>
      </c>
    </row>
    <row r="649" spans="2:3" x14ac:dyDescent="0.25">
      <c r="B649">
        <v>9.7181614418279061</v>
      </c>
      <c r="C649">
        <v>-0.51854177847604355</v>
      </c>
    </row>
    <row r="650" spans="2:3" x14ac:dyDescent="0.25">
      <c r="B650">
        <v>9.7801415616416527</v>
      </c>
      <c r="C650">
        <v>-0.50585863894327687</v>
      </c>
    </row>
    <row r="651" spans="2:3" x14ac:dyDescent="0.25">
      <c r="B651">
        <v>11.251501349017017</v>
      </c>
      <c r="C651">
        <v>-0.14829792545980883</v>
      </c>
    </row>
    <row r="652" spans="2:3" x14ac:dyDescent="0.25">
      <c r="B652">
        <v>11.443093088671558</v>
      </c>
      <c r="C652">
        <v>-8.5724938453210831E-2</v>
      </c>
    </row>
    <row r="653" spans="2:3" x14ac:dyDescent="0.25">
      <c r="B653">
        <v>11.520981100603931</v>
      </c>
      <c r="C653">
        <v>-6.0287285432473525E-2</v>
      </c>
    </row>
    <row r="654" spans="2:3" x14ac:dyDescent="0.25">
      <c r="B654">
        <v>11.563222197100513</v>
      </c>
      <c r="C654">
        <v>-4.6491603568668903E-2</v>
      </c>
    </row>
    <row r="655" spans="2:3" x14ac:dyDescent="0.25">
      <c r="B655">
        <v>11.589730528399341</v>
      </c>
      <c r="C655">
        <v>-3.7833921855583375E-2</v>
      </c>
    </row>
    <row r="656" spans="2:3" x14ac:dyDescent="0.25">
      <c r="B656">
        <v>11.607916143938892</v>
      </c>
      <c r="C656">
        <v>-3.1894549190293303E-2</v>
      </c>
    </row>
    <row r="657" spans="2:3" x14ac:dyDescent="0.25">
      <c r="B657">
        <v>11.621167448565357</v>
      </c>
      <c r="C657">
        <v>-2.7566906919303795E-2</v>
      </c>
    </row>
    <row r="658" spans="2:3" x14ac:dyDescent="0.25">
      <c r="B658">
        <v>11.631251600787037</v>
      </c>
      <c r="C658">
        <v>-2.427342353672287E-2</v>
      </c>
    </row>
    <row r="659" spans="2:3" x14ac:dyDescent="0.25">
      <c r="B659">
        <v>11.639184263750904</v>
      </c>
      <c r="C659">
        <v>-2.1682874086459233E-2</v>
      </c>
    </row>
    <row r="660" spans="2:3" x14ac:dyDescent="0.25">
      <c r="B660">
        <v>11.645585325762623</v>
      </c>
      <c r="C660">
        <v>-1.9591911332596301E-2</v>
      </c>
    </row>
    <row r="661" spans="2:3" x14ac:dyDescent="0.25">
      <c r="B661">
        <v>11.650862005755299</v>
      </c>
      <c r="C661">
        <v>-1.7868830489989666E-2</v>
      </c>
    </row>
    <row r="662" spans="2:3" x14ac:dyDescent="0.25">
      <c r="B662">
        <v>11.655284193560474</v>
      </c>
      <c r="C662">
        <v>-1.642429453936517E-2</v>
      </c>
    </row>
    <row r="663" spans="2:3" x14ac:dyDescent="0.25">
      <c r="B663">
        <v>11.659046438738697</v>
      </c>
      <c r="C663">
        <v>-1.5195849119387188E-2</v>
      </c>
    </row>
    <row r="664" spans="2:3" x14ac:dyDescent="0.25">
      <c r="B664">
        <v>11.662284163042896</v>
      </c>
      <c r="C664">
        <v>-1.4138348034496791E-2</v>
      </c>
    </row>
    <row r="665" spans="2:3" x14ac:dyDescent="0.25">
      <c r="B665">
        <v>11.66510131697356</v>
      </c>
      <c r="C665">
        <v>-1.3218510989358933E-2</v>
      </c>
    </row>
    <row r="666" spans="2:3" x14ac:dyDescent="0.25">
      <c r="B666">
        <v>11.667573240801685</v>
      </c>
      <c r="C666">
        <v>-1.2411043410676913E-2</v>
      </c>
    </row>
    <row r="667" spans="2:3" x14ac:dyDescent="0.25">
      <c r="B667">
        <v>11.669760969683521</v>
      </c>
      <c r="C667">
        <v>-1.1696501966318903E-2</v>
      </c>
    </row>
    <row r="668" spans="2:3" x14ac:dyDescent="0.25">
      <c r="B668">
        <v>11.671710279986256</v>
      </c>
      <c r="C668">
        <v>-1.105978657853077E-2</v>
      </c>
    </row>
    <row r="669" spans="2:3" x14ac:dyDescent="0.25">
      <c r="B669">
        <v>11.673459318682545</v>
      </c>
      <c r="C669">
        <v>-1.0488804139524098E-2</v>
      </c>
    </row>
    <row r="670" spans="2:3" x14ac:dyDescent="0.25">
      <c r="B670">
        <v>11.675034788653248</v>
      </c>
      <c r="C670">
        <v>-9.973900576276222E-3</v>
      </c>
    </row>
    <row r="671" spans="2:3" x14ac:dyDescent="0.25">
      <c r="B671">
        <v>11.676464346453541</v>
      </c>
      <c r="C671">
        <v>-9.5071898838918634E-3</v>
      </c>
    </row>
    <row r="672" spans="2:3" x14ac:dyDescent="0.25">
      <c r="B672">
        <v>11.677766111895435</v>
      </c>
      <c r="C672">
        <v>-9.0821736462490879E-3</v>
      </c>
    </row>
    <row r="673" spans="2:3" x14ac:dyDescent="0.25">
      <c r="B673">
        <v>11.678955343767994</v>
      </c>
      <c r="C673">
        <v>-8.6935758431807616E-3</v>
      </c>
    </row>
    <row r="674" spans="2:3" x14ac:dyDescent="0.25">
      <c r="B674">
        <v>11.680047300860279</v>
      </c>
      <c r="C674">
        <v>-8.3368460260561106E-3</v>
      </c>
    </row>
    <row r="675" spans="2:3" x14ac:dyDescent="0.25">
      <c r="B675">
        <v>11.681054380938404</v>
      </c>
      <c r="C675">
        <v>-8.0082177586359334E-3</v>
      </c>
    </row>
    <row r="676" spans="2:3" x14ac:dyDescent="0.25">
      <c r="B676">
        <v>11.681983259722584</v>
      </c>
      <c r="C676">
        <v>-7.7045424660692335E-3</v>
      </c>
    </row>
    <row r="677" spans="2:3" x14ac:dyDescent="0.25">
      <c r="B677">
        <v>11.682845381304615</v>
      </c>
      <c r="C677">
        <v>-7.4230739697198362E-3</v>
      </c>
    </row>
    <row r="678" spans="2:3" x14ac:dyDescent="0.25">
      <c r="B678">
        <v>11.683646467730396</v>
      </c>
      <c r="C678">
        <v>-7.1613799826904748E-3</v>
      </c>
    </row>
    <row r="679" spans="2:3" x14ac:dyDescent="0.25">
      <c r="B679">
        <v>11.684394148394459</v>
      </c>
      <c r="C679">
        <v>-6.9175575325201213E-3</v>
      </c>
    </row>
    <row r="680" spans="2:3" x14ac:dyDescent="0.25">
      <c r="B680">
        <v>11.685090330645435</v>
      </c>
      <c r="C680">
        <v>-6.689797275933199E-3</v>
      </c>
    </row>
    <row r="681" spans="2:3" x14ac:dyDescent="0.25">
      <c r="B681">
        <v>11.68574455122649</v>
      </c>
      <c r="C681">
        <v>-6.4765473894094431E-3</v>
      </c>
    </row>
    <row r="682" spans="2:3" x14ac:dyDescent="0.25">
      <c r="B682">
        <v>11.686356810137623</v>
      </c>
      <c r="C682">
        <v>-6.2764418073220137E-3</v>
      </c>
    </row>
    <row r="683" spans="2:3" x14ac:dyDescent="0.25">
      <c r="B683">
        <v>11.686932829424732</v>
      </c>
      <c r="C683">
        <v>-6.0883498552598255E-3</v>
      </c>
    </row>
    <row r="684" spans="2:3" x14ac:dyDescent="0.25">
      <c r="B684">
        <v>11.687474516436451</v>
      </c>
      <c r="C684">
        <v>-5.9112488101178071E-3</v>
      </c>
    </row>
    <row r="685" spans="2:3" x14ac:dyDescent="0.25">
      <c r="B685">
        <v>11.687986639544361</v>
      </c>
      <c r="C685">
        <v>-5.7440978563907978E-3</v>
      </c>
    </row>
    <row r="686" spans="2:3" x14ac:dyDescent="0.25">
      <c r="B686">
        <v>11.688470152422779</v>
      </c>
      <c r="C686">
        <v>-5.5861900071070992E-3</v>
      </c>
    </row>
    <row r="687" spans="2:3" x14ac:dyDescent="0.25">
      <c r="B687">
        <v>11.688927916094654</v>
      </c>
      <c r="C687">
        <v>-5.4366704760212747E-3</v>
      </c>
    </row>
    <row r="688" spans="2:3" x14ac:dyDescent="0.25">
      <c r="B688">
        <v>11.689360884234302</v>
      </c>
      <c r="C688">
        <v>-5.2950094732475382E-3</v>
      </c>
    </row>
    <row r="689" spans="2:3" x14ac:dyDescent="0.25">
      <c r="B689">
        <v>11.68977287153899</v>
      </c>
      <c r="C689">
        <v>-5.1605219425063607E-3</v>
      </c>
    </row>
    <row r="690" spans="2:3" x14ac:dyDescent="0.25">
      <c r="B690">
        <v>11.690164831683033</v>
      </c>
      <c r="C690">
        <v>-5.032662667883E-3</v>
      </c>
    </row>
    <row r="691" spans="2:3" x14ac:dyDescent="0.25">
      <c r="B691">
        <v>11.690537718340748</v>
      </c>
      <c r="C691">
        <v>-4.9110237803448153E-3</v>
      </c>
    </row>
    <row r="692" spans="2:3" x14ac:dyDescent="0.25">
      <c r="B692">
        <v>11.690892485186451</v>
      </c>
      <c r="C692">
        <v>-4.795094198780641E-3</v>
      </c>
    </row>
    <row r="693" spans="2:3" x14ac:dyDescent="0.25">
      <c r="B693">
        <v>11.691230085894459</v>
      </c>
      <c r="C693">
        <v>-4.6845558089531171E-3</v>
      </c>
    </row>
    <row r="694" spans="2:3" x14ac:dyDescent="0.25">
      <c r="B694">
        <v>11.691554335162037</v>
      </c>
      <c r="C694">
        <v>-4.5789838453976616E-3</v>
      </c>
    </row>
    <row r="695" spans="2:3" x14ac:dyDescent="0.25">
      <c r="B695">
        <v>11.691863325640552</v>
      </c>
      <c r="C695">
        <v>-4.4780839260405167E-3</v>
      </c>
    </row>
    <row r="696" spans="2:3" x14ac:dyDescent="0.25">
      <c r="B696">
        <v>11.692158964678638</v>
      </c>
      <c r="C696">
        <v>-4.381512033379633E-3</v>
      </c>
    </row>
    <row r="697" spans="2:3" x14ac:dyDescent="0.25">
      <c r="B697">
        <v>11.692441252276295</v>
      </c>
      <c r="C697">
        <v>-4.2889926715030868E-3</v>
      </c>
    </row>
    <row r="698" spans="2:3" x14ac:dyDescent="0.25">
      <c r="B698">
        <v>11.692714003130787</v>
      </c>
      <c r="C698">
        <v>-4.2003179443456957E-3</v>
      </c>
    </row>
    <row r="699" spans="2:3" x14ac:dyDescent="0.25">
      <c r="B699">
        <v>11.692973402544849</v>
      </c>
      <c r="C699">
        <v>-4.1152275366767421E-3</v>
      </c>
    </row>
    <row r="700" spans="2:3" x14ac:dyDescent="0.25">
      <c r="B700">
        <v>11.693224218890064</v>
      </c>
      <c r="C700">
        <v>-4.033527210119783E-3</v>
      </c>
    </row>
    <row r="701" spans="2:3" x14ac:dyDescent="0.25">
      <c r="B701">
        <v>11.693464544817799</v>
      </c>
      <c r="C701">
        <v>-3.9550285685478175E-3</v>
      </c>
    </row>
    <row r="702" spans="2:3" x14ac:dyDescent="0.25">
      <c r="B702">
        <v>11.693696287676685</v>
      </c>
      <c r="C702">
        <v>-3.879488895652608E-3</v>
      </c>
    </row>
    <row r="703" spans="2:3" x14ac:dyDescent="0.25">
      <c r="B703">
        <v>11.693918493792408</v>
      </c>
      <c r="C703">
        <v>-3.8067894738009018E-3</v>
      </c>
    </row>
    <row r="704" spans="2:3" x14ac:dyDescent="0.25">
      <c r="B704">
        <v>11.694133070513599</v>
      </c>
      <c r="C704">
        <v>-3.7368159343011162E-3</v>
      </c>
    </row>
    <row r="705" spans="2:3" x14ac:dyDescent="0.25">
      <c r="B705">
        <v>11.694339064165943</v>
      </c>
      <c r="C705">
        <v>-3.6692790507525819E-3</v>
      </c>
    </row>
    <row r="706" spans="2:3" x14ac:dyDescent="0.25">
      <c r="B706">
        <v>11.694538382098072</v>
      </c>
      <c r="C706">
        <v>-3.6041912252878922E-3</v>
      </c>
    </row>
    <row r="707" spans="2:3" x14ac:dyDescent="0.25">
      <c r="B707">
        <v>11.694731024309986</v>
      </c>
      <c r="C707">
        <v>-3.5413893371991309E-3</v>
      </c>
    </row>
    <row r="708" spans="2:3" x14ac:dyDescent="0.25">
      <c r="B708">
        <v>11.694916990801685</v>
      </c>
      <c r="C708">
        <v>-3.4807132749556415E-3</v>
      </c>
    </row>
    <row r="709" spans="2:3" x14ac:dyDescent="0.25">
      <c r="B709">
        <v>11.69509628157317</v>
      </c>
      <c r="C709">
        <v>-3.4220652874230578E-3</v>
      </c>
    </row>
    <row r="710" spans="2:3" x14ac:dyDescent="0.25">
      <c r="B710">
        <v>11.695269850298756</v>
      </c>
      <c r="C710">
        <v>-3.3654097556248081E-3</v>
      </c>
    </row>
    <row r="711" spans="2:3" x14ac:dyDescent="0.25">
      <c r="B711">
        <v>11.695437696978443</v>
      </c>
      <c r="C711">
        <v>-3.3105941728836376E-3</v>
      </c>
    </row>
    <row r="712" spans="2:3" x14ac:dyDescent="0.25">
      <c r="B712">
        <v>11.695599821612232</v>
      </c>
      <c r="C712">
        <v>-3.2574681679969288E-3</v>
      </c>
    </row>
    <row r="713" spans="2:3" x14ac:dyDescent="0.25">
      <c r="B713">
        <v>11.695758131548756</v>
      </c>
      <c r="C713">
        <v>-3.2060621506784688E-3</v>
      </c>
    </row>
    <row r="714" spans="2:3" x14ac:dyDescent="0.25">
      <c r="B714">
        <v>11.695910719439381</v>
      </c>
      <c r="C714">
        <v>-3.1562892011447068E-3</v>
      </c>
    </row>
    <row r="715" spans="2:3" x14ac:dyDescent="0.25">
      <c r="B715">
        <v>11.696057585284107</v>
      </c>
      <c r="C715">
        <v>-3.108004271615116E-3</v>
      </c>
    </row>
    <row r="716" spans="2:3" x14ac:dyDescent="0.25">
      <c r="B716">
        <v>11.696201590105884</v>
      </c>
      <c r="C716">
        <v>-3.0611832736755036E-3</v>
      </c>
    </row>
    <row r="717" spans="2:3" x14ac:dyDescent="0.25">
      <c r="B717">
        <v>11.696339872881763</v>
      </c>
      <c r="C717">
        <v>-3.0157438808177763E-3</v>
      </c>
    </row>
    <row r="718" spans="2:3" x14ac:dyDescent="0.25">
      <c r="B718">
        <v>11.696475294634693</v>
      </c>
      <c r="C718">
        <v>-2.9716050958809213E-3</v>
      </c>
    </row>
    <row r="719" spans="2:3" x14ac:dyDescent="0.25">
      <c r="B719">
        <v>11.696606901690357</v>
      </c>
      <c r="C719">
        <v>-2.9288063645248425E-3</v>
      </c>
    </row>
    <row r="720" spans="2:3" x14ac:dyDescent="0.25">
      <c r="B720">
        <v>11.696734694048756</v>
      </c>
      <c r="C720">
        <v>-2.8871498597155946E-3</v>
      </c>
    </row>
    <row r="721" spans="2:3" x14ac:dyDescent="0.25">
      <c r="B721">
        <v>11.696858671709888</v>
      </c>
      <c r="C721">
        <v>-2.8467368432505565E-3</v>
      </c>
    </row>
    <row r="722" spans="2:3" x14ac:dyDescent="0.25">
      <c r="B722">
        <v>11.696978834673756</v>
      </c>
      <c r="C722">
        <v>-2.807371545688496E-3</v>
      </c>
    </row>
    <row r="723" spans="2:3" x14ac:dyDescent="0.25">
      <c r="B723">
        <v>11.697095182940357</v>
      </c>
      <c r="C723">
        <v>-2.7690975405509823E-3</v>
      </c>
    </row>
    <row r="724" spans="2:3" x14ac:dyDescent="0.25">
      <c r="B724">
        <v>11.697209623858326</v>
      </c>
      <c r="C724">
        <v>-2.7318996589508864E-3</v>
      </c>
    </row>
    <row r="725" spans="2:3" x14ac:dyDescent="0.25">
      <c r="B725">
        <v>11.697320250079029</v>
      </c>
      <c r="C725">
        <v>-2.695644327747384E-3</v>
      </c>
    </row>
    <row r="726" spans="2:3" x14ac:dyDescent="0.25">
      <c r="B726">
        <v>11.697428968951099</v>
      </c>
      <c r="C726">
        <v>-2.6603179354187647E-3</v>
      </c>
    </row>
    <row r="727" spans="2:3" x14ac:dyDescent="0.25">
      <c r="B727">
        <v>11.697533873125904</v>
      </c>
      <c r="C727">
        <v>-2.6259671787987101E-3</v>
      </c>
    </row>
    <row r="728" spans="2:3" x14ac:dyDescent="0.25">
      <c r="B728">
        <v>11.697636869952076</v>
      </c>
      <c r="C728">
        <v>-2.5924605996005025E-3</v>
      </c>
    </row>
    <row r="729" spans="2:3" x14ac:dyDescent="0.25">
      <c r="B729">
        <v>11.697736052080982</v>
      </c>
      <c r="C729">
        <v>-2.5597865661381976E-3</v>
      </c>
    </row>
    <row r="730" spans="2:3" x14ac:dyDescent="0.25">
      <c r="B730">
        <v>11.697834280535572</v>
      </c>
      <c r="C730">
        <v>-2.5279340256327393E-3</v>
      </c>
    </row>
    <row r="731" spans="2:3" x14ac:dyDescent="0.25">
      <c r="B731">
        <v>11.697928694292896</v>
      </c>
      <c r="C731">
        <v>-2.4968924686394564E-3</v>
      </c>
    </row>
    <row r="732" spans="2:3" x14ac:dyDescent="0.25">
      <c r="B732">
        <v>11.698022154375904</v>
      </c>
      <c r="C732">
        <v>-2.4665326867771816E-3</v>
      </c>
    </row>
    <row r="733" spans="2:3" x14ac:dyDescent="0.25">
      <c r="B733">
        <v>11.698112753435963</v>
      </c>
      <c r="C733">
        <v>-2.4369643699891875E-3</v>
      </c>
    </row>
    <row r="734" spans="2:3" x14ac:dyDescent="0.25">
      <c r="B734">
        <v>11.698201445147388</v>
      </c>
      <c r="C734">
        <v>-2.4080592409539432E-3</v>
      </c>
    </row>
    <row r="735" spans="2:3" x14ac:dyDescent="0.25">
      <c r="B735">
        <v>11.698287275835865</v>
      </c>
      <c r="C735">
        <v>-2.3798682611657009E-3</v>
      </c>
    </row>
    <row r="736" spans="2:3" x14ac:dyDescent="0.25">
      <c r="B736">
        <v>11.698371199175709</v>
      </c>
      <c r="C736">
        <v>-2.3523235831140296E-3</v>
      </c>
    </row>
    <row r="737" spans="2:3" x14ac:dyDescent="0.25">
      <c r="B737">
        <v>11.698454168841236</v>
      </c>
      <c r="C737">
        <v>-2.3254173413106861E-3</v>
      </c>
    </row>
    <row r="738" spans="2:3" x14ac:dyDescent="0.25">
      <c r="B738">
        <v>11.698535231158131</v>
      </c>
      <c r="C738">
        <v>-2.2990824216479393E-3</v>
      </c>
    </row>
    <row r="739" spans="2:3" x14ac:dyDescent="0.25">
      <c r="B739">
        <v>11.698613432452076</v>
      </c>
      <c r="C739">
        <v>-2.2733712554142832E-3</v>
      </c>
    </row>
    <row r="740" spans="2:3" x14ac:dyDescent="0.25">
      <c r="B740">
        <v>11.698690680071705</v>
      </c>
      <c r="C740">
        <v>-2.2482173821191925E-3</v>
      </c>
    </row>
    <row r="741" spans="2:3" x14ac:dyDescent="0.25">
      <c r="B741">
        <v>11.698766020342701</v>
      </c>
      <c r="C741">
        <v>-2.2236142460524584E-3</v>
      </c>
    </row>
    <row r="742" spans="2:3" x14ac:dyDescent="0.25">
      <c r="B742">
        <v>11.698839453265064</v>
      </c>
      <c r="C742">
        <v>-2.1995555753930381E-3</v>
      </c>
    </row>
    <row r="743" spans="2:3" x14ac:dyDescent="0.25">
      <c r="B743">
        <v>11.698911932513111</v>
      </c>
      <c r="C743">
        <v>-2.175975762361902E-3</v>
      </c>
    </row>
    <row r="744" spans="2:3" x14ac:dyDescent="0.25">
      <c r="B744">
        <v>11.698982504412525</v>
      </c>
      <c r="C744">
        <v>-2.1529286629205441E-3</v>
      </c>
    </row>
    <row r="745" spans="2:3" x14ac:dyDescent="0.25">
      <c r="B745">
        <v>11.699052122637623</v>
      </c>
      <c r="C745">
        <v>-2.1303491648516789E-3</v>
      </c>
    </row>
    <row r="746" spans="2:3" x14ac:dyDescent="0.25">
      <c r="B746">
        <v>11.699118879839771</v>
      </c>
      <c r="C746">
        <v>-2.1082319891839291E-3</v>
      </c>
    </row>
    <row r="747" spans="2:3" x14ac:dyDescent="0.25">
      <c r="B747">
        <v>11.69918563704192</v>
      </c>
      <c r="C747">
        <v>-2.0865720738082634E-3</v>
      </c>
    </row>
    <row r="748" spans="2:3" x14ac:dyDescent="0.25">
      <c r="B748">
        <v>11.699250486895435</v>
      </c>
      <c r="C748">
        <v>-2.0653645624552049E-3</v>
      </c>
    </row>
    <row r="749" spans="2:3" x14ac:dyDescent="0.25">
      <c r="B749">
        <v>11.699313429400318</v>
      </c>
      <c r="C749">
        <v>-2.0446047943376063E-3</v>
      </c>
    </row>
    <row r="750" spans="2:3" x14ac:dyDescent="0.25">
      <c r="B750">
        <v>11.699376371905201</v>
      </c>
      <c r="C750">
        <v>-2.024228689767784E-3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Principal.Principal">
                <anchor moveWithCells="1" sizeWithCells="1">
                  <from>
                    <xdr:col>9</xdr:col>
                    <xdr:colOff>381000</xdr:colOff>
                    <xdr:row>32</xdr:row>
                    <xdr:rowOff>0</xdr:rowOff>
                  </from>
                  <to>
                    <xdr:col>11</xdr:col>
                    <xdr:colOff>381000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/>
  <dimension ref="A1:AC750"/>
  <sheetViews>
    <sheetView zoomScale="70" zoomScaleNormal="70" zoomScalePageLayoutView="70" workbookViewId="0">
      <selection activeCell="C31" sqref="C31"/>
    </sheetView>
  </sheetViews>
  <sheetFormatPr baseColWidth="10" defaultRowHeight="15.75" x14ac:dyDescent="0.25"/>
  <cols>
    <col min="2" max="2" width="10.875" customWidth="1"/>
    <col min="3" max="3" width="11.125" customWidth="1"/>
  </cols>
  <sheetData>
    <row r="1" spans="1:29" x14ac:dyDescent="0.25">
      <c r="A1" s="22"/>
      <c r="B1" s="23" t="s">
        <v>0</v>
      </c>
      <c r="C1" s="23" t="s">
        <v>1</v>
      </c>
      <c r="D1" s="23" t="s">
        <v>2</v>
      </c>
      <c r="E1" s="23" t="s">
        <v>3</v>
      </c>
      <c r="F1" t="s">
        <v>19</v>
      </c>
      <c r="O1">
        <v>0.36</v>
      </c>
      <c r="P1">
        <v>0.28274333882308139</v>
      </c>
      <c r="Q1">
        <v>0.3</v>
      </c>
      <c r="R1">
        <v>-4.7016886723597829E-19</v>
      </c>
      <c r="S1">
        <v>0</v>
      </c>
      <c r="T1">
        <v>0</v>
      </c>
      <c r="W1">
        <v>-3.5404383296107591</v>
      </c>
      <c r="X1">
        <v>-1.4097338747742771E-16</v>
      </c>
      <c r="Y1">
        <v>-1.1282478857427281E-16</v>
      </c>
      <c r="AA1">
        <v>-3.5404383296107591</v>
      </c>
      <c r="AB1">
        <v>-1.4097338747742771E-16</v>
      </c>
      <c r="AC1">
        <v>-1.1282478857427281E-16</v>
      </c>
    </row>
    <row r="2" spans="1:29" x14ac:dyDescent="0.25">
      <c r="A2" t="s">
        <v>4</v>
      </c>
      <c r="F2" t="s">
        <v>20</v>
      </c>
      <c r="O2">
        <v>-0.36</v>
      </c>
      <c r="P2">
        <v>0.28274333882308139</v>
      </c>
      <c r="Q2">
        <v>-0.14999999999999994</v>
      </c>
      <c r="R2">
        <v>0.25980762113533162</v>
      </c>
      <c r="S2">
        <v>6.9300000000000015E-4</v>
      </c>
      <c r="T2">
        <v>0</v>
      </c>
      <c r="W2">
        <v>-3.5404383296107591</v>
      </c>
      <c r="X2">
        <v>-1.4097338747742771E-16</v>
      </c>
      <c r="Y2">
        <v>-1.1282478857427281E-16</v>
      </c>
      <c r="AA2">
        <v>-3.5404383296107591</v>
      </c>
      <c r="AB2">
        <v>-1.4097338747742771E-16</v>
      </c>
      <c r="AC2">
        <v>-1.1282478857427281E-16</v>
      </c>
    </row>
    <row r="3" spans="1:29" x14ac:dyDescent="0.25">
      <c r="A3" t="s">
        <v>5</v>
      </c>
      <c r="B3" t="s">
        <v>6</v>
      </c>
      <c r="D3" t="s">
        <v>275</v>
      </c>
      <c r="F3" t="s">
        <v>307</v>
      </c>
      <c r="O3">
        <v>-0.36</v>
      </c>
      <c r="P3">
        <v>-0.28274333882308139</v>
      </c>
      <c r="Q3">
        <v>-0.15000000000000013</v>
      </c>
      <c r="R3">
        <v>-0.25980762113533151</v>
      </c>
      <c r="S3">
        <v>7.000000000000001E-4</v>
      </c>
      <c r="T3">
        <v>20</v>
      </c>
      <c r="W3">
        <v>-3.5404383296107591</v>
      </c>
      <c r="X3">
        <v>-1.4097338747742771E-16</v>
      </c>
      <c r="Y3">
        <v>-1.1282478857427281E-16</v>
      </c>
      <c r="AA3">
        <v>-3.5404383296107591</v>
      </c>
      <c r="AB3">
        <v>-1.4097338747742771E-16</v>
      </c>
      <c r="AC3">
        <v>-1.1282478857427281E-16</v>
      </c>
    </row>
    <row r="4" spans="1:29" x14ac:dyDescent="0.25">
      <c r="B4">
        <v>0</v>
      </c>
      <c r="C4">
        <v>0</v>
      </c>
      <c r="F4" t="s">
        <v>316</v>
      </c>
      <c r="O4">
        <v>0.36</v>
      </c>
      <c r="P4">
        <v>-0.28274333882308139</v>
      </c>
      <c r="S4">
        <v>3.5000000000000001E-3</v>
      </c>
      <c r="T4">
        <v>20</v>
      </c>
      <c r="W4">
        <v>-3.5404383296107591</v>
      </c>
      <c r="X4">
        <v>-1.4097338747742771E-16</v>
      </c>
      <c r="Y4">
        <v>-1.1282478857427281E-16</v>
      </c>
      <c r="AA4">
        <v>-3.5404383296107591</v>
      </c>
      <c r="AB4">
        <v>-1.4097338747742771E-16</v>
      </c>
      <c r="AC4">
        <v>-1.1282478857427281E-16</v>
      </c>
    </row>
    <row r="5" spans="1:29" x14ac:dyDescent="0.25">
      <c r="B5">
        <f>0.99*B6</f>
        <v>6.9300000000000015E-4</v>
      </c>
      <c r="C5">
        <v>0</v>
      </c>
      <c r="F5" t="s">
        <v>253</v>
      </c>
      <c r="O5">
        <v>0.36</v>
      </c>
      <c r="P5">
        <v>0.28274333882308139</v>
      </c>
      <c r="W5">
        <v>-3.5404383296107591</v>
      </c>
      <c r="X5">
        <v>-1.4097338747742771E-16</v>
      </c>
      <c r="Y5">
        <v>-1.1282478857427281E-16</v>
      </c>
      <c r="AA5">
        <v>-3.4137315905092711</v>
      </c>
      <c r="AB5">
        <v>2.1946250978515016E-2</v>
      </c>
      <c r="AC5">
        <v>-1.1282478857427281E-16</v>
      </c>
    </row>
    <row r="6" spans="1:29" x14ac:dyDescent="0.25">
      <c r="B6">
        <f>0.2*B7</f>
        <v>7.000000000000001E-4</v>
      </c>
      <c r="C6">
        <f>30/1.5</f>
        <v>20</v>
      </c>
      <c r="F6" t="s">
        <v>323</v>
      </c>
      <c r="S6">
        <v>-4.5000000000000005E-2</v>
      </c>
      <c r="T6">
        <v>-434.78260869565219</v>
      </c>
      <c r="W6">
        <v>-3.5404383296107591</v>
      </c>
      <c r="X6">
        <v>-1.4097338747742771E-16</v>
      </c>
      <c r="Y6">
        <v>-1.1282478857427281E-16</v>
      </c>
      <c r="AA6">
        <v>-3.106713833616574</v>
      </c>
      <c r="AB6">
        <v>7.512328635491311E-2</v>
      </c>
      <c r="AC6">
        <v>-5.7313637343014978E-17</v>
      </c>
    </row>
    <row r="7" spans="1:29" x14ac:dyDescent="0.25">
      <c r="B7">
        <f>3.5/1000</f>
        <v>3.5000000000000001E-3</v>
      </c>
      <c r="C7">
        <f>C6</f>
        <v>20</v>
      </c>
      <c r="F7" t="s">
        <v>254</v>
      </c>
      <c r="S7">
        <v>-2.1739130434782609E-3</v>
      </c>
      <c r="T7">
        <v>-434.78260869565219</v>
      </c>
      <c r="W7">
        <v>-3.3462897325902525</v>
      </c>
      <c r="X7">
        <v>5.0441285138659836E-2</v>
      </c>
      <c r="Y7">
        <v>2.9122289553075883E-2</v>
      </c>
      <c r="AA7">
        <v>-2.799696076723877</v>
      </c>
      <c r="AB7">
        <v>0.12830032173131126</v>
      </c>
      <c r="AC7">
        <v>-8.5069212958643892E-17</v>
      </c>
    </row>
    <row r="8" spans="1:29" x14ac:dyDescent="0.25">
      <c r="F8" t="s">
        <v>324</v>
      </c>
      <c r="S8">
        <v>2.1739130434782609E-3</v>
      </c>
      <c r="T8">
        <v>434.78260869565219</v>
      </c>
      <c r="W8">
        <v>-3.1492895060233228</v>
      </c>
      <c r="X8">
        <v>0.10162344536613521</v>
      </c>
      <c r="Y8">
        <v>5.8672323538115329E-2</v>
      </c>
      <c r="AA8">
        <v>-2.4926783198311799</v>
      </c>
      <c r="AB8">
        <v>0.18147735710770935</v>
      </c>
      <c r="AC8">
        <v>-1.4058036418990172E-16</v>
      </c>
    </row>
    <row r="9" spans="1:29" x14ac:dyDescent="0.25">
      <c r="A9" t="s">
        <v>5</v>
      </c>
      <c r="B9" t="s">
        <v>8</v>
      </c>
      <c r="C9" t="s">
        <v>292</v>
      </c>
      <c r="F9" t="s">
        <v>319</v>
      </c>
      <c r="S9">
        <v>4.5000000000000005E-2</v>
      </c>
      <c r="T9">
        <v>434.78260869565219</v>
      </c>
      <c r="W9">
        <v>-2.9522892794563931</v>
      </c>
      <c r="X9">
        <v>0.15280560559361059</v>
      </c>
      <c r="Y9">
        <v>8.8222357523154771E-2</v>
      </c>
      <c r="AA9">
        <v>-2.1856605629384829</v>
      </c>
      <c r="AB9">
        <v>0.23465439248410749</v>
      </c>
      <c r="AC9">
        <v>-1.4058036418990172E-16</v>
      </c>
    </row>
    <row r="10" spans="1:29" x14ac:dyDescent="0.25">
      <c r="B10">
        <v>500</v>
      </c>
      <c r="C10">
        <v>1.1499999999999999</v>
      </c>
      <c r="D10">
        <v>200000</v>
      </c>
      <c r="E10">
        <v>1</v>
      </c>
      <c r="F10" t="s">
        <v>285</v>
      </c>
      <c r="W10">
        <v>-2.7901719149377389</v>
      </c>
      <c r="X10">
        <v>0.19624351352504368</v>
      </c>
      <c r="Y10">
        <v>0.10299737451567392</v>
      </c>
      <c r="AA10">
        <v>-1.8786428060457858</v>
      </c>
      <c r="AB10">
        <v>0.28783142786050564</v>
      </c>
      <c r="AC10">
        <v>-1.4058036418990172E-16</v>
      </c>
    </row>
    <row r="11" spans="1:29" x14ac:dyDescent="0.25">
      <c r="B11">
        <f>0.9*C11</f>
        <v>4.5000000000000005E-2</v>
      </c>
      <c r="C11">
        <f>5/100</f>
        <v>0.05</v>
      </c>
      <c r="F11" t="s">
        <v>255</v>
      </c>
      <c r="W11">
        <v>-2.6916718016542736</v>
      </c>
      <c r="X11">
        <v>0.22183459363878139</v>
      </c>
      <c r="Y11">
        <v>0.11777239150819369</v>
      </c>
      <c r="AA11">
        <v>-1.571625049153089</v>
      </c>
      <c r="AB11">
        <v>0.3410084632369037</v>
      </c>
      <c r="AC11">
        <v>-1.4058036418990172E-16</v>
      </c>
    </row>
    <row r="12" spans="1:29" x14ac:dyDescent="0.25">
      <c r="F12" t="s">
        <v>329</v>
      </c>
      <c r="W12">
        <v>-2.5295544371356153</v>
      </c>
      <c r="X12">
        <v>0.26499144916363759</v>
      </c>
      <c r="Y12">
        <v>0.13254740850071339</v>
      </c>
      <c r="AA12">
        <v>-1.4181161707067407</v>
      </c>
      <c r="AB12">
        <v>0.36759698092510273</v>
      </c>
      <c r="AC12">
        <v>-1.1282478857427281E-16</v>
      </c>
    </row>
    <row r="13" spans="1:29" x14ac:dyDescent="0.25">
      <c r="A13" t="s">
        <v>7</v>
      </c>
      <c r="B13" t="s">
        <v>317</v>
      </c>
      <c r="C13" t="str">
        <f>B3</f>
        <v>beton</v>
      </c>
      <c r="D13" t="s">
        <v>269</v>
      </c>
      <c r="F13" t="s">
        <v>288</v>
      </c>
      <c r="W13">
        <v>-2.4310543238521545</v>
      </c>
      <c r="X13">
        <v>0.29058252927737427</v>
      </c>
      <c r="Y13">
        <v>0.14732242549323254</v>
      </c>
      <c r="AA13">
        <v>-1.1373727897900052</v>
      </c>
      <c r="AB13">
        <v>0.42959810184211683</v>
      </c>
      <c r="AC13">
        <v>-1.4058036418990172E-16</v>
      </c>
    </row>
    <row r="14" spans="1:29" x14ac:dyDescent="0.25">
      <c r="B14">
        <v>0</v>
      </c>
      <c r="C14">
        <v>0</v>
      </c>
      <c r="D14">
        <f>0.36*D15</f>
        <v>0.72</v>
      </c>
      <c r="E14">
        <f>PI()*0.36^2/D14</f>
        <v>0.56548667764616278</v>
      </c>
      <c r="F14" t="s">
        <v>289</v>
      </c>
      <c r="W14">
        <v>-2.2689369593334963</v>
      </c>
      <c r="X14">
        <v>0.33345833239565253</v>
      </c>
      <c r="Y14">
        <v>0.16209744248575225</v>
      </c>
      <c r="AA14">
        <v>-0.9717610677080315</v>
      </c>
      <c r="AB14">
        <v>0.47053362486666983</v>
      </c>
      <c r="AC14">
        <v>-1.6833593980553063E-16</v>
      </c>
    </row>
    <row r="15" spans="1:29" x14ac:dyDescent="0.25">
      <c r="D15">
        <v>2</v>
      </c>
      <c r="F15" t="s">
        <v>294</v>
      </c>
      <c r="W15">
        <v>-2.1704368460500314</v>
      </c>
      <c r="X15">
        <v>0.35904941250939026</v>
      </c>
      <c r="Y15">
        <v>0.17687245947827196</v>
      </c>
      <c r="AA15">
        <v>-0.80614934562605756</v>
      </c>
      <c r="AB15">
        <v>0.51034493826491134</v>
      </c>
      <c r="AC15">
        <v>-1.4058036418990172E-16</v>
      </c>
    </row>
    <row r="16" spans="1:29" x14ac:dyDescent="0.25">
      <c r="F16" t="s">
        <v>311</v>
      </c>
      <c r="W16">
        <v>-2.0083194815313732</v>
      </c>
      <c r="X16">
        <v>0.40164416322109064</v>
      </c>
      <c r="Y16">
        <v>0.19164747647079172</v>
      </c>
      <c r="AA16">
        <v>-0.64053762354408361</v>
      </c>
      <c r="AB16">
        <v>0.54903204203684131</v>
      </c>
      <c r="AC16">
        <v>-1.4058036418990172E-16</v>
      </c>
    </row>
    <row r="17" spans="1:29" x14ac:dyDescent="0.25">
      <c r="A17" t="s">
        <v>9</v>
      </c>
      <c r="B17" t="s">
        <v>17</v>
      </c>
      <c r="C17" t="s">
        <v>8</v>
      </c>
      <c r="D17" t="s">
        <v>267</v>
      </c>
      <c r="F17" t="s">
        <v>325</v>
      </c>
      <c r="W17">
        <v>-1.9098193682479083</v>
      </c>
      <c r="X17">
        <v>0.42723524333482832</v>
      </c>
      <c r="Y17">
        <v>0.20642249346331143</v>
      </c>
      <c r="AA17">
        <v>-0.47492590146210972</v>
      </c>
      <c r="AB17">
        <v>0.58659493618245973</v>
      </c>
      <c r="AC17">
        <v>-1.4058036418990172E-16</v>
      </c>
    </row>
    <row r="18" spans="1:29" x14ac:dyDescent="0.25">
      <c r="B18">
        <v>0</v>
      </c>
      <c r="C18">
        <v>0</v>
      </c>
      <c r="D18">
        <f>D14*E14*E19/D19</f>
        <v>1.3571680263507909E-3</v>
      </c>
      <c r="E18">
        <v>0</v>
      </c>
      <c r="F18" t="s">
        <v>330</v>
      </c>
      <c r="W18">
        <v>-1.7477020037292501</v>
      </c>
      <c r="X18">
        <v>0.46954894163995081</v>
      </c>
      <c r="Y18">
        <v>0.22119751045583114</v>
      </c>
      <c r="AA18">
        <v>-0.20731970853335563</v>
      </c>
      <c r="AB18">
        <v>0.64415494906257798</v>
      </c>
      <c r="AC18">
        <v>-1.4058036418990172E-16</v>
      </c>
    </row>
    <row r="19" spans="1:29" x14ac:dyDescent="0.25">
      <c r="B19">
        <f>0.3*B20</f>
        <v>0.3</v>
      </c>
      <c r="C19">
        <f>2*PI()/D19/2*D20</f>
        <v>0</v>
      </c>
      <c r="D19">
        <v>3</v>
      </c>
      <c r="E19">
        <f>cercle!E18</f>
        <v>0.01</v>
      </c>
      <c r="F19" t="s">
        <v>322</v>
      </c>
      <c r="W19">
        <v>-1.6492018904457852</v>
      </c>
      <c r="X19">
        <v>0.49514002175368854</v>
      </c>
      <c r="Y19">
        <v>0.2359725274483509</v>
      </c>
      <c r="AA19">
        <v>6.0286484395398396E-2</v>
      </c>
      <c r="AB19">
        <v>0.69918549028349497</v>
      </c>
      <c r="AC19">
        <v>-1.4058036418990172E-16</v>
      </c>
    </row>
    <row r="20" spans="1:29" x14ac:dyDescent="0.25">
      <c r="B20">
        <v>1</v>
      </c>
      <c r="D20">
        <v>0</v>
      </c>
      <c r="F20" t="s">
        <v>312</v>
      </c>
      <c r="W20">
        <v>-1.487084525927127</v>
      </c>
      <c r="X20">
        <v>0.53717266765223315</v>
      </c>
      <c r="Y20">
        <v>0.25074754444087061</v>
      </c>
      <c r="AA20">
        <v>0.34491781877456035</v>
      </c>
      <c r="AB20">
        <v>0.7550336171502775</v>
      </c>
      <c r="AC20">
        <v>-1.6833593980553063E-16</v>
      </c>
    </row>
    <row r="21" spans="1:29" x14ac:dyDescent="0.25">
      <c r="B21">
        <f>1/SQRT(2)</f>
        <v>0.70710678118654746</v>
      </c>
      <c r="F21" t="s">
        <v>313</v>
      </c>
      <c r="W21">
        <v>-1.3885844126436622</v>
      </c>
      <c r="X21">
        <v>0.56276374776597082</v>
      </c>
      <c r="Y21">
        <v>0.26552256143339031</v>
      </c>
      <c r="AA21">
        <v>0.59549887025290649</v>
      </c>
      <c r="AB21">
        <v>0.80165815774772597</v>
      </c>
      <c r="AC21">
        <v>-1.4058036418990172E-16</v>
      </c>
    </row>
    <row r="22" spans="1:29" x14ac:dyDescent="0.25">
      <c r="B22">
        <f>4/(2*PI())</f>
        <v>0.63661977236758138</v>
      </c>
      <c r="F22" t="s">
        <v>314</v>
      </c>
      <c r="W22">
        <v>-1.2264670481250077</v>
      </c>
      <c r="X22">
        <v>0.6045153412579366</v>
      </c>
      <c r="Y22">
        <v>0.28029757842590947</v>
      </c>
      <c r="AA22">
        <v>0.86310506318166058</v>
      </c>
      <c r="AB22">
        <v>0.84910028399103987</v>
      </c>
      <c r="AC22">
        <v>-1.6833593980553063E-16</v>
      </c>
    </row>
    <row r="23" spans="1:29" x14ac:dyDescent="0.25">
      <c r="F23" t="s">
        <v>315</v>
      </c>
      <c r="W23">
        <v>-1.1279669348415431</v>
      </c>
      <c r="X23">
        <v>0.63010642137167416</v>
      </c>
      <c r="Y23">
        <v>0.29507259541842917</v>
      </c>
      <c r="AA23">
        <v>1.1307112561104147</v>
      </c>
      <c r="AB23">
        <v>0.89401293857515274</v>
      </c>
      <c r="AC23">
        <v>-1.6833593980553063E-16</v>
      </c>
    </row>
    <row r="24" spans="1:29" x14ac:dyDescent="0.25">
      <c r="A24" t="s">
        <v>10</v>
      </c>
      <c r="B24" t="str">
        <f>B17</f>
        <v>nap</v>
      </c>
      <c r="D24" t="s">
        <v>11</v>
      </c>
      <c r="E24">
        <f>-E25</f>
        <v>-4.5000000000000005E-2</v>
      </c>
      <c r="F24" t="s">
        <v>264</v>
      </c>
      <c r="AA24">
        <v>1.3347001978039759</v>
      </c>
      <c r="AB24">
        <v>0.92698086587970507</v>
      </c>
      <c r="AC24">
        <v>-1.4058036418990172E-16</v>
      </c>
    </row>
    <row r="25" spans="1:29" x14ac:dyDescent="0.25">
      <c r="B25" t="str">
        <f>B24</f>
        <v>nap</v>
      </c>
      <c r="D25" t="s">
        <v>12</v>
      </c>
      <c r="E25">
        <f>B11</f>
        <v>4.5000000000000005E-2</v>
      </c>
      <c r="F25" t="s">
        <v>21</v>
      </c>
      <c r="W25">
        <v>-1.1279669348415509</v>
      </c>
      <c r="X25">
        <v>-0.63010642137167228</v>
      </c>
      <c r="Y25">
        <v>0.29507259541842834</v>
      </c>
      <c r="AA25">
        <v>1.5635917934215031</v>
      </c>
      <c r="AB25">
        <v>0.96229010503848589</v>
      </c>
      <c r="AC25">
        <v>-1.6833593980553063E-16</v>
      </c>
    </row>
    <row r="26" spans="1:29" x14ac:dyDescent="0.25">
      <c r="B26" t="str">
        <f>B13</f>
        <v>Coffr</v>
      </c>
      <c r="C26">
        <f>E26/E27</f>
        <v>0.5</v>
      </c>
      <c r="D26" t="s">
        <v>12</v>
      </c>
      <c r="E26">
        <f>E27/2</f>
        <v>1.75E-3</v>
      </c>
      <c r="F26" t="s">
        <v>261</v>
      </c>
      <c r="W26">
        <v>-1.2264670481250155</v>
      </c>
      <c r="X26">
        <v>-0.6045153412579346</v>
      </c>
      <c r="Y26">
        <v>0.28029757842590863</v>
      </c>
      <c r="AA26">
        <v>1.8062953324262914</v>
      </c>
      <c r="AB26">
        <v>0.99783513760392273</v>
      </c>
      <c r="AC26">
        <v>-1.4058036418990172E-16</v>
      </c>
    </row>
    <row r="27" spans="1:29" x14ac:dyDescent="0.25">
      <c r="B27" t="str">
        <f>B13</f>
        <v>Coffr</v>
      </c>
      <c r="D27" t="s">
        <v>12</v>
      </c>
      <c r="E27">
        <f>3.5/1000</f>
        <v>3.5000000000000001E-3</v>
      </c>
      <c r="F27" t="s">
        <v>321</v>
      </c>
      <c r="W27">
        <v>-1.3885844126436699</v>
      </c>
      <c r="X27">
        <v>-0.56276374776596894</v>
      </c>
      <c r="Y27">
        <v>0.26552256143338948</v>
      </c>
      <c r="AA27">
        <v>2.0102842741198521</v>
      </c>
      <c r="AB27">
        <v>1.0268683312163844</v>
      </c>
      <c r="AC27">
        <v>-1.6833593980553063E-16</v>
      </c>
    </row>
    <row r="28" spans="1:29" x14ac:dyDescent="0.25">
      <c r="B28" t="s">
        <v>17</v>
      </c>
      <c r="C28" t="s">
        <v>331</v>
      </c>
      <c r="D28" t="s">
        <v>13</v>
      </c>
      <c r="E28">
        <f>-B10/C10/D10</f>
        <v>-2.1739130434782609E-3</v>
      </c>
      <c r="F28" t="s">
        <v>326</v>
      </c>
      <c r="W28">
        <v>-1.4870845259271348</v>
      </c>
      <c r="X28">
        <v>-0.53717266765223126</v>
      </c>
      <c r="Y28">
        <v>0.25074754444086977</v>
      </c>
      <c r="AA28">
        <v>2.2142732158134133</v>
      </c>
      <c r="AB28">
        <v>1.0547773152025346</v>
      </c>
      <c r="AC28">
        <v>-1.4058036418990172E-16</v>
      </c>
    </row>
    <row r="29" spans="1:29" x14ac:dyDescent="0.25">
      <c r="B29" t="s">
        <v>17</v>
      </c>
      <c r="C29" t="s">
        <v>328</v>
      </c>
      <c r="D29" t="s">
        <v>13</v>
      </c>
      <c r="E29">
        <f>-E28</f>
        <v>2.1739130434782609E-3</v>
      </c>
      <c r="F29" t="s">
        <v>327</v>
      </c>
      <c r="W29">
        <v>-1.649201890445793</v>
      </c>
      <c r="X29">
        <v>-0.4951400217536866</v>
      </c>
      <c r="Y29" s="1">
        <v>0.23597252744834998</v>
      </c>
      <c r="Z29" s="1"/>
      <c r="AA29" s="1">
        <v>2.4182621575069745</v>
      </c>
      <c r="AB29" s="1">
        <v>1.0815620895623732</v>
      </c>
      <c r="AC29" s="1">
        <v>-1.4058036418990172E-16</v>
      </c>
    </row>
    <row r="30" spans="1:29" x14ac:dyDescent="0.25">
      <c r="W30">
        <v>-1.7477020037292581</v>
      </c>
      <c r="X30">
        <v>-0.46954894163994892</v>
      </c>
      <c r="Y30" s="1">
        <v>0.22119751045583025</v>
      </c>
      <c r="Z30" s="1"/>
      <c r="AA30" s="1">
        <v>2.7626227896589035</v>
      </c>
      <c r="AB30" s="1">
        <v>1.1262784874748466</v>
      </c>
      <c r="AC30" s="1">
        <v>-1.4058036418990172E-16</v>
      </c>
    </row>
    <row r="31" spans="1:29" x14ac:dyDescent="0.25">
      <c r="A31" t="s">
        <v>14</v>
      </c>
      <c r="B31" t="str">
        <f>B13</f>
        <v>Coffr</v>
      </c>
      <c r="C31" t="s">
        <v>306</v>
      </c>
      <c r="D31">
        <v>0</v>
      </c>
      <c r="W31">
        <v>-1.9098193682479163</v>
      </c>
      <c r="X31">
        <v>-0.42723524333482643</v>
      </c>
      <c r="Y31" s="1">
        <v>0.20642249346331051</v>
      </c>
      <c r="Z31" s="1"/>
      <c r="AA31" s="1">
        <v>3.0926189305415281</v>
      </c>
      <c r="AB31" s="1">
        <v>1.1528425274245728</v>
      </c>
      <c r="AC31" s="1">
        <v>-1.1697261375674646E-2</v>
      </c>
    </row>
    <row r="32" spans="1:29" x14ac:dyDescent="0.25">
      <c r="A32" t="s">
        <v>15</v>
      </c>
      <c r="B32">
        <v>1</v>
      </c>
      <c r="W32">
        <v>-2.0083194815313812</v>
      </c>
      <c r="X32">
        <v>-0.40164416322108876</v>
      </c>
      <c r="Y32" s="1">
        <v>0.19164747647079075</v>
      </c>
      <c r="Z32" s="1"/>
      <c r="AA32" s="1">
        <v>3.334640310395891</v>
      </c>
      <c r="AB32" s="1">
        <v>1.1650683071107113</v>
      </c>
      <c r="AC32" s="1">
        <v>-2.704814922030949E-2</v>
      </c>
    </row>
    <row r="33" spans="1:29" x14ac:dyDescent="0.25">
      <c r="A33" t="s">
        <v>304</v>
      </c>
      <c r="B33">
        <v>30</v>
      </c>
      <c r="C33" t="s">
        <v>259</v>
      </c>
      <c r="W33">
        <v>-2.1704368460500394</v>
      </c>
      <c r="X33">
        <v>-0.35904941250938838</v>
      </c>
      <c r="Y33" s="1">
        <v>0.17687245947827102</v>
      </c>
      <c r="Z33" s="1"/>
      <c r="AA33" s="1">
        <v>3.7550658188694239</v>
      </c>
      <c r="AB33" s="1">
        <v>1.179823558456051</v>
      </c>
      <c r="AC33" s="1">
        <v>-5.7749924909579156E-2</v>
      </c>
    </row>
    <row r="34" spans="1:29" x14ac:dyDescent="0.25">
      <c r="A34" t="s">
        <v>305</v>
      </c>
      <c r="B34">
        <v>1E-4</v>
      </c>
      <c r="C34" t="s">
        <v>260</v>
      </c>
      <c r="W34">
        <v>-2.2689369593335043</v>
      </c>
      <c r="X34">
        <v>-0.3334583323956507</v>
      </c>
      <c r="Y34" s="1">
        <v>0.16209744248575128</v>
      </c>
      <c r="Z34" s="1"/>
      <c r="AA34" s="1">
        <v>4.1754913273429564</v>
      </c>
      <c r="AB34" s="1">
        <v>1.1875524996369433</v>
      </c>
      <c r="AC34" s="1">
        <v>-8.8451700598848895E-2</v>
      </c>
    </row>
    <row r="35" spans="1:29" x14ac:dyDescent="0.25">
      <c r="A35" t="s">
        <v>295</v>
      </c>
      <c r="W35">
        <v>-2.4310543238521625</v>
      </c>
      <c r="X35">
        <v>-0.29058252927737244</v>
      </c>
      <c r="Y35" s="1">
        <v>0.14732242549323152</v>
      </c>
      <c r="Z35" s="1"/>
      <c r="AA35" s="1"/>
      <c r="AB35" s="1"/>
      <c r="AC35" s="1"/>
    </row>
    <row r="36" spans="1:29" x14ac:dyDescent="0.25">
      <c r="W36">
        <v>-2.5295544371356233</v>
      </c>
      <c r="X36">
        <v>-0.26499144916363576</v>
      </c>
      <c r="Y36">
        <v>0.13254740850071237</v>
      </c>
      <c r="AA36">
        <v>10.993061013441409</v>
      </c>
      <c r="AB36">
        <v>0.11957827182502746</v>
      </c>
      <c r="AC36">
        <v>3.4843547318252899E-17</v>
      </c>
    </row>
    <row r="37" spans="1:29" x14ac:dyDescent="0.25">
      <c r="W37">
        <v>-2.6916718016542815</v>
      </c>
      <c r="X37">
        <v>-0.22183459363877953</v>
      </c>
      <c r="Y37">
        <v>0.11777239150819262</v>
      </c>
      <c r="AA37">
        <v>10.80733011075645</v>
      </c>
      <c r="AB37">
        <v>0.15174780782362549</v>
      </c>
      <c r="AC37">
        <v>4.05559375145359E-17</v>
      </c>
    </row>
    <row r="38" spans="1:29" x14ac:dyDescent="0.25">
      <c r="W38">
        <v>-2.7901719149377464</v>
      </c>
      <c r="X38">
        <v>-0.19624351352504185</v>
      </c>
      <c r="Y38">
        <v>0.10299737451567288</v>
      </c>
      <c r="AA38">
        <v>10.621599208071492</v>
      </c>
      <c r="AB38">
        <v>0.18391734382222336</v>
      </c>
      <c r="AC38">
        <v>2.6834003769016235E-17</v>
      </c>
    </row>
    <row r="39" spans="1:29" x14ac:dyDescent="0.25">
      <c r="W39">
        <v>-2.9522892794564006</v>
      </c>
      <c r="X39">
        <v>-0.15280560559360878</v>
      </c>
      <c r="Y39">
        <v>8.8222357523153716E-2</v>
      </c>
      <c r="AA39">
        <v>10.522437477677599</v>
      </c>
      <c r="AB39">
        <v>0.20176843472829672</v>
      </c>
      <c r="AC39">
        <v>2.274791683146149E-17</v>
      </c>
    </row>
    <row r="40" spans="1:29" x14ac:dyDescent="0.25">
      <c r="W40">
        <v>-3.1492895060233304</v>
      </c>
      <c r="X40">
        <v>-0.10162344536613342</v>
      </c>
      <c r="Y40">
        <v>5.8672323538114232E-2</v>
      </c>
      <c r="AA40">
        <v>10.326088255799789</v>
      </c>
      <c r="AB40">
        <v>0.25361712050333235</v>
      </c>
      <c r="AC40">
        <v>-1.5178830414797062E-18</v>
      </c>
    </row>
    <row r="41" spans="1:29" x14ac:dyDescent="0.25">
      <c r="W41">
        <v>-3.3462897325902601</v>
      </c>
      <c r="X41">
        <v>-5.0441285138658046E-2</v>
      </c>
      <c r="Y41">
        <v>2.9122289553074734E-2</v>
      </c>
      <c r="AA41">
        <v>10.164214774881806</v>
      </c>
      <c r="AB41">
        <v>0.29446811084387492</v>
      </c>
      <c r="AC41">
        <v>2.9727468316836925E-17</v>
      </c>
    </row>
    <row r="42" spans="1:29" x14ac:dyDescent="0.25">
      <c r="W42">
        <v>-3.5404383296107591</v>
      </c>
      <c r="X42">
        <v>-1.4097338747742771E-16</v>
      </c>
      <c r="Y42">
        <v>-1.1282478857427281E-16</v>
      </c>
      <c r="AA42">
        <v>10.012388941577806</v>
      </c>
      <c r="AB42">
        <v>0.3314345868802171</v>
      </c>
      <c r="AC42">
        <v>4.1541883865139906E-17</v>
      </c>
    </row>
    <row r="43" spans="1:29" x14ac:dyDescent="0.25">
      <c r="W43">
        <v>-3.5404383296107591</v>
      </c>
      <c r="X43">
        <v>-1.4097338747742771E-16</v>
      </c>
      <c r="Y43">
        <v>-1.1282478857427281E-16</v>
      </c>
      <c r="AA43">
        <v>9.84467886489203</v>
      </c>
      <c r="AB43">
        <v>0.37107706245102823</v>
      </c>
      <c r="AC43">
        <v>-1.0479491623430204E-17</v>
      </c>
    </row>
    <row r="44" spans="1:29" x14ac:dyDescent="0.25">
      <c r="W44">
        <v>-3.5404383296107591</v>
      </c>
      <c r="X44">
        <v>-1.4097338747742771E-16</v>
      </c>
      <c r="Y44">
        <v>-1.1282478857427281E-16</v>
      </c>
      <c r="AA44">
        <v>9.6857808328807256</v>
      </c>
      <c r="AB44">
        <v>0.40724648586126844</v>
      </c>
      <c r="AC44">
        <v>1.2437831797482146E-17</v>
      </c>
    </row>
    <row r="45" spans="1:29" x14ac:dyDescent="0.25">
      <c r="W45">
        <v>-3.5404383296107591</v>
      </c>
      <c r="X45">
        <v>-1.4097338747742771E-16</v>
      </c>
      <c r="Y45">
        <v>-1.1282478857427281E-16</v>
      </c>
      <c r="AA45">
        <v>9.5356948455438939</v>
      </c>
      <c r="AB45">
        <v>0.44017643963591763</v>
      </c>
      <c r="AC45">
        <v>3.2580275283189408E-17</v>
      </c>
    </row>
    <row r="46" spans="1:29" x14ac:dyDescent="0.25">
      <c r="W46">
        <v>-3.5404383296107591</v>
      </c>
      <c r="X46">
        <v>-1.4097338747742771E-16</v>
      </c>
      <c r="Y46">
        <v>-1.1282478857427281E-16</v>
      </c>
      <c r="AA46">
        <v>9.2615095830457665</v>
      </c>
      <c r="AB46">
        <v>0.49734459342636539</v>
      </c>
      <c r="AC46">
        <v>3.1231798831160562E-17</v>
      </c>
    </row>
    <row r="47" spans="1:29" x14ac:dyDescent="0.25">
      <c r="W47">
        <v>-3.5404383296107591</v>
      </c>
      <c r="X47">
        <v>-1.4097338747742771E-16</v>
      </c>
      <c r="Y47">
        <v>-1.1282478857427281E-16</v>
      </c>
      <c r="AA47">
        <v>8.9606078524337534</v>
      </c>
      <c r="AB47">
        <v>0.55597641061003622</v>
      </c>
      <c r="AC47">
        <v>-8.9717729773175492E-18</v>
      </c>
    </row>
    <row r="48" spans="1:29" x14ac:dyDescent="0.25">
      <c r="AA48">
        <v>8.7233233730569335</v>
      </c>
      <c r="AB48">
        <v>0.59900981922863372</v>
      </c>
      <c r="AC48">
        <v>-4.0854093111969414E-17</v>
      </c>
    </row>
    <row r="49" spans="23:29" x14ac:dyDescent="0.25">
      <c r="W49">
        <v>8.7349541282078125</v>
      </c>
      <c r="X49">
        <v>-0.65267087408985547</v>
      </c>
      <c r="Y49">
        <v>-9.6423767338502109E-2</v>
      </c>
      <c r="AA49">
        <v>8.4860388936801137</v>
      </c>
      <c r="AB49">
        <v>0.63951375618803019</v>
      </c>
      <c r="AC49">
        <v>1.4697715700756619E-17</v>
      </c>
    </row>
    <row r="50" spans="23:29" x14ac:dyDescent="0.25">
      <c r="W50">
        <v>8.9415987198803677</v>
      </c>
      <c r="X50">
        <v>-0.61178491685532332</v>
      </c>
      <c r="Y50">
        <v>-8.8239827272739157E-2</v>
      </c>
      <c r="AA50">
        <v>8.2487544143032938</v>
      </c>
      <c r="AB50">
        <v>0.67748822148822563</v>
      </c>
      <c r="AC50">
        <v>2.2463313761184045E-18</v>
      </c>
    </row>
    <row r="51" spans="23:29" x14ac:dyDescent="0.25">
      <c r="W51">
        <v>9.1870100740243661</v>
      </c>
      <c r="X51">
        <v>-0.56177573501664158</v>
      </c>
      <c r="Y51">
        <v>-8.0055887206976206E-2</v>
      </c>
      <c r="AA51">
        <v>8.011469934926474</v>
      </c>
      <c r="AB51">
        <v>0.71293321512921992</v>
      </c>
      <c r="AC51">
        <v>9.2241887955993307E-18</v>
      </c>
    </row>
    <row r="52" spans="23:29" x14ac:dyDescent="0.25">
      <c r="W52">
        <v>9.447890857423797</v>
      </c>
      <c r="X52">
        <v>-0.50599084388321203</v>
      </c>
      <c r="Y52">
        <v>-7.1871947141213283E-2</v>
      </c>
      <c r="AA52">
        <v>7.8196706013874797</v>
      </c>
      <c r="AB52">
        <v>0.74012174137617459</v>
      </c>
      <c r="AC52">
        <v>-7.735951907273525E-18</v>
      </c>
    </row>
    <row r="53" spans="23:29" x14ac:dyDescent="0.25">
      <c r="W53">
        <v>9.586935730857963</v>
      </c>
      <c r="X53">
        <v>-0.47516855048728063</v>
      </c>
      <c r="Y53">
        <v>-6.7779977108331807E-2</v>
      </c>
      <c r="AA53">
        <v>7.6005182274080285</v>
      </c>
      <c r="AB53">
        <v>0.769067951065869</v>
      </c>
      <c r="AC53">
        <v>1.1037686335670788E-17</v>
      </c>
    </row>
    <row r="54" spans="23:29" x14ac:dyDescent="0.25">
      <c r="W54">
        <v>9.7491536850643197</v>
      </c>
      <c r="X54">
        <v>-0.4382230748017506</v>
      </c>
      <c r="Y54">
        <v>-6.3688007075450331E-2</v>
      </c>
      <c r="AA54">
        <v>7.426850999266402</v>
      </c>
      <c r="AB54">
        <v>0.79116295539441339</v>
      </c>
      <c r="AC54">
        <v>-7.6576013596525022E-18</v>
      </c>
    </row>
    <row r="55" spans="23:29" x14ac:dyDescent="0.25">
      <c r="W55">
        <v>9.9463797653166068</v>
      </c>
      <c r="X55">
        <v>-0.39174288249980327</v>
      </c>
      <c r="Y55">
        <v>-5.9596037042568883E-2</v>
      </c>
      <c r="AA55">
        <v>7.0639528553413493</v>
      </c>
      <c r="AB55">
        <v>0.83332112135476599</v>
      </c>
      <c r="AC55">
        <v>-1.6686337302672903E-17</v>
      </c>
    </row>
    <row r="56" spans="23:29" x14ac:dyDescent="0.25">
      <c r="W56">
        <v>10.114095890161945</v>
      </c>
      <c r="X56">
        <v>-0.3506192910699038</v>
      </c>
      <c r="Y56">
        <v>-5.550406700968738E-2</v>
      </c>
      <c r="AA56">
        <v>6.732182086699896</v>
      </c>
      <c r="AB56">
        <v>0.86830087644547482</v>
      </c>
      <c r="AC56">
        <v>2.9078641079240131E-18</v>
      </c>
    </row>
    <row r="57" spans="23:29" x14ac:dyDescent="0.25">
      <c r="W57">
        <v>10.332227444086735</v>
      </c>
      <c r="X57">
        <v>-0.2950502509352167</v>
      </c>
      <c r="Y57">
        <v>-5.1412096976805904E-2</v>
      </c>
      <c r="AA57">
        <v>6.384847630416643</v>
      </c>
      <c r="AB57">
        <v>0.90012457921313604</v>
      </c>
      <c r="AC57">
        <v>-3.6219128824593882E-17</v>
      </c>
    </row>
    <row r="58" spans="23:29" x14ac:dyDescent="0.25">
      <c r="W58">
        <v>10.54104006472512</v>
      </c>
      <c r="X58">
        <v>-0.23948368098769679</v>
      </c>
      <c r="Y58">
        <v>-4.7320126943924457E-2</v>
      </c>
      <c r="AA58">
        <v>6.1011304253685834</v>
      </c>
      <c r="AB58">
        <v>0.92506249801963869</v>
      </c>
      <c r="AC58">
        <v>-4.5854975632558803E-17</v>
      </c>
    </row>
    <row r="59" spans="23:29" x14ac:dyDescent="0.25">
      <c r="W59">
        <v>10.732153100920332</v>
      </c>
      <c r="X59">
        <v>-0.18736413591251366</v>
      </c>
      <c r="Y59">
        <v>-3.9136186878161505E-2</v>
      </c>
      <c r="AA59">
        <v>5.8174132203205247</v>
      </c>
      <c r="AB59">
        <v>0.9474709451669403</v>
      </c>
      <c r="AC59">
        <v>-4.5777048601411408E-17</v>
      </c>
    </row>
    <row r="60" spans="23:29" x14ac:dyDescent="0.25">
      <c r="W60">
        <v>10.786712701358752</v>
      </c>
      <c r="X60">
        <v>-0.17318913591251367</v>
      </c>
      <c r="Y60">
        <v>-3.095224681239855E-2</v>
      </c>
      <c r="AA60">
        <v>5.5765152888181779</v>
      </c>
      <c r="AB60">
        <v>0.96668782650989971</v>
      </c>
      <c r="AC60">
        <v>-7.3451309054103908E-17</v>
      </c>
    </row>
    <row r="61" spans="23:29" x14ac:dyDescent="0.25">
      <c r="W61">
        <v>10.993061013441409</v>
      </c>
      <c r="X61">
        <v>-0.11339999999999976</v>
      </c>
      <c r="Y61">
        <v>7.2370495013407421E-17</v>
      </c>
      <c r="AA61">
        <v>5.3135960614595987</v>
      </c>
      <c r="AB61">
        <v>0.98455889828065135</v>
      </c>
      <c r="AC61">
        <v>-5.1170954409526792E-17</v>
      </c>
    </row>
    <row r="62" spans="23:29" x14ac:dyDescent="0.25">
      <c r="W62">
        <v>10.993061013441409</v>
      </c>
      <c r="X62">
        <v>-5.6699999999999834E-2</v>
      </c>
      <c r="Y62">
        <v>9.1140745124562716E-17</v>
      </c>
      <c r="AA62">
        <v>4.8733961538338662</v>
      </c>
      <c r="AB62">
        <v>1.0156042246529378</v>
      </c>
      <c r="AC62">
        <v>-6.3500365989760388E-17</v>
      </c>
    </row>
    <row r="63" spans="23:29" x14ac:dyDescent="0.25">
      <c r="W63">
        <v>10.993061013441409</v>
      </c>
      <c r="X63">
        <v>5.254145371818425E-17</v>
      </c>
      <c r="Y63">
        <v>6.5499363745280537E-17</v>
      </c>
      <c r="AA63">
        <v>4.4331962462081345</v>
      </c>
      <c r="AB63">
        <v>1.0421527125199779</v>
      </c>
      <c r="AC63">
        <v>-9.9428115480498791E-17</v>
      </c>
    </row>
    <row r="64" spans="23:29" x14ac:dyDescent="0.25">
      <c r="W64">
        <v>10.993061013441409</v>
      </c>
      <c r="X64">
        <v>5.6700000000000125E-2</v>
      </c>
      <c r="Y64">
        <v>3.9871534893154426E-17</v>
      </c>
      <c r="AA64">
        <v>4.0566135898175952</v>
      </c>
      <c r="AB64">
        <v>1.0671554121508393</v>
      </c>
      <c r="AC64">
        <v>-1.1869980909642863E-16</v>
      </c>
    </row>
    <row r="65" spans="2:29" x14ac:dyDescent="0.25">
      <c r="W65">
        <v>10.993061013441409</v>
      </c>
      <c r="X65">
        <v>0.11340000000000013</v>
      </c>
      <c r="Y65">
        <v>1.1451885446878141E-17</v>
      </c>
      <c r="AA65">
        <v>3.6800309334270564</v>
      </c>
      <c r="AB65">
        <v>1.0896286401224999</v>
      </c>
      <c r="AC65">
        <v>-1.0188789915932528E-16</v>
      </c>
    </row>
    <row r="66" spans="2:29" x14ac:dyDescent="0.25">
      <c r="W66">
        <v>10.786712701358752</v>
      </c>
      <c r="X66">
        <v>0.17318913591251375</v>
      </c>
      <c r="Y66">
        <v>-3.0952246812398648E-2</v>
      </c>
      <c r="AA66">
        <v>3.3034482770365177</v>
      </c>
      <c r="AB66">
        <v>1.1095723964349595</v>
      </c>
      <c r="AC66">
        <v>-1.5169343645787814E-16</v>
      </c>
    </row>
    <row r="67" spans="2:29" x14ac:dyDescent="0.25">
      <c r="W67">
        <v>10.732153100920332</v>
      </c>
      <c r="X67">
        <v>0.18736413591251377</v>
      </c>
      <c r="Y67">
        <v>-3.9136186878161602E-2</v>
      </c>
      <c r="AA67">
        <v>2.9904828718811718</v>
      </c>
      <c r="AB67">
        <v>1.1321861506099087</v>
      </c>
      <c r="AC67">
        <v>-1.4043128639118496E-16</v>
      </c>
    </row>
    <row r="68" spans="2:29" x14ac:dyDescent="0.25">
      <c r="W68">
        <v>10.54104006472512</v>
      </c>
      <c r="X68">
        <v>0.23948368098769696</v>
      </c>
      <c r="Y68">
        <v>-4.7320126943924561E-2</v>
      </c>
      <c r="AA68">
        <v>2.7586118584742798</v>
      </c>
      <c r="AB68">
        <v>1.1326067541509643</v>
      </c>
      <c r="AC68">
        <v>1.2164158762267894E-2</v>
      </c>
    </row>
    <row r="69" spans="2:29" x14ac:dyDescent="0.25">
      <c r="W69">
        <v>10.332227444086737</v>
      </c>
      <c r="X69">
        <v>0.29505025093521681</v>
      </c>
      <c r="Y69">
        <v>-5.1412096976806029E-2</v>
      </c>
      <c r="AA69">
        <v>2.3803222517435336</v>
      </c>
      <c r="AB69">
        <v>1.1078741423721097</v>
      </c>
      <c r="AC69">
        <v>4.9310339299259709E-2</v>
      </c>
    </row>
    <row r="70" spans="2:29" x14ac:dyDescent="0.25">
      <c r="W70">
        <v>10.114095890161947</v>
      </c>
      <c r="X70">
        <v>0.35061929106990386</v>
      </c>
      <c r="Y70">
        <v>-5.5504067009687498E-2</v>
      </c>
      <c r="AA70">
        <v>2.0656498962479808</v>
      </c>
      <c r="AB70">
        <v>1.0863736332689005</v>
      </c>
      <c r="AC70">
        <v>8.6456519836251466E-2</v>
      </c>
    </row>
    <row r="71" spans="2:29" x14ac:dyDescent="0.25">
      <c r="W71">
        <v>9.9463797653166068</v>
      </c>
      <c r="X71">
        <v>0.39174288249980349</v>
      </c>
      <c r="Y71">
        <v>-5.9596037042568994E-2</v>
      </c>
      <c r="AA71">
        <v>1.8145947919876215</v>
      </c>
      <c r="AB71">
        <v>1.0706346985005382</v>
      </c>
      <c r="AC71">
        <v>0.12360270037324322</v>
      </c>
    </row>
    <row r="72" spans="2:29" x14ac:dyDescent="0.25">
      <c r="W72">
        <v>9.7491536850643197</v>
      </c>
      <c r="X72">
        <v>0.43822307480175071</v>
      </c>
      <c r="Y72">
        <v>-6.3688007075450456E-2</v>
      </c>
      <c r="AA72">
        <v>1.563539687727262</v>
      </c>
      <c r="AB72">
        <v>1.0537715541058645</v>
      </c>
      <c r="AC72">
        <v>0.16074888091023504</v>
      </c>
    </row>
    <row r="73" spans="2:29" x14ac:dyDescent="0.25">
      <c r="W73">
        <v>9.586935730857963</v>
      </c>
      <c r="X73">
        <v>0.47516855048728074</v>
      </c>
      <c r="Y73">
        <v>-6.7779977108331932E-2</v>
      </c>
      <c r="AA73">
        <v>1.3124845834669026</v>
      </c>
      <c r="AB73">
        <v>1.0357842000848791</v>
      </c>
      <c r="AC73">
        <v>0.19789506144722685</v>
      </c>
    </row>
    <row r="74" spans="2:29" x14ac:dyDescent="0.25">
      <c r="W74">
        <v>9.447890857423797</v>
      </c>
      <c r="X74">
        <v>0.50599084388321214</v>
      </c>
      <c r="Y74">
        <v>-7.1871947141213408E-2</v>
      </c>
      <c r="AA74">
        <v>1.0614294792065433</v>
      </c>
      <c r="AB74">
        <v>1.0166726364375822</v>
      </c>
      <c r="AC74">
        <v>0.23504124198421861</v>
      </c>
    </row>
    <row r="75" spans="2:29" x14ac:dyDescent="0.25">
      <c r="W75">
        <v>9.1870100740243661</v>
      </c>
      <c r="X75">
        <v>0.56177573501664169</v>
      </c>
      <c r="Y75">
        <v>-8.0055887206976359E-2</v>
      </c>
      <c r="AA75">
        <v>0.87399162618137771</v>
      </c>
      <c r="AB75">
        <v>1.0066952760040668</v>
      </c>
      <c r="AC75">
        <v>0.27218742252121031</v>
      </c>
    </row>
    <row r="76" spans="2:29" x14ac:dyDescent="0.25">
      <c r="B76">
        <f>B79/(D18*D19)</f>
        <v>-1086.95652173913</v>
      </c>
      <c r="W76">
        <v>8.9415987198803677</v>
      </c>
      <c r="X76">
        <v>0.61178491685532344</v>
      </c>
      <c r="Y76">
        <v>-8.823982727273931E-2</v>
      </c>
      <c r="AA76">
        <v>0.66847817487458516</v>
      </c>
      <c r="AB76">
        <v>0.99344228015066993</v>
      </c>
      <c r="AC76">
        <v>0.30933360305820218</v>
      </c>
    </row>
    <row r="77" spans="2:29" x14ac:dyDescent="0.25">
      <c r="W77">
        <v>8.7349541282078125</v>
      </c>
      <c r="X77">
        <v>0.65267087408985547</v>
      </c>
      <c r="Y77">
        <v>-9.6423767338502261E-2</v>
      </c>
      <c r="AA77">
        <v>0.34666791977438666</v>
      </c>
      <c r="AB77">
        <v>0.96397531020422667</v>
      </c>
      <c r="AC77">
        <v>0.35404383296107567</v>
      </c>
    </row>
    <row r="78" spans="2:29" x14ac:dyDescent="0.25">
      <c r="B78" t="s">
        <v>18</v>
      </c>
      <c r="AA78">
        <v>0.28305066853919336</v>
      </c>
      <c r="AB78">
        <v>0.95259268773782191</v>
      </c>
      <c r="AC78">
        <v>0.35404383296107567</v>
      </c>
    </row>
    <row r="79" spans="2:29" x14ac:dyDescent="0.25">
      <c r="B79">
        <v>-4.4255479120134469</v>
      </c>
      <c r="C79">
        <v>0</v>
      </c>
      <c r="W79">
        <v>-1.1279669348415498</v>
      </c>
      <c r="X79">
        <v>-0.6301064213716725</v>
      </c>
      <c r="Y79">
        <v>0.29507259541842851</v>
      </c>
      <c r="AA79">
        <v>9.2198914833613477E-2</v>
      </c>
      <c r="AB79">
        <v>0.9167585058991401</v>
      </c>
      <c r="AC79">
        <v>0.35404383296107567</v>
      </c>
    </row>
    <row r="80" spans="2:29" x14ac:dyDescent="0.25">
      <c r="B80">
        <v>-4.4255479120134469</v>
      </c>
      <c r="C80">
        <v>0</v>
      </c>
      <c r="W80">
        <v>-0.93485384620539813</v>
      </c>
      <c r="X80">
        <v>-0.67962988780539435</v>
      </c>
      <c r="Y80">
        <v>0.31449697102857227</v>
      </c>
      <c r="AA80">
        <v>-0.16227009010715976</v>
      </c>
      <c r="AB80">
        <v>0.86504486308880724</v>
      </c>
      <c r="AC80">
        <v>0.35404383296107567</v>
      </c>
    </row>
    <row r="81" spans="2:29" x14ac:dyDescent="0.25">
      <c r="B81">
        <v>-4.4255479120134469</v>
      </c>
      <c r="C81">
        <v>0</v>
      </c>
      <c r="W81">
        <v>-0.74174075756924673</v>
      </c>
      <c r="X81">
        <v>-0.72887230183253815</v>
      </c>
      <c r="Y81">
        <v>0.33392134663871603</v>
      </c>
      <c r="AA81">
        <v>-0.35312184381273964</v>
      </c>
      <c r="AB81">
        <v>0.82330858071198965</v>
      </c>
      <c r="AC81">
        <v>0.35404383296107567</v>
      </c>
    </row>
    <row r="82" spans="2:29" x14ac:dyDescent="0.25">
      <c r="B82">
        <v>-4.4255479120134469</v>
      </c>
      <c r="C82">
        <v>0</v>
      </c>
      <c r="W82">
        <v>-0.61337558763357425</v>
      </c>
      <c r="X82">
        <v>-0.76101166072206883</v>
      </c>
      <c r="Y82">
        <v>0.34363353444378791</v>
      </c>
      <c r="AA82">
        <v>-0.48035634628312623</v>
      </c>
      <c r="AB82">
        <v>0.79407913042788847</v>
      </c>
      <c r="AC82">
        <v>0.35404383296107567</v>
      </c>
    </row>
    <row r="83" spans="2:29" x14ac:dyDescent="0.25">
      <c r="B83">
        <v>-4.4255479120134469</v>
      </c>
      <c r="C83">
        <v>0</v>
      </c>
      <c r="W83">
        <v>-0.48501041769790226</v>
      </c>
      <c r="X83">
        <v>-0.79286996720502156</v>
      </c>
      <c r="Y83">
        <v>0.35334572224885968</v>
      </c>
    </row>
    <row r="84" spans="2:29" x14ac:dyDescent="0.25">
      <c r="B84">
        <v>-4.4255479120134469</v>
      </c>
      <c r="C84">
        <v>0</v>
      </c>
      <c r="W84">
        <v>-0.35312184381273964</v>
      </c>
      <c r="X84">
        <v>-0.82330858071198965</v>
      </c>
      <c r="Y84">
        <v>0.35404383296107611</v>
      </c>
    </row>
    <row r="85" spans="2:29" x14ac:dyDescent="0.25">
      <c r="B85">
        <v>-4.4255479120134469</v>
      </c>
      <c r="C85">
        <v>0</v>
      </c>
      <c r="W85">
        <v>-9.865283887196645E-2</v>
      </c>
      <c r="X85">
        <v>-0.87839485240125725</v>
      </c>
      <c r="Y85">
        <v>0.35404383296107611</v>
      </c>
    </row>
    <row r="86" spans="2:29" x14ac:dyDescent="0.25">
      <c r="B86">
        <v>-4.4255479120134469</v>
      </c>
      <c r="C86">
        <v>0</v>
      </c>
      <c r="W86">
        <v>9.2198914833613477E-2</v>
      </c>
      <c r="X86">
        <v>-0.9167585058991401</v>
      </c>
      <c r="Y86">
        <v>0.35404383296107611</v>
      </c>
    </row>
    <row r="87" spans="2:29" x14ac:dyDescent="0.25">
      <c r="B87">
        <v>-4.4255479120134469</v>
      </c>
      <c r="C87">
        <v>0</v>
      </c>
      <c r="W87">
        <v>0.32746878548540553</v>
      </c>
      <c r="X87">
        <v>-0.96054013353358825</v>
      </c>
      <c r="Y87">
        <v>0.35404383296107611</v>
      </c>
    </row>
    <row r="88" spans="2:29" x14ac:dyDescent="0.25">
      <c r="B88">
        <v>-4.4255479120134469</v>
      </c>
      <c r="C88">
        <v>0</v>
      </c>
      <c r="W88">
        <v>0.47390242224477325</v>
      </c>
      <c r="X88">
        <v>-0.98589739791730258</v>
      </c>
      <c r="Y88">
        <v>0.35404383296107611</v>
      </c>
    </row>
    <row r="89" spans="2:29" x14ac:dyDescent="0.25">
      <c r="B89">
        <v>-4.4255479120134469</v>
      </c>
      <c r="C89">
        <v>0</v>
      </c>
      <c r="W89">
        <v>0.66475417595035324</v>
      </c>
      <c r="X89">
        <v>-1.0166726364375822</v>
      </c>
      <c r="Y89">
        <v>0.35404383296107611</v>
      </c>
    </row>
    <row r="90" spans="2:29" x14ac:dyDescent="0.25">
      <c r="B90">
        <v>-4.4255479120134469</v>
      </c>
      <c r="C90">
        <v>0</v>
      </c>
      <c r="W90">
        <v>0.79198867842073994</v>
      </c>
      <c r="X90">
        <v>-1.0357842000848791</v>
      </c>
      <c r="Y90">
        <v>0.35404383296107611</v>
      </c>
    </row>
    <row r="91" spans="2:29" x14ac:dyDescent="0.25">
      <c r="B91">
        <v>-4.4255479120134469</v>
      </c>
      <c r="C91">
        <v>0</v>
      </c>
      <c r="W91">
        <v>1.0539138478825008</v>
      </c>
      <c r="X91">
        <v>-1.0537715541058645</v>
      </c>
      <c r="Y91">
        <v>0.31363663286366389</v>
      </c>
    </row>
    <row r="92" spans="2:29" x14ac:dyDescent="0.25">
      <c r="B92">
        <v>-4.4255479120134469</v>
      </c>
      <c r="C92">
        <v>0</v>
      </c>
      <c r="W92">
        <v>1.217304752183916</v>
      </c>
      <c r="X92">
        <v>-1.0623436525064904</v>
      </c>
      <c r="Y92">
        <v>0.28370453694379727</v>
      </c>
    </row>
    <row r="93" spans="2:29" x14ac:dyDescent="0.25">
      <c r="B93">
        <v>-4.4255479120134469</v>
      </c>
      <c r="C93">
        <v>0</v>
      </c>
      <c r="W93">
        <v>1.3922100804043067</v>
      </c>
      <c r="X93">
        <v>-1.0720844697491172</v>
      </c>
      <c r="Y93">
        <v>0.25377244102393082</v>
      </c>
    </row>
    <row r="94" spans="2:29" x14ac:dyDescent="0.25">
      <c r="B94">
        <v>-4.4255479120134469</v>
      </c>
      <c r="C94">
        <v>0</v>
      </c>
      <c r="W94">
        <v>1.6077038120219393</v>
      </c>
      <c r="X94">
        <v>-1.0863736332689005</v>
      </c>
      <c r="Y94">
        <v>0.22384034510406436</v>
      </c>
    </row>
    <row r="95" spans="2:29" x14ac:dyDescent="0.25">
      <c r="B95">
        <v>-4.4255479120134469</v>
      </c>
      <c r="C95">
        <v>0</v>
      </c>
      <c r="W95">
        <v>1.7710947163233541</v>
      </c>
      <c r="X95">
        <v>-1.0938215220432148</v>
      </c>
      <c r="Y95">
        <v>0.19390824918419791</v>
      </c>
    </row>
    <row r="96" spans="2:29" x14ac:dyDescent="0.25">
      <c r="B96">
        <v>-4.4255479120134469</v>
      </c>
      <c r="C96">
        <v>0</v>
      </c>
      <c r="W96">
        <v>1.9981028718599623</v>
      </c>
      <c r="X96">
        <v>-1.1078741423721097</v>
      </c>
      <c r="Y96">
        <v>0.16397615326433149</v>
      </c>
    </row>
    <row r="97" spans="2:25" x14ac:dyDescent="0.25">
      <c r="B97">
        <v>-4.4255479120134469</v>
      </c>
      <c r="C97">
        <v>0</v>
      </c>
      <c r="W97">
        <v>2.1957044282387113</v>
      </c>
      <c r="X97">
        <v>-1.1178794796268832</v>
      </c>
      <c r="Y97">
        <v>0.13404405734446495</v>
      </c>
    </row>
    <row r="98" spans="2:25" x14ac:dyDescent="0.25">
      <c r="B98">
        <v>-4.4255479120134469</v>
      </c>
      <c r="C98">
        <v>0</v>
      </c>
      <c r="W98">
        <v>2.3885019316979861</v>
      </c>
      <c r="X98">
        <v>-1.1268451798161176</v>
      </c>
      <c r="Y98">
        <v>0.10411196142459841</v>
      </c>
    </row>
    <row r="99" spans="2:25" x14ac:dyDescent="0.25">
      <c r="B99">
        <v>-4.4255479120134469</v>
      </c>
      <c r="C99">
        <v>0</v>
      </c>
      <c r="W99">
        <v>2.6155100872345942</v>
      </c>
      <c r="X99">
        <v>-1.1380872760792335</v>
      </c>
      <c r="Y99">
        <v>7.4179865504731976E-2</v>
      </c>
    </row>
    <row r="100" spans="2:25" x14ac:dyDescent="0.25">
      <c r="B100">
        <v>-4.4255479120134469</v>
      </c>
      <c r="C100">
        <v>0</v>
      </c>
      <c r="W100">
        <v>2.9061354940063957</v>
      </c>
      <c r="X100">
        <v>-1.152842527424573</v>
      </c>
      <c r="Y100">
        <v>4.4247769584865537E-2</v>
      </c>
    </row>
    <row r="101" spans="2:25" x14ac:dyDescent="0.25">
      <c r="B101">
        <v>-4.4255479120134469</v>
      </c>
      <c r="C101">
        <v>0</v>
      </c>
      <c r="W101">
        <v>3.1331436495430043</v>
      </c>
      <c r="X101">
        <v>-1.16127409962191</v>
      </c>
      <c r="Y101">
        <v>1.4315673664999003E-2</v>
      </c>
    </row>
    <row r="102" spans="2:25" x14ac:dyDescent="0.25">
      <c r="B102">
        <v>-4.4255479120134469</v>
      </c>
      <c r="C102">
        <v>0</v>
      </c>
      <c r="W102">
        <v>3.4237690563148062</v>
      </c>
      <c r="X102">
        <v>-1.171813564868581</v>
      </c>
      <c r="Y102">
        <v>-1.5616422254867505E-2</v>
      </c>
    </row>
    <row r="103" spans="2:25" x14ac:dyDescent="0.25">
      <c r="B103">
        <v>-4.4255479120134469</v>
      </c>
      <c r="C103">
        <v>0</v>
      </c>
      <c r="W103">
        <v>3.7143944630866077</v>
      </c>
      <c r="X103">
        <v>-1.179823558456051</v>
      </c>
      <c r="Y103">
        <v>-4.554851817473396E-2</v>
      </c>
    </row>
    <row r="104" spans="2:25" x14ac:dyDescent="0.25">
      <c r="B104">
        <v>-4.4255479120134469</v>
      </c>
      <c r="C104">
        <v>0</v>
      </c>
      <c r="W104">
        <v>4.0050198698584092</v>
      </c>
      <c r="X104">
        <v>-1.18530408038432</v>
      </c>
      <c r="Y104">
        <v>-7.548061409460044E-2</v>
      </c>
    </row>
    <row r="105" spans="2:25" x14ac:dyDescent="0.25">
      <c r="B105">
        <v>-4.4255479120134469</v>
      </c>
      <c r="C105">
        <v>0</v>
      </c>
      <c r="W105">
        <v>4.1949015142462569</v>
      </c>
      <c r="X105">
        <v>-1.1842372724519985</v>
      </c>
      <c r="Y105">
        <v>-8.8532614746881177E-2</v>
      </c>
    </row>
    <row r="106" spans="2:25" x14ac:dyDescent="0.25">
      <c r="B106">
        <v>-4.4255479120134469</v>
      </c>
      <c r="C106">
        <v>0</v>
      </c>
      <c r="W106">
        <v>4.4677497513971964</v>
      </c>
      <c r="X106">
        <v>-1.1604909017938829</v>
      </c>
      <c r="Y106">
        <v>-8.9139626484698142E-2</v>
      </c>
    </row>
    <row r="107" spans="2:25" x14ac:dyDescent="0.25">
      <c r="B107">
        <v>-4.4255479120134469</v>
      </c>
      <c r="C107">
        <v>0</v>
      </c>
      <c r="W107">
        <v>4.740597988548136</v>
      </c>
      <c r="X107">
        <v>-1.1356203215094556</v>
      </c>
      <c r="Y107">
        <v>-8.9746638222515163E-2</v>
      </c>
    </row>
    <row r="108" spans="2:25" x14ac:dyDescent="0.25">
      <c r="B108">
        <v>-4.4255479120134469</v>
      </c>
      <c r="C108">
        <v>0</v>
      </c>
      <c r="W108">
        <v>5.0134462256990755</v>
      </c>
      <c r="X108">
        <v>-1.1096255315987167</v>
      </c>
      <c r="Y108">
        <v>-9.0353649960332127E-2</v>
      </c>
    </row>
    <row r="109" spans="2:25" x14ac:dyDescent="0.25">
      <c r="B109">
        <v>-4.4255479120134469</v>
      </c>
      <c r="C109">
        <v>0</v>
      </c>
      <c r="W109">
        <v>5.3499117140852075</v>
      </c>
      <c r="X109">
        <v>-1.0809607438254878</v>
      </c>
      <c r="Y109">
        <v>-9.0960661698149148E-2</v>
      </c>
    </row>
    <row r="110" spans="2:25" x14ac:dyDescent="0.25">
      <c r="B110">
        <v>-4.4255479120134469</v>
      </c>
      <c r="C110">
        <v>0</v>
      </c>
      <c r="W110">
        <v>5.622759951236147</v>
      </c>
      <c r="X110">
        <v>-1.0521554298489701</v>
      </c>
      <c r="Y110">
        <v>-9.1567673435966168E-2</v>
      </c>
    </row>
    <row r="111" spans="2:25" x14ac:dyDescent="0.25">
      <c r="B111">
        <v>-4.4255479120134469</v>
      </c>
      <c r="C111">
        <v>0</v>
      </c>
      <c r="W111">
        <v>5.959225439622279</v>
      </c>
      <c r="X111">
        <v>-1.019274855977073</v>
      </c>
      <c r="Y111">
        <v>-9.2174685173783188E-2</v>
      </c>
    </row>
    <row r="112" spans="2:25" x14ac:dyDescent="0.25">
      <c r="B112">
        <v>-4.4255479120134469</v>
      </c>
      <c r="C112">
        <v>0</v>
      </c>
      <c r="W112">
        <v>6.2956909280084119</v>
      </c>
      <c r="X112">
        <v>-0.98386481044597485</v>
      </c>
      <c r="Y112">
        <v>-9.2781696911600153E-2</v>
      </c>
    </row>
    <row r="113" spans="2:25" x14ac:dyDescent="0.25">
      <c r="B113">
        <v>-4.4255479120134469</v>
      </c>
      <c r="C113">
        <v>0</v>
      </c>
      <c r="W113">
        <v>6.6321564163945439</v>
      </c>
      <c r="X113">
        <v>-0.9459252932556752</v>
      </c>
      <c r="Y113">
        <v>-9.3388708649417118E-2</v>
      </c>
    </row>
    <row r="114" spans="2:25" x14ac:dyDescent="0.25">
      <c r="B114">
        <v>-4.4255479120134469</v>
      </c>
      <c r="C114">
        <v>0</v>
      </c>
      <c r="W114">
        <v>6.8321977862052075</v>
      </c>
      <c r="X114">
        <v>-0.9233721164766574</v>
      </c>
      <c r="Y114">
        <v>-9.3692214518325601E-2</v>
      </c>
    </row>
    <row r="115" spans="2:25" x14ac:dyDescent="0.25">
      <c r="B115">
        <v>-4.4255479120134469</v>
      </c>
      <c r="C115">
        <v>0</v>
      </c>
      <c r="W115">
        <v>7.0322391560158701</v>
      </c>
      <c r="X115">
        <v>-0.89969473007132783</v>
      </c>
      <c r="Y115">
        <v>-9.3995720387234138E-2</v>
      </c>
    </row>
    <row r="116" spans="2:25" x14ac:dyDescent="0.25">
      <c r="B116">
        <v>-4.4255479120134469</v>
      </c>
      <c r="C116">
        <v>0</v>
      </c>
      <c r="W116">
        <v>7.2322805258265328</v>
      </c>
      <c r="X116">
        <v>-0.87489313403968683</v>
      </c>
      <c r="Y116">
        <v>-9.4299226256142621E-2</v>
      </c>
    </row>
    <row r="117" spans="2:25" x14ac:dyDescent="0.25">
      <c r="B117">
        <v>-4.4255479120134469</v>
      </c>
      <c r="C117">
        <v>0</v>
      </c>
      <c r="W117">
        <v>7.4219352253279061</v>
      </c>
      <c r="X117">
        <v>-0.85009155752456755</v>
      </c>
      <c r="Y117">
        <v>-9.4602732125051103E-2</v>
      </c>
    </row>
    <row r="118" spans="2:25" x14ac:dyDescent="0.25">
      <c r="B118">
        <v>-4.4255479120134469</v>
      </c>
      <c r="C118">
        <v>0</v>
      </c>
      <c r="W118">
        <v>7.632363265447859</v>
      </c>
      <c r="X118">
        <v>-0.82191731309746996</v>
      </c>
      <c r="Y118">
        <v>-9.4906237993959586E-2</v>
      </c>
    </row>
    <row r="119" spans="2:25" x14ac:dyDescent="0.25">
      <c r="B119">
        <v>-4.4255479120134469</v>
      </c>
      <c r="C119">
        <v>0</v>
      </c>
      <c r="W119">
        <v>7.8324046352585226</v>
      </c>
      <c r="X119">
        <v>-0.7937430881868941</v>
      </c>
      <c r="Y119">
        <v>-9.5209743862868124E-2</v>
      </c>
    </row>
    <row r="120" spans="2:25" x14ac:dyDescent="0.25">
      <c r="B120">
        <v>-4.4255479120134469</v>
      </c>
      <c r="C120">
        <v>0</v>
      </c>
      <c r="W120">
        <v>8.0324460050691844</v>
      </c>
      <c r="X120">
        <v>-0.76444465365000669</v>
      </c>
      <c r="Y120">
        <v>-9.5513249731776606E-2</v>
      </c>
    </row>
    <row r="121" spans="2:25" x14ac:dyDescent="0.25">
      <c r="B121">
        <v>-4.4255479120134469</v>
      </c>
      <c r="C121">
        <v>0</v>
      </c>
      <c r="W121">
        <v>8.2414661486993346</v>
      </c>
      <c r="X121">
        <v>-0.7326931647312348</v>
      </c>
      <c r="Y121">
        <v>-9.5816755600685088E-2</v>
      </c>
    </row>
    <row r="122" spans="2:25" x14ac:dyDescent="0.25">
      <c r="B122">
        <v>-4.4255479120134469</v>
      </c>
      <c r="C122">
        <v>0</v>
      </c>
      <c r="W122">
        <v>8.4961459959257049</v>
      </c>
      <c r="X122">
        <v>-0.69249779526378197</v>
      </c>
      <c r="Y122">
        <v>-9.6120261469593571E-2</v>
      </c>
    </row>
    <row r="123" spans="2:25" x14ac:dyDescent="0.25">
      <c r="B123">
        <v>-4.4255479120134469</v>
      </c>
      <c r="C123">
        <v>0</v>
      </c>
      <c r="W123">
        <v>8.7349541282078143</v>
      </c>
      <c r="X123">
        <v>-0.65267087408985536</v>
      </c>
      <c r="Y123">
        <v>-9.6423767338502109E-2</v>
      </c>
    </row>
    <row r="124" spans="2:25" x14ac:dyDescent="0.25">
      <c r="B124">
        <v>-4.4255479120134469</v>
      </c>
      <c r="C124">
        <v>0</v>
      </c>
    </row>
    <row r="125" spans="2:25" x14ac:dyDescent="0.25">
      <c r="B125">
        <v>-4.4255479120134469</v>
      </c>
      <c r="C125">
        <v>0</v>
      </c>
      <c r="W125">
        <v>8.7349541282078143</v>
      </c>
      <c r="X125">
        <v>0.65267087408985536</v>
      </c>
      <c r="Y125">
        <v>-9.6423767338502261E-2</v>
      </c>
    </row>
    <row r="126" spans="2:25" x14ac:dyDescent="0.25">
      <c r="B126">
        <v>-4.4255479120134469</v>
      </c>
      <c r="C126">
        <v>0</v>
      </c>
      <c r="W126">
        <v>8.4961459959257049</v>
      </c>
      <c r="X126">
        <v>0.69249779526378197</v>
      </c>
      <c r="Y126">
        <v>-9.6120261469593737E-2</v>
      </c>
    </row>
    <row r="127" spans="2:25" x14ac:dyDescent="0.25">
      <c r="B127">
        <v>-4.4255479120134469</v>
      </c>
      <c r="C127">
        <v>0</v>
      </c>
      <c r="W127">
        <v>8.2414661486993346</v>
      </c>
      <c r="X127">
        <v>0.73269316473123491</v>
      </c>
      <c r="Y127">
        <v>-9.5816755600685283E-2</v>
      </c>
    </row>
    <row r="128" spans="2:25" x14ac:dyDescent="0.25">
      <c r="B128">
        <v>-4.4255479120134469</v>
      </c>
      <c r="C128">
        <v>0</v>
      </c>
      <c r="W128">
        <v>8.0324460050691862</v>
      </c>
      <c r="X128">
        <v>0.76444465365000669</v>
      </c>
      <c r="Y128">
        <v>-9.5513249731776759E-2</v>
      </c>
    </row>
    <row r="129" spans="2:25" x14ac:dyDescent="0.25">
      <c r="B129">
        <v>-4.4255479120134469</v>
      </c>
      <c r="C129">
        <v>0</v>
      </c>
      <c r="W129">
        <v>7.8324046352585226</v>
      </c>
      <c r="X129">
        <v>0.7937430881868941</v>
      </c>
      <c r="Y129">
        <v>-9.5209743862868276E-2</v>
      </c>
    </row>
    <row r="130" spans="2:25" x14ac:dyDescent="0.25">
      <c r="B130">
        <v>-4.4255479120134469</v>
      </c>
      <c r="C130">
        <v>0</v>
      </c>
      <c r="W130">
        <v>7.632363265447859</v>
      </c>
      <c r="X130">
        <v>0.82191731309746996</v>
      </c>
      <c r="Y130">
        <v>-9.4906237993959752E-2</v>
      </c>
    </row>
    <row r="131" spans="2:25" x14ac:dyDescent="0.25">
      <c r="B131">
        <v>-4.4255479120134469</v>
      </c>
      <c r="C131">
        <v>0</v>
      </c>
      <c r="W131">
        <v>7.4219352253279061</v>
      </c>
      <c r="X131">
        <v>0.85009155752456744</v>
      </c>
      <c r="Y131">
        <v>-9.4602732125051311E-2</v>
      </c>
    </row>
    <row r="132" spans="2:25" x14ac:dyDescent="0.25">
      <c r="B132">
        <v>-4.4255479120134469</v>
      </c>
      <c r="C132">
        <v>0</v>
      </c>
      <c r="W132">
        <v>7.2322805258265337</v>
      </c>
      <c r="X132">
        <v>0.87489313403968683</v>
      </c>
      <c r="Y132">
        <v>-9.4299226256142801E-2</v>
      </c>
    </row>
    <row r="133" spans="2:25" x14ac:dyDescent="0.25">
      <c r="B133">
        <v>-4.4255479120134469</v>
      </c>
      <c r="C133">
        <v>0</v>
      </c>
      <c r="W133">
        <v>7.032239156015871</v>
      </c>
      <c r="X133">
        <v>0.89969473007132783</v>
      </c>
      <c r="Y133">
        <v>-9.3995720387234333E-2</v>
      </c>
    </row>
    <row r="134" spans="2:25" x14ac:dyDescent="0.25">
      <c r="B134">
        <v>-4.4255479120134469</v>
      </c>
      <c r="C134">
        <v>0</v>
      </c>
      <c r="W134">
        <v>6.8321977862052075</v>
      </c>
      <c r="X134">
        <v>0.9233721164766574</v>
      </c>
      <c r="Y134">
        <v>-9.3692214518325836E-2</v>
      </c>
    </row>
    <row r="135" spans="2:25" x14ac:dyDescent="0.25">
      <c r="B135">
        <v>-4.4255479120134469</v>
      </c>
      <c r="C135">
        <v>0</v>
      </c>
      <c r="W135">
        <v>6.6321564163945439</v>
      </c>
      <c r="X135">
        <v>0.94592529325567531</v>
      </c>
      <c r="Y135">
        <v>-9.3388708649417354E-2</v>
      </c>
    </row>
    <row r="136" spans="2:25" x14ac:dyDescent="0.25">
      <c r="B136">
        <v>-4.4255479120134469</v>
      </c>
      <c r="C136">
        <v>0</v>
      </c>
      <c r="W136">
        <v>6.2956909280084119</v>
      </c>
      <c r="X136">
        <v>0.98386481044597462</v>
      </c>
      <c r="Y136">
        <v>-9.2781696911600403E-2</v>
      </c>
    </row>
    <row r="137" spans="2:25" x14ac:dyDescent="0.25">
      <c r="B137">
        <v>-4.4255479120134469</v>
      </c>
      <c r="C137">
        <v>0</v>
      </c>
      <c r="W137">
        <v>5.9592254396222799</v>
      </c>
      <c r="X137">
        <v>1.019274855977073</v>
      </c>
      <c r="Y137">
        <v>-9.2174685173783424E-2</v>
      </c>
    </row>
    <row r="138" spans="2:25" x14ac:dyDescent="0.25">
      <c r="B138">
        <v>-4.4255479120134469</v>
      </c>
      <c r="C138">
        <v>0</v>
      </c>
      <c r="W138">
        <v>5.622759951236147</v>
      </c>
      <c r="X138">
        <v>1.0521554298489701</v>
      </c>
      <c r="Y138">
        <v>-9.156767343596646E-2</v>
      </c>
    </row>
    <row r="139" spans="2:25" x14ac:dyDescent="0.25">
      <c r="B139">
        <v>-4.4255479120134469</v>
      </c>
      <c r="C139">
        <v>0</v>
      </c>
      <c r="W139">
        <v>5.3499117140852084</v>
      </c>
      <c r="X139">
        <v>1.0809607438254878</v>
      </c>
      <c r="Y139">
        <v>-9.0960661698149467E-2</v>
      </c>
    </row>
    <row r="140" spans="2:25" x14ac:dyDescent="0.25">
      <c r="B140">
        <v>-4.4255479120134469</v>
      </c>
      <c r="C140">
        <v>0</v>
      </c>
      <c r="W140">
        <v>5.0134462256990746</v>
      </c>
      <c r="X140">
        <v>1.1096255315987169</v>
      </c>
      <c r="Y140">
        <v>-9.0353649960332447E-2</v>
      </c>
    </row>
    <row r="141" spans="2:25" x14ac:dyDescent="0.25">
      <c r="B141">
        <v>-4.4255479120134469</v>
      </c>
      <c r="C141">
        <v>0</v>
      </c>
      <c r="W141">
        <v>4.7405979885481351</v>
      </c>
      <c r="X141">
        <v>1.1356203215094558</v>
      </c>
      <c r="Y141">
        <v>-8.974663822251551E-2</v>
      </c>
    </row>
    <row r="142" spans="2:25" x14ac:dyDescent="0.25">
      <c r="B142">
        <v>-4.4255479120134469</v>
      </c>
      <c r="C142">
        <v>0</v>
      </c>
      <c r="W142">
        <v>4.4677497513971964</v>
      </c>
      <c r="X142">
        <v>1.1604909017938829</v>
      </c>
      <c r="Y142">
        <v>-8.9139626484698517E-2</v>
      </c>
    </row>
    <row r="143" spans="2:25" x14ac:dyDescent="0.25">
      <c r="B143">
        <v>-4.4255479120134469</v>
      </c>
      <c r="C143">
        <v>0</v>
      </c>
      <c r="W143">
        <v>4.1949015142462569</v>
      </c>
      <c r="X143">
        <v>1.1842372724519985</v>
      </c>
      <c r="Y143">
        <v>-8.8532614746881538E-2</v>
      </c>
    </row>
    <row r="144" spans="2:25" x14ac:dyDescent="0.25">
      <c r="B144">
        <v>-4.4255479120134469</v>
      </c>
      <c r="C144">
        <v>0</v>
      </c>
      <c r="W144">
        <v>4.0050198698584092</v>
      </c>
      <c r="X144">
        <v>1.18530408038432</v>
      </c>
      <c r="Y144">
        <v>-7.548061409460087E-2</v>
      </c>
    </row>
    <row r="145" spans="2:25" x14ac:dyDescent="0.25">
      <c r="B145">
        <v>-4.4255479120134469</v>
      </c>
      <c r="C145">
        <v>0</v>
      </c>
      <c r="W145">
        <v>3.7143944630866073</v>
      </c>
      <c r="X145">
        <v>1.179823558456051</v>
      </c>
      <c r="Y145">
        <v>-4.5548518174734348E-2</v>
      </c>
    </row>
    <row r="146" spans="2:25" x14ac:dyDescent="0.25">
      <c r="B146">
        <v>-4.4255479120134469</v>
      </c>
      <c r="C146">
        <v>0</v>
      </c>
      <c r="W146">
        <v>3.4237690563148058</v>
      </c>
      <c r="X146">
        <v>1.1718135648685808</v>
      </c>
      <c r="Y146">
        <v>-1.5616422254867814E-2</v>
      </c>
    </row>
    <row r="147" spans="2:25" x14ac:dyDescent="0.25">
      <c r="B147">
        <v>-4.4255479120134469</v>
      </c>
      <c r="C147">
        <v>0</v>
      </c>
      <c r="W147">
        <v>3.1331436495430043</v>
      </c>
      <c r="X147">
        <v>1.1612740996219098</v>
      </c>
      <c r="Y147">
        <v>1.4315673664998639E-2</v>
      </c>
    </row>
    <row r="148" spans="2:25" x14ac:dyDescent="0.25">
      <c r="B148">
        <v>-4.4255479120134469</v>
      </c>
      <c r="C148">
        <v>0</v>
      </c>
      <c r="W148">
        <v>2.9061354940063953</v>
      </c>
      <c r="X148">
        <v>1.1528425274245728</v>
      </c>
      <c r="Y148">
        <v>4.4247769584865176E-2</v>
      </c>
    </row>
    <row r="149" spans="2:25" x14ac:dyDescent="0.25">
      <c r="B149">
        <v>-4.4255479120134469</v>
      </c>
      <c r="C149">
        <v>0</v>
      </c>
      <c r="W149">
        <v>2.6155100872345938</v>
      </c>
      <c r="X149">
        <v>1.1380872760792333</v>
      </c>
      <c r="Y149">
        <v>7.4179865504731712E-2</v>
      </c>
    </row>
    <row r="150" spans="2:25" x14ac:dyDescent="0.25">
      <c r="B150">
        <v>-4.4255479120134469</v>
      </c>
      <c r="C150">
        <v>0</v>
      </c>
      <c r="W150">
        <v>2.3885019316979852</v>
      </c>
      <c r="X150">
        <v>1.1268451798161174</v>
      </c>
      <c r="Y150">
        <v>0.10411196142459811</v>
      </c>
    </row>
    <row r="151" spans="2:25" x14ac:dyDescent="0.25">
      <c r="B151">
        <v>-4.4255479120134469</v>
      </c>
      <c r="C151">
        <v>0</v>
      </c>
      <c r="W151">
        <v>2.195704428238705</v>
      </c>
      <c r="X151">
        <v>1.1178794796268827</v>
      </c>
      <c r="Y151">
        <v>0.13404405734446467</v>
      </c>
    </row>
    <row r="152" spans="2:25" x14ac:dyDescent="0.25">
      <c r="B152">
        <v>-4.4255479120134469</v>
      </c>
      <c r="C152">
        <v>0</v>
      </c>
      <c r="W152">
        <v>1.9981028718599616</v>
      </c>
      <c r="X152">
        <v>1.1078741423721097</v>
      </c>
      <c r="Y152">
        <v>0.16397615326433118</v>
      </c>
    </row>
    <row r="153" spans="2:25" x14ac:dyDescent="0.25">
      <c r="B153">
        <v>-4.4255479120134469</v>
      </c>
      <c r="C153">
        <v>0</v>
      </c>
      <c r="W153">
        <v>1.7710947163233535</v>
      </c>
      <c r="X153">
        <v>1.0938215220432146</v>
      </c>
      <c r="Y153">
        <v>0.19390824918419763</v>
      </c>
    </row>
    <row r="154" spans="2:25" x14ac:dyDescent="0.25">
      <c r="B154">
        <v>-4.4255479120134469</v>
      </c>
      <c r="C154">
        <v>0</v>
      </c>
      <c r="W154">
        <v>1.607703812021938</v>
      </c>
      <c r="X154">
        <v>1.0863736332689005</v>
      </c>
      <c r="Y154">
        <v>0.22384034510406425</v>
      </c>
    </row>
    <row r="155" spans="2:25" x14ac:dyDescent="0.25">
      <c r="B155">
        <v>-4.4255479120134469</v>
      </c>
      <c r="C155">
        <v>0</v>
      </c>
      <c r="W155">
        <v>1.3922100804042956</v>
      </c>
      <c r="X155">
        <v>1.0720844697491159</v>
      </c>
      <c r="Y155">
        <v>0.25377244102393071</v>
      </c>
    </row>
    <row r="156" spans="2:25" x14ac:dyDescent="0.25">
      <c r="B156">
        <v>-4.4255479120134469</v>
      </c>
      <c r="C156">
        <v>0</v>
      </c>
      <c r="W156">
        <v>1.2173047521839153</v>
      </c>
      <c r="X156">
        <v>1.0623436525064902</v>
      </c>
      <c r="Y156">
        <v>0.2837045369437971</v>
      </c>
    </row>
    <row r="157" spans="2:25" x14ac:dyDescent="0.25">
      <c r="B157">
        <v>-4.4255479120134469</v>
      </c>
      <c r="C157">
        <v>0</v>
      </c>
      <c r="W157">
        <v>1.0539138478825001</v>
      </c>
      <c r="X157">
        <v>1.0537715541058645</v>
      </c>
      <c r="Y157">
        <v>0.31363663286366367</v>
      </c>
    </row>
    <row r="158" spans="2:25" x14ac:dyDescent="0.25">
      <c r="B158">
        <v>-4.4255479120134469</v>
      </c>
      <c r="C158">
        <v>0</v>
      </c>
      <c r="W158">
        <v>0.79198867842073994</v>
      </c>
      <c r="X158">
        <v>1.0357842000848791</v>
      </c>
      <c r="Y158">
        <v>0.35404383296107567</v>
      </c>
    </row>
    <row r="159" spans="2:25" x14ac:dyDescent="0.25">
      <c r="B159">
        <v>-4.4255479120134469</v>
      </c>
      <c r="C159">
        <v>0</v>
      </c>
      <c r="W159">
        <v>0.66475417595035324</v>
      </c>
      <c r="X159">
        <v>1.0166726364375822</v>
      </c>
      <c r="Y159">
        <v>0.35404383296107567</v>
      </c>
    </row>
    <row r="160" spans="2:25" x14ac:dyDescent="0.25">
      <c r="B160">
        <v>-4.4255479120134469</v>
      </c>
      <c r="C160">
        <v>0</v>
      </c>
      <c r="W160">
        <v>0.47390242224477325</v>
      </c>
      <c r="X160">
        <v>0.98589739791730258</v>
      </c>
      <c r="Y160">
        <v>0.35404383296107567</v>
      </c>
    </row>
    <row r="161" spans="2:25" x14ac:dyDescent="0.25">
      <c r="B161">
        <v>-4.4255479120134469</v>
      </c>
      <c r="C161">
        <v>0</v>
      </c>
      <c r="W161">
        <v>0.32746878548539854</v>
      </c>
      <c r="X161">
        <v>0.96054013353358703</v>
      </c>
      <c r="Y161">
        <v>0.35404383296107567</v>
      </c>
    </row>
    <row r="162" spans="2:25" x14ac:dyDescent="0.25">
      <c r="B162">
        <v>-4.4255479120134469</v>
      </c>
      <c r="C162">
        <v>0</v>
      </c>
      <c r="W162">
        <v>9.2198914833613477E-2</v>
      </c>
      <c r="X162">
        <v>0.9167585058991401</v>
      </c>
      <c r="Y162">
        <v>0.35404383296107567</v>
      </c>
    </row>
    <row r="163" spans="2:25" x14ac:dyDescent="0.25">
      <c r="B163">
        <v>-4.4255479120134469</v>
      </c>
      <c r="C163">
        <v>0</v>
      </c>
      <c r="W163">
        <v>-9.865283887196645E-2</v>
      </c>
      <c r="X163">
        <v>0.87839485240125725</v>
      </c>
      <c r="Y163">
        <v>0.35404383296107567</v>
      </c>
    </row>
    <row r="164" spans="2:25" x14ac:dyDescent="0.25">
      <c r="B164">
        <v>-4.4255479120134469</v>
      </c>
      <c r="C164">
        <v>0</v>
      </c>
      <c r="W164">
        <v>-0.35312184381273964</v>
      </c>
      <c r="X164">
        <v>0.82330858071198965</v>
      </c>
      <c r="Y164">
        <v>0.35404383296107567</v>
      </c>
    </row>
    <row r="165" spans="2:25" x14ac:dyDescent="0.25">
      <c r="B165">
        <v>-4.4255479120134469</v>
      </c>
      <c r="C165">
        <v>0</v>
      </c>
      <c r="W165">
        <v>-0.48501041769789871</v>
      </c>
      <c r="X165">
        <v>0.79286996720502245</v>
      </c>
      <c r="Y165">
        <v>0.35334572224885974</v>
      </c>
    </row>
    <row r="166" spans="2:25" x14ac:dyDescent="0.25">
      <c r="B166">
        <v>-4.4255479120134469</v>
      </c>
      <c r="C166">
        <v>0</v>
      </c>
      <c r="W166">
        <v>-0.6133755876335707</v>
      </c>
      <c r="X166">
        <v>0.76101166072206983</v>
      </c>
      <c r="Y166">
        <v>0.34363353444378797</v>
      </c>
    </row>
    <row r="167" spans="2:25" x14ac:dyDescent="0.25">
      <c r="B167">
        <v>-4.4255479120134469</v>
      </c>
      <c r="C167">
        <v>0</v>
      </c>
      <c r="W167">
        <v>-0.74174075756924274</v>
      </c>
      <c r="X167">
        <v>0.72887230183253915</v>
      </c>
      <c r="Y167">
        <v>0.3339213466387162</v>
      </c>
    </row>
    <row r="168" spans="2:25" x14ac:dyDescent="0.25">
      <c r="B168">
        <v>-4.4255479120134469</v>
      </c>
      <c r="C168">
        <v>0</v>
      </c>
      <c r="W168">
        <v>-0.93485384620539369</v>
      </c>
      <c r="X168">
        <v>0.67962988780539546</v>
      </c>
      <c r="Y168">
        <v>0.31449697102857255</v>
      </c>
    </row>
    <row r="169" spans="2:25" x14ac:dyDescent="0.25">
      <c r="B169">
        <v>-4.4255479120134469</v>
      </c>
      <c r="C169">
        <v>0</v>
      </c>
      <c r="W169">
        <v>-1.1279669348415446</v>
      </c>
      <c r="X169">
        <v>0.63010642137167383</v>
      </c>
      <c r="Y169">
        <v>0.29507259541842895</v>
      </c>
    </row>
    <row r="170" spans="2:25" x14ac:dyDescent="0.25">
      <c r="B170">
        <v>-4.4255479120134469</v>
      </c>
      <c r="C170">
        <v>0</v>
      </c>
    </row>
    <row r="171" spans="2:25" x14ac:dyDescent="0.25">
      <c r="B171">
        <v>-4.4255479120134469</v>
      </c>
      <c r="C171">
        <v>0</v>
      </c>
    </row>
    <row r="172" spans="2:25" x14ac:dyDescent="0.25">
      <c r="B172">
        <v>-4.4255479120134469</v>
      </c>
      <c r="C172">
        <v>0</v>
      </c>
    </row>
    <row r="173" spans="2:25" x14ac:dyDescent="0.25">
      <c r="B173">
        <v>-4.4255479120134469</v>
      </c>
      <c r="C173">
        <v>0</v>
      </c>
    </row>
    <row r="174" spans="2:25" x14ac:dyDescent="0.25">
      <c r="B174">
        <v>-4.4255479120134469</v>
      </c>
      <c r="C174">
        <v>0</v>
      </c>
    </row>
    <row r="175" spans="2:25" x14ac:dyDescent="0.25">
      <c r="B175">
        <v>-4.4255479120134469</v>
      </c>
      <c r="C175">
        <v>0</v>
      </c>
    </row>
    <row r="176" spans="2:25" x14ac:dyDescent="0.25">
      <c r="B176">
        <v>-4.4255479120134469</v>
      </c>
      <c r="C176">
        <v>0</v>
      </c>
    </row>
    <row r="177" spans="2:3" x14ac:dyDescent="0.25">
      <c r="B177">
        <v>-4.4255479120134469</v>
      </c>
      <c r="C177">
        <v>0</v>
      </c>
    </row>
    <row r="178" spans="2:3" x14ac:dyDescent="0.25">
      <c r="B178">
        <v>-4.4255479120134469</v>
      </c>
      <c r="C178">
        <v>0</v>
      </c>
    </row>
    <row r="179" spans="2:3" x14ac:dyDescent="0.25">
      <c r="B179">
        <v>-4.4255479120134469</v>
      </c>
      <c r="C179">
        <v>0</v>
      </c>
    </row>
    <row r="180" spans="2:3" x14ac:dyDescent="0.25">
      <c r="B180">
        <v>-4.4255479120134469</v>
      </c>
      <c r="C180">
        <v>0</v>
      </c>
    </row>
    <row r="181" spans="2:3" x14ac:dyDescent="0.25">
      <c r="B181">
        <v>-4.4255479120134469</v>
      </c>
      <c r="C181">
        <v>0</v>
      </c>
    </row>
    <row r="182" spans="2:3" x14ac:dyDescent="0.25">
      <c r="B182">
        <v>-4.4255479120134469</v>
      </c>
      <c r="C182">
        <v>0</v>
      </c>
    </row>
    <row r="183" spans="2:3" x14ac:dyDescent="0.25">
      <c r="B183">
        <v>-4.4255479120134469</v>
      </c>
      <c r="C183">
        <v>0</v>
      </c>
    </row>
    <row r="184" spans="2:3" x14ac:dyDescent="0.25">
      <c r="B184">
        <v>-4.4255479120134469</v>
      </c>
      <c r="C184">
        <v>0</v>
      </c>
    </row>
    <row r="185" spans="2:3" x14ac:dyDescent="0.25">
      <c r="B185">
        <v>-4.4255479120134469</v>
      </c>
      <c r="C185">
        <v>0</v>
      </c>
    </row>
    <row r="186" spans="2:3" x14ac:dyDescent="0.25">
      <c r="B186">
        <v>-4.4255479120134469</v>
      </c>
      <c r="C186">
        <v>0</v>
      </c>
    </row>
    <row r="187" spans="2:3" x14ac:dyDescent="0.25">
      <c r="B187">
        <v>-4.4255479120134469</v>
      </c>
      <c r="C187">
        <v>0</v>
      </c>
    </row>
    <row r="188" spans="2:3" x14ac:dyDescent="0.25">
      <c r="B188">
        <v>-4.4255479120134469</v>
      </c>
      <c r="C188">
        <v>0</v>
      </c>
    </row>
    <row r="189" spans="2:3" x14ac:dyDescent="0.25">
      <c r="B189">
        <v>-4.4255479120134469</v>
      </c>
      <c r="C189">
        <v>0</v>
      </c>
    </row>
    <row r="190" spans="2:3" x14ac:dyDescent="0.25">
      <c r="B190">
        <v>-4.4255479120134469</v>
      </c>
      <c r="C190">
        <v>0</v>
      </c>
    </row>
    <row r="191" spans="2:3" x14ac:dyDescent="0.25">
      <c r="B191">
        <v>-4.4255479120134469</v>
      </c>
      <c r="C191">
        <v>0</v>
      </c>
    </row>
    <row r="192" spans="2:3" x14ac:dyDescent="0.25">
      <c r="B192">
        <v>-4.4255479120134469</v>
      </c>
      <c r="C192">
        <v>0</v>
      </c>
    </row>
    <row r="193" spans="2:3" x14ac:dyDescent="0.25">
      <c r="B193">
        <v>-4.4255479120134469</v>
      </c>
      <c r="C193">
        <v>0</v>
      </c>
    </row>
    <row r="194" spans="2:3" x14ac:dyDescent="0.25">
      <c r="B194">
        <v>-4.4255479120134469</v>
      </c>
      <c r="C194">
        <v>0</v>
      </c>
    </row>
    <row r="195" spans="2:3" x14ac:dyDescent="0.25">
      <c r="B195">
        <v>-4.4255479120134469</v>
      </c>
      <c r="C195">
        <v>0</v>
      </c>
    </row>
    <row r="196" spans="2:3" x14ac:dyDescent="0.25">
      <c r="B196">
        <v>-4.4255479120134469</v>
      </c>
      <c r="C196">
        <v>0</v>
      </c>
    </row>
    <row r="197" spans="2:3" x14ac:dyDescent="0.25">
      <c r="B197">
        <v>-4.4255479120134469</v>
      </c>
      <c r="C197">
        <v>0</v>
      </c>
    </row>
    <row r="198" spans="2:3" x14ac:dyDescent="0.25">
      <c r="B198">
        <v>-4.4255479120134469</v>
      </c>
      <c r="C198">
        <v>0</v>
      </c>
    </row>
    <row r="199" spans="2:3" x14ac:dyDescent="0.25">
      <c r="B199">
        <v>-4.4255479120134469</v>
      </c>
      <c r="C199">
        <v>0</v>
      </c>
    </row>
    <row r="200" spans="2:3" x14ac:dyDescent="0.25">
      <c r="B200">
        <v>-4.4255479120134469</v>
      </c>
      <c r="C200">
        <v>0</v>
      </c>
    </row>
    <row r="201" spans="2:3" x14ac:dyDescent="0.25">
      <c r="B201">
        <v>-4.4255479120134469</v>
      </c>
      <c r="C201">
        <v>0</v>
      </c>
    </row>
    <row r="202" spans="2:3" x14ac:dyDescent="0.25">
      <c r="B202">
        <v>-4.4255479120134469</v>
      </c>
      <c r="C202">
        <v>0</v>
      </c>
    </row>
    <row r="203" spans="2:3" x14ac:dyDescent="0.25">
      <c r="B203">
        <v>-4.4255479120134469</v>
      </c>
      <c r="C203">
        <v>0</v>
      </c>
    </row>
    <row r="204" spans="2:3" x14ac:dyDescent="0.25">
      <c r="B204">
        <v>-4.4255479120134469</v>
      </c>
      <c r="C204">
        <v>0</v>
      </c>
    </row>
    <row r="205" spans="2:3" x14ac:dyDescent="0.25">
      <c r="B205">
        <v>-4.4255479120134469</v>
      </c>
      <c r="C205">
        <v>0</v>
      </c>
    </row>
    <row r="206" spans="2:3" x14ac:dyDescent="0.25">
      <c r="B206">
        <v>-4.4255479120134469</v>
      </c>
      <c r="C206">
        <v>0</v>
      </c>
    </row>
    <row r="207" spans="2:3" x14ac:dyDescent="0.25">
      <c r="B207">
        <v>-4.4255479120134469</v>
      </c>
      <c r="C207">
        <v>0</v>
      </c>
    </row>
    <row r="208" spans="2:3" x14ac:dyDescent="0.25">
      <c r="B208">
        <v>-4.4255479120134469</v>
      </c>
      <c r="C208">
        <v>0</v>
      </c>
    </row>
    <row r="209" spans="2:3" x14ac:dyDescent="0.25">
      <c r="B209">
        <v>-4.4255479120134469</v>
      </c>
      <c r="C209">
        <v>0</v>
      </c>
    </row>
    <row r="210" spans="2:3" x14ac:dyDescent="0.25">
      <c r="B210">
        <v>-4.4255479120134469</v>
      </c>
      <c r="C210">
        <v>0</v>
      </c>
    </row>
    <row r="211" spans="2:3" x14ac:dyDescent="0.25">
      <c r="B211">
        <v>-4.4255479120134469</v>
      </c>
      <c r="C211">
        <v>0</v>
      </c>
    </row>
    <row r="212" spans="2:3" x14ac:dyDescent="0.25">
      <c r="B212">
        <v>-4.4255479120134469</v>
      </c>
      <c r="C212">
        <v>0</v>
      </c>
    </row>
    <row r="213" spans="2:3" x14ac:dyDescent="0.25">
      <c r="B213">
        <v>-4.4255479120134469</v>
      </c>
      <c r="C213">
        <v>0</v>
      </c>
    </row>
    <row r="214" spans="2:3" x14ac:dyDescent="0.25">
      <c r="B214">
        <v>-4.4255479120134469</v>
      </c>
      <c r="C214">
        <v>0</v>
      </c>
    </row>
    <row r="215" spans="2:3" x14ac:dyDescent="0.25">
      <c r="B215">
        <v>-4.4255479120134469</v>
      </c>
      <c r="C215">
        <v>0</v>
      </c>
    </row>
    <row r="216" spans="2:3" x14ac:dyDescent="0.25">
      <c r="B216">
        <v>-4.4255479120134469</v>
      </c>
      <c r="C216">
        <v>0</v>
      </c>
    </row>
    <row r="217" spans="2:3" x14ac:dyDescent="0.25">
      <c r="B217">
        <v>-4.4255479120134469</v>
      </c>
      <c r="C217">
        <v>0</v>
      </c>
    </row>
    <row r="218" spans="2:3" x14ac:dyDescent="0.25">
      <c r="B218">
        <v>-4.4255479120134469</v>
      </c>
      <c r="C218">
        <v>0</v>
      </c>
    </row>
    <row r="219" spans="2:3" x14ac:dyDescent="0.25">
      <c r="B219">
        <v>-4.4255479120134469</v>
      </c>
      <c r="C219">
        <v>0</v>
      </c>
    </row>
    <row r="220" spans="2:3" x14ac:dyDescent="0.25">
      <c r="B220">
        <v>-4.4255479120134469</v>
      </c>
      <c r="C220">
        <v>0</v>
      </c>
    </row>
    <row r="221" spans="2:3" x14ac:dyDescent="0.25">
      <c r="B221">
        <v>-4.4255479120134469</v>
      </c>
      <c r="C221">
        <v>0</v>
      </c>
    </row>
    <row r="222" spans="2:3" x14ac:dyDescent="0.25">
      <c r="B222">
        <v>-4.4255479120134469</v>
      </c>
      <c r="C222">
        <v>0</v>
      </c>
    </row>
    <row r="223" spans="2:3" x14ac:dyDescent="0.25">
      <c r="B223">
        <v>-4.4255479120134469</v>
      </c>
      <c r="C223">
        <v>0</v>
      </c>
    </row>
    <row r="224" spans="2:3" x14ac:dyDescent="0.25">
      <c r="B224">
        <v>-4.4255479120134469</v>
      </c>
      <c r="C224">
        <v>0</v>
      </c>
    </row>
    <row r="225" spans="2:3" x14ac:dyDescent="0.25">
      <c r="B225">
        <v>-4.4255479120134469</v>
      </c>
      <c r="C225">
        <v>0</v>
      </c>
    </row>
    <row r="226" spans="2:3" x14ac:dyDescent="0.25">
      <c r="B226">
        <v>-4.4255479120134469</v>
      </c>
      <c r="C226">
        <v>0</v>
      </c>
    </row>
    <row r="227" spans="2:3" x14ac:dyDescent="0.25">
      <c r="B227">
        <v>-4.4255479120134469</v>
      </c>
      <c r="C227">
        <v>0</v>
      </c>
    </row>
    <row r="228" spans="2:3" x14ac:dyDescent="0.25">
      <c r="B228">
        <v>-4.4255479120134469</v>
      </c>
      <c r="C228">
        <v>0</v>
      </c>
    </row>
    <row r="229" spans="2:3" x14ac:dyDescent="0.25">
      <c r="B229">
        <v>-4.4255479120134469</v>
      </c>
      <c r="C229">
        <v>0</v>
      </c>
    </row>
    <row r="230" spans="2:3" x14ac:dyDescent="0.25">
      <c r="B230">
        <v>-4.4255479120134469</v>
      </c>
      <c r="C230">
        <v>0</v>
      </c>
    </row>
    <row r="231" spans="2:3" x14ac:dyDescent="0.25">
      <c r="B231">
        <v>-4.4255479120134469</v>
      </c>
      <c r="C231">
        <v>0</v>
      </c>
    </row>
    <row r="232" spans="2:3" x14ac:dyDescent="0.25">
      <c r="B232">
        <v>-4.4255479120134469</v>
      </c>
      <c r="C232">
        <v>0</v>
      </c>
    </row>
    <row r="233" spans="2:3" x14ac:dyDescent="0.25">
      <c r="B233">
        <v>-4.4255479120134469</v>
      </c>
      <c r="C233">
        <v>0</v>
      </c>
    </row>
    <row r="234" spans="2:3" x14ac:dyDescent="0.25">
      <c r="B234">
        <v>-4.4255479120134469</v>
      </c>
      <c r="C234">
        <v>0</v>
      </c>
    </row>
    <row r="235" spans="2:3" x14ac:dyDescent="0.25">
      <c r="B235">
        <v>-4.4255479120134469</v>
      </c>
      <c r="C235">
        <v>0</v>
      </c>
    </row>
    <row r="236" spans="2:3" x14ac:dyDescent="0.25">
      <c r="B236">
        <v>-4.4255479120134469</v>
      </c>
      <c r="C236">
        <v>0</v>
      </c>
    </row>
    <row r="237" spans="2:3" x14ac:dyDescent="0.25">
      <c r="B237">
        <v>-4.4255479120134469</v>
      </c>
      <c r="C237">
        <v>0</v>
      </c>
    </row>
    <row r="238" spans="2:3" x14ac:dyDescent="0.25">
      <c r="B238">
        <v>-4.4255479120134469</v>
      </c>
      <c r="C238">
        <v>0</v>
      </c>
    </row>
    <row r="239" spans="2:3" x14ac:dyDescent="0.25">
      <c r="B239">
        <v>-4.4255479120134469</v>
      </c>
      <c r="C239">
        <v>0</v>
      </c>
    </row>
    <row r="240" spans="2:3" x14ac:dyDescent="0.25">
      <c r="B240">
        <v>-4.4255479120134469</v>
      </c>
      <c r="C240">
        <v>0</v>
      </c>
    </row>
    <row r="241" spans="2:3" x14ac:dyDescent="0.25">
      <c r="B241">
        <v>-4.4255479120134469</v>
      </c>
      <c r="C241">
        <v>0</v>
      </c>
    </row>
    <row r="242" spans="2:3" x14ac:dyDescent="0.25">
      <c r="B242">
        <v>-4.4234387397251185</v>
      </c>
      <c r="C242">
        <v>7.5027131242677569E-4</v>
      </c>
    </row>
    <row r="243" spans="2:3" x14ac:dyDescent="0.25">
      <c r="B243">
        <v>-4.4134312460615392</v>
      </c>
      <c r="C243">
        <v>4.2583313770592213E-3</v>
      </c>
    </row>
    <row r="244" spans="2:3" x14ac:dyDescent="0.25">
      <c r="B244">
        <v>-4.3916303098618146</v>
      </c>
      <c r="C244">
        <v>1.1775437742471695E-2</v>
      </c>
    </row>
    <row r="245" spans="2:3" x14ac:dyDescent="0.25">
      <c r="B245">
        <v>-4.3547980331300851</v>
      </c>
      <c r="C245">
        <v>2.4261508136987686E-2</v>
      </c>
    </row>
    <row r="246" spans="2:3" x14ac:dyDescent="0.25">
      <c r="B246">
        <v>-4.3023836009620782</v>
      </c>
      <c r="C246">
        <v>4.1670218110084534E-2</v>
      </c>
    </row>
    <row r="247" spans="2:3" x14ac:dyDescent="0.25">
      <c r="B247">
        <v>-4.2390038364051934</v>
      </c>
      <c r="C247">
        <v>6.2137708067893982E-2</v>
      </c>
    </row>
    <row r="248" spans="2:3" x14ac:dyDescent="0.25">
      <c r="B248">
        <v>-4.1668861948370095</v>
      </c>
      <c r="C248">
        <v>8.4717459976673126E-2</v>
      </c>
    </row>
    <row r="249" spans="2:3" x14ac:dyDescent="0.25">
      <c r="B249">
        <v>-4.0973994873880502</v>
      </c>
      <c r="C249">
        <v>0.10575361549854279</v>
      </c>
    </row>
    <row r="250" spans="2:3" x14ac:dyDescent="0.25">
      <c r="B250">
        <v>-4.0353611849664803</v>
      </c>
      <c r="C250">
        <v>0.12392093241214752</v>
      </c>
    </row>
    <row r="251" spans="2:3" x14ac:dyDescent="0.25">
      <c r="B251">
        <v>-3.9655333547467508</v>
      </c>
      <c r="C251">
        <v>0.14342315763032668</v>
      </c>
    </row>
    <row r="252" spans="2:3" x14ac:dyDescent="0.25">
      <c r="B252">
        <v>-3.7937587910155193</v>
      </c>
      <c r="C252">
        <v>0.18263180479716667</v>
      </c>
    </row>
    <row r="253" spans="2:3" x14ac:dyDescent="0.25">
      <c r="B253">
        <v>-3.5732519271719845</v>
      </c>
      <c r="C253">
        <v>0.23023555357602243</v>
      </c>
    </row>
    <row r="254" spans="2:3" x14ac:dyDescent="0.25">
      <c r="B254">
        <v>-3.3318391514329306</v>
      </c>
      <c r="C254">
        <v>0.28043098591805393</v>
      </c>
    </row>
    <row r="255" spans="2:3" x14ac:dyDescent="0.25">
      <c r="B255">
        <v>-3.0798639365826652</v>
      </c>
      <c r="C255">
        <v>0.3310390982676692</v>
      </c>
    </row>
    <row r="256" spans="2:3" x14ac:dyDescent="0.25">
      <c r="B256">
        <v>-2.822434521526513</v>
      </c>
      <c r="C256">
        <v>0.38097639552017937</v>
      </c>
    </row>
    <row r="257" spans="2:3" x14ac:dyDescent="0.25">
      <c r="B257">
        <v>-2.5623164582162214</v>
      </c>
      <c r="C257">
        <v>0.42964878766309039</v>
      </c>
    </row>
    <row r="258" spans="2:3" x14ac:dyDescent="0.25">
      <c r="B258">
        <v>-2.3010630922415847</v>
      </c>
      <c r="C258">
        <v>0.47671330426445185</v>
      </c>
    </row>
    <row r="259" spans="2:3" x14ac:dyDescent="0.25">
      <c r="B259">
        <v>-2.0395476022726147</v>
      </c>
      <c r="C259">
        <v>0.52196532407413754</v>
      </c>
    </row>
    <row r="260" spans="2:3" x14ac:dyDescent="0.25">
      <c r="B260">
        <v>-1.7782409826497054</v>
      </c>
      <c r="C260">
        <v>0.56527991377016695</v>
      </c>
    </row>
    <row r="261" spans="2:3" x14ac:dyDescent="0.25">
      <c r="B261">
        <v>-1.5173671630279464</v>
      </c>
      <c r="C261">
        <v>0.6065784348564276</v>
      </c>
    </row>
    <row r="262" spans="2:3" x14ac:dyDescent="0.25">
      <c r="B262">
        <v>-1.2569925469966861</v>
      </c>
      <c r="C262">
        <v>0.64580941650272283</v>
      </c>
    </row>
    <row r="263" spans="2:3" x14ac:dyDescent="0.25">
      <c r="B263">
        <v>-0.99707993157296748</v>
      </c>
      <c r="C263">
        <v>0.68293628361753944</v>
      </c>
    </row>
    <row r="264" spans="2:3" x14ac:dyDescent="0.25">
      <c r="B264">
        <v>-0.73751935524165457</v>
      </c>
      <c r="C264">
        <v>0.71792989042600874</v>
      </c>
    </row>
    <row r="265" spans="2:3" x14ac:dyDescent="0.25">
      <c r="B265">
        <v>-0.47814761120585914</v>
      </c>
      <c r="C265">
        <v>0.75076308207541687</v>
      </c>
    </row>
    <row r="266" spans="2:3" x14ac:dyDescent="0.25">
      <c r="B266">
        <v>-0.21875590156678459</v>
      </c>
      <c r="C266">
        <v>0.78140663432279789</v>
      </c>
    </row>
    <row r="267" spans="2:3" x14ac:dyDescent="0.25">
      <c r="B267">
        <v>4.0906742896522408E-2</v>
      </c>
      <c r="C267">
        <v>0.80982624068814979</v>
      </c>
    </row>
    <row r="268" spans="2:3" x14ac:dyDescent="0.25">
      <c r="B268">
        <v>0.3011387737103477</v>
      </c>
      <c r="C268">
        <v>0.83597865049319042</v>
      </c>
    </row>
    <row r="269" spans="2:3" x14ac:dyDescent="0.25">
      <c r="B269">
        <v>0.56229625586085774</v>
      </c>
      <c r="C269">
        <v>0.85980798840181671</v>
      </c>
    </row>
    <row r="270" spans="2:3" x14ac:dyDescent="0.25">
      <c r="B270">
        <v>0.82481428007428925</v>
      </c>
      <c r="C270">
        <v>0.88124001415473274</v>
      </c>
    </row>
    <row r="271" spans="2:3" x14ac:dyDescent="0.25">
      <c r="B271">
        <v>1.0892446619234144</v>
      </c>
      <c r="C271">
        <v>0.90017350126433393</v>
      </c>
    </row>
    <row r="272" spans="2:3" x14ac:dyDescent="0.25">
      <c r="B272">
        <v>1.3563232718299512</v>
      </c>
      <c r="C272">
        <v>0.91646500989417545</v>
      </c>
    </row>
    <row r="273" spans="2:3" x14ac:dyDescent="0.25">
      <c r="B273">
        <v>1.6271111827658775</v>
      </c>
      <c r="C273">
        <v>0.9298989301976095</v>
      </c>
    </row>
    <row r="274" spans="2:3" x14ac:dyDescent="0.25">
      <c r="B274">
        <v>1.9033355043580691</v>
      </c>
      <c r="C274">
        <v>0.94011585312521362</v>
      </c>
    </row>
    <row r="275" spans="2:3" x14ac:dyDescent="0.25">
      <c r="B275">
        <v>2.1885914129916566</v>
      </c>
      <c r="C275">
        <v>0.94636334382024245</v>
      </c>
    </row>
    <row r="276" spans="2:3" x14ac:dyDescent="0.25">
      <c r="B276">
        <v>2.4957789939420643</v>
      </c>
      <c r="C276">
        <v>0.94596774592621813</v>
      </c>
    </row>
    <row r="277" spans="2:3" x14ac:dyDescent="0.25">
      <c r="B277">
        <v>2.8032093718316169</v>
      </c>
      <c r="C277">
        <v>0.94317070573255901</v>
      </c>
    </row>
    <row r="278" spans="2:3" x14ac:dyDescent="0.25">
      <c r="B278">
        <v>3.1001198439251851</v>
      </c>
      <c r="C278">
        <v>0.94022153041786849</v>
      </c>
    </row>
    <row r="279" spans="2:3" x14ac:dyDescent="0.25">
      <c r="B279">
        <v>3.3873231433338966</v>
      </c>
      <c r="C279">
        <v>0.93706206108460188</v>
      </c>
    </row>
    <row r="280" spans="2:3" x14ac:dyDescent="0.25">
      <c r="B280">
        <v>3.6655433597823133</v>
      </c>
      <c r="C280">
        <v>0.93364058007487394</v>
      </c>
    </row>
    <row r="281" spans="2:3" x14ac:dyDescent="0.25">
      <c r="B281">
        <v>3.9354278148169213</v>
      </c>
      <c r="C281">
        <v>0.92991101215914984</v>
      </c>
    </row>
    <row r="282" spans="2:3" x14ac:dyDescent="0.25">
      <c r="B282">
        <v>4.1975542095236404</v>
      </c>
      <c r="C282">
        <v>0.92583257379999562</v>
      </c>
    </row>
    <row r="283" spans="2:3" x14ac:dyDescent="0.25">
      <c r="B283">
        <v>4.4524413088211157</v>
      </c>
      <c r="C283">
        <v>0.92136896765260312</v>
      </c>
    </row>
    <row r="284" spans="2:3" x14ac:dyDescent="0.25">
      <c r="B284">
        <v>4.6987997072758283</v>
      </c>
      <c r="C284">
        <v>0.91613862794635814</v>
      </c>
    </row>
    <row r="285" spans="2:3" x14ac:dyDescent="0.25">
      <c r="B285">
        <v>4.9363323006295818</v>
      </c>
      <c r="C285">
        <v>0.90997554329909347</v>
      </c>
    </row>
    <row r="286" spans="2:3" x14ac:dyDescent="0.25">
      <c r="B286">
        <v>5.166634007180285</v>
      </c>
      <c r="C286">
        <v>0.9031024257183462</v>
      </c>
    </row>
    <row r="287" spans="2:3" x14ac:dyDescent="0.25">
      <c r="B287">
        <v>5.3904170624824399</v>
      </c>
      <c r="C287">
        <v>0.89557511692092484</v>
      </c>
    </row>
    <row r="288" spans="2:3" x14ac:dyDescent="0.25">
      <c r="B288">
        <v>5.6081980036683063</v>
      </c>
      <c r="C288">
        <v>0.88741976867748795</v>
      </c>
    </row>
    <row r="289" spans="2:3" x14ac:dyDescent="0.25">
      <c r="B289">
        <v>5.8203917041231783</v>
      </c>
      <c r="C289">
        <v>0.87865118489372462</v>
      </c>
    </row>
    <row r="290" spans="2:3" x14ac:dyDescent="0.25">
      <c r="B290">
        <v>6.0273482846437663</v>
      </c>
      <c r="C290">
        <v>0.86927897003575727</v>
      </c>
    </row>
    <row r="291" spans="2:3" x14ac:dyDescent="0.25">
      <c r="B291">
        <v>6.2293676222611154</v>
      </c>
      <c r="C291">
        <v>0.85931064238872734</v>
      </c>
    </row>
    <row r="292" spans="2:3" x14ac:dyDescent="0.25">
      <c r="B292">
        <v>6.4267109535370848</v>
      </c>
      <c r="C292">
        <v>0.84875272805922197</v>
      </c>
    </row>
    <row r="293" spans="2:3" x14ac:dyDescent="0.25">
      <c r="B293">
        <v>6.6196059080660117</v>
      </c>
      <c r="C293">
        <v>0.83761215137509393</v>
      </c>
    </row>
    <row r="294" spans="2:3" x14ac:dyDescent="0.25">
      <c r="B294">
        <v>6.8082542563162383</v>
      </c>
      <c r="C294">
        <v>0.82589645871001205</v>
      </c>
    </row>
    <row r="295" spans="2:3" x14ac:dyDescent="0.25">
      <c r="B295">
        <v>6.9928322886768122</v>
      </c>
      <c r="C295">
        <v>0.81361409452457889</v>
      </c>
    </row>
    <row r="296" spans="2:3" x14ac:dyDescent="0.25">
      <c r="B296">
        <v>7.173494231565491</v>
      </c>
      <c r="C296">
        <v>0.80077522013223934</v>
      </c>
    </row>
    <row r="297" spans="2:3" x14ac:dyDescent="0.25">
      <c r="B297">
        <v>7.3503765463479631</v>
      </c>
      <c r="C297">
        <v>0.78739132826099523</v>
      </c>
    </row>
    <row r="298" spans="2:3" x14ac:dyDescent="0.25">
      <c r="B298">
        <v>7.5235975330836951</v>
      </c>
      <c r="C298">
        <v>0.77347582369508361</v>
      </c>
    </row>
    <row r="299" spans="2:3" x14ac:dyDescent="0.25">
      <c r="B299">
        <v>7.6932594869988842</v>
      </c>
      <c r="C299">
        <v>0.75904421434377678</v>
      </c>
    </row>
    <row r="300" spans="2:3" x14ac:dyDescent="0.25">
      <c r="B300">
        <v>7.8594487053568356</v>
      </c>
      <c r="C300">
        <v>0.74411392257919851</v>
      </c>
    </row>
    <row r="301" spans="2:3" x14ac:dyDescent="0.25">
      <c r="B301">
        <v>8.0222391142932423</v>
      </c>
      <c r="C301">
        <v>0.7287050346876992</v>
      </c>
    </row>
    <row r="302" spans="2:3" x14ac:dyDescent="0.25">
      <c r="B302">
        <v>8.1816895373401834</v>
      </c>
      <c r="C302">
        <v>0.71283990673019548</v>
      </c>
    </row>
    <row r="303" spans="2:3" x14ac:dyDescent="0.25">
      <c r="B303">
        <v>8.3378474223584966</v>
      </c>
      <c r="C303">
        <v>0.69654411153649809</v>
      </c>
    </row>
    <row r="304" spans="2:3" x14ac:dyDescent="0.25">
      <c r="B304">
        <v>8.4907451732219617</v>
      </c>
      <c r="C304">
        <v>0.67984591687008489</v>
      </c>
    </row>
    <row r="305" spans="2:3" x14ac:dyDescent="0.25">
      <c r="B305">
        <v>8.6404044414872754</v>
      </c>
      <c r="C305">
        <v>0.66277741805229229</v>
      </c>
    </row>
    <row r="306" spans="2:3" x14ac:dyDescent="0.25">
      <c r="B306">
        <v>8.7868330666605523</v>
      </c>
      <c r="C306">
        <v>0.64537444208664319</v>
      </c>
    </row>
    <row r="307" spans="2:3" x14ac:dyDescent="0.25">
      <c r="B307">
        <v>8.930021854680291</v>
      </c>
      <c r="C307">
        <v>0.62767762026660479</v>
      </c>
    </row>
    <row r="308" spans="2:3" x14ac:dyDescent="0.25">
      <c r="B308">
        <v>9.0699494016825319</v>
      </c>
      <c r="C308">
        <v>0.60973286311537267</v>
      </c>
    </row>
    <row r="309" spans="2:3" x14ac:dyDescent="0.25">
      <c r="B309">
        <v>9.206574466742854</v>
      </c>
      <c r="C309">
        <v>0.5915929964585227</v>
      </c>
    </row>
    <row r="310" spans="2:3" x14ac:dyDescent="0.25">
      <c r="B310">
        <v>9.3398316357192996</v>
      </c>
      <c r="C310">
        <v>0.57331933708153904</v>
      </c>
    </row>
    <row r="311" spans="2:3" x14ac:dyDescent="0.25">
      <c r="B311">
        <v>9.4696269438663183</v>
      </c>
      <c r="C311">
        <v>0.55498523479093564</v>
      </c>
    </row>
    <row r="312" spans="2:3" x14ac:dyDescent="0.25">
      <c r="B312">
        <v>9.5958177263313935</v>
      </c>
      <c r="C312">
        <v>0.53668259435411536</v>
      </c>
    </row>
    <row r="313" spans="2:3" x14ac:dyDescent="0.25">
      <c r="B313">
        <v>9.7181614418279061</v>
      </c>
      <c r="C313">
        <v>0.51854177847604355</v>
      </c>
    </row>
    <row r="314" spans="2:3" x14ac:dyDescent="0.25">
      <c r="B314">
        <v>9.7801415616416527</v>
      </c>
      <c r="C314">
        <v>0.50585863894327687</v>
      </c>
    </row>
    <row r="315" spans="2:3" x14ac:dyDescent="0.25">
      <c r="B315">
        <v>11.251501349017017</v>
      </c>
      <c r="C315">
        <v>0.14829792545980883</v>
      </c>
    </row>
    <row r="316" spans="2:3" x14ac:dyDescent="0.25">
      <c r="B316">
        <v>11.443093088671558</v>
      </c>
      <c r="C316">
        <v>8.5724938453210831E-2</v>
      </c>
    </row>
    <row r="317" spans="2:3" x14ac:dyDescent="0.25">
      <c r="B317">
        <v>11.520981100603931</v>
      </c>
      <c r="C317">
        <v>6.0287285432473525E-2</v>
      </c>
    </row>
    <row r="318" spans="2:3" x14ac:dyDescent="0.25">
      <c r="B318">
        <v>11.563222197100513</v>
      </c>
      <c r="C318">
        <v>4.6491603568668903E-2</v>
      </c>
    </row>
    <row r="319" spans="2:3" x14ac:dyDescent="0.25">
      <c r="B319">
        <v>11.589730528399341</v>
      </c>
      <c r="C319">
        <v>3.7833921855583375E-2</v>
      </c>
    </row>
    <row r="320" spans="2:3" x14ac:dyDescent="0.25">
      <c r="B320">
        <v>11.607916143938892</v>
      </c>
      <c r="C320">
        <v>3.1894549190293303E-2</v>
      </c>
    </row>
    <row r="321" spans="2:3" x14ac:dyDescent="0.25">
      <c r="B321">
        <v>11.621167448565357</v>
      </c>
      <c r="C321">
        <v>2.7566906919303795E-2</v>
      </c>
    </row>
    <row r="322" spans="2:3" x14ac:dyDescent="0.25">
      <c r="B322">
        <v>11.631251600787037</v>
      </c>
      <c r="C322">
        <v>2.427342353672287E-2</v>
      </c>
    </row>
    <row r="323" spans="2:3" x14ac:dyDescent="0.25">
      <c r="B323">
        <v>11.639184263750904</v>
      </c>
      <c r="C323">
        <v>2.1682874086459233E-2</v>
      </c>
    </row>
    <row r="324" spans="2:3" x14ac:dyDescent="0.25">
      <c r="B324">
        <v>11.645585325762623</v>
      </c>
      <c r="C324">
        <v>1.9591911332596301E-2</v>
      </c>
    </row>
    <row r="325" spans="2:3" x14ac:dyDescent="0.25">
      <c r="B325">
        <v>11.650862005755299</v>
      </c>
      <c r="C325">
        <v>1.7868830489989666E-2</v>
      </c>
    </row>
    <row r="326" spans="2:3" x14ac:dyDescent="0.25">
      <c r="B326">
        <v>11.655284193560474</v>
      </c>
      <c r="C326">
        <v>1.642429453936517E-2</v>
      </c>
    </row>
    <row r="327" spans="2:3" x14ac:dyDescent="0.25">
      <c r="B327">
        <v>11.659046438738697</v>
      </c>
      <c r="C327">
        <v>1.5195849119387188E-2</v>
      </c>
    </row>
    <row r="328" spans="2:3" x14ac:dyDescent="0.25">
      <c r="B328">
        <v>11.662284163042896</v>
      </c>
      <c r="C328">
        <v>1.4138348034496791E-2</v>
      </c>
    </row>
    <row r="329" spans="2:3" x14ac:dyDescent="0.25">
      <c r="B329">
        <v>11.66510131697356</v>
      </c>
      <c r="C329">
        <v>1.3218510989358933E-2</v>
      </c>
    </row>
    <row r="330" spans="2:3" x14ac:dyDescent="0.25">
      <c r="B330">
        <v>11.667573240801685</v>
      </c>
      <c r="C330">
        <v>1.2411043410676913E-2</v>
      </c>
    </row>
    <row r="331" spans="2:3" x14ac:dyDescent="0.25">
      <c r="B331">
        <v>11.669760969683521</v>
      </c>
      <c r="C331">
        <v>1.1696501966318903E-2</v>
      </c>
    </row>
    <row r="332" spans="2:3" x14ac:dyDescent="0.25">
      <c r="B332">
        <v>11.671710279986256</v>
      </c>
      <c r="C332">
        <v>1.105978657853077E-2</v>
      </c>
    </row>
    <row r="333" spans="2:3" x14ac:dyDescent="0.25">
      <c r="B333">
        <v>11.673459318682545</v>
      </c>
      <c r="C333">
        <v>1.0488804139524098E-2</v>
      </c>
    </row>
    <row r="334" spans="2:3" x14ac:dyDescent="0.25">
      <c r="B334">
        <v>11.675034788653248</v>
      </c>
      <c r="C334">
        <v>9.973900576276222E-3</v>
      </c>
    </row>
    <row r="335" spans="2:3" x14ac:dyDescent="0.25">
      <c r="B335">
        <v>11.676464346453541</v>
      </c>
      <c r="C335">
        <v>9.5071898838918634E-3</v>
      </c>
    </row>
    <row r="336" spans="2:3" x14ac:dyDescent="0.25">
      <c r="B336">
        <v>11.677766111895435</v>
      </c>
      <c r="C336">
        <v>9.0821736462490879E-3</v>
      </c>
    </row>
    <row r="337" spans="2:3" x14ac:dyDescent="0.25">
      <c r="B337">
        <v>11.678955343767994</v>
      </c>
      <c r="C337">
        <v>8.6935758431807616E-3</v>
      </c>
    </row>
    <row r="338" spans="2:3" x14ac:dyDescent="0.25">
      <c r="B338">
        <v>11.680047300860279</v>
      </c>
      <c r="C338">
        <v>8.3368460260561106E-3</v>
      </c>
    </row>
    <row r="339" spans="2:3" x14ac:dyDescent="0.25">
      <c r="B339">
        <v>11.681054380938404</v>
      </c>
      <c r="C339">
        <v>8.0082177586359334E-3</v>
      </c>
    </row>
    <row r="340" spans="2:3" x14ac:dyDescent="0.25">
      <c r="B340">
        <v>11.681983259722584</v>
      </c>
      <c r="C340">
        <v>7.7045424660692335E-3</v>
      </c>
    </row>
    <row r="341" spans="2:3" x14ac:dyDescent="0.25">
      <c r="B341">
        <v>11.682845381304615</v>
      </c>
      <c r="C341">
        <v>7.4230739697198362E-3</v>
      </c>
    </row>
    <row r="342" spans="2:3" x14ac:dyDescent="0.25">
      <c r="B342">
        <v>11.683646467730396</v>
      </c>
      <c r="C342">
        <v>7.1613799826904748E-3</v>
      </c>
    </row>
    <row r="343" spans="2:3" x14ac:dyDescent="0.25">
      <c r="B343">
        <v>11.684394148394459</v>
      </c>
      <c r="C343">
        <v>6.9175575325201213E-3</v>
      </c>
    </row>
    <row r="344" spans="2:3" x14ac:dyDescent="0.25">
      <c r="B344">
        <v>11.685090330645435</v>
      </c>
      <c r="C344">
        <v>6.689797275933199E-3</v>
      </c>
    </row>
    <row r="345" spans="2:3" x14ac:dyDescent="0.25">
      <c r="B345">
        <v>11.68574455122649</v>
      </c>
      <c r="C345">
        <v>6.4765473894094431E-3</v>
      </c>
    </row>
    <row r="346" spans="2:3" x14ac:dyDescent="0.25">
      <c r="B346">
        <v>11.686356810137623</v>
      </c>
      <c r="C346">
        <v>6.2764418073220137E-3</v>
      </c>
    </row>
    <row r="347" spans="2:3" x14ac:dyDescent="0.25">
      <c r="B347">
        <v>11.686932829424732</v>
      </c>
      <c r="C347">
        <v>6.0883498552598255E-3</v>
      </c>
    </row>
    <row r="348" spans="2:3" x14ac:dyDescent="0.25">
      <c r="B348">
        <v>11.687474516436451</v>
      </c>
      <c r="C348">
        <v>5.9112488101178071E-3</v>
      </c>
    </row>
    <row r="349" spans="2:3" x14ac:dyDescent="0.25">
      <c r="B349">
        <v>11.687986639544361</v>
      </c>
      <c r="C349">
        <v>5.7440978563907978E-3</v>
      </c>
    </row>
    <row r="350" spans="2:3" x14ac:dyDescent="0.25">
      <c r="B350">
        <v>11.688470152422779</v>
      </c>
      <c r="C350">
        <v>5.5861900071070992E-3</v>
      </c>
    </row>
    <row r="351" spans="2:3" x14ac:dyDescent="0.25">
      <c r="B351">
        <v>11.688927916094654</v>
      </c>
      <c r="C351">
        <v>5.4366704760212747E-3</v>
      </c>
    </row>
    <row r="352" spans="2:3" x14ac:dyDescent="0.25">
      <c r="B352">
        <v>11.689360884234302</v>
      </c>
      <c r="C352">
        <v>5.2950094732475382E-3</v>
      </c>
    </row>
    <row r="353" spans="2:3" x14ac:dyDescent="0.25">
      <c r="B353">
        <v>11.68977287153899</v>
      </c>
      <c r="C353">
        <v>5.1605219425063607E-3</v>
      </c>
    </row>
    <row r="354" spans="2:3" x14ac:dyDescent="0.25">
      <c r="B354">
        <v>11.690164831683033</v>
      </c>
      <c r="C354">
        <v>5.032662667883E-3</v>
      </c>
    </row>
    <row r="355" spans="2:3" x14ac:dyDescent="0.25">
      <c r="B355">
        <v>11.690537718340748</v>
      </c>
      <c r="C355">
        <v>4.9110237803448153E-3</v>
      </c>
    </row>
    <row r="356" spans="2:3" x14ac:dyDescent="0.25">
      <c r="B356">
        <v>11.690892485186451</v>
      </c>
      <c r="C356">
        <v>4.795094198780641E-3</v>
      </c>
    </row>
    <row r="357" spans="2:3" x14ac:dyDescent="0.25">
      <c r="B357">
        <v>11.691230085894459</v>
      </c>
      <c r="C357">
        <v>4.6845558089531171E-3</v>
      </c>
    </row>
    <row r="358" spans="2:3" x14ac:dyDescent="0.25">
      <c r="B358">
        <v>11.691554335162037</v>
      </c>
      <c r="C358">
        <v>4.5789838453976616E-3</v>
      </c>
    </row>
    <row r="359" spans="2:3" x14ac:dyDescent="0.25">
      <c r="B359">
        <v>11.691863325640552</v>
      </c>
      <c r="C359">
        <v>4.4780839260405167E-3</v>
      </c>
    </row>
    <row r="360" spans="2:3" x14ac:dyDescent="0.25">
      <c r="B360">
        <v>11.692158964678638</v>
      </c>
      <c r="C360">
        <v>4.381512033379633E-3</v>
      </c>
    </row>
    <row r="361" spans="2:3" x14ac:dyDescent="0.25">
      <c r="B361">
        <v>11.692441252276295</v>
      </c>
      <c r="C361">
        <v>4.2889926715030868E-3</v>
      </c>
    </row>
    <row r="362" spans="2:3" x14ac:dyDescent="0.25">
      <c r="B362">
        <v>11.692714003130787</v>
      </c>
      <c r="C362">
        <v>4.2003179443456957E-3</v>
      </c>
    </row>
    <row r="363" spans="2:3" x14ac:dyDescent="0.25">
      <c r="B363">
        <v>11.692973402544849</v>
      </c>
      <c r="C363">
        <v>4.1152275366767421E-3</v>
      </c>
    </row>
    <row r="364" spans="2:3" x14ac:dyDescent="0.25">
      <c r="B364">
        <v>11.693224218890064</v>
      </c>
      <c r="C364">
        <v>4.033527210119783E-3</v>
      </c>
    </row>
    <row r="365" spans="2:3" x14ac:dyDescent="0.25">
      <c r="B365">
        <v>11.693464544817799</v>
      </c>
      <c r="C365">
        <v>3.9550285685478175E-3</v>
      </c>
    </row>
    <row r="366" spans="2:3" x14ac:dyDescent="0.25">
      <c r="B366">
        <v>11.693696287676685</v>
      </c>
      <c r="C366">
        <v>3.879488895652608E-3</v>
      </c>
    </row>
    <row r="367" spans="2:3" x14ac:dyDescent="0.25">
      <c r="B367">
        <v>11.693918493792408</v>
      </c>
      <c r="C367">
        <v>3.8067894738009018E-3</v>
      </c>
    </row>
    <row r="368" spans="2:3" x14ac:dyDescent="0.25">
      <c r="B368">
        <v>11.694133070513599</v>
      </c>
      <c r="C368">
        <v>3.7368159343011162E-3</v>
      </c>
    </row>
    <row r="369" spans="2:3" x14ac:dyDescent="0.25">
      <c r="B369">
        <v>11.694339064165943</v>
      </c>
      <c r="C369">
        <v>3.6692790507525819E-3</v>
      </c>
    </row>
    <row r="370" spans="2:3" x14ac:dyDescent="0.25">
      <c r="B370">
        <v>11.694538382098072</v>
      </c>
      <c r="C370">
        <v>3.6041912252878922E-3</v>
      </c>
    </row>
    <row r="371" spans="2:3" x14ac:dyDescent="0.25">
      <c r="B371">
        <v>11.694731024309986</v>
      </c>
      <c r="C371">
        <v>3.5413893371991309E-3</v>
      </c>
    </row>
    <row r="372" spans="2:3" x14ac:dyDescent="0.25">
      <c r="B372">
        <v>11.694916990801685</v>
      </c>
      <c r="C372">
        <v>3.4807132749556415E-3</v>
      </c>
    </row>
    <row r="373" spans="2:3" x14ac:dyDescent="0.25">
      <c r="B373">
        <v>11.69509628157317</v>
      </c>
      <c r="C373">
        <v>3.4220652874230578E-3</v>
      </c>
    </row>
    <row r="374" spans="2:3" x14ac:dyDescent="0.25">
      <c r="B374">
        <v>11.695269850298756</v>
      </c>
      <c r="C374">
        <v>3.3654097556248081E-3</v>
      </c>
    </row>
    <row r="375" spans="2:3" x14ac:dyDescent="0.25">
      <c r="B375">
        <v>11.695437696978443</v>
      </c>
      <c r="C375">
        <v>3.3105941728836376E-3</v>
      </c>
    </row>
    <row r="376" spans="2:3" x14ac:dyDescent="0.25">
      <c r="B376">
        <v>11.695599821612232</v>
      </c>
      <c r="C376">
        <v>3.2574681679969288E-3</v>
      </c>
    </row>
    <row r="377" spans="2:3" x14ac:dyDescent="0.25">
      <c r="B377">
        <v>11.695758131548756</v>
      </c>
      <c r="C377">
        <v>3.2060621506784688E-3</v>
      </c>
    </row>
    <row r="378" spans="2:3" x14ac:dyDescent="0.25">
      <c r="B378">
        <v>11.695910719439381</v>
      </c>
      <c r="C378">
        <v>3.1562892011447068E-3</v>
      </c>
    </row>
    <row r="379" spans="2:3" x14ac:dyDescent="0.25">
      <c r="B379">
        <v>11.696057585284107</v>
      </c>
      <c r="C379">
        <v>3.108004271615116E-3</v>
      </c>
    </row>
    <row r="380" spans="2:3" x14ac:dyDescent="0.25">
      <c r="B380">
        <v>11.696201590105884</v>
      </c>
      <c r="C380">
        <v>3.0611832736755036E-3</v>
      </c>
    </row>
    <row r="381" spans="2:3" x14ac:dyDescent="0.25">
      <c r="B381">
        <v>11.696339872881763</v>
      </c>
      <c r="C381">
        <v>3.0157438808177763E-3</v>
      </c>
    </row>
    <row r="382" spans="2:3" x14ac:dyDescent="0.25">
      <c r="B382">
        <v>11.696475294634693</v>
      </c>
      <c r="C382">
        <v>2.9716050958809213E-3</v>
      </c>
    </row>
    <row r="383" spans="2:3" x14ac:dyDescent="0.25">
      <c r="B383">
        <v>11.696606901690357</v>
      </c>
      <c r="C383">
        <v>2.9288063645248425E-3</v>
      </c>
    </row>
    <row r="384" spans="2:3" x14ac:dyDescent="0.25">
      <c r="B384">
        <v>11.696734694048756</v>
      </c>
      <c r="C384">
        <v>2.8871498597155946E-3</v>
      </c>
    </row>
    <row r="385" spans="2:3" x14ac:dyDescent="0.25">
      <c r="B385">
        <v>11.696858671709888</v>
      </c>
      <c r="C385">
        <v>2.8467368432505565E-3</v>
      </c>
    </row>
    <row r="386" spans="2:3" x14ac:dyDescent="0.25">
      <c r="B386">
        <v>11.696978834673756</v>
      </c>
      <c r="C386">
        <v>2.807371545688496E-3</v>
      </c>
    </row>
    <row r="387" spans="2:3" x14ac:dyDescent="0.25">
      <c r="B387">
        <v>11.697095182940357</v>
      </c>
      <c r="C387">
        <v>2.7690975405509823E-3</v>
      </c>
    </row>
    <row r="388" spans="2:3" x14ac:dyDescent="0.25">
      <c r="B388">
        <v>11.697209623858326</v>
      </c>
      <c r="C388">
        <v>2.7318996589508864E-3</v>
      </c>
    </row>
    <row r="389" spans="2:3" x14ac:dyDescent="0.25">
      <c r="B389">
        <v>11.697320250079029</v>
      </c>
      <c r="C389">
        <v>2.695644327747384E-3</v>
      </c>
    </row>
    <row r="390" spans="2:3" x14ac:dyDescent="0.25">
      <c r="B390">
        <v>11.697428968951099</v>
      </c>
      <c r="C390">
        <v>2.6603179354187647E-3</v>
      </c>
    </row>
    <row r="391" spans="2:3" x14ac:dyDescent="0.25">
      <c r="B391">
        <v>11.697533873125904</v>
      </c>
      <c r="C391">
        <v>2.6259671787987101E-3</v>
      </c>
    </row>
    <row r="392" spans="2:3" x14ac:dyDescent="0.25">
      <c r="B392">
        <v>11.697636869952076</v>
      </c>
      <c r="C392">
        <v>2.5924605996005025E-3</v>
      </c>
    </row>
    <row r="393" spans="2:3" x14ac:dyDescent="0.25">
      <c r="B393">
        <v>11.697736052080982</v>
      </c>
      <c r="C393">
        <v>2.5597865661381976E-3</v>
      </c>
    </row>
    <row r="394" spans="2:3" x14ac:dyDescent="0.25">
      <c r="B394">
        <v>11.697834280535572</v>
      </c>
      <c r="C394">
        <v>2.5279340256327393E-3</v>
      </c>
    </row>
    <row r="395" spans="2:3" x14ac:dyDescent="0.25">
      <c r="B395">
        <v>11.697928694292896</v>
      </c>
      <c r="C395">
        <v>2.4968924686394564E-3</v>
      </c>
    </row>
    <row r="396" spans="2:3" x14ac:dyDescent="0.25">
      <c r="B396">
        <v>11.698022154375904</v>
      </c>
      <c r="C396">
        <v>2.4665326867771816E-3</v>
      </c>
    </row>
    <row r="397" spans="2:3" x14ac:dyDescent="0.25">
      <c r="B397">
        <v>11.698112753435963</v>
      </c>
      <c r="C397">
        <v>2.4369643699891875E-3</v>
      </c>
    </row>
    <row r="398" spans="2:3" x14ac:dyDescent="0.25">
      <c r="B398">
        <v>11.698201445147388</v>
      </c>
      <c r="C398">
        <v>2.4080592409539432E-3</v>
      </c>
    </row>
    <row r="399" spans="2:3" x14ac:dyDescent="0.25">
      <c r="B399">
        <v>11.698287275835865</v>
      </c>
      <c r="C399">
        <v>2.3798682611657009E-3</v>
      </c>
    </row>
    <row r="400" spans="2:3" x14ac:dyDescent="0.25">
      <c r="B400">
        <v>11.698371199175709</v>
      </c>
      <c r="C400">
        <v>2.3523235831140296E-3</v>
      </c>
    </row>
    <row r="401" spans="2:3" x14ac:dyDescent="0.25">
      <c r="B401">
        <v>11.698454168841236</v>
      </c>
      <c r="C401">
        <v>2.3254173413106861E-3</v>
      </c>
    </row>
    <row r="402" spans="2:3" x14ac:dyDescent="0.25">
      <c r="B402">
        <v>11.698535231158131</v>
      </c>
      <c r="C402">
        <v>2.2990824216479393E-3</v>
      </c>
    </row>
    <row r="403" spans="2:3" x14ac:dyDescent="0.25">
      <c r="B403">
        <v>11.698613432452076</v>
      </c>
      <c r="C403">
        <v>2.2733712554142832E-3</v>
      </c>
    </row>
    <row r="404" spans="2:3" x14ac:dyDescent="0.25">
      <c r="B404">
        <v>11.698690680071705</v>
      </c>
      <c r="C404">
        <v>2.2482173821191925E-3</v>
      </c>
    </row>
    <row r="405" spans="2:3" x14ac:dyDescent="0.25">
      <c r="B405">
        <v>11.698766020342701</v>
      </c>
      <c r="C405">
        <v>2.2236142460524584E-3</v>
      </c>
    </row>
    <row r="406" spans="2:3" x14ac:dyDescent="0.25">
      <c r="B406">
        <v>11.698839453265064</v>
      </c>
      <c r="C406">
        <v>2.1995555753930381E-3</v>
      </c>
    </row>
    <row r="407" spans="2:3" x14ac:dyDescent="0.25">
      <c r="B407">
        <v>11.698911932513111</v>
      </c>
      <c r="C407">
        <v>2.175975762361902E-3</v>
      </c>
    </row>
    <row r="408" spans="2:3" x14ac:dyDescent="0.25">
      <c r="B408">
        <v>11.698982504412525</v>
      </c>
      <c r="C408">
        <v>2.1529286629205441E-3</v>
      </c>
    </row>
    <row r="409" spans="2:3" x14ac:dyDescent="0.25">
      <c r="B409">
        <v>11.699052122637623</v>
      </c>
      <c r="C409">
        <v>2.1303491648516789E-3</v>
      </c>
    </row>
    <row r="410" spans="2:3" x14ac:dyDescent="0.25">
      <c r="B410">
        <v>11.699118879839771</v>
      </c>
      <c r="C410">
        <v>2.1082319891839291E-3</v>
      </c>
    </row>
    <row r="411" spans="2:3" x14ac:dyDescent="0.25">
      <c r="B411">
        <v>11.69918563704192</v>
      </c>
      <c r="C411">
        <v>2.0865720738082634E-3</v>
      </c>
    </row>
    <row r="412" spans="2:3" x14ac:dyDescent="0.25">
      <c r="B412">
        <v>11.699250486895435</v>
      </c>
      <c r="C412">
        <v>2.0653645624552049E-3</v>
      </c>
    </row>
    <row r="413" spans="2:3" x14ac:dyDescent="0.25">
      <c r="B413">
        <v>11.699313429400318</v>
      </c>
      <c r="C413">
        <v>2.0446047943376063E-3</v>
      </c>
    </row>
    <row r="414" spans="2:3" x14ac:dyDescent="0.25">
      <c r="B414">
        <v>11.699376371905201</v>
      </c>
      <c r="C414">
        <v>2.024228689767784E-3</v>
      </c>
    </row>
    <row r="415" spans="2:3" x14ac:dyDescent="0.25">
      <c r="B415">
        <v>-4.4255479120134469</v>
      </c>
      <c r="C415">
        <v>0</v>
      </c>
    </row>
    <row r="416" spans="2:3" x14ac:dyDescent="0.25">
      <c r="B416">
        <v>-4.4255479120134469</v>
      </c>
      <c r="C416">
        <v>0</v>
      </c>
    </row>
    <row r="417" spans="2:3" x14ac:dyDescent="0.25">
      <c r="B417">
        <v>-4.4255479120134469</v>
      </c>
      <c r="C417">
        <v>0</v>
      </c>
    </row>
    <row r="418" spans="2:3" x14ac:dyDescent="0.25">
      <c r="B418">
        <v>-4.4255479120134469</v>
      </c>
      <c r="C418">
        <v>0</v>
      </c>
    </row>
    <row r="419" spans="2:3" x14ac:dyDescent="0.25">
      <c r="B419">
        <v>-4.4255479120134469</v>
      </c>
      <c r="C419">
        <v>0</v>
      </c>
    </row>
    <row r="420" spans="2:3" x14ac:dyDescent="0.25">
      <c r="B420">
        <v>-4.4255479120134469</v>
      </c>
      <c r="C420">
        <v>0</v>
      </c>
    </row>
    <row r="421" spans="2:3" x14ac:dyDescent="0.25">
      <c r="B421">
        <v>-4.4255479120134469</v>
      </c>
      <c r="C421">
        <v>0</v>
      </c>
    </row>
    <row r="422" spans="2:3" x14ac:dyDescent="0.25">
      <c r="B422">
        <v>-4.4255479120134469</v>
      </c>
      <c r="C422">
        <v>0</v>
      </c>
    </row>
    <row r="423" spans="2:3" x14ac:dyDescent="0.25">
      <c r="B423">
        <v>-4.4255479120134469</v>
      </c>
      <c r="C423">
        <v>0</v>
      </c>
    </row>
    <row r="424" spans="2:3" x14ac:dyDescent="0.25">
      <c r="B424">
        <v>-4.4255479120134469</v>
      </c>
      <c r="C424">
        <v>0</v>
      </c>
    </row>
    <row r="425" spans="2:3" x14ac:dyDescent="0.25">
      <c r="B425">
        <v>-4.4255479120134469</v>
      </c>
      <c r="C425">
        <v>0</v>
      </c>
    </row>
    <row r="426" spans="2:3" x14ac:dyDescent="0.25">
      <c r="B426">
        <v>-4.4255479120134469</v>
      </c>
      <c r="C426">
        <v>0</v>
      </c>
    </row>
    <row r="427" spans="2:3" x14ac:dyDescent="0.25">
      <c r="B427">
        <v>-4.4255479120134469</v>
      </c>
      <c r="C427">
        <v>0</v>
      </c>
    </row>
    <row r="428" spans="2:3" x14ac:dyDescent="0.25">
      <c r="B428">
        <v>-4.4255479120134469</v>
      </c>
      <c r="C428">
        <v>0</v>
      </c>
    </row>
    <row r="429" spans="2:3" x14ac:dyDescent="0.25">
      <c r="B429">
        <v>-4.4255479120134469</v>
      </c>
      <c r="C429">
        <v>0</v>
      </c>
    </row>
    <row r="430" spans="2:3" x14ac:dyDescent="0.25">
      <c r="B430">
        <v>-4.4255479120134469</v>
      </c>
      <c r="C430">
        <v>0</v>
      </c>
    </row>
    <row r="431" spans="2:3" x14ac:dyDescent="0.25">
      <c r="B431">
        <v>-4.4255479120134469</v>
      </c>
      <c r="C431">
        <v>0</v>
      </c>
    </row>
    <row r="432" spans="2:3" x14ac:dyDescent="0.25">
      <c r="B432">
        <v>-4.4255479120134469</v>
      </c>
      <c r="C432">
        <v>0</v>
      </c>
    </row>
    <row r="433" spans="2:3" x14ac:dyDescent="0.25">
      <c r="B433">
        <v>-4.4255479120134469</v>
      </c>
      <c r="C433">
        <v>0</v>
      </c>
    </row>
    <row r="434" spans="2:3" x14ac:dyDescent="0.25">
      <c r="B434">
        <v>-4.4255479120134469</v>
      </c>
      <c r="C434">
        <v>0</v>
      </c>
    </row>
    <row r="435" spans="2:3" x14ac:dyDescent="0.25">
      <c r="B435">
        <v>-4.4255479120134469</v>
      </c>
      <c r="C435">
        <v>0</v>
      </c>
    </row>
    <row r="436" spans="2:3" x14ac:dyDescent="0.25">
      <c r="B436">
        <v>-4.4255479120134469</v>
      </c>
      <c r="C436">
        <v>0</v>
      </c>
    </row>
    <row r="437" spans="2:3" x14ac:dyDescent="0.25">
      <c r="B437">
        <v>-4.4255479120134469</v>
      </c>
      <c r="C437">
        <v>0</v>
      </c>
    </row>
    <row r="438" spans="2:3" x14ac:dyDescent="0.25">
      <c r="B438">
        <v>-4.4255479120134469</v>
      </c>
      <c r="C438">
        <v>0</v>
      </c>
    </row>
    <row r="439" spans="2:3" x14ac:dyDescent="0.25">
      <c r="B439">
        <v>-4.4255479120134469</v>
      </c>
      <c r="C439">
        <v>0</v>
      </c>
    </row>
    <row r="440" spans="2:3" x14ac:dyDescent="0.25">
      <c r="B440">
        <v>-4.4255479120134469</v>
      </c>
      <c r="C440">
        <v>0</v>
      </c>
    </row>
    <row r="441" spans="2:3" x14ac:dyDescent="0.25">
      <c r="B441">
        <v>-4.4255479120134469</v>
      </c>
      <c r="C441">
        <v>0</v>
      </c>
    </row>
    <row r="442" spans="2:3" x14ac:dyDescent="0.25">
      <c r="B442">
        <v>-4.4255479120134469</v>
      </c>
      <c r="C442">
        <v>0</v>
      </c>
    </row>
    <row r="443" spans="2:3" x14ac:dyDescent="0.25">
      <c r="B443">
        <v>-4.4255479120134469</v>
      </c>
      <c r="C443">
        <v>0</v>
      </c>
    </row>
    <row r="444" spans="2:3" x14ac:dyDescent="0.25">
      <c r="B444">
        <v>-4.4255479120134469</v>
      </c>
      <c r="C444">
        <v>0</v>
      </c>
    </row>
    <row r="445" spans="2:3" x14ac:dyDescent="0.25">
      <c r="B445">
        <v>-4.4255479120134469</v>
      </c>
      <c r="C445">
        <v>0</v>
      </c>
    </row>
    <row r="446" spans="2:3" x14ac:dyDescent="0.25">
      <c r="B446">
        <v>-4.4255479120134469</v>
      </c>
      <c r="C446">
        <v>0</v>
      </c>
    </row>
    <row r="447" spans="2:3" x14ac:dyDescent="0.25">
      <c r="B447">
        <v>-4.4255479120134469</v>
      </c>
      <c r="C447">
        <v>0</v>
      </c>
    </row>
    <row r="448" spans="2:3" x14ac:dyDescent="0.25">
      <c r="B448">
        <v>-4.4255479120134469</v>
      </c>
      <c r="C448">
        <v>0</v>
      </c>
    </row>
    <row r="449" spans="2:3" x14ac:dyDescent="0.25">
      <c r="B449">
        <v>-4.4255479120134469</v>
      </c>
      <c r="C449">
        <v>0</v>
      </c>
    </row>
    <row r="450" spans="2:3" x14ac:dyDescent="0.25">
      <c r="B450">
        <v>-4.4255479120134469</v>
      </c>
      <c r="C450">
        <v>0</v>
      </c>
    </row>
    <row r="451" spans="2:3" x14ac:dyDescent="0.25">
      <c r="B451">
        <v>-4.4255479120134469</v>
      </c>
      <c r="C451">
        <v>0</v>
      </c>
    </row>
    <row r="452" spans="2:3" x14ac:dyDescent="0.25">
      <c r="B452">
        <v>-4.4255479120134469</v>
      </c>
      <c r="C452">
        <v>0</v>
      </c>
    </row>
    <row r="453" spans="2:3" x14ac:dyDescent="0.25">
      <c r="B453">
        <v>-4.4255479120134469</v>
      </c>
      <c r="C453">
        <v>0</v>
      </c>
    </row>
    <row r="454" spans="2:3" x14ac:dyDescent="0.25">
      <c r="B454">
        <v>-4.4255479120134469</v>
      </c>
      <c r="C454">
        <v>0</v>
      </c>
    </row>
    <row r="455" spans="2:3" x14ac:dyDescent="0.25">
      <c r="B455">
        <v>-4.4255479120134469</v>
      </c>
      <c r="C455">
        <v>0</v>
      </c>
    </row>
    <row r="456" spans="2:3" x14ac:dyDescent="0.25">
      <c r="B456">
        <v>-4.4255479120134469</v>
      </c>
      <c r="C456">
        <v>0</v>
      </c>
    </row>
    <row r="457" spans="2:3" x14ac:dyDescent="0.25">
      <c r="B457">
        <v>-4.4255479120134469</v>
      </c>
      <c r="C457">
        <v>0</v>
      </c>
    </row>
    <row r="458" spans="2:3" x14ac:dyDescent="0.25">
      <c r="B458">
        <v>-4.4255479120134469</v>
      </c>
      <c r="C458">
        <v>0</v>
      </c>
    </row>
    <row r="459" spans="2:3" x14ac:dyDescent="0.25">
      <c r="B459">
        <v>-4.4255479120134469</v>
      </c>
      <c r="C459">
        <v>0</v>
      </c>
    </row>
    <row r="460" spans="2:3" x14ac:dyDescent="0.25">
      <c r="B460">
        <v>-4.4255479120134469</v>
      </c>
      <c r="C460">
        <v>0</v>
      </c>
    </row>
    <row r="461" spans="2:3" x14ac:dyDescent="0.25">
      <c r="B461">
        <v>-4.4255479120134469</v>
      </c>
      <c r="C461">
        <v>0</v>
      </c>
    </row>
    <row r="462" spans="2:3" x14ac:dyDescent="0.25">
      <c r="B462">
        <v>-4.4255479120134469</v>
      </c>
      <c r="C462">
        <v>0</v>
      </c>
    </row>
    <row r="463" spans="2:3" x14ac:dyDescent="0.25">
      <c r="B463">
        <v>-4.4255479120134469</v>
      </c>
      <c r="C463">
        <v>0</v>
      </c>
    </row>
    <row r="464" spans="2:3" x14ac:dyDescent="0.25">
      <c r="B464">
        <v>-4.4255479120134469</v>
      </c>
      <c r="C464">
        <v>0</v>
      </c>
    </row>
    <row r="465" spans="2:3" x14ac:dyDescent="0.25">
      <c r="B465">
        <v>-4.4255479120134469</v>
      </c>
      <c r="C465">
        <v>0</v>
      </c>
    </row>
    <row r="466" spans="2:3" x14ac:dyDescent="0.25">
      <c r="B466">
        <v>-4.4255479120134469</v>
      </c>
      <c r="C466">
        <v>0</v>
      </c>
    </row>
    <row r="467" spans="2:3" x14ac:dyDescent="0.25">
      <c r="B467">
        <v>-4.4255479120134469</v>
      </c>
      <c r="C467">
        <v>0</v>
      </c>
    </row>
    <row r="468" spans="2:3" x14ac:dyDescent="0.25">
      <c r="B468">
        <v>-4.4255479120134469</v>
      </c>
      <c r="C468">
        <v>0</v>
      </c>
    </row>
    <row r="469" spans="2:3" x14ac:dyDescent="0.25">
      <c r="B469">
        <v>-4.4255479120134469</v>
      </c>
      <c r="C469">
        <v>0</v>
      </c>
    </row>
    <row r="470" spans="2:3" x14ac:dyDescent="0.25">
      <c r="B470">
        <v>-4.4255479120134469</v>
      </c>
      <c r="C470">
        <v>0</v>
      </c>
    </row>
    <row r="471" spans="2:3" x14ac:dyDescent="0.25">
      <c r="B471">
        <v>-4.4255479120134469</v>
      </c>
      <c r="C471">
        <v>0</v>
      </c>
    </row>
    <row r="472" spans="2:3" x14ac:dyDescent="0.25">
      <c r="B472">
        <v>-4.4255479120134469</v>
      </c>
      <c r="C472">
        <v>0</v>
      </c>
    </row>
    <row r="473" spans="2:3" x14ac:dyDescent="0.25">
      <c r="B473">
        <v>-4.4255479120134469</v>
      </c>
      <c r="C473">
        <v>0</v>
      </c>
    </row>
    <row r="474" spans="2:3" x14ac:dyDescent="0.25">
      <c r="B474">
        <v>-4.4255479120134469</v>
      </c>
      <c r="C474">
        <v>0</v>
      </c>
    </row>
    <row r="475" spans="2:3" x14ac:dyDescent="0.25">
      <c r="B475">
        <v>-4.4255479120134469</v>
      </c>
      <c r="C475">
        <v>0</v>
      </c>
    </row>
    <row r="476" spans="2:3" x14ac:dyDescent="0.25">
      <c r="B476">
        <v>-4.4255479120134469</v>
      </c>
      <c r="C476">
        <v>0</v>
      </c>
    </row>
    <row r="477" spans="2:3" x14ac:dyDescent="0.25">
      <c r="B477">
        <v>-4.4255479120134469</v>
      </c>
      <c r="C477">
        <v>0</v>
      </c>
    </row>
    <row r="478" spans="2:3" x14ac:dyDescent="0.25">
      <c r="B478">
        <v>-4.4255479120134469</v>
      </c>
      <c r="C478">
        <v>0</v>
      </c>
    </row>
    <row r="479" spans="2:3" x14ac:dyDescent="0.25">
      <c r="B479">
        <v>-4.4255479120134469</v>
      </c>
      <c r="C479">
        <v>0</v>
      </c>
    </row>
    <row r="480" spans="2:3" x14ac:dyDescent="0.25">
      <c r="B480">
        <v>-4.4255479120134469</v>
      </c>
      <c r="C480">
        <v>0</v>
      </c>
    </row>
    <row r="481" spans="2:3" x14ac:dyDescent="0.25">
      <c r="B481">
        <v>-4.4255479120134469</v>
      </c>
      <c r="C481">
        <v>0</v>
      </c>
    </row>
    <row r="482" spans="2:3" x14ac:dyDescent="0.25">
      <c r="B482">
        <v>-4.4255479120134469</v>
      </c>
      <c r="C482">
        <v>0</v>
      </c>
    </row>
    <row r="483" spans="2:3" x14ac:dyDescent="0.25">
      <c r="B483">
        <v>-4.4255479120134469</v>
      </c>
      <c r="C483">
        <v>0</v>
      </c>
    </row>
    <row r="484" spans="2:3" x14ac:dyDescent="0.25">
      <c r="B484">
        <v>-4.4255479120134469</v>
      </c>
      <c r="C484">
        <v>0</v>
      </c>
    </row>
    <row r="485" spans="2:3" x14ac:dyDescent="0.25">
      <c r="B485">
        <v>-4.4255479120134469</v>
      </c>
      <c r="C485">
        <v>0</v>
      </c>
    </row>
    <row r="486" spans="2:3" x14ac:dyDescent="0.25">
      <c r="B486">
        <v>-4.4255479120134469</v>
      </c>
      <c r="C486">
        <v>0</v>
      </c>
    </row>
    <row r="487" spans="2:3" x14ac:dyDescent="0.25">
      <c r="B487">
        <v>-4.4255479120134469</v>
      </c>
      <c r="C487">
        <v>0</v>
      </c>
    </row>
    <row r="488" spans="2:3" x14ac:dyDescent="0.25">
      <c r="B488">
        <v>-4.4255479120134469</v>
      </c>
      <c r="C488">
        <v>0</v>
      </c>
    </row>
    <row r="489" spans="2:3" x14ac:dyDescent="0.25">
      <c r="B489">
        <v>-4.4255479120134469</v>
      </c>
      <c r="C489">
        <v>0</v>
      </c>
    </row>
    <row r="490" spans="2:3" x14ac:dyDescent="0.25">
      <c r="B490">
        <v>-4.4255479120134469</v>
      </c>
      <c r="C490">
        <v>0</v>
      </c>
    </row>
    <row r="491" spans="2:3" x14ac:dyDescent="0.25">
      <c r="B491">
        <v>-4.4255479120134469</v>
      </c>
      <c r="C491">
        <v>0</v>
      </c>
    </row>
    <row r="492" spans="2:3" x14ac:dyDescent="0.25">
      <c r="B492">
        <v>-4.4255479120134469</v>
      </c>
      <c r="C492">
        <v>0</v>
      </c>
    </row>
    <row r="493" spans="2:3" x14ac:dyDescent="0.25">
      <c r="B493">
        <v>-4.4255479120134469</v>
      </c>
      <c r="C493">
        <v>0</v>
      </c>
    </row>
    <row r="494" spans="2:3" x14ac:dyDescent="0.25">
      <c r="B494">
        <v>-4.4255479120134469</v>
      </c>
      <c r="C494">
        <v>0</v>
      </c>
    </row>
    <row r="495" spans="2:3" x14ac:dyDescent="0.25">
      <c r="B495">
        <v>-4.4255479120134469</v>
      </c>
      <c r="C495">
        <v>0</v>
      </c>
    </row>
    <row r="496" spans="2:3" x14ac:dyDescent="0.25">
      <c r="B496">
        <v>-4.4255479120134469</v>
      </c>
      <c r="C496">
        <v>0</v>
      </c>
    </row>
    <row r="497" spans="2:3" x14ac:dyDescent="0.25">
      <c r="B497">
        <v>-4.4255479120134469</v>
      </c>
      <c r="C497">
        <v>0</v>
      </c>
    </row>
    <row r="498" spans="2:3" x14ac:dyDescent="0.25">
      <c r="B498">
        <v>-4.4255479120134469</v>
      </c>
      <c r="C498">
        <v>0</v>
      </c>
    </row>
    <row r="499" spans="2:3" x14ac:dyDescent="0.25">
      <c r="B499">
        <v>-4.4255479120134469</v>
      </c>
      <c r="C499">
        <v>0</v>
      </c>
    </row>
    <row r="500" spans="2:3" x14ac:dyDescent="0.25">
      <c r="B500">
        <v>-4.4255479120134469</v>
      </c>
      <c r="C500">
        <v>0</v>
      </c>
    </row>
    <row r="501" spans="2:3" x14ac:dyDescent="0.25">
      <c r="B501">
        <v>-4.4255479120134469</v>
      </c>
      <c r="C501">
        <v>0</v>
      </c>
    </row>
    <row r="502" spans="2:3" x14ac:dyDescent="0.25">
      <c r="B502">
        <v>-4.4255479120134469</v>
      </c>
      <c r="C502">
        <v>0</v>
      </c>
    </row>
    <row r="503" spans="2:3" x14ac:dyDescent="0.25">
      <c r="B503">
        <v>-4.4255479120134469</v>
      </c>
      <c r="C503">
        <v>0</v>
      </c>
    </row>
    <row r="504" spans="2:3" x14ac:dyDescent="0.25">
      <c r="B504">
        <v>-4.4255479120134469</v>
      </c>
      <c r="C504">
        <v>0</v>
      </c>
    </row>
    <row r="505" spans="2:3" x14ac:dyDescent="0.25">
      <c r="B505">
        <v>-4.4255479120134469</v>
      </c>
      <c r="C505">
        <v>0</v>
      </c>
    </row>
    <row r="506" spans="2:3" x14ac:dyDescent="0.25">
      <c r="B506">
        <v>-4.4255479120134469</v>
      </c>
      <c r="C506">
        <v>0</v>
      </c>
    </row>
    <row r="507" spans="2:3" x14ac:dyDescent="0.25">
      <c r="B507">
        <v>-4.4255479120134469</v>
      </c>
      <c r="C507">
        <v>0</v>
      </c>
    </row>
    <row r="508" spans="2:3" x14ac:dyDescent="0.25">
      <c r="B508">
        <v>-4.4255479120134469</v>
      </c>
      <c r="C508">
        <v>0</v>
      </c>
    </row>
    <row r="509" spans="2:3" x14ac:dyDescent="0.25">
      <c r="B509">
        <v>-4.4255479120134469</v>
      </c>
      <c r="C509">
        <v>0</v>
      </c>
    </row>
    <row r="510" spans="2:3" x14ac:dyDescent="0.25">
      <c r="B510">
        <v>-4.4255479120134469</v>
      </c>
      <c r="C510">
        <v>0</v>
      </c>
    </row>
    <row r="511" spans="2:3" x14ac:dyDescent="0.25">
      <c r="B511">
        <v>-4.4255479120134469</v>
      </c>
      <c r="C511">
        <v>0</v>
      </c>
    </row>
    <row r="512" spans="2:3" x14ac:dyDescent="0.25">
      <c r="B512">
        <v>-4.4255479120134469</v>
      </c>
      <c r="C512">
        <v>0</v>
      </c>
    </row>
    <row r="513" spans="2:3" x14ac:dyDescent="0.25">
      <c r="B513">
        <v>-4.4255479120134469</v>
      </c>
      <c r="C513">
        <v>0</v>
      </c>
    </row>
    <row r="514" spans="2:3" x14ac:dyDescent="0.25">
      <c r="B514">
        <v>-4.4255479120134469</v>
      </c>
      <c r="C514">
        <v>0</v>
      </c>
    </row>
    <row r="515" spans="2:3" x14ac:dyDescent="0.25">
      <c r="B515">
        <v>-4.4255479120134469</v>
      </c>
      <c r="C515">
        <v>0</v>
      </c>
    </row>
    <row r="516" spans="2:3" x14ac:dyDescent="0.25">
      <c r="B516">
        <v>-4.4255479120134469</v>
      </c>
      <c r="C516">
        <v>0</v>
      </c>
    </row>
    <row r="517" spans="2:3" x14ac:dyDescent="0.25">
      <c r="B517">
        <v>-4.4255479120134469</v>
      </c>
      <c r="C517">
        <v>0</v>
      </c>
    </row>
    <row r="518" spans="2:3" x14ac:dyDescent="0.25">
      <c r="B518">
        <v>-4.4255479120134469</v>
      </c>
      <c r="C518">
        <v>0</v>
      </c>
    </row>
    <row r="519" spans="2:3" x14ac:dyDescent="0.25">
      <c r="B519">
        <v>-4.4255479120134469</v>
      </c>
      <c r="C519">
        <v>0</v>
      </c>
    </row>
    <row r="520" spans="2:3" x14ac:dyDescent="0.25">
      <c r="B520">
        <v>-4.4255479120134469</v>
      </c>
      <c r="C520">
        <v>0</v>
      </c>
    </row>
    <row r="521" spans="2:3" x14ac:dyDescent="0.25">
      <c r="B521">
        <v>-4.4255479120134469</v>
      </c>
      <c r="C521">
        <v>0</v>
      </c>
    </row>
    <row r="522" spans="2:3" x14ac:dyDescent="0.25">
      <c r="B522">
        <v>-4.4255479120134469</v>
      </c>
      <c r="C522">
        <v>0</v>
      </c>
    </row>
    <row r="523" spans="2:3" x14ac:dyDescent="0.25">
      <c r="B523">
        <v>-4.4255479120134469</v>
      </c>
      <c r="C523">
        <v>0</v>
      </c>
    </row>
    <row r="524" spans="2:3" x14ac:dyDescent="0.25">
      <c r="B524">
        <v>-4.4255479120134469</v>
      </c>
      <c r="C524">
        <v>0</v>
      </c>
    </row>
    <row r="525" spans="2:3" x14ac:dyDescent="0.25">
      <c r="B525">
        <v>-4.4255479120134469</v>
      </c>
      <c r="C525">
        <v>0</v>
      </c>
    </row>
    <row r="526" spans="2:3" x14ac:dyDescent="0.25">
      <c r="B526">
        <v>-4.4255479120134469</v>
      </c>
      <c r="C526">
        <v>0</v>
      </c>
    </row>
    <row r="527" spans="2:3" x14ac:dyDescent="0.25">
      <c r="B527">
        <v>-4.4255479120134469</v>
      </c>
      <c r="C527">
        <v>0</v>
      </c>
    </row>
    <row r="528" spans="2:3" x14ac:dyDescent="0.25">
      <c r="B528">
        <v>-4.4255479120134469</v>
      </c>
      <c r="C528">
        <v>0</v>
      </c>
    </row>
    <row r="529" spans="2:3" x14ac:dyDescent="0.25">
      <c r="B529">
        <v>-4.4255479120134469</v>
      </c>
      <c r="C529">
        <v>0</v>
      </c>
    </row>
    <row r="530" spans="2:3" x14ac:dyDescent="0.25">
      <c r="B530">
        <v>-4.4255479120134469</v>
      </c>
      <c r="C530">
        <v>0</v>
      </c>
    </row>
    <row r="531" spans="2:3" x14ac:dyDescent="0.25">
      <c r="B531">
        <v>-4.4255479120134469</v>
      </c>
      <c r="C531">
        <v>0</v>
      </c>
    </row>
    <row r="532" spans="2:3" x14ac:dyDescent="0.25">
      <c r="B532">
        <v>-4.4255479120134469</v>
      </c>
      <c r="C532">
        <v>0</v>
      </c>
    </row>
    <row r="533" spans="2:3" x14ac:dyDescent="0.25">
      <c r="B533">
        <v>-4.4255479120134469</v>
      </c>
      <c r="C533">
        <v>0</v>
      </c>
    </row>
    <row r="534" spans="2:3" x14ac:dyDescent="0.25">
      <c r="B534">
        <v>-4.4255479120134469</v>
      </c>
      <c r="C534">
        <v>0</v>
      </c>
    </row>
    <row r="535" spans="2:3" x14ac:dyDescent="0.25">
      <c r="B535">
        <v>-4.4255479120134469</v>
      </c>
      <c r="C535">
        <v>0</v>
      </c>
    </row>
    <row r="536" spans="2:3" x14ac:dyDescent="0.25">
      <c r="B536">
        <v>-4.4255479120134469</v>
      </c>
      <c r="C536">
        <v>0</v>
      </c>
    </row>
    <row r="537" spans="2:3" x14ac:dyDescent="0.25">
      <c r="B537">
        <v>-4.4255479120134469</v>
      </c>
      <c r="C537">
        <v>0</v>
      </c>
    </row>
    <row r="538" spans="2:3" x14ac:dyDescent="0.25">
      <c r="B538">
        <v>-4.4255479120134469</v>
      </c>
      <c r="C538">
        <v>0</v>
      </c>
    </row>
    <row r="539" spans="2:3" x14ac:dyDescent="0.25">
      <c r="B539">
        <v>-4.4255479120134469</v>
      </c>
      <c r="C539">
        <v>0</v>
      </c>
    </row>
    <row r="540" spans="2:3" x14ac:dyDescent="0.25">
      <c r="B540">
        <v>-4.4255479120134469</v>
      </c>
      <c r="C540">
        <v>0</v>
      </c>
    </row>
    <row r="541" spans="2:3" x14ac:dyDescent="0.25">
      <c r="B541">
        <v>-4.4255479120134469</v>
      </c>
      <c r="C541">
        <v>0</v>
      </c>
    </row>
    <row r="542" spans="2:3" x14ac:dyDescent="0.25">
      <c r="B542">
        <v>-4.4255479120134469</v>
      </c>
      <c r="C542">
        <v>0</v>
      </c>
    </row>
    <row r="543" spans="2:3" x14ac:dyDescent="0.25">
      <c r="B543">
        <v>-4.4255479120134469</v>
      </c>
      <c r="C543">
        <v>0</v>
      </c>
    </row>
    <row r="544" spans="2:3" x14ac:dyDescent="0.25">
      <c r="B544">
        <v>-4.4255479120134469</v>
      </c>
      <c r="C544">
        <v>0</v>
      </c>
    </row>
    <row r="545" spans="2:3" x14ac:dyDescent="0.25">
      <c r="B545">
        <v>-4.4255479120134469</v>
      </c>
      <c r="C545">
        <v>0</v>
      </c>
    </row>
    <row r="546" spans="2:3" x14ac:dyDescent="0.25">
      <c r="B546">
        <v>-4.4255479120134469</v>
      </c>
      <c r="C546">
        <v>0</v>
      </c>
    </row>
    <row r="547" spans="2:3" x14ac:dyDescent="0.25">
      <c r="B547">
        <v>-4.4255479120134469</v>
      </c>
      <c r="C547">
        <v>0</v>
      </c>
    </row>
    <row r="548" spans="2:3" x14ac:dyDescent="0.25">
      <c r="B548">
        <v>-4.4255479120134469</v>
      </c>
      <c r="C548">
        <v>0</v>
      </c>
    </row>
    <row r="549" spans="2:3" x14ac:dyDescent="0.25">
      <c r="B549">
        <v>-4.4255479120134469</v>
      </c>
      <c r="C549">
        <v>0</v>
      </c>
    </row>
    <row r="550" spans="2:3" x14ac:dyDescent="0.25">
      <c r="B550">
        <v>-4.4255479120134469</v>
      </c>
      <c r="C550">
        <v>0</v>
      </c>
    </row>
    <row r="551" spans="2:3" x14ac:dyDescent="0.25">
      <c r="B551">
        <v>-4.4255479120134469</v>
      </c>
      <c r="C551">
        <v>0</v>
      </c>
    </row>
    <row r="552" spans="2:3" x14ac:dyDescent="0.25">
      <c r="B552">
        <v>-4.4255479120134469</v>
      </c>
      <c r="C552">
        <v>0</v>
      </c>
    </row>
    <row r="553" spans="2:3" x14ac:dyDescent="0.25">
      <c r="B553">
        <v>-4.4255479120134469</v>
      </c>
      <c r="C553">
        <v>0</v>
      </c>
    </row>
    <row r="554" spans="2:3" x14ac:dyDescent="0.25">
      <c r="B554">
        <v>-4.4255479120134469</v>
      </c>
      <c r="C554">
        <v>0</v>
      </c>
    </row>
    <row r="555" spans="2:3" x14ac:dyDescent="0.25">
      <c r="B555">
        <v>-4.4255479120134469</v>
      </c>
      <c r="C555">
        <v>0</v>
      </c>
    </row>
    <row r="556" spans="2:3" x14ac:dyDescent="0.25">
      <c r="B556">
        <v>-4.4255479120134469</v>
      </c>
      <c r="C556">
        <v>0</v>
      </c>
    </row>
    <row r="557" spans="2:3" x14ac:dyDescent="0.25">
      <c r="B557">
        <v>-4.4255479120134469</v>
      </c>
      <c r="C557">
        <v>0</v>
      </c>
    </row>
    <row r="558" spans="2:3" x14ac:dyDescent="0.25">
      <c r="B558">
        <v>-4.4255479120134469</v>
      </c>
      <c r="C558">
        <v>0</v>
      </c>
    </row>
    <row r="559" spans="2:3" x14ac:dyDescent="0.25">
      <c r="B559">
        <v>-4.4255479120134469</v>
      </c>
      <c r="C559">
        <v>0</v>
      </c>
    </row>
    <row r="560" spans="2:3" x14ac:dyDescent="0.25">
      <c r="B560">
        <v>-4.4255479120134469</v>
      </c>
      <c r="C560">
        <v>0</v>
      </c>
    </row>
    <row r="561" spans="2:3" x14ac:dyDescent="0.25">
      <c r="B561">
        <v>-4.4255479120134469</v>
      </c>
      <c r="C561">
        <v>0</v>
      </c>
    </row>
    <row r="562" spans="2:3" x14ac:dyDescent="0.25">
      <c r="B562">
        <v>-4.4255479120134469</v>
      </c>
      <c r="C562">
        <v>0</v>
      </c>
    </row>
    <row r="563" spans="2:3" x14ac:dyDescent="0.25">
      <c r="B563">
        <v>-4.4255479120134469</v>
      </c>
      <c r="C563">
        <v>0</v>
      </c>
    </row>
    <row r="564" spans="2:3" x14ac:dyDescent="0.25">
      <c r="B564">
        <v>-4.4255479120134469</v>
      </c>
      <c r="C564">
        <v>0</v>
      </c>
    </row>
    <row r="565" spans="2:3" x14ac:dyDescent="0.25">
      <c r="B565">
        <v>-4.4255479120134469</v>
      </c>
      <c r="C565">
        <v>0</v>
      </c>
    </row>
    <row r="566" spans="2:3" x14ac:dyDescent="0.25">
      <c r="B566">
        <v>-4.4255479120134469</v>
      </c>
      <c r="C566">
        <v>0</v>
      </c>
    </row>
    <row r="567" spans="2:3" x14ac:dyDescent="0.25">
      <c r="B567">
        <v>-4.4255479120134469</v>
      </c>
      <c r="C567">
        <v>0</v>
      </c>
    </row>
    <row r="568" spans="2:3" x14ac:dyDescent="0.25">
      <c r="B568">
        <v>-4.4255479120134469</v>
      </c>
      <c r="C568">
        <v>0</v>
      </c>
    </row>
    <row r="569" spans="2:3" x14ac:dyDescent="0.25">
      <c r="B569">
        <v>-4.4255479120134469</v>
      </c>
      <c r="C569">
        <v>0</v>
      </c>
    </row>
    <row r="570" spans="2:3" x14ac:dyDescent="0.25">
      <c r="B570">
        <v>-4.4255479120134469</v>
      </c>
      <c r="C570">
        <v>0</v>
      </c>
    </row>
    <row r="571" spans="2:3" x14ac:dyDescent="0.25">
      <c r="B571">
        <v>-4.4255479120134469</v>
      </c>
      <c r="C571">
        <v>0</v>
      </c>
    </row>
    <row r="572" spans="2:3" x14ac:dyDescent="0.25">
      <c r="B572">
        <v>-4.4255479120134469</v>
      </c>
      <c r="C572">
        <v>0</v>
      </c>
    </row>
    <row r="573" spans="2:3" x14ac:dyDescent="0.25">
      <c r="B573">
        <v>-4.4255479120134469</v>
      </c>
      <c r="C573">
        <v>0</v>
      </c>
    </row>
    <row r="574" spans="2:3" x14ac:dyDescent="0.25">
      <c r="B574">
        <v>-4.4255479120134469</v>
      </c>
      <c r="C574">
        <v>0</v>
      </c>
    </row>
    <row r="575" spans="2:3" x14ac:dyDescent="0.25">
      <c r="B575">
        <v>-4.4255479120134469</v>
      </c>
      <c r="C575">
        <v>0</v>
      </c>
    </row>
    <row r="576" spans="2:3" x14ac:dyDescent="0.25">
      <c r="B576">
        <v>-4.4255479120134469</v>
      </c>
      <c r="C576">
        <v>0</v>
      </c>
    </row>
    <row r="577" spans="2:3" x14ac:dyDescent="0.25">
      <c r="B577">
        <v>-4.4255479120134469</v>
      </c>
      <c r="C577">
        <v>0</v>
      </c>
    </row>
    <row r="578" spans="2:3" x14ac:dyDescent="0.25">
      <c r="B578">
        <v>-4.4234387397251185</v>
      </c>
      <c r="C578">
        <v>-7.5027131242677569E-4</v>
      </c>
    </row>
    <row r="579" spans="2:3" x14ac:dyDescent="0.25">
      <c r="B579">
        <v>-4.4134312460615392</v>
      </c>
      <c r="C579">
        <v>-4.2583313770592213E-3</v>
      </c>
    </row>
    <row r="580" spans="2:3" x14ac:dyDescent="0.25">
      <c r="B580">
        <v>-4.3916303098618146</v>
      </c>
      <c r="C580">
        <v>-1.1775437742471695E-2</v>
      </c>
    </row>
    <row r="581" spans="2:3" x14ac:dyDescent="0.25">
      <c r="B581">
        <v>-4.3547980331300851</v>
      </c>
      <c r="C581">
        <v>-2.4261508136987686E-2</v>
      </c>
    </row>
    <row r="582" spans="2:3" x14ac:dyDescent="0.25">
      <c r="B582">
        <v>-4.3023836009620782</v>
      </c>
      <c r="C582">
        <v>-4.1670218110084534E-2</v>
      </c>
    </row>
    <row r="583" spans="2:3" x14ac:dyDescent="0.25">
      <c r="B583">
        <v>-4.2390038364051934</v>
      </c>
      <c r="C583">
        <v>-6.2137708067893982E-2</v>
      </c>
    </row>
    <row r="584" spans="2:3" x14ac:dyDescent="0.25">
      <c r="B584">
        <v>-4.1668861948370095</v>
      </c>
      <c r="C584">
        <v>-8.4717459976673126E-2</v>
      </c>
    </row>
    <row r="585" spans="2:3" x14ac:dyDescent="0.25">
      <c r="B585">
        <v>-4.0973994873880502</v>
      </c>
      <c r="C585">
        <v>-0.10575361549854279</v>
      </c>
    </row>
    <row r="586" spans="2:3" x14ac:dyDescent="0.25">
      <c r="B586">
        <v>-4.0353611849664803</v>
      </c>
      <c r="C586">
        <v>-0.12392093241214752</v>
      </c>
    </row>
    <row r="587" spans="2:3" x14ac:dyDescent="0.25">
      <c r="B587">
        <v>-3.9655333547467508</v>
      </c>
      <c r="C587">
        <v>-0.14342315763032668</v>
      </c>
    </row>
    <row r="588" spans="2:3" x14ac:dyDescent="0.25">
      <c r="B588">
        <v>-3.7937587910155193</v>
      </c>
      <c r="C588">
        <v>-0.18263180479716667</v>
      </c>
    </row>
    <row r="589" spans="2:3" x14ac:dyDescent="0.25">
      <c r="B589">
        <v>-3.5732519271719845</v>
      </c>
      <c r="C589">
        <v>-0.23023555357602243</v>
      </c>
    </row>
    <row r="590" spans="2:3" x14ac:dyDescent="0.25">
      <c r="B590">
        <v>-3.3318391514329306</v>
      </c>
      <c r="C590">
        <v>-0.28043098591805393</v>
      </c>
    </row>
    <row r="591" spans="2:3" x14ac:dyDescent="0.25">
      <c r="B591">
        <v>-3.0798639365826652</v>
      </c>
      <c r="C591">
        <v>-0.3310390982676692</v>
      </c>
    </row>
    <row r="592" spans="2:3" x14ac:dyDescent="0.25">
      <c r="B592">
        <v>-2.822434521526513</v>
      </c>
      <c r="C592">
        <v>-0.38097639552017937</v>
      </c>
    </row>
    <row r="593" spans="2:3" x14ac:dyDescent="0.25">
      <c r="B593">
        <v>-2.5623164582162214</v>
      </c>
      <c r="C593">
        <v>-0.42964878766309039</v>
      </c>
    </row>
    <row r="594" spans="2:3" x14ac:dyDescent="0.25">
      <c r="B594">
        <v>-2.3010630922415847</v>
      </c>
      <c r="C594">
        <v>-0.47671330426445185</v>
      </c>
    </row>
    <row r="595" spans="2:3" x14ac:dyDescent="0.25">
      <c r="B595">
        <v>-2.0395476022726147</v>
      </c>
      <c r="C595">
        <v>-0.52196532407413754</v>
      </c>
    </row>
    <row r="596" spans="2:3" x14ac:dyDescent="0.25">
      <c r="B596">
        <v>-1.7782409826497054</v>
      </c>
      <c r="C596">
        <v>-0.56527991377016695</v>
      </c>
    </row>
    <row r="597" spans="2:3" x14ac:dyDescent="0.25">
      <c r="B597">
        <v>-1.5173671630279464</v>
      </c>
      <c r="C597">
        <v>-0.6065784348564276</v>
      </c>
    </row>
    <row r="598" spans="2:3" x14ac:dyDescent="0.25">
      <c r="B598">
        <v>-1.2569925469966861</v>
      </c>
      <c r="C598">
        <v>-0.64580941650272283</v>
      </c>
    </row>
    <row r="599" spans="2:3" x14ac:dyDescent="0.25">
      <c r="B599">
        <v>-0.99707993157296748</v>
      </c>
      <c r="C599">
        <v>-0.68293628361753944</v>
      </c>
    </row>
    <row r="600" spans="2:3" x14ac:dyDescent="0.25">
      <c r="B600">
        <v>-0.73751935524165457</v>
      </c>
      <c r="C600">
        <v>-0.71792989042600874</v>
      </c>
    </row>
    <row r="601" spans="2:3" x14ac:dyDescent="0.25">
      <c r="B601">
        <v>-0.47814761120585914</v>
      </c>
      <c r="C601">
        <v>-0.75076308207541687</v>
      </c>
    </row>
    <row r="602" spans="2:3" x14ac:dyDescent="0.25">
      <c r="B602">
        <v>-0.21875590156678459</v>
      </c>
      <c r="C602">
        <v>-0.78140663432279789</v>
      </c>
    </row>
    <row r="603" spans="2:3" x14ac:dyDescent="0.25">
      <c r="B603">
        <v>4.0906742896522408E-2</v>
      </c>
      <c r="C603">
        <v>-0.80982624068814979</v>
      </c>
    </row>
    <row r="604" spans="2:3" x14ac:dyDescent="0.25">
      <c r="B604">
        <v>0.3011387737103477</v>
      </c>
      <c r="C604">
        <v>-0.83597865049319042</v>
      </c>
    </row>
    <row r="605" spans="2:3" x14ac:dyDescent="0.25">
      <c r="B605">
        <v>0.56229625586085774</v>
      </c>
      <c r="C605">
        <v>-0.85980798840181671</v>
      </c>
    </row>
    <row r="606" spans="2:3" x14ac:dyDescent="0.25">
      <c r="B606">
        <v>0.82481428007428925</v>
      </c>
      <c r="C606">
        <v>-0.88124001415473274</v>
      </c>
    </row>
    <row r="607" spans="2:3" x14ac:dyDescent="0.25">
      <c r="B607">
        <v>1.0892446619234144</v>
      </c>
      <c r="C607">
        <v>-0.90017350126433393</v>
      </c>
    </row>
    <row r="608" spans="2:3" x14ac:dyDescent="0.25">
      <c r="B608">
        <v>1.3563232718299512</v>
      </c>
      <c r="C608">
        <v>-0.91646500989417545</v>
      </c>
    </row>
    <row r="609" spans="2:3" x14ac:dyDescent="0.25">
      <c r="B609">
        <v>1.6271111827658775</v>
      </c>
      <c r="C609">
        <v>-0.9298989301976095</v>
      </c>
    </row>
    <row r="610" spans="2:3" x14ac:dyDescent="0.25">
      <c r="B610">
        <v>1.9033355043580691</v>
      </c>
      <c r="C610">
        <v>-0.94011585312521362</v>
      </c>
    </row>
    <row r="611" spans="2:3" x14ac:dyDescent="0.25">
      <c r="B611">
        <v>2.1885914129916566</v>
      </c>
      <c r="C611">
        <v>-0.94636334382024245</v>
      </c>
    </row>
    <row r="612" spans="2:3" x14ac:dyDescent="0.25">
      <c r="B612">
        <v>2.4957789939420643</v>
      </c>
      <c r="C612">
        <v>-0.94596774592621813</v>
      </c>
    </row>
    <row r="613" spans="2:3" x14ac:dyDescent="0.25">
      <c r="B613">
        <v>2.8032093718316169</v>
      </c>
      <c r="C613">
        <v>-0.94317070573255901</v>
      </c>
    </row>
    <row r="614" spans="2:3" x14ac:dyDescent="0.25">
      <c r="B614">
        <v>3.1001198439251851</v>
      </c>
      <c r="C614">
        <v>-0.94022153041786849</v>
      </c>
    </row>
    <row r="615" spans="2:3" x14ac:dyDescent="0.25">
      <c r="B615">
        <v>3.3873231433338966</v>
      </c>
      <c r="C615">
        <v>-0.93706206108460188</v>
      </c>
    </row>
    <row r="616" spans="2:3" x14ac:dyDescent="0.25">
      <c r="B616">
        <v>3.6655433597823133</v>
      </c>
      <c r="C616">
        <v>-0.93364058007487394</v>
      </c>
    </row>
    <row r="617" spans="2:3" x14ac:dyDescent="0.25">
      <c r="B617">
        <v>3.9354278148169213</v>
      </c>
      <c r="C617">
        <v>-0.92991101215914984</v>
      </c>
    </row>
    <row r="618" spans="2:3" x14ac:dyDescent="0.25">
      <c r="B618">
        <v>4.1975542095236404</v>
      </c>
      <c r="C618">
        <v>-0.92583257379999562</v>
      </c>
    </row>
    <row r="619" spans="2:3" x14ac:dyDescent="0.25">
      <c r="B619">
        <v>4.4524413088211157</v>
      </c>
      <c r="C619">
        <v>-0.92136896765260312</v>
      </c>
    </row>
    <row r="620" spans="2:3" x14ac:dyDescent="0.25">
      <c r="B620">
        <v>4.6987997072758283</v>
      </c>
      <c r="C620">
        <v>-0.91613862794635814</v>
      </c>
    </row>
    <row r="621" spans="2:3" x14ac:dyDescent="0.25">
      <c r="B621">
        <v>4.9363323006295818</v>
      </c>
      <c r="C621">
        <v>-0.90997554329909347</v>
      </c>
    </row>
    <row r="622" spans="2:3" x14ac:dyDescent="0.25">
      <c r="B622">
        <v>5.166634007180285</v>
      </c>
      <c r="C622">
        <v>-0.9031024257183462</v>
      </c>
    </row>
    <row r="623" spans="2:3" x14ac:dyDescent="0.25">
      <c r="B623">
        <v>5.3904170624824399</v>
      </c>
      <c r="C623">
        <v>-0.89557511692092484</v>
      </c>
    </row>
    <row r="624" spans="2:3" x14ac:dyDescent="0.25">
      <c r="B624">
        <v>5.6081980036683063</v>
      </c>
      <c r="C624">
        <v>-0.88741976867748795</v>
      </c>
    </row>
    <row r="625" spans="2:3" x14ac:dyDescent="0.25">
      <c r="B625">
        <v>5.8203917041231783</v>
      </c>
      <c r="C625">
        <v>-0.87865118489372462</v>
      </c>
    </row>
    <row r="626" spans="2:3" x14ac:dyDescent="0.25">
      <c r="B626">
        <v>6.0273482846437663</v>
      </c>
      <c r="C626">
        <v>-0.86927897003575727</v>
      </c>
    </row>
    <row r="627" spans="2:3" x14ac:dyDescent="0.25">
      <c r="B627">
        <v>6.2293676222611154</v>
      </c>
      <c r="C627">
        <v>-0.85931064238872734</v>
      </c>
    </row>
    <row r="628" spans="2:3" x14ac:dyDescent="0.25">
      <c r="B628">
        <v>6.4267109535370848</v>
      </c>
      <c r="C628">
        <v>-0.84875272805922197</v>
      </c>
    </row>
    <row r="629" spans="2:3" x14ac:dyDescent="0.25">
      <c r="B629">
        <v>6.6196059080660117</v>
      </c>
      <c r="C629">
        <v>-0.83761215137509393</v>
      </c>
    </row>
    <row r="630" spans="2:3" x14ac:dyDescent="0.25">
      <c r="B630">
        <v>6.8082542563162383</v>
      </c>
      <c r="C630">
        <v>-0.82589645871001205</v>
      </c>
    </row>
    <row r="631" spans="2:3" x14ac:dyDescent="0.25">
      <c r="B631">
        <v>6.9928322886768122</v>
      </c>
      <c r="C631">
        <v>-0.81361409452457889</v>
      </c>
    </row>
    <row r="632" spans="2:3" x14ac:dyDescent="0.25">
      <c r="B632">
        <v>7.173494231565491</v>
      </c>
      <c r="C632">
        <v>-0.80077522013223934</v>
      </c>
    </row>
    <row r="633" spans="2:3" x14ac:dyDescent="0.25">
      <c r="B633">
        <v>7.3503765463479631</v>
      </c>
      <c r="C633">
        <v>-0.78739132826099523</v>
      </c>
    </row>
    <row r="634" spans="2:3" x14ac:dyDescent="0.25">
      <c r="B634">
        <v>7.5235975330836951</v>
      </c>
      <c r="C634">
        <v>-0.77347582369508361</v>
      </c>
    </row>
    <row r="635" spans="2:3" x14ac:dyDescent="0.25">
      <c r="B635">
        <v>7.6932594869988842</v>
      </c>
      <c r="C635">
        <v>-0.75904421434377678</v>
      </c>
    </row>
    <row r="636" spans="2:3" x14ac:dyDescent="0.25">
      <c r="B636">
        <v>7.8594487053568356</v>
      </c>
      <c r="C636">
        <v>-0.74411392257919851</v>
      </c>
    </row>
    <row r="637" spans="2:3" x14ac:dyDescent="0.25">
      <c r="B637">
        <v>8.0222391142932423</v>
      </c>
      <c r="C637">
        <v>-0.7287050346876992</v>
      </c>
    </row>
    <row r="638" spans="2:3" x14ac:dyDescent="0.25">
      <c r="B638">
        <v>8.1816895373401834</v>
      </c>
      <c r="C638">
        <v>-0.71283990673019548</v>
      </c>
    </row>
    <row r="639" spans="2:3" x14ac:dyDescent="0.25">
      <c r="B639">
        <v>8.3378474223584966</v>
      </c>
      <c r="C639">
        <v>-0.69654411153649809</v>
      </c>
    </row>
    <row r="640" spans="2:3" x14ac:dyDescent="0.25">
      <c r="B640">
        <v>8.4907451732219617</v>
      </c>
      <c r="C640">
        <v>-0.67984591687008489</v>
      </c>
    </row>
    <row r="641" spans="2:3" x14ac:dyDescent="0.25">
      <c r="B641">
        <v>8.6404044414872754</v>
      </c>
      <c r="C641">
        <v>-0.66277741805229229</v>
      </c>
    </row>
    <row r="642" spans="2:3" x14ac:dyDescent="0.25">
      <c r="B642">
        <v>8.7868330666605523</v>
      </c>
      <c r="C642">
        <v>-0.64537444208664319</v>
      </c>
    </row>
    <row r="643" spans="2:3" x14ac:dyDescent="0.25">
      <c r="B643">
        <v>8.930021854680291</v>
      </c>
      <c r="C643">
        <v>-0.62767762026660479</v>
      </c>
    </row>
    <row r="644" spans="2:3" x14ac:dyDescent="0.25">
      <c r="B644">
        <v>9.0699494016825319</v>
      </c>
      <c r="C644">
        <v>-0.60973286311537267</v>
      </c>
    </row>
    <row r="645" spans="2:3" x14ac:dyDescent="0.25">
      <c r="B645">
        <v>9.206574466742854</v>
      </c>
      <c r="C645">
        <v>-0.5915929964585227</v>
      </c>
    </row>
    <row r="646" spans="2:3" x14ac:dyDescent="0.25">
      <c r="B646">
        <v>9.3398316357192996</v>
      </c>
      <c r="C646">
        <v>-0.57331933708153904</v>
      </c>
    </row>
    <row r="647" spans="2:3" x14ac:dyDescent="0.25">
      <c r="B647">
        <v>9.4696269438663183</v>
      </c>
      <c r="C647">
        <v>-0.55498523479093564</v>
      </c>
    </row>
    <row r="648" spans="2:3" x14ac:dyDescent="0.25">
      <c r="B648">
        <v>9.5958177263313935</v>
      </c>
      <c r="C648">
        <v>-0.53668259435411536</v>
      </c>
    </row>
    <row r="649" spans="2:3" x14ac:dyDescent="0.25">
      <c r="B649">
        <v>9.7181614418279061</v>
      </c>
      <c r="C649">
        <v>-0.51854177847604355</v>
      </c>
    </row>
    <row r="650" spans="2:3" x14ac:dyDescent="0.25">
      <c r="B650">
        <v>9.7801415616416527</v>
      </c>
      <c r="C650">
        <v>-0.50585863894327687</v>
      </c>
    </row>
    <row r="651" spans="2:3" x14ac:dyDescent="0.25">
      <c r="B651">
        <v>11.251501349017017</v>
      </c>
      <c r="C651">
        <v>-0.14829792545980883</v>
      </c>
    </row>
    <row r="652" spans="2:3" x14ac:dyDescent="0.25">
      <c r="B652">
        <v>11.443093088671558</v>
      </c>
      <c r="C652">
        <v>-8.5724938453210831E-2</v>
      </c>
    </row>
    <row r="653" spans="2:3" x14ac:dyDescent="0.25">
      <c r="B653">
        <v>11.520981100603931</v>
      </c>
      <c r="C653">
        <v>-6.0287285432473525E-2</v>
      </c>
    </row>
    <row r="654" spans="2:3" x14ac:dyDescent="0.25">
      <c r="B654">
        <v>11.563222197100513</v>
      </c>
      <c r="C654">
        <v>-4.6491603568668903E-2</v>
      </c>
    </row>
    <row r="655" spans="2:3" x14ac:dyDescent="0.25">
      <c r="B655">
        <v>11.589730528399341</v>
      </c>
      <c r="C655">
        <v>-3.7833921855583375E-2</v>
      </c>
    </row>
    <row r="656" spans="2:3" x14ac:dyDescent="0.25">
      <c r="B656">
        <v>11.607916143938892</v>
      </c>
      <c r="C656">
        <v>-3.1894549190293303E-2</v>
      </c>
    </row>
    <row r="657" spans="2:3" x14ac:dyDescent="0.25">
      <c r="B657">
        <v>11.621167448565357</v>
      </c>
      <c r="C657">
        <v>-2.7566906919303795E-2</v>
      </c>
    </row>
    <row r="658" spans="2:3" x14ac:dyDescent="0.25">
      <c r="B658">
        <v>11.631251600787037</v>
      </c>
      <c r="C658">
        <v>-2.427342353672287E-2</v>
      </c>
    </row>
    <row r="659" spans="2:3" x14ac:dyDescent="0.25">
      <c r="B659">
        <v>11.639184263750904</v>
      </c>
      <c r="C659">
        <v>-2.1682874086459233E-2</v>
      </c>
    </row>
    <row r="660" spans="2:3" x14ac:dyDescent="0.25">
      <c r="B660">
        <v>11.645585325762623</v>
      </c>
      <c r="C660">
        <v>-1.9591911332596301E-2</v>
      </c>
    </row>
    <row r="661" spans="2:3" x14ac:dyDescent="0.25">
      <c r="B661">
        <v>11.650862005755299</v>
      </c>
      <c r="C661">
        <v>-1.7868830489989666E-2</v>
      </c>
    </row>
    <row r="662" spans="2:3" x14ac:dyDescent="0.25">
      <c r="B662">
        <v>11.655284193560474</v>
      </c>
      <c r="C662">
        <v>-1.642429453936517E-2</v>
      </c>
    </row>
    <row r="663" spans="2:3" x14ac:dyDescent="0.25">
      <c r="B663">
        <v>11.659046438738697</v>
      </c>
      <c r="C663">
        <v>-1.5195849119387188E-2</v>
      </c>
    </row>
    <row r="664" spans="2:3" x14ac:dyDescent="0.25">
      <c r="B664">
        <v>11.662284163042896</v>
      </c>
      <c r="C664">
        <v>-1.4138348034496791E-2</v>
      </c>
    </row>
    <row r="665" spans="2:3" x14ac:dyDescent="0.25">
      <c r="B665">
        <v>11.66510131697356</v>
      </c>
      <c r="C665">
        <v>-1.3218510989358933E-2</v>
      </c>
    </row>
    <row r="666" spans="2:3" x14ac:dyDescent="0.25">
      <c r="B666">
        <v>11.667573240801685</v>
      </c>
      <c r="C666">
        <v>-1.2411043410676913E-2</v>
      </c>
    </row>
    <row r="667" spans="2:3" x14ac:dyDescent="0.25">
      <c r="B667">
        <v>11.669760969683521</v>
      </c>
      <c r="C667">
        <v>-1.1696501966318903E-2</v>
      </c>
    </row>
    <row r="668" spans="2:3" x14ac:dyDescent="0.25">
      <c r="B668">
        <v>11.671710279986256</v>
      </c>
      <c r="C668">
        <v>-1.105978657853077E-2</v>
      </c>
    </row>
    <row r="669" spans="2:3" x14ac:dyDescent="0.25">
      <c r="B669">
        <v>11.673459318682545</v>
      </c>
      <c r="C669">
        <v>-1.0488804139524098E-2</v>
      </c>
    </row>
    <row r="670" spans="2:3" x14ac:dyDescent="0.25">
      <c r="B670">
        <v>11.675034788653248</v>
      </c>
      <c r="C670">
        <v>-9.973900576276222E-3</v>
      </c>
    </row>
    <row r="671" spans="2:3" x14ac:dyDescent="0.25">
      <c r="B671">
        <v>11.676464346453541</v>
      </c>
      <c r="C671">
        <v>-9.5071898838918634E-3</v>
      </c>
    </row>
    <row r="672" spans="2:3" x14ac:dyDescent="0.25">
      <c r="B672">
        <v>11.677766111895435</v>
      </c>
      <c r="C672">
        <v>-9.0821736462490879E-3</v>
      </c>
    </row>
    <row r="673" spans="2:3" x14ac:dyDescent="0.25">
      <c r="B673">
        <v>11.678955343767994</v>
      </c>
      <c r="C673">
        <v>-8.6935758431807616E-3</v>
      </c>
    </row>
    <row r="674" spans="2:3" x14ac:dyDescent="0.25">
      <c r="B674">
        <v>11.680047300860279</v>
      </c>
      <c r="C674">
        <v>-8.3368460260561106E-3</v>
      </c>
    </row>
    <row r="675" spans="2:3" x14ac:dyDescent="0.25">
      <c r="B675">
        <v>11.681054380938404</v>
      </c>
      <c r="C675">
        <v>-8.0082177586359334E-3</v>
      </c>
    </row>
    <row r="676" spans="2:3" x14ac:dyDescent="0.25">
      <c r="B676">
        <v>11.681983259722584</v>
      </c>
      <c r="C676">
        <v>-7.7045424660692335E-3</v>
      </c>
    </row>
    <row r="677" spans="2:3" x14ac:dyDescent="0.25">
      <c r="B677">
        <v>11.682845381304615</v>
      </c>
      <c r="C677">
        <v>-7.4230739697198362E-3</v>
      </c>
    </row>
    <row r="678" spans="2:3" x14ac:dyDescent="0.25">
      <c r="B678">
        <v>11.683646467730396</v>
      </c>
      <c r="C678">
        <v>-7.1613799826904748E-3</v>
      </c>
    </row>
    <row r="679" spans="2:3" x14ac:dyDescent="0.25">
      <c r="B679">
        <v>11.684394148394459</v>
      </c>
      <c r="C679">
        <v>-6.9175575325201213E-3</v>
      </c>
    </row>
    <row r="680" spans="2:3" x14ac:dyDescent="0.25">
      <c r="B680">
        <v>11.685090330645435</v>
      </c>
      <c r="C680">
        <v>-6.689797275933199E-3</v>
      </c>
    </row>
    <row r="681" spans="2:3" x14ac:dyDescent="0.25">
      <c r="B681">
        <v>11.68574455122649</v>
      </c>
      <c r="C681">
        <v>-6.4765473894094431E-3</v>
      </c>
    </row>
    <row r="682" spans="2:3" x14ac:dyDescent="0.25">
      <c r="B682">
        <v>11.686356810137623</v>
      </c>
      <c r="C682">
        <v>-6.2764418073220137E-3</v>
      </c>
    </row>
    <row r="683" spans="2:3" x14ac:dyDescent="0.25">
      <c r="B683">
        <v>11.686932829424732</v>
      </c>
      <c r="C683">
        <v>-6.0883498552598255E-3</v>
      </c>
    </row>
    <row r="684" spans="2:3" x14ac:dyDescent="0.25">
      <c r="B684">
        <v>11.687474516436451</v>
      </c>
      <c r="C684">
        <v>-5.9112488101178071E-3</v>
      </c>
    </row>
    <row r="685" spans="2:3" x14ac:dyDescent="0.25">
      <c r="B685">
        <v>11.687986639544361</v>
      </c>
      <c r="C685">
        <v>-5.7440978563907978E-3</v>
      </c>
    </row>
    <row r="686" spans="2:3" x14ac:dyDescent="0.25">
      <c r="B686">
        <v>11.688470152422779</v>
      </c>
      <c r="C686">
        <v>-5.5861900071070992E-3</v>
      </c>
    </row>
    <row r="687" spans="2:3" x14ac:dyDescent="0.25">
      <c r="B687">
        <v>11.688927916094654</v>
      </c>
      <c r="C687">
        <v>-5.4366704760212747E-3</v>
      </c>
    </row>
    <row r="688" spans="2:3" x14ac:dyDescent="0.25">
      <c r="B688">
        <v>11.689360884234302</v>
      </c>
      <c r="C688">
        <v>-5.2950094732475382E-3</v>
      </c>
    </row>
    <row r="689" spans="2:3" x14ac:dyDescent="0.25">
      <c r="B689">
        <v>11.68977287153899</v>
      </c>
      <c r="C689">
        <v>-5.1605219425063607E-3</v>
      </c>
    </row>
    <row r="690" spans="2:3" x14ac:dyDescent="0.25">
      <c r="B690">
        <v>11.690164831683033</v>
      </c>
      <c r="C690">
        <v>-5.032662667883E-3</v>
      </c>
    </row>
    <row r="691" spans="2:3" x14ac:dyDescent="0.25">
      <c r="B691">
        <v>11.690537718340748</v>
      </c>
      <c r="C691">
        <v>-4.9110237803448153E-3</v>
      </c>
    </row>
    <row r="692" spans="2:3" x14ac:dyDescent="0.25">
      <c r="B692">
        <v>11.690892485186451</v>
      </c>
      <c r="C692">
        <v>-4.795094198780641E-3</v>
      </c>
    </row>
    <row r="693" spans="2:3" x14ac:dyDescent="0.25">
      <c r="B693">
        <v>11.691230085894459</v>
      </c>
      <c r="C693">
        <v>-4.6845558089531171E-3</v>
      </c>
    </row>
    <row r="694" spans="2:3" x14ac:dyDescent="0.25">
      <c r="B694">
        <v>11.691554335162037</v>
      </c>
      <c r="C694">
        <v>-4.5789838453976616E-3</v>
      </c>
    </row>
    <row r="695" spans="2:3" x14ac:dyDescent="0.25">
      <c r="B695">
        <v>11.691863325640552</v>
      </c>
      <c r="C695">
        <v>-4.4780839260405167E-3</v>
      </c>
    </row>
    <row r="696" spans="2:3" x14ac:dyDescent="0.25">
      <c r="B696">
        <v>11.692158964678638</v>
      </c>
      <c r="C696">
        <v>-4.381512033379633E-3</v>
      </c>
    </row>
    <row r="697" spans="2:3" x14ac:dyDescent="0.25">
      <c r="B697">
        <v>11.692441252276295</v>
      </c>
      <c r="C697">
        <v>-4.2889926715030868E-3</v>
      </c>
    </row>
    <row r="698" spans="2:3" x14ac:dyDescent="0.25">
      <c r="B698">
        <v>11.692714003130787</v>
      </c>
      <c r="C698">
        <v>-4.2003179443456957E-3</v>
      </c>
    </row>
    <row r="699" spans="2:3" x14ac:dyDescent="0.25">
      <c r="B699">
        <v>11.692973402544849</v>
      </c>
      <c r="C699">
        <v>-4.1152275366767421E-3</v>
      </c>
    </row>
    <row r="700" spans="2:3" x14ac:dyDescent="0.25">
      <c r="B700">
        <v>11.693224218890064</v>
      </c>
      <c r="C700">
        <v>-4.033527210119783E-3</v>
      </c>
    </row>
    <row r="701" spans="2:3" x14ac:dyDescent="0.25">
      <c r="B701">
        <v>11.693464544817799</v>
      </c>
      <c r="C701">
        <v>-3.9550285685478175E-3</v>
      </c>
    </row>
    <row r="702" spans="2:3" x14ac:dyDescent="0.25">
      <c r="B702">
        <v>11.693696287676685</v>
      </c>
      <c r="C702">
        <v>-3.879488895652608E-3</v>
      </c>
    </row>
    <row r="703" spans="2:3" x14ac:dyDescent="0.25">
      <c r="B703">
        <v>11.693918493792408</v>
      </c>
      <c r="C703">
        <v>-3.8067894738009018E-3</v>
      </c>
    </row>
    <row r="704" spans="2:3" x14ac:dyDescent="0.25">
      <c r="B704">
        <v>11.694133070513599</v>
      </c>
      <c r="C704">
        <v>-3.7368159343011162E-3</v>
      </c>
    </row>
    <row r="705" spans="2:3" x14ac:dyDescent="0.25">
      <c r="B705">
        <v>11.694339064165943</v>
      </c>
      <c r="C705">
        <v>-3.6692790507525819E-3</v>
      </c>
    </row>
    <row r="706" spans="2:3" x14ac:dyDescent="0.25">
      <c r="B706">
        <v>11.694538382098072</v>
      </c>
      <c r="C706">
        <v>-3.6041912252878922E-3</v>
      </c>
    </row>
    <row r="707" spans="2:3" x14ac:dyDescent="0.25">
      <c r="B707">
        <v>11.694731024309986</v>
      </c>
      <c r="C707">
        <v>-3.5413893371991309E-3</v>
      </c>
    </row>
    <row r="708" spans="2:3" x14ac:dyDescent="0.25">
      <c r="B708">
        <v>11.694916990801685</v>
      </c>
      <c r="C708">
        <v>-3.4807132749556415E-3</v>
      </c>
    </row>
    <row r="709" spans="2:3" x14ac:dyDescent="0.25">
      <c r="B709">
        <v>11.69509628157317</v>
      </c>
      <c r="C709">
        <v>-3.4220652874230578E-3</v>
      </c>
    </row>
    <row r="710" spans="2:3" x14ac:dyDescent="0.25">
      <c r="B710">
        <v>11.695269850298756</v>
      </c>
      <c r="C710">
        <v>-3.3654097556248081E-3</v>
      </c>
    </row>
    <row r="711" spans="2:3" x14ac:dyDescent="0.25">
      <c r="B711">
        <v>11.695437696978443</v>
      </c>
      <c r="C711">
        <v>-3.3105941728836376E-3</v>
      </c>
    </row>
    <row r="712" spans="2:3" x14ac:dyDescent="0.25">
      <c r="B712">
        <v>11.695599821612232</v>
      </c>
      <c r="C712">
        <v>-3.2574681679969288E-3</v>
      </c>
    </row>
    <row r="713" spans="2:3" x14ac:dyDescent="0.25">
      <c r="B713">
        <v>11.695758131548756</v>
      </c>
      <c r="C713">
        <v>-3.2060621506784688E-3</v>
      </c>
    </row>
    <row r="714" spans="2:3" x14ac:dyDescent="0.25">
      <c r="B714">
        <v>11.695910719439381</v>
      </c>
      <c r="C714">
        <v>-3.1562892011447068E-3</v>
      </c>
    </row>
    <row r="715" spans="2:3" x14ac:dyDescent="0.25">
      <c r="B715">
        <v>11.696057585284107</v>
      </c>
      <c r="C715">
        <v>-3.108004271615116E-3</v>
      </c>
    </row>
    <row r="716" spans="2:3" x14ac:dyDescent="0.25">
      <c r="B716">
        <v>11.696201590105884</v>
      </c>
      <c r="C716">
        <v>-3.0611832736755036E-3</v>
      </c>
    </row>
    <row r="717" spans="2:3" x14ac:dyDescent="0.25">
      <c r="B717">
        <v>11.696339872881763</v>
      </c>
      <c r="C717">
        <v>-3.0157438808177763E-3</v>
      </c>
    </row>
    <row r="718" spans="2:3" x14ac:dyDescent="0.25">
      <c r="B718">
        <v>11.696475294634693</v>
      </c>
      <c r="C718">
        <v>-2.9716050958809213E-3</v>
      </c>
    </row>
    <row r="719" spans="2:3" x14ac:dyDescent="0.25">
      <c r="B719">
        <v>11.696606901690357</v>
      </c>
      <c r="C719">
        <v>-2.9288063645248425E-3</v>
      </c>
    </row>
    <row r="720" spans="2:3" x14ac:dyDescent="0.25">
      <c r="B720">
        <v>11.696734694048756</v>
      </c>
      <c r="C720">
        <v>-2.8871498597155946E-3</v>
      </c>
    </row>
    <row r="721" spans="2:3" x14ac:dyDescent="0.25">
      <c r="B721">
        <v>11.696858671709888</v>
      </c>
      <c r="C721">
        <v>-2.8467368432505565E-3</v>
      </c>
    </row>
    <row r="722" spans="2:3" x14ac:dyDescent="0.25">
      <c r="B722">
        <v>11.696978834673756</v>
      </c>
      <c r="C722">
        <v>-2.807371545688496E-3</v>
      </c>
    </row>
    <row r="723" spans="2:3" x14ac:dyDescent="0.25">
      <c r="B723">
        <v>11.697095182940357</v>
      </c>
      <c r="C723">
        <v>-2.7690975405509823E-3</v>
      </c>
    </row>
    <row r="724" spans="2:3" x14ac:dyDescent="0.25">
      <c r="B724">
        <v>11.697209623858326</v>
      </c>
      <c r="C724">
        <v>-2.7318996589508864E-3</v>
      </c>
    </row>
    <row r="725" spans="2:3" x14ac:dyDescent="0.25">
      <c r="B725">
        <v>11.697320250079029</v>
      </c>
      <c r="C725">
        <v>-2.695644327747384E-3</v>
      </c>
    </row>
    <row r="726" spans="2:3" x14ac:dyDescent="0.25">
      <c r="B726">
        <v>11.697428968951099</v>
      </c>
      <c r="C726">
        <v>-2.6603179354187647E-3</v>
      </c>
    </row>
    <row r="727" spans="2:3" x14ac:dyDescent="0.25">
      <c r="B727">
        <v>11.697533873125904</v>
      </c>
      <c r="C727">
        <v>-2.6259671787987101E-3</v>
      </c>
    </row>
    <row r="728" spans="2:3" x14ac:dyDescent="0.25">
      <c r="B728">
        <v>11.697636869952076</v>
      </c>
      <c r="C728">
        <v>-2.5924605996005025E-3</v>
      </c>
    </row>
    <row r="729" spans="2:3" x14ac:dyDescent="0.25">
      <c r="B729">
        <v>11.697736052080982</v>
      </c>
      <c r="C729">
        <v>-2.5597865661381976E-3</v>
      </c>
    </row>
    <row r="730" spans="2:3" x14ac:dyDescent="0.25">
      <c r="B730">
        <v>11.697834280535572</v>
      </c>
      <c r="C730">
        <v>-2.5279340256327393E-3</v>
      </c>
    </row>
    <row r="731" spans="2:3" x14ac:dyDescent="0.25">
      <c r="B731">
        <v>11.697928694292896</v>
      </c>
      <c r="C731">
        <v>-2.4968924686394564E-3</v>
      </c>
    </row>
    <row r="732" spans="2:3" x14ac:dyDescent="0.25">
      <c r="B732">
        <v>11.698022154375904</v>
      </c>
      <c r="C732">
        <v>-2.4665326867771816E-3</v>
      </c>
    </row>
    <row r="733" spans="2:3" x14ac:dyDescent="0.25">
      <c r="B733">
        <v>11.698112753435963</v>
      </c>
      <c r="C733">
        <v>-2.4369643699891875E-3</v>
      </c>
    </row>
    <row r="734" spans="2:3" x14ac:dyDescent="0.25">
      <c r="B734">
        <v>11.698201445147388</v>
      </c>
      <c r="C734">
        <v>-2.4080592409539432E-3</v>
      </c>
    </row>
    <row r="735" spans="2:3" x14ac:dyDescent="0.25">
      <c r="B735">
        <v>11.698287275835865</v>
      </c>
      <c r="C735">
        <v>-2.3798682611657009E-3</v>
      </c>
    </row>
    <row r="736" spans="2:3" x14ac:dyDescent="0.25">
      <c r="B736">
        <v>11.698371199175709</v>
      </c>
      <c r="C736">
        <v>-2.3523235831140296E-3</v>
      </c>
    </row>
    <row r="737" spans="2:3" x14ac:dyDescent="0.25">
      <c r="B737">
        <v>11.698454168841236</v>
      </c>
      <c r="C737">
        <v>-2.3254173413106861E-3</v>
      </c>
    </row>
    <row r="738" spans="2:3" x14ac:dyDescent="0.25">
      <c r="B738">
        <v>11.698535231158131</v>
      </c>
      <c r="C738">
        <v>-2.2990824216479393E-3</v>
      </c>
    </row>
    <row r="739" spans="2:3" x14ac:dyDescent="0.25">
      <c r="B739">
        <v>11.698613432452076</v>
      </c>
      <c r="C739">
        <v>-2.2733712554142832E-3</v>
      </c>
    </row>
    <row r="740" spans="2:3" x14ac:dyDescent="0.25">
      <c r="B740">
        <v>11.698690680071705</v>
      </c>
      <c r="C740">
        <v>-2.2482173821191925E-3</v>
      </c>
    </row>
    <row r="741" spans="2:3" x14ac:dyDescent="0.25">
      <c r="B741">
        <v>11.698766020342701</v>
      </c>
      <c r="C741">
        <v>-2.2236142460524584E-3</v>
      </c>
    </row>
    <row r="742" spans="2:3" x14ac:dyDescent="0.25">
      <c r="B742">
        <v>11.698839453265064</v>
      </c>
      <c r="C742">
        <v>-2.1995555753930381E-3</v>
      </c>
    </row>
    <row r="743" spans="2:3" x14ac:dyDescent="0.25">
      <c r="B743">
        <v>11.698911932513111</v>
      </c>
      <c r="C743">
        <v>-2.175975762361902E-3</v>
      </c>
    </row>
    <row r="744" spans="2:3" x14ac:dyDescent="0.25">
      <c r="B744">
        <v>11.698982504412525</v>
      </c>
      <c r="C744">
        <v>-2.1529286629205441E-3</v>
      </c>
    </row>
    <row r="745" spans="2:3" x14ac:dyDescent="0.25">
      <c r="B745">
        <v>11.699052122637623</v>
      </c>
      <c r="C745">
        <v>-2.1303491648516789E-3</v>
      </c>
    </row>
    <row r="746" spans="2:3" x14ac:dyDescent="0.25">
      <c r="B746">
        <v>11.699118879839771</v>
      </c>
      <c r="C746">
        <v>-2.1082319891839291E-3</v>
      </c>
    </row>
    <row r="747" spans="2:3" x14ac:dyDescent="0.25">
      <c r="B747">
        <v>11.69918563704192</v>
      </c>
      <c r="C747">
        <v>-2.0865720738082634E-3</v>
      </c>
    </row>
    <row r="748" spans="2:3" x14ac:dyDescent="0.25">
      <c r="B748">
        <v>11.699250486895435</v>
      </c>
      <c r="C748">
        <v>-2.0653645624552049E-3</v>
      </c>
    </row>
    <row r="749" spans="2:3" x14ac:dyDescent="0.25">
      <c r="B749">
        <v>11.699313429400318</v>
      </c>
      <c r="C749">
        <v>-2.0446047943376063E-3</v>
      </c>
    </row>
    <row r="750" spans="2:3" x14ac:dyDescent="0.25">
      <c r="B750">
        <v>11.699376371905201</v>
      </c>
      <c r="C750">
        <v>-2.024228689767784E-3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Principal.Principal">
                <anchor moveWithCells="1" sizeWithCells="1">
                  <from>
                    <xdr:col>9</xdr:col>
                    <xdr:colOff>381000</xdr:colOff>
                    <xdr:row>32</xdr:row>
                    <xdr:rowOff>0</xdr:rowOff>
                  </from>
                  <to>
                    <xdr:col>11</xdr:col>
                    <xdr:colOff>381000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243"/>
  <sheetViews>
    <sheetView zoomScale="85" zoomScaleNormal="85" zoomScalePageLayoutView="85" workbookViewId="0">
      <selection activeCell="F34" sqref="F34"/>
    </sheetView>
  </sheetViews>
  <sheetFormatPr baseColWidth="10" defaultRowHeight="15.75" x14ac:dyDescent="0.25"/>
  <cols>
    <col min="1" max="1" width="10.375" bestFit="1" customWidth="1"/>
    <col min="2" max="2" width="16" style="2" bestFit="1" customWidth="1"/>
    <col min="3" max="3" width="55.875" style="5" customWidth="1"/>
    <col min="4" max="4" width="21.125" customWidth="1"/>
  </cols>
  <sheetData>
    <row r="1" spans="1:7" s="3" customFormat="1" x14ac:dyDescent="0.25">
      <c r="A1" s="3" t="s">
        <v>126</v>
      </c>
      <c r="B1" s="6"/>
      <c r="C1" s="4" t="s">
        <v>96</v>
      </c>
    </row>
    <row r="2" spans="1:7" x14ac:dyDescent="0.25">
      <c r="B2" s="48" t="s">
        <v>46</v>
      </c>
      <c r="C2" s="11" t="s">
        <v>51</v>
      </c>
      <c r="D2" s="12"/>
    </row>
    <row r="3" spans="1:7" x14ac:dyDescent="0.25">
      <c r="B3" s="48"/>
      <c r="C3" s="11" t="s">
        <v>47</v>
      </c>
      <c r="D3" s="12"/>
    </row>
    <row r="4" spans="1:7" x14ac:dyDescent="0.25">
      <c r="B4" s="48"/>
      <c r="C4" s="11" t="s">
        <v>48</v>
      </c>
      <c r="D4" s="12"/>
      <c r="F4" t="s">
        <v>238</v>
      </c>
    </row>
    <row r="5" spans="1:7" x14ac:dyDescent="0.25">
      <c r="B5" s="48"/>
      <c r="C5" s="11" t="s">
        <v>49</v>
      </c>
      <c r="D5" s="12"/>
      <c r="F5" t="s">
        <v>239</v>
      </c>
    </row>
    <row r="6" spans="1:7" x14ac:dyDescent="0.25">
      <c r="B6" s="48"/>
      <c r="C6" s="11" t="s">
        <v>50</v>
      </c>
      <c r="D6" s="12"/>
      <c r="F6" t="s">
        <v>240</v>
      </c>
    </row>
    <row r="7" spans="1:7" x14ac:dyDescent="0.25">
      <c r="B7" s="13"/>
      <c r="C7" s="11"/>
      <c r="D7" s="12"/>
      <c r="G7" t="s">
        <v>241</v>
      </c>
    </row>
    <row r="8" spans="1:7" x14ac:dyDescent="0.25">
      <c r="B8" s="48" t="s">
        <v>94</v>
      </c>
      <c r="C8" s="11" t="s">
        <v>95</v>
      </c>
      <c r="D8" s="12"/>
      <c r="G8" t="s">
        <v>242</v>
      </c>
    </row>
    <row r="9" spans="1:7" x14ac:dyDescent="0.25">
      <c r="B9" s="48"/>
      <c r="C9" s="11" t="s">
        <v>65</v>
      </c>
      <c r="D9" s="12"/>
      <c r="G9" t="s">
        <v>243</v>
      </c>
    </row>
    <row r="10" spans="1:7" x14ac:dyDescent="0.25">
      <c r="B10" s="48"/>
      <c r="C10" s="11" t="s">
        <v>73</v>
      </c>
      <c r="D10" s="12"/>
      <c r="G10" t="s">
        <v>244</v>
      </c>
    </row>
    <row r="11" spans="1:7" x14ac:dyDescent="0.25">
      <c r="B11" s="48"/>
      <c r="C11" s="11" t="s">
        <v>74</v>
      </c>
      <c r="D11" s="12"/>
      <c r="G11" t="s">
        <v>246</v>
      </c>
    </row>
    <row r="12" spans="1:7" x14ac:dyDescent="0.25">
      <c r="B12" s="48"/>
      <c r="C12" s="11" t="s">
        <v>76</v>
      </c>
      <c r="D12" s="12"/>
      <c r="G12" t="s">
        <v>247</v>
      </c>
    </row>
    <row r="13" spans="1:7" x14ac:dyDescent="0.25">
      <c r="B13" s="48"/>
      <c r="C13" s="11" t="s">
        <v>77</v>
      </c>
      <c r="D13" s="12"/>
      <c r="G13" t="s">
        <v>245</v>
      </c>
    </row>
    <row r="14" spans="1:7" x14ac:dyDescent="0.25">
      <c r="B14" s="13"/>
      <c r="C14" s="11"/>
      <c r="D14" s="12"/>
      <c r="G14" t="s">
        <v>248</v>
      </c>
    </row>
    <row r="15" spans="1:7" x14ac:dyDescent="0.25">
      <c r="B15" s="13"/>
      <c r="C15" s="11"/>
      <c r="D15" s="12"/>
      <c r="G15" t="s">
        <v>249</v>
      </c>
    </row>
    <row r="16" spans="1:7" x14ac:dyDescent="0.25">
      <c r="B16" s="48" t="s">
        <v>52</v>
      </c>
      <c r="C16" s="11" t="s">
        <v>53</v>
      </c>
      <c r="D16" s="12"/>
    </row>
    <row r="17" spans="2:6" x14ac:dyDescent="0.25">
      <c r="B17" s="48"/>
      <c r="C17" s="11" t="s">
        <v>54</v>
      </c>
      <c r="D17" s="12"/>
    </row>
    <row r="18" spans="2:6" x14ac:dyDescent="0.25">
      <c r="B18" s="48"/>
      <c r="C18" s="11" t="s">
        <v>55</v>
      </c>
      <c r="D18" s="12"/>
      <c r="F18" t="s">
        <v>252</v>
      </c>
    </row>
    <row r="19" spans="2:6" x14ac:dyDescent="0.25">
      <c r="B19" s="48"/>
      <c r="C19" s="11" t="s">
        <v>56</v>
      </c>
      <c r="D19" s="12"/>
    </row>
    <row r="20" spans="2:6" x14ac:dyDescent="0.25">
      <c r="B20" s="48"/>
      <c r="C20" s="11" t="s">
        <v>57</v>
      </c>
      <c r="D20" s="12"/>
    </row>
    <row r="21" spans="2:6" x14ac:dyDescent="0.25">
      <c r="B21" s="48"/>
      <c r="C21" s="11" t="s">
        <v>58</v>
      </c>
      <c r="D21" s="12"/>
    </row>
    <row r="22" spans="2:6" x14ac:dyDescent="0.25">
      <c r="B22" s="48"/>
      <c r="C22" s="11" t="s">
        <v>59</v>
      </c>
      <c r="D22" s="12"/>
    </row>
    <row r="23" spans="2:6" x14ac:dyDescent="0.25">
      <c r="B23" s="48"/>
      <c r="C23" s="11" t="s">
        <v>60</v>
      </c>
      <c r="D23" s="12"/>
    </row>
    <row r="24" spans="2:6" ht="31.5" x14ac:dyDescent="0.25">
      <c r="B24" s="48"/>
      <c r="C24" s="11" t="s">
        <v>61</v>
      </c>
      <c r="D24" s="12"/>
    </row>
    <row r="25" spans="2:6" x14ac:dyDescent="0.25">
      <c r="B25" s="48"/>
      <c r="C25" s="11" t="s">
        <v>62</v>
      </c>
      <c r="D25" s="12"/>
    </row>
    <row r="26" spans="2:6" x14ac:dyDescent="0.25">
      <c r="B26" s="13"/>
      <c r="C26" s="11"/>
      <c r="D26" s="12"/>
      <c r="F26" t="s">
        <v>256</v>
      </c>
    </row>
    <row r="27" spans="2:6" x14ac:dyDescent="0.25">
      <c r="B27" s="48" t="s">
        <v>63</v>
      </c>
      <c r="C27" s="11" t="s">
        <v>64</v>
      </c>
      <c r="D27" s="12"/>
      <c r="F27" t="s">
        <v>257</v>
      </c>
    </row>
    <row r="28" spans="2:6" x14ac:dyDescent="0.25">
      <c r="B28" s="48"/>
      <c r="C28" s="11" t="s">
        <v>65</v>
      </c>
      <c r="D28" s="12"/>
    </row>
    <row r="29" spans="2:6" x14ac:dyDescent="0.25">
      <c r="B29" s="48"/>
      <c r="C29" s="11" t="s">
        <v>66</v>
      </c>
      <c r="D29" s="12"/>
      <c r="F29" t="s">
        <v>258</v>
      </c>
    </row>
    <row r="30" spans="2:6" x14ac:dyDescent="0.25">
      <c r="B30" s="48"/>
      <c r="C30" s="11" t="s">
        <v>67</v>
      </c>
      <c r="D30" s="12"/>
    </row>
    <row r="31" spans="2:6" x14ac:dyDescent="0.25">
      <c r="B31" s="48"/>
      <c r="C31" s="11" t="s">
        <v>68</v>
      </c>
      <c r="D31" s="12"/>
    </row>
    <row r="32" spans="2:6" x14ac:dyDescent="0.25">
      <c r="B32" s="13"/>
      <c r="C32" s="11"/>
      <c r="D32" s="12"/>
      <c r="F32" s="30" t="s">
        <v>336</v>
      </c>
    </row>
    <row r="33" spans="2:8" x14ac:dyDescent="0.25">
      <c r="B33" s="48" t="s">
        <v>82</v>
      </c>
      <c r="C33" s="11" t="s">
        <v>83</v>
      </c>
      <c r="D33" s="12"/>
    </row>
    <row r="34" spans="2:8" x14ac:dyDescent="0.25">
      <c r="B34" s="48"/>
      <c r="C34" s="11" t="s">
        <v>65</v>
      </c>
      <c r="D34" s="12"/>
    </row>
    <row r="35" spans="2:8" x14ac:dyDescent="0.25">
      <c r="B35" s="48"/>
      <c r="C35" s="11" t="s">
        <v>71</v>
      </c>
      <c r="D35" s="12"/>
    </row>
    <row r="36" spans="2:8" x14ac:dyDescent="0.25">
      <c r="B36" s="48"/>
      <c r="C36" s="11" t="s">
        <v>72</v>
      </c>
      <c r="D36" s="12"/>
    </row>
    <row r="37" spans="2:8" x14ac:dyDescent="0.25">
      <c r="B37" s="48"/>
      <c r="C37" s="11" t="s">
        <v>73</v>
      </c>
      <c r="D37" s="12"/>
    </row>
    <row r="38" spans="2:8" x14ac:dyDescent="0.25">
      <c r="B38" s="48"/>
      <c r="C38" s="11" t="s">
        <v>74</v>
      </c>
      <c r="D38" s="12"/>
    </row>
    <row r="39" spans="2:8" x14ac:dyDescent="0.25">
      <c r="B39" s="48"/>
      <c r="C39" s="11" t="s">
        <v>84</v>
      </c>
      <c r="D39" s="12"/>
    </row>
    <row r="40" spans="2:8" x14ac:dyDescent="0.25">
      <c r="B40" s="48"/>
      <c r="C40" s="11" t="s">
        <v>85</v>
      </c>
      <c r="D40" s="12"/>
    </row>
    <row r="41" spans="2:8" x14ac:dyDescent="0.25">
      <c r="B41" s="48"/>
      <c r="C41" s="11" t="s">
        <v>76</v>
      </c>
      <c r="D41" s="12"/>
    </row>
    <row r="42" spans="2:8" x14ac:dyDescent="0.25">
      <c r="B42" s="48"/>
      <c r="C42" s="11" t="s">
        <v>77</v>
      </c>
      <c r="D42" s="12"/>
    </row>
    <row r="43" spans="2:8" x14ac:dyDescent="0.25">
      <c r="B43" s="48"/>
      <c r="C43" s="11" t="s">
        <v>78</v>
      </c>
      <c r="D43" s="12"/>
    </row>
    <row r="44" spans="2:8" x14ac:dyDescent="0.25">
      <c r="B44" s="48"/>
      <c r="C44" s="11" t="s">
        <v>79</v>
      </c>
      <c r="D44" s="12"/>
    </row>
    <row r="45" spans="2:8" x14ac:dyDescent="0.25">
      <c r="B45" s="48"/>
      <c r="C45" s="11" t="s">
        <v>80</v>
      </c>
      <c r="D45" s="12"/>
    </row>
    <row r="46" spans="2:8" x14ac:dyDescent="0.25">
      <c r="B46" s="13"/>
      <c r="C46" s="11"/>
      <c r="D46" s="12"/>
      <c r="F46" t="s">
        <v>270</v>
      </c>
    </row>
    <row r="47" spans="2:8" x14ac:dyDescent="0.25">
      <c r="B47" s="48" t="s">
        <v>69</v>
      </c>
      <c r="C47" s="11" t="s">
        <v>70</v>
      </c>
      <c r="D47" s="12"/>
      <c r="F47" t="s">
        <v>5</v>
      </c>
      <c r="G47" t="s">
        <v>6</v>
      </c>
      <c r="H47" t="s">
        <v>271</v>
      </c>
    </row>
    <row r="48" spans="2:8" x14ac:dyDescent="0.25">
      <c r="B48" s="48"/>
      <c r="C48" s="11" t="s">
        <v>65</v>
      </c>
      <c r="D48" s="12"/>
      <c r="G48" t="s">
        <v>272</v>
      </c>
      <c r="H48" t="s">
        <v>273</v>
      </c>
    </row>
    <row r="49" spans="2:6" x14ac:dyDescent="0.25">
      <c r="B49" s="48"/>
      <c r="C49" s="11" t="s">
        <v>71</v>
      </c>
      <c r="D49" s="12"/>
    </row>
    <row r="50" spans="2:6" x14ac:dyDescent="0.25">
      <c r="B50" s="48"/>
      <c r="C50" s="11" t="s">
        <v>72</v>
      </c>
      <c r="D50" s="12"/>
    </row>
    <row r="51" spans="2:6" x14ac:dyDescent="0.25">
      <c r="B51" s="48"/>
      <c r="C51" s="11" t="s">
        <v>73</v>
      </c>
      <c r="D51" s="12"/>
    </row>
    <row r="52" spans="2:6" x14ac:dyDescent="0.25">
      <c r="B52" s="48"/>
      <c r="C52" s="11" t="s">
        <v>74</v>
      </c>
      <c r="D52" s="12"/>
    </row>
    <row r="53" spans="2:6" x14ac:dyDescent="0.25">
      <c r="B53" s="48"/>
      <c r="C53" s="11" t="s">
        <v>75</v>
      </c>
      <c r="D53" s="12"/>
      <c r="F53" t="s">
        <v>276</v>
      </c>
    </row>
    <row r="54" spans="2:6" x14ac:dyDescent="0.25">
      <c r="B54" s="48"/>
      <c r="C54" s="11" t="s">
        <v>76</v>
      </c>
      <c r="D54" s="12"/>
      <c r="F54" t="s">
        <v>277</v>
      </c>
    </row>
    <row r="55" spans="2:6" x14ac:dyDescent="0.25">
      <c r="B55" s="48"/>
      <c r="C55" s="11" t="s">
        <v>77</v>
      </c>
      <c r="D55" s="12"/>
    </row>
    <row r="56" spans="2:6" x14ac:dyDescent="0.25">
      <c r="B56" s="48"/>
      <c r="C56" s="11" t="s">
        <v>78</v>
      </c>
      <c r="D56" s="12"/>
    </row>
    <row r="57" spans="2:6" x14ac:dyDescent="0.25">
      <c r="B57" s="48"/>
      <c r="C57" s="11" t="s">
        <v>79</v>
      </c>
      <c r="D57" s="12"/>
    </row>
    <row r="58" spans="2:6" x14ac:dyDescent="0.25">
      <c r="B58" s="48"/>
      <c r="C58" s="11" t="s">
        <v>80</v>
      </c>
      <c r="D58" s="12"/>
    </row>
    <row r="59" spans="2:6" x14ac:dyDescent="0.25">
      <c r="B59" s="48"/>
      <c r="C59" s="11" t="s">
        <v>81</v>
      </c>
      <c r="D59" s="12"/>
    </row>
    <row r="60" spans="2:6" x14ac:dyDescent="0.25">
      <c r="B60" s="13"/>
      <c r="C60" s="11"/>
      <c r="D60" s="12"/>
    </row>
    <row r="61" spans="2:6" x14ac:dyDescent="0.25">
      <c r="B61" s="48" t="s">
        <v>86</v>
      </c>
      <c r="C61" s="11" t="s">
        <v>87</v>
      </c>
      <c r="D61" s="12"/>
    </row>
    <row r="62" spans="2:6" x14ac:dyDescent="0.25">
      <c r="B62" s="48"/>
      <c r="C62" s="11" t="s">
        <v>36</v>
      </c>
      <c r="D62" s="12"/>
    </row>
    <row r="63" spans="2:6" x14ac:dyDescent="0.25">
      <c r="B63" s="48"/>
      <c r="C63" s="11" t="s">
        <v>88</v>
      </c>
      <c r="D63" s="12"/>
    </row>
    <row r="64" spans="2:6" x14ac:dyDescent="0.25">
      <c r="B64" s="48"/>
      <c r="C64" s="11" t="s">
        <v>89</v>
      </c>
      <c r="D64" s="12"/>
    </row>
    <row r="65" spans="2:4" x14ac:dyDescent="0.25">
      <c r="B65" s="48"/>
      <c r="C65" s="11" t="s">
        <v>73</v>
      </c>
      <c r="D65" s="12"/>
    </row>
    <row r="66" spans="2:4" x14ac:dyDescent="0.25">
      <c r="B66" s="48"/>
      <c r="C66" s="11" t="s">
        <v>74</v>
      </c>
      <c r="D66" s="12"/>
    </row>
    <row r="67" spans="2:4" x14ac:dyDescent="0.25">
      <c r="B67" s="13"/>
      <c r="C67" s="11"/>
      <c r="D67" s="12"/>
    </row>
    <row r="68" spans="2:4" x14ac:dyDescent="0.25">
      <c r="B68" s="13"/>
      <c r="C68" s="11"/>
      <c r="D68" s="12"/>
    </row>
    <row r="69" spans="2:4" x14ac:dyDescent="0.25">
      <c r="B69" s="48" t="s">
        <v>90</v>
      </c>
      <c r="C69" s="11" t="s">
        <v>91</v>
      </c>
      <c r="D69" s="12"/>
    </row>
    <row r="70" spans="2:4" x14ac:dyDescent="0.25">
      <c r="B70" s="48"/>
      <c r="C70" s="11" t="s">
        <v>36</v>
      </c>
      <c r="D70" s="12"/>
    </row>
    <row r="71" spans="2:4" x14ac:dyDescent="0.25">
      <c r="B71" s="48"/>
      <c r="C71" s="11" t="s">
        <v>55</v>
      </c>
      <c r="D71" s="12"/>
    </row>
    <row r="72" spans="2:4" x14ac:dyDescent="0.25">
      <c r="B72" s="48"/>
      <c r="C72" s="11" t="s">
        <v>89</v>
      </c>
      <c r="D72" s="12"/>
    </row>
    <row r="73" spans="2:4" x14ac:dyDescent="0.25">
      <c r="B73" s="48"/>
      <c r="C73" s="11" t="s">
        <v>92</v>
      </c>
      <c r="D73" s="12"/>
    </row>
    <row r="74" spans="2:4" x14ac:dyDescent="0.25">
      <c r="B74" s="48"/>
      <c r="C74" s="11" t="s">
        <v>93</v>
      </c>
      <c r="D74" s="12"/>
    </row>
    <row r="75" spans="2:4" x14ac:dyDescent="0.25">
      <c r="B75" s="13"/>
      <c r="C75" s="11"/>
      <c r="D75" s="12"/>
    </row>
    <row r="76" spans="2:4" x14ac:dyDescent="0.25">
      <c r="B76" s="13"/>
      <c r="C76" s="11"/>
      <c r="D76" s="12"/>
    </row>
    <row r="77" spans="2:4" x14ac:dyDescent="0.25">
      <c r="B77" s="48" t="s">
        <v>34</v>
      </c>
      <c r="C77" s="11" t="s">
        <v>35</v>
      </c>
      <c r="D77" s="12"/>
    </row>
    <row r="78" spans="2:4" x14ac:dyDescent="0.25">
      <c r="B78" s="48"/>
      <c r="C78" s="11" t="s">
        <v>36</v>
      </c>
      <c r="D78" s="12"/>
    </row>
    <row r="79" spans="2:4" x14ac:dyDescent="0.25">
      <c r="B79" s="48"/>
      <c r="C79" s="11" t="s">
        <v>37</v>
      </c>
      <c r="D79" s="12"/>
    </row>
    <row r="80" spans="2:4" x14ac:dyDescent="0.25">
      <c r="B80" s="48"/>
      <c r="C80" s="11" t="s">
        <v>38</v>
      </c>
      <c r="D80" s="12"/>
    </row>
    <row r="81" spans="1:4" x14ac:dyDescent="0.25">
      <c r="B81" s="48"/>
      <c r="C81" s="11" t="s">
        <v>39</v>
      </c>
      <c r="D81" s="12"/>
    </row>
    <row r="82" spans="1:4" x14ac:dyDescent="0.25">
      <c r="B82" s="48"/>
      <c r="C82" s="11" t="s">
        <v>40</v>
      </c>
      <c r="D82" s="12"/>
    </row>
    <row r="83" spans="1:4" x14ac:dyDescent="0.25">
      <c r="B83" s="48"/>
      <c r="C83" s="11" t="s">
        <v>41</v>
      </c>
      <c r="D83" s="12"/>
    </row>
    <row r="84" spans="1:4" x14ac:dyDescent="0.25">
      <c r="B84" s="48"/>
      <c r="C84" s="11" t="s">
        <v>42</v>
      </c>
      <c r="D84" s="12"/>
    </row>
    <row r="85" spans="1:4" x14ac:dyDescent="0.25">
      <c r="B85" s="13"/>
      <c r="C85" s="11"/>
      <c r="D85" s="12"/>
    </row>
    <row r="86" spans="1:4" x14ac:dyDescent="0.25">
      <c r="B86" s="48" t="s">
        <v>43</v>
      </c>
      <c r="C86" s="11" t="s">
        <v>45</v>
      </c>
      <c r="D86" s="12"/>
    </row>
    <row r="87" spans="1:4" x14ac:dyDescent="0.25">
      <c r="B87" s="48"/>
      <c r="C87" s="11" t="s">
        <v>44</v>
      </c>
      <c r="D87" s="12"/>
    </row>
    <row r="90" spans="1:4" s="7" customFormat="1" x14ac:dyDescent="0.25">
      <c r="A90" s="7" t="s">
        <v>22</v>
      </c>
      <c r="B90" s="8" t="s">
        <v>25</v>
      </c>
      <c r="C90" s="9" t="s">
        <v>23</v>
      </c>
      <c r="D90" s="7" t="s">
        <v>26</v>
      </c>
    </row>
    <row r="91" spans="1:4" s="3" customFormat="1" x14ac:dyDescent="0.25">
      <c r="A91" s="3" t="s">
        <v>122</v>
      </c>
      <c r="B91" s="6"/>
      <c r="C91" s="4"/>
    </row>
    <row r="92" spans="1:4" x14ac:dyDescent="0.25">
      <c r="B92" s="48" t="s">
        <v>122</v>
      </c>
      <c r="C92" s="11" t="s">
        <v>123</v>
      </c>
      <c r="D92" s="12"/>
    </row>
    <row r="93" spans="1:4" x14ac:dyDescent="0.25">
      <c r="B93" s="48"/>
      <c r="C93" s="11" t="s">
        <v>124</v>
      </c>
      <c r="D93" s="12" t="s">
        <v>125</v>
      </c>
    </row>
    <row r="95" spans="1:4" s="3" customFormat="1" x14ac:dyDescent="0.25">
      <c r="A95" s="3" t="s">
        <v>237</v>
      </c>
      <c r="B95" s="6"/>
      <c r="C95" s="4" t="s">
        <v>175</v>
      </c>
    </row>
    <row r="96" spans="1:4" ht="31.5" x14ac:dyDescent="0.25">
      <c r="B96" s="48" t="s">
        <v>174</v>
      </c>
      <c r="C96" s="11" t="s">
        <v>172</v>
      </c>
      <c r="D96" s="12"/>
    </row>
    <row r="97" spans="2:4" ht="31.5" x14ac:dyDescent="0.25">
      <c r="B97" s="48"/>
      <c r="C97" s="11" t="s">
        <v>173</v>
      </c>
      <c r="D97" s="12"/>
    </row>
    <row r="98" spans="2:4" ht="31.5" x14ac:dyDescent="0.25">
      <c r="B98" s="48"/>
      <c r="C98" s="11" t="s">
        <v>176</v>
      </c>
      <c r="D98" s="14" t="s">
        <v>145</v>
      </c>
    </row>
    <row r="99" spans="2:4" x14ac:dyDescent="0.25">
      <c r="B99" s="13"/>
      <c r="C99" s="11"/>
      <c r="D99" s="12"/>
    </row>
    <row r="100" spans="2:4" x14ac:dyDescent="0.25">
      <c r="B100" s="48" t="s">
        <v>177</v>
      </c>
      <c r="C100" s="11" t="s">
        <v>178</v>
      </c>
      <c r="D100" s="12"/>
    </row>
    <row r="101" spans="2:4" x14ac:dyDescent="0.25">
      <c r="B101" s="48"/>
      <c r="C101" s="11" t="s">
        <v>179</v>
      </c>
      <c r="D101" s="12" t="s">
        <v>128</v>
      </c>
    </row>
    <row r="102" spans="2:4" x14ac:dyDescent="0.25">
      <c r="B102" s="13"/>
      <c r="C102" s="11"/>
      <c r="D102" s="12"/>
    </row>
    <row r="103" spans="2:4" ht="31.5" x14ac:dyDescent="0.25">
      <c r="B103" s="48" t="s">
        <v>180</v>
      </c>
      <c r="C103" s="11" t="s">
        <v>181</v>
      </c>
      <c r="D103" s="12"/>
    </row>
    <row r="104" spans="2:4" x14ac:dyDescent="0.25">
      <c r="B104" s="48"/>
      <c r="C104" s="11" t="s">
        <v>182</v>
      </c>
      <c r="D104" s="12" t="s">
        <v>128</v>
      </c>
    </row>
    <row r="105" spans="2:4" x14ac:dyDescent="0.25">
      <c r="B105" s="13"/>
      <c r="C105" s="11"/>
      <c r="D105" s="12"/>
    </row>
    <row r="106" spans="2:4" ht="31.5" x14ac:dyDescent="0.25">
      <c r="B106" s="48" t="s">
        <v>185</v>
      </c>
      <c r="C106" s="11" t="s">
        <v>183</v>
      </c>
      <c r="D106" s="12"/>
    </row>
    <row r="107" spans="2:4" x14ac:dyDescent="0.25">
      <c r="B107" s="48"/>
      <c r="C107" s="11" t="s">
        <v>184</v>
      </c>
      <c r="D107" s="12"/>
    </row>
    <row r="108" spans="2:4" x14ac:dyDescent="0.25">
      <c r="B108" s="48"/>
      <c r="C108" s="11" t="s">
        <v>186</v>
      </c>
      <c r="D108" s="12" t="s">
        <v>128</v>
      </c>
    </row>
    <row r="109" spans="2:4" x14ac:dyDescent="0.25">
      <c r="B109" s="13"/>
      <c r="C109" s="11"/>
      <c r="D109" s="12"/>
    </row>
    <row r="110" spans="2:4" ht="31.5" x14ac:dyDescent="0.25">
      <c r="B110" s="48" t="s">
        <v>187</v>
      </c>
      <c r="C110" s="11" t="s">
        <v>188</v>
      </c>
      <c r="D110" s="12"/>
    </row>
    <row r="111" spans="2:4" x14ac:dyDescent="0.25">
      <c r="B111" s="48"/>
      <c r="C111" s="11" t="s">
        <v>184</v>
      </c>
      <c r="D111" s="12"/>
    </row>
    <row r="112" spans="2:4" x14ac:dyDescent="0.25">
      <c r="B112" s="48"/>
      <c r="C112" s="11" t="s">
        <v>189</v>
      </c>
      <c r="D112" s="12" t="s">
        <v>128</v>
      </c>
    </row>
    <row r="113" spans="2:4" x14ac:dyDescent="0.25">
      <c r="B113" s="13"/>
      <c r="C113" s="11"/>
      <c r="D113" s="12"/>
    </row>
    <row r="114" spans="2:4" ht="31.5" x14ac:dyDescent="0.25">
      <c r="B114" s="48" t="s">
        <v>190</v>
      </c>
      <c r="C114" s="11" t="s">
        <v>191</v>
      </c>
      <c r="D114" s="12"/>
    </row>
    <row r="115" spans="2:4" x14ac:dyDescent="0.25">
      <c r="B115" s="48"/>
      <c r="C115" s="11" t="s">
        <v>192</v>
      </c>
      <c r="D115" s="12" t="s">
        <v>128</v>
      </c>
    </row>
    <row r="116" spans="2:4" x14ac:dyDescent="0.25">
      <c r="B116" s="13"/>
      <c r="C116" s="11"/>
      <c r="D116" s="12"/>
    </row>
    <row r="117" spans="2:4" ht="31.5" x14ac:dyDescent="0.25">
      <c r="B117" s="48" t="s">
        <v>194</v>
      </c>
      <c r="C117" s="11" t="s">
        <v>193</v>
      </c>
      <c r="D117" s="12"/>
    </row>
    <row r="118" spans="2:4" x14ac:dyDescent="0.25">
      <c r="B118" s="48"/>
      <c r="C118" s="11" t="s">
        <v>195</v>
      </c>
      <c r="D118" s="12" t="s">
        <v>128</v>
      </c>
    </row>
    <row r="119" spans="2:4" x14ac:dyDescent="0.25">
      <c r="B119" s="13"/>
      <c r="C119" s="11"/>
      <c r="D119" s="12"/>
    </row>
    <row r="120" spans="2:4" x14ac:dyDescent="0.25">
      <c r="B120" s="48" t="s">
        <v>197</v>
      </c>
      <c r="C120" s="11" t="s">
        <v>196</v>
      </c>
      <c r="D120" s="12"/>
    </row>
    <row r="121" spans="2:4" x14ac:dyDescent="0.25">
      <c r="B121" s="48"/>
      <c r="C121" s="11" t="s">
        <v>198</v>
      </c>
      <c r="D121" s="12" t="s">
        <v>128</v>
      </c>
    </row>
    <row r="122" spans="2:4" x14ac:dyDescent="0.25">
      <c r="B122" s="48"/>
      <c r="C122" s="11"/>
      <c r="D122" s="12" t="s">
        <v>133</v>
      </c>
    </row>
    <row r="123" spans="2:4" x14ac:dyDescent="0.25">
      <c r="B123" s="48"/>
      <c r="C123" s="11"/>
      <c r="D123" s="12" t="s">
        <v>129</v>
      </c>
    </row>
    <row r="124" spans="2:4" x14ac:dyDescent="0.25">
      <c r="B124" s="48"/>
      <c r="C124" s="11"/>
      <c r="D124" s="12" t="s">
        <v>130</v>
      </c>
    </row>
    <row r="125" spans="2:4" x14ac:dyDescent="0.25">
      <c r="B125" s="48"/>
      <c r="C125" s="11"/>
      <c r="D125" s="12" t="s">
        <v>131</v>
      </c>
    </row>
    <row r="126" spans="2:4" x14ac:dyDescent="0.25">
      <c r="B126" s="48"/>
      <c r="C126" s="11"/>
      <c r="D126" s="12" t="s">
        <v>199</v>
      </c>
    </row>
    <row r="127" spans="2:4" x14ac:dyDescent="0.25">
      <c r="B127" s="48"/>
      <c r="C127" s="11"/>
      <c r="D127" s="12" t="s">
        <v>145</v>
      </c>
    </row>
    <row r="128" spans="2:4" x14ac:dyDescent="0.25">
      <c r="B128" s="48"/>
      <c r="C128" s="11"/>
      <c r="D128" s="12" t="s">
        <v>127</v>
      </c>
    </row>
    <row r="129" spans="1:4" x14ac:dyDescent="0.25">
      <c r="B129" s="48"/>
      <c r="C129" s="11"/>
      <c r="D129" s="12" t="s">
        <v>134</v>
      </c>
    </row>
    <row r="130" spans="1:4" x14ac:dyDescent="0.25">
      <c r="B130" s="48"/>
      <c r="C130" s="11"/>
      <c r="D130" s="12" t="s">
        <v>200</v>
      </c>
    </row>
    <row r="132" spans="1:4" s="3" customFormat="1" x14ac:dyDescent="0.25">
      <c r="A132" s="3" t="s">
        <v>140</v>
      </c>
      <c r="B132" s="6"/>
      <c r="C132" s="4" t="s">
        <v>141</v>
      </c>
    </row>
    <row r="133" spans="1:4" ht="31.5" x14ac:dyDescent="0.25">
      <c r="B133" s="48" t="s">
        <v>142</v>
      </c>
      <c r="C133" s="11" t="s">
        <v>143</v>
      </c>
      <c r="D133" s="12"/>
    </row>
    <row r="134" spans="1:4" ht="31.5" x14ac:dyDescent="0.25">
      <c r="B134" s="48"/>
      <c r="C134" s="11" t="s">
        <v>144</v>
      </c>
      <c r="D134" s="12" t="s">
        <v>145</v>
      </c>
    </row>
    <row r="135" spans="1:4" x14ac:dyDescent="0.25">
      <c r="B135" s="13"/>
      <c r="C135" s="11"/>
      <c r="D135" s="12"/>
    </row>
    <row r="136" spans="1:4" ht="63" x14ac:dyDescent="0.25">
      <c r="B136" s="48" t="s">
        <v>147</v>
      </c>
      <c r="C136" s="11" t="s">
        <v>146</v>
      </c>
      <c r="D136" s="12"/>
    </row>
    <row r="137" spans="1:4" x14ac:dyDescent="0.25">
      <c r="B137" s="48"/>
      <c r="C137" s="11" t="s">
        <v>148</v>
      </c>
      <c r="D137" s="12" t="s">
        <v>145</v>
      </c>
    </row>
    <row r="138" spans="1:4" x14ac:dyDescent="0.25">
      <c r="B138" s="48"/>
      <c r="C138" s="15" t="s">
        <v>149</v>
      </c>
      <c r="D138" s="12"/>
    </row>
    <row r="139" spans="1:4" x14ac:dyDescent="0.25">
      <c r="B139" s="48"/>
      <c r="C139" s="15" t="s">
        <v>150</v>
      </c>
      <c r="D139" s="12"/>
    </row>
    <row r="140" spans="1:4" x14ac:dyDescent="0.25">
      <c r="B140" s="48"/>
      <c r="C140" s="15" t="s">
        <v>151</v>
      </c>
      <c r="D140" s="12"/>
    </row>
    <row r="141" spans="1:4" x14ac:dyDescent="0.25">
      <c r="B141" s="13"/>
      <c r="C141" s="11"/>
      <c r="D141" s="12"/>
    </row>
    <row r="142" spans="1:4" ht="31.5" x14ac:dyDescent="0.25">
      <c r="B142" s="48" t="s">
        <v>153</v>
      </c>
      <c r="C142" s="11" t="s">
        <v>152</v>
      </c>
      <c r="D142" s="12"/>
    </row>
    <row r="143" spans="1:4" ht="31.5" x14ac:dyDescent="0.25">
      <c r="B143" s="48"/>
      <c r="C143" s="11" t="s">
        <v>154</v>
      </c>
      <c r="D143" s="13" t="s">
        <v>127</v>
      </c>
    </row>
    <row r="145" spans="1:4" s="3" customFormat="1" x14ac:dyDescent="0.25">
      <c r="A145" s="3" t="s">
        <v>221</v>
      </c>
      <c r="B145" s="6"/>
      <c r="C145" s="4" t="s">
        <v>224</v>
      </c>
    </row>
    <row r="146" spans="1:4" ht="31.5" x14ac:dyDescent="0.25">
      <c r="B146" s="48" t="s">
        <v>222</v>
      </c>
      <c r="C146" s="11" t="s">
        <v>223</v>
      </c>
      <c r="D146" s="12"/>
    </row>
    <row r="147" spans="1:4" x14ac:dyDescent="0.25">
      <c r="B147" s="48"/>
      <c r="C147" s="11" t="s">
        <v>225</v>
      </c>
      <c r="D147" s="12"/>
    </row>
    <row r="148" spans="1:4" x14ac:dyDescent="0.25">
      <c r="B148" s="48"/>
      <c r="C148" s="11" t="s">
        <v>226</v>
      </c>
      <c r="D148" s="12" t="s">
        <v>145</v>
      </c>
    </row>
    <row r="149" spans="1:4" x14ac:dyDescent="0.25">
      <c r="B149" s="13"/>
      <c r="C149" s="11"/>
      <c r="D149" s="12"/>
    </row>
    <row r="150" spans="1:4" ht="31.5" x14ac:dyDescent="0.25">
      <c r="B150" s="48" t="s">
        <v>227</v>
      </c>
      <c r="C150" s="11" t="s">
        <v>228</v>
      </c>
      <c r="D150" s="12"/>
    </row>
    <row r="151" spans="1:4" x14ac:dyDescent="0.25">
      <c r="B151" s="48"/>
      <c r="C151" s="11" t="s">
        <v>229</v>
      </c>
      <c r="D151" s="12" t="s">
        <v>134</v>
      </c>
    </row>
    <row r="152" spans="1:4" x14ac:dyDescent="0.25">
      <c r="B152" s="13"/>
      <c r="C152" s="11"/>
      <c r="D152" s="12"/>
    </row>
    <row r="153" spans="1:4" ht="47.25" x14ac:dyDescent="0.25">
      <c r="B153" s="48" t="s">
        <v>231</v>
      </c>
      <c r="C153" s="11" t="s">
        <v>230</v>
      </c>
      <c r="D153" s="12"/>
    </row>
    <row r="154" spans="1:4" x14ac:dyDescent="0.25">
      <c r="B154" s="48"/>
      <c r="C154" s="11" t="s">
        <v>232</v>
      </c>
      <c r="D154" s="12" t="s">
        <v>134</v>
      </c>
    </row>
    <row r="155" spans="1:4" x14ac:dyDescent="0.25">
      <c r="B155" s="13"/>
      <c r="C155" s="11"/>
      <c r="D155" s="12" t="s">
        <v>200</v>
      </c>
    </row>
    <row r="156" spans="1:4" x14ac:dyDescent="0.25">
      <c r="B156" s="13"/>
      <c r="C156" s="11"/>
      <c r="D156" s="12"/>
    </row>
    <row r="157" spans="1:4" ht="31.5" x14ac:dyDescent="0.25">
      <c r="B157" s="48" t="s">
        <v>235</v>
      </c>
      <c r="C157" s="11" t="s">
        <v>233</v>
      </c>
      <c r="D157" s="12"/>
    </row>
    <row r="158" spans="1:4" ht="31.5" x14ac:dyDescent="0.25">
      <c r="B158" s="48"/>
      <c r="C158" s="11" t="s">
        <v>234</v>
      </c>
      <c r="D158" s="12"/>
    </row>
    <row r="159" spans="1:4" ht="31.5" x14ac:dyDescent="0.25">
      <c r="B159" s="48"/>
      <c r="C159" s="11" t="s">
        <v>236</v>
      </c>
      <c r="D159" s="12" t="s">
        <v>134</v>
      </c>
    </row>
    <row r="161" spans="1:6" s="3" customFormat="1" x14ac:dyDescent="0.25">
      <c r="A161" s="3" t="s">
        <v>24</v>
      </c>
      <c r="B161" s="6"/>
      <c r="C161" s="4" t="s">
        <v>139</v>
      </c>
    </row>
    <row r="162" spans="1:6" ht="31.5" x14ac:dyDescent="0.25">
      <c r="B162" s="48" t="s">
        <v>27</v>
      </c>
      <c r="C162" s="11" t="s">
        <v>29</v>
      </c>
      <c r="D162" s="13"/>
    </row>
    <row r="163" spans="1:6" x14ac:dyDescent="0.25">
      <c r="B163" s="48"/>
      <c r="C163" s="11" t="s">
        <v>28</v>
      </c>
      <c r="D163" s="13" t="s">
        <v>127</v>
      </c>
    </row>
    <row r="164" spans="1:6" x14ac:dyDescent="0.25">
      <c r="B164" s="48"/>
      <c r="C164" s="11"/>
      <c r="D164" s="13" t="s">
        <v>128</v>
      </c>
    </row>
    <row r="165" spans="1:6" x14ac:dyDescent="0.25">
      <c r="B165" s="48"/>
      <c r="C165" s="11"/>
      <c r="D165" s="13" t="s">
        <v>129</v>
      </c>
    </row>
    <row r="166" spans="1:6" x14ac:dyDescent="0.25">
      <c r="B166" s="48"/>
      <c r="C166" s="11"/>
      <c r="D166" s="13" t="s">
        <v>130</v>
      </c>
    </row>
    <row r="167" spans="1:6" x14ac:dyDescent="0.25">
      <c r="B167" s="48"/>
      <c r="C167" s="11"/>
      <c r="D167" s="13" t="s">
        <v>131</v>
      </c>
    </row>
    <row r="168" spans="1:6" x14ac:dyDescent="0.25">
      <c r="B168" s="13"/>
      <c r="C168" s="11"/>
      <c r="D168" s="13"/>
    </row>
    <row r="169" spans="1:6" x14ac:dyDescent="0.25">
      <c r="B169" s="48" t="s">
        <v>30</v>
      </c>
      <c r="C169" s="11" t="s">
        <v>31</v>
      </c>
      <c r="D169" s="13"/>
    </row>
    <row r="170" spans="1:6" ht="31.5" x14ac:dyDescent="0.25">
      <c r="B170" s="48"/>
      <c r="C170" s="11" t="s">
        <v>33</v>
      </c>
      <c r="D170" s="13" t="s">
        <v>132</v>
      </c>
      <c r="F170" t="s">
        <v>250</v>
      </c>
    </row>
    <row r="171" spans="1:6" ht="31.5" x14ac:dyDescent="0.25">
      <c r="B171" s="48"/>
      <c r="C171" s="11" t="s">
        <v>32</v>
      </c>
      <c r="D171" s="13" t="s">
        <v>133</v>
      </c>
    </row>
    <row r="172" spans="1:6" x14ac:dyDescent="0.25">
      <c r="B172" s="13"/>
      <c r="C172" s="11"/>
      <c r="D172" s="12"/>
    </row>
    <row r="173" spans="1:6" x14ac:dyDescent="0.25">
      <c r="B173" s="48" t="s">
        <v>97</v>
      </c>
      <c r="C173" s="11" t="s">
        <v>98</v>
      </c>
      <c r="D173" s="12"/>
    </row>
    <row r="174" spans="1:6" x14ac:dyDescent="0.25">
      <c r="B174" s="48"/>
      <c r="C174" s="11" t="s">
        <v>99</v>
      </c>
      <c r="D174" s="13" t="s">
        <v>127</v>
      </c>
    </row>
    <row r="175" spans="1:6" x14ac:dyDescent="0.25">
      <c r="B175" s="48"/>
      <c r="C175" s="11"/>
      <c r="D175" s="13" t="s">
        <v>134</v>
      </c>
    </row>
    <row r="176" spans="1:6" x14ac:dyDescent="0.25">
      <c r="B176" s="13"/>
      <c r="C176" s="11"/>
      <c r="D176" s="12"/>
    </row>
    <row r="177" spans="2:4" ht="31.5" x14ac:dyDescent="0.25">
      <c r="B177" s="48" t="s">
        <v>101</v>
      </c>
      <c r="C177" s="11" t="s">
        <v>100</v>
      </c>
      <c r="D177" s="12"/>
    </row>
    <row r="178" spans="2:4" x14ac:dyDescent="0.25">
      <c r="B178" s="48"/>
      <c r="C178" s="11" t="s">
        <v>135</v>
      </c>
      <c r="D178" s="13" t="s">
        <v>127</v>
      </c>
    </row>
    <row r="179" spans="2:4" x14ac:dyDescent="0.25">
      <c r="B179" s="48"/>
      <c r="C179" s="11"/>
      <c r="D179" s="13" t="s">
        <v>134</v>
      </c>
    </row>
    <row r="180" spans="2:4" x14ac:dyDescent="0.25">
      <c r="B180" s="13"/>
      <c r="C180" s="11"/>
      <c r="D180" s="12"/>
    </row>
    <row r="181" spans="2:4" ht="31.5" x14ac:dyDescent="0.25">
      <c r="B181" s="48" t="s">
        <v>102</v>
      </c>
      <c r="C181" s="11" t="s">
        <v>103</v>
      </c>
      <c r="D181" s="12"/>
    </row>
    <row r="182" spans="2:4" ht="31.5" x14ac:dyDescent="0.25">
      <c r="B182" s="48"/>
      <c r="C182" s="11" t="s">
        <v>104</v>
      </c>
      <c r="D182" s="12" t="s">
        <v>136</v>
      </c>
    </row>
    <row r="183" spans="2:4" x14ac:dyDescent="0.25">
      <c r="B183" s="48"/>
      <c r="C183" s="11" t="s">
        <v>113</v>
      </c>
      <c r="D183" s="13" t="s">
        <v>127</v>
      </c>
    </row>
    <row r="184" spans="2:4" x14ac:dyDescent="0.25">
      <c r="B184" s="48"/>
      <c r="C184" s="11" t="s">
        <v>114</v>
      </c>
      <c r="D184" s="13" t="s">
        <v>134</v>
      </c>
    </row>
    <row r="185" spans="2:4" x14ac:dyDescent="0.25">
      <c r="B185" s="13"/>
      <c r="C185" s="11"/>
      <c r="D185" s="12"/>
    </row>
    <row r="186" spans="2:4" ht="31.5" x14ac:dyDescent="0.25">
      <c r="B186" s="48" t="s">
        <v>105</v>
      </c>
      <c r="C186" s="11" t="s">
        <v>106</v>
      </c>
      <c r="D186" s="12"/>
    </row>
    <row r="187" spans="2:4" x14ac:dyDescent="0.25">
      <c r="B187" s="48"/>
      <c r="C187" s="11" t="s">
        <v>107</v>
      </c>
      <c r="D187" s="12" t="s">
        <v>136</v>
      </c>
    </row>
    <row r="188" spans="2:4" x14ac:dyDescent="0.25">
      <c r="B188" s="48"/>
      <c r="C188" s="11" t="s">
        <v>114</v>
      </c>
      <c r="D188" s="12"/>
    </row>
    <row r="189" spans="2:4" x14ac:dyDescent="0.25">
      <c r="B189" s="13"/>
      <c r="C189" s="11"/>
      <c r="D189" s="12"/>
    </row>
    <row r="190" spans="2:4" x14ac:dyDescent="0.25">
      <c r="B190" s="48" t="s">
        <v>108</v>
      </c>
      <c r="C190" s="11" t="s">
        <v>109</v>
      </c>
      <c r="D190" s="12"/>
    </row>
    <row r="191" spans="2:4" ht="31.5" x14ac:dyDescent="0.25">
      <c r="B191" s="48"/>
      <c r="C191" s="11" t="s">
        <v>110</v>
      </c>
      <c r="D191" s="12" t="s">
        <v>137</v>
      </c>
    </row>
    <row r="192" spans="2:4" x14ac:dyDescent="0.25">
      <c r="B192" s="13"/>
      <c r="C192" s="11"/>
      <c r="D192" s="12"/>
    </row>
    <row r="193" spans="1:6" ht="31.5" x14ac:dyDescent="0.25">
      <c r="B193" s="48" t="s">
        <v>111</v>
      </c>
      <c r="C193" s="11" t="s">
        <v>112</v>
      </c>
      <c r="D193" s="12"/>
      <c r="F193" s="52" t="s">
        <v>251</v>
      </c>
    </row>
    <row r="194" spans="1:6" x14ac:dyDescent="0.25">
      <c r="B194" s="48"/>
      <c r="C194" s="11" t="s">
        <v>117</v>
      </c>
      <c r="D194" s="13" t="s">
        <v>127</v>
      </c>
      <c r="F194" s="52"/>
    </row>
    <row r="195" spans="1:6" x14ac:dyDescent="0.25">
      <c r="B195" s="13"/>
      <c r="C195" s="11"/>
      <c r="D195" s="12"/>
      <c r="F195" s="52"/>
    </row>
    <row r="196" spans="1:6" ht="31.5" x14ac:dyDescent="0.25">
      <c r="B196" s="48" t="s">
        <v>115</v>
      </c>
      <c r="C196" s="11" t="s">
        <v>116</v>
      </c>
      <c r="D196" s="12"/>
      <c r="F196" s="52"/>
    </row>
    <row r="197" spans="1:6" ht="31.5" x14ac:dyDescent="0.25">
      <c r="B197" s="48"/>
      <c r="C197" s="11" t="s">
        <v>118</v>
      </c>
      <c r="D197" s="12" t="s">
        <v>138</v>
      </c>
      <c r="F197" s="52"/>
    </row>
    <row r="198" spans="1:6" x14ac:dyDescent="0.25">
      <c r="B198" s="13"/>
      <c r="C198" s="11"/>
      <c r="D198" s="12"/>
    </row>
    <row r="199" spans="1:6" ht="31.5" x14ac:dyDescent="0.25">
      <c r="B199" s="51" t="s">
        <v>119</v>
      </c>
      <c r="C199" s="11" t="s">
        <v>120</v>
      </c>
      <c r="D199" s="12"/>
    </row>
    <row r="200" spans="1:6" x14ac:dyDescent="0.25">
      <c r="B200" s="51"/>
      <c r="C200" s="11" t="s">
        <v>121</v>
      </c>
      <c r="D200" s="16"/>
    </row>
    <row r="202" spans="1:6" s="3" customFormat="1" x14ac:dyDescent="0.25">
      <c r="A202" s="3" t="s">
        <v>201</v>
      </c>
      <c r="B202" s="6"/>
      <c r="C202" s="4" t="s">
        <v>202</v>
      </c>
    </row>
    <row r="203" spans="1:6" x14ac:dyDescent="0.25">
      <c r="B203" s="50" t="s">
        <v>203</v>
      </c>
      <c r="C203" s="17" t="s">
        <v>204</v>
      </c>
      <c r="D203" s="18"/>
    </row>
    <row r="204" spans="1:6" ht="31.5" x14ac:dyDescent="0.25">
      <c r="B204" s="50"/>
      <c r="C204" s="17" t="s">
        <v>207</v>
      </c>
      <c r="D204" s="18"/>
    </row>
    <row r="205" spans="1:6" x14ac:dyDescent="0.25">
      <c r="B205" s="50"/>
      <c r="C205" s="17" t="s">
        <v>205</v>
      </c>
      <c r="D205" s="18"/>
    </row>
    <row r="206" spans="1:6" x14ac:dyDescent="0.25">
      <c r="B206" s="13"/>
      <c r="C206" s="11"/>
      <c r="D206" s="12"/>
    </row>
    <row r="207" spans="1:6" x14ac:dyDescent="0.25">
      <c r="B207" s="48" t="s">
        <v>206</v>
      </c>
      <c r="C207" s="11" t="s">
        <v>208</v>
      </c>
      <c r="D207" s="12"/>
    </row>
    <row r="208" spans="1:6" x14ac:dyDescent="0.25">
      <c r="B208" s="48"/>
      <c r="C208" s="11" t="s">
        <v>209</v>
      </c>
      <c r="D208" s="12" t="s">
        <v>129</v>
      </c>
    </row>
    <row r="209" spans="1:4" x14ac:dyDescent="0.25">
      <c r="B209" s="48"/>
      <c r="C209" s="11"/>
      <c r="D209" s="12" t="s">
        <v>127</v>
      </c>
    </row>
    <row r="210" spans="1:4" x14ac:dyDescent="0.25">
      <c r="B210" s="13"/>
      <c r="C210" s="11"/>
      <c r="D210" s="12"/>
    </row>
    <row r="211" spans="1:4" ht="31.5" x14ac:dyDescent="0.25">
      <c r="B211" s="50" t="s">
        <v>213</v>
      </c>
      <c r="C211" s="17" t="s">
        <v>210</v>
      </c>
      <c r="D211" s="18"/>
    </row>
    <row r="212" spans="1:4" x14ac:dyDescent="0.25">
      <c r="B212" s="50"/>
      <c r="C212" s="17" t="s">
        <v>211</v>
      </c>
      <c r="D212" s="18"/>
    </row>
    <row r="213" spans="1:4" x14ac:dyDescent="0.25">
      <c r="B213" s="50"/>
      <c r="C213" s="17" t="s">
        <v>212</v>
      </c>
      <c r="D213" s="18"/>
    </row>
    <row r="214" spans="1:4" x14ac:dyDescent="0.25">
      <c r="B214" s="13"/>
      <c r="C214" s="11"/>
      <c r="D214" s="12"/>
    </row>
    <row r="215" spans="1:4" ht="31.5" x14ac:dyDescent="0.25">
      <c r="B215" s="50" t="s">
        <v>216</v>
      </c>
      <c r="C215" s="17" t="s">
        <v>214</v>
      </c>
      <c r="D215" s="18"/>
    </row>
    <row r="216" spans="1:4" ht="31.5" x14ac:dyDescent="0.25">
      <c r="B216" s="50"/>
      <c r="C216" s="17" t="s">
        <v>215</v>
      </c>
      <c r="D216" s="18"/>
    </row>
    <row r="217" spans="1:4" x14ac:dyDescent="0.25">
      <c r="B217" s="50"/>
      <c r="C217" s="17" t="s">
        <v>217</v>
      </c>
      <c r="D217" s="18"/>
    </row>
    <row r="218" spans="1:4" x14ac:dyDescent="0.25">
      <c r="B218" s="13"/>
      <c r="C218" s="11"/>
      <c r="D218" s="12"/>
    </row>
    <row r="219" spans="1:4" x14ac:dyDescent="0.25">
      <c r="B219" s="48" t="s">
        <v>219</v>
      </c>
      <c r="C219" s="11" t="s">
        <v>218</v>
      </c>
      <c r="D219" s="12"/>
    </row>
    <row r="220" spans="1:4" x14ac:dyDescent="0.25">
      <c r="B220" s="48"/>
      <c r="C220" s="11" t="s">
        <v>220</v>
      </c>
      <c r="D220" s="12" t="s">
        <v>130</v>
      </c>
    </row>
    <row r="221" spans="1:4" x14ac:dyDescent="0.25">
      <c r="B221" s="48"/>
      <c r="C221" s="11"/>
      <c r="D221" s="12" t="s">
        <v>127</v>
      </c>
    </row>
    <row r="222" spans="1:4" x14ac:dyDescent="0.25">
      <c r="B222" s="10"/>
    </row>
    <row r="223" spans="1:4" s="3" customFormat="1" x14ac:dyDescent="0.25">
      <c r="A223" s="3" t="s">
        <v>155</v>
      </c>
      <c r="B223" s="6"/>
      <c r="C223" s="4" t="s">
        <v>156</v>
      </c>
    </row>
    <row r="224" spans="1:4" ht="31.5" x14ac:dyDescent="0.25">
      <c r="B224" s="49" t="s">
        <v>157</v>
      </c>
      <c r="C224" s="19" t="s">
        <v>160</v>
      </c>
      <c r="D224" s="20"/>
    </row>
    <row r="225" spans="2:4" x14ac:dyDescent="0.25">
      <c r="B225" s="49"/>
      <c r="C225" s="19"/>
      <c r="D225" s="21" t="s">
        <v>171</v>
      </c>
    </row>
    <row r="226" spans="2:4" x14ac:dyDescent="0.25">
      <c r="B226" s="13"/>
      <c r="C226" s="11"/>
      <c r="D226" s="12"/>
    </row>
    <row r="227" spans="2:4" ht="31.5" x14ac:dyDescent="0.25">
      <c r="B227" s="49" t="s">
        <v>158</v>
      </c>
      <c r="C227" s="19" t="s">
        <v>161</v>
      </c>
      <c r="D227" s="20"/>
    </row>
    <row r="228" spans="2:4" x14ac:dyDescent="0.25">
      <c r="B228" s="49"/>
      <c r="C228" s="19"/>
      <c r="D228" s="21" t="s">
        <v>171</v>
      </c>
    </row>
    <row r="229" spans="2:4" x14ac:dyDescent="0.25">
      <c r="B229" s="13"/>
      <c r="C229" s="11"/>
      <c r="D229" s="12"/>
    </row>
    <row r="230" spans="2:4" ht="31.5" x14ac:dyDescent="0.25">
      <c r="B230" s="49" t="s">
        <v>159</v>
      </c>
      <c r="C230" s="19" t="s">
        <v>162</v>
      </c>
      <c r="D230" s="20"/>
    </row>
    <row r="231" spans="2:4" x14ac:dyDescent="0.25">
      <c r="B231" s="49"/>
      <c r="C231" s="19"/>
      <c r="D231" s="21" t="s">
        <v>171</v>
      </c>
    </row>
    <row r="232" spans="2:4" x14ac:dyDescent="0.25">
      <c r="B232" s="13"/>
      <c r="C232" s="11"/>
      <c r="D232" s="12"/>
    </row>
    <row r="233" spans="2:4" ht="31.5" x14ac:dyDescent="0.25">
      <c r="B233" s="49" t="s">
        <v>163</v>
      </c>
      <c r="C233" s="19" t="s">
        <v>164</v>
      </c>
      <c r="D233" s="20"/>
    </row>
    <row r="234" spans="2:4" x14ac:dyDescent="0.25">
      <c r="B234" s="49"/>
      <c r="C234" s="19"/>
      <c r="D234" s="21" t="s">
        <v>171</v>
      </c>
    </row>
    <row r="235" spans="2:4" x14ac:dyDescent="0.25">
      <c r="B235" s="13"/>
      <c r="C235" s="11"/>
      <c r="D235" s="12"/>
    </row>
    <row r="236" spans="2:4" ht="31.5" x14ac:dyDescent="0.25">
      <c r="B236" s="49" t="s">
        <v>166</v>
      </c>
      <c r="C236" s="19" t="s">
        <v>165</v>
      </c>
      <c r="D236" s="20"/>
    </row>
    <row r="237" spans="2:4" x14ac:dyDescent="0.25">
      <c r="B237" s="49"/>
      <c r="C237" s="19"/>
      <c r="D237" s="20"/>
    </row>
    <row r="238" spans="2:4" x14ac:dyDescent="0.25">
      <c r="B238" s="13"/>
      <c r="C238" s="11"/>
      <c r="D238" s="12"/>
    </row>
    <row r="239" spans="2:4" ht="31.5" x14ac:dyDescent="0.25">
      <c r="B239" s="48" t="s">
        <v>167</v>
      </c>
      <c r="C239" s="11" t="s">
        <v>168</v>
      </c>
      <c r="D239" s="12"/>
    </row>
    <row r="240" spans="2:4" x14ac:dyDescent="0.25">
      <c r="B240" s="48"/>
      <c r="C240" s="11"/>
      <c r="D240" s="14" t="s">
        <v>145</v>
      </c>
    </row>
    <row r="241" spans="2:4" x14ac:dyDescent="0.25">
      <c r="B241" s="13"/>
      <c r="C241" s="11"/>
      <c r="D241" s="12"/>
    </row>
    <row r="242" spans="2:4" ht="31.5" x14ac:dyDescent="0.25">
      <c r="B242" s="48" t="s">
        <v>170</v>
      </c>
      <c r="C242" s="11" t="s">
        <v>169</v>
      </c>
      <c r="D242" s="12"/>
    </row>
    <row r="243" spans="2:4" x14ac:dyDescent="0.25">
      <c r="B243" s="48"/>
      <c r="C243" s="11"/>
      <c r="D243" s="14" t="s">
        <v>145</v>
      </c>
    </row>
  </sheetData>
  <mergeCells count="49">
    <mergeCell ref="F193:F197"/>
    <mergeCell ref="B100:B101"/>
    <mergeCell ref="B2:B6"/>
    <mergeCell ref="B8:B13"/>
    <mergeCell ref="B16:B25"/>
    <mergeCell ref="B27:B31"/>
    <mergeCell ref="B33:B45"/>
    <mergeCell ref="B47:B59"/>
    <mergeCell ref="B61:B66"/>
    <mergeCell ref="B69:B74"/>
    <mergeCell ref="B77:B84"/>
    <mergeCell ref="B86:B87"/>
    <mergeCell ref="B96:B98"/>
    <mergeCell ref="B153:B154"/>
    <mergeCell ref="B103:B104"/>
    <mergeCell ref="B106:B108"/>
    <mergeCell ref="B110:B112"/>
    <mergeCell ref="B114:B115"/>
    <mergeCell ref="B117:B118"/>
    <mergeCell ref="B120:B130"/>
    <mergeCell ref="B133:B134"/>
    <mergeCell ref="B136:B140"/>
    <mergeCell ref="B142:B143"/>
    <mergeCell ref="B146:B148"/>
    <mergeCell ref="B150:B151"/>
    <mergeCell ref="B199:B200"/>
    <mergeCell ref="B203:B205"/>
    <mergeCell ref="B157:B159"/>
    <mergeCell ref="B162:B167"/>
    <mergeCell ref="B169:B171"/>
    <mergeCell ref="B173:B175"/>
    <mergeCell ref="B177:B179"/>
    <mergeCell ref="B181:B184"/>
    <mergeCell ref="B242:B243"/>
    <mergeCell ref="B92:B93"/>
    <mergeCell ref="B224:B225"/>
    <mergeCell ref="B227:B228"/>
    <mergeCell ref="B230:B231"/>
    <mergeCell ref="B233:B234"/>
    <mergeCell ref="B236:B237"/>
    <mergeCell ref="B239:B240"/>
    <mergeCell ref="B207:B209"/>
    <mergeCell ref="B211:B213"/>
    <mergeCell ref="B215:B217"/>
    <mergeCell ref="B219:B221"/>
    <mergeCell ref="B186:B188"/>
    <mergeCell ref="B190:B191"/>
    <mergeCell ref="B193:B194"/>
    <mergeCell ref="B196:B197"/>
  </mergeCell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</vt:i4>
      </vt:variant>
    </vt:vector>
  </HeadingPairs>
  <TitlesOfParts>
    <vt:vector size="12" baseType="lpstr">
      <vt:lpstr>rectELS</vt:lpstr>
      <vt:lpstr>RectELU</vt:lpstr>
      <vt:lpstr>TM_PoteauCP</vt:lpstr>
      <vt:lpstr>OF_EC2</vt:lpstr>
      <vt:lpstr>Feuill</vt:lpstr>
      <vt:lpstr>Feuille</vt:lpstr>
      <vt:lpstr>rectEquiv (2)</vt:lpstr>
      <vt:lpstr>sargin (3)</vt:lpstr>
      <vt:lpstr>cercle</vt:lpstr>
      <vt:lpstr>rectEquiv</vt:lpstr>
      <vt:lpstr>Feuil1</vt:lpstr>
      <vt:lpstr>TM_PoteauCP!Zone_d_impression</vt:lpstr>
    </vt:vector>
  </TitlesOfParts>
  <Company>XMorin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Xavier MORIN</dc:creator>
  <cp:lastModifiedBy>MORIN, Xavier</cp:lastModifiedBy>
  <cp:lastPrinted>2016-03-03T16:21:24Z</cp:lastPrinted>
  <dcterms:created xsi:type="dcterms:W3CDTF">2014-08-01T22:12:45Z</dcterms:created>
  <dcterms:modified xsi:type="dcterms:W3CDTF">2017-07-27T15:59:03Z</dcterms:modified>
</cp:coreProperties>
</file>