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ocuments\"/>
    </mc:Choice>
  </mc:AlternateContent>
  <bookViews>
    <workbookView xWindow="0" yWindow="0" windowWidth="28800" windowHeight="12585" tabRatio="702" activeTab="5"/>
  </bookViews>
  <sheets>
    <sheet name="2Portlan" sheetId="1" r:id="rId1"/>
    <sheet name="Data length" sheetId="16" state="hidden" r:id="rId2"/>
    <sheet name="gdb" sheetId="8" r:id="rId3"/>
    <sheet name="DEFINE_SIMULATOR" sheetId="30" r:id="rId4"/>
    <sheet name="Direction_MFP" sheetId="28" r:id="rId5"/>
    <sheet name="BackupNVRam_Investigate" sheetId="13" r:id="rId6"/>
    <sheet name="BackupNVRam_Solution" sheetId="14" r:id="rId7"/>
    <sheet name="No56_MediaMapFile" sheetId="15" state="hidden" r:id="rId8"/>
    <sheet name="No81_SipSDK" sheetId="17" state="hidden" r:id="rId9"/>
    <sheet name="No52_AirPressureSensor" sheetId="18" state="hidden" r:id="rId10"/>
    <sheet name="ARM8Soc_Inves" sheetId="20" state="hidden" r:id="rId11"/>
    <sheet name="RQ-475" sheetId="21" state="hidden" r:id="rId12"/>
    <sheet name="RQ-571_UT" sheetId="22" state="hidden" r:id="rId13"/>
    <sheet name="RQ-686_UT_SMB" sheetId="24" state="hidden" r:id="rId14"/>
    <sheet name="No44_Dipsw_Inves" sheetId="23" state="hidden" r:id="rId15"/>
    <sheet name="Sparrow_No22_No23" sheetId="25" state="hidden" r:id="rId16"/>
    <sheet name="Eagle_No.103" sheetId="26" state="hidden" r:id="rId17"/>
    <sheet name="HDD_Data_Backup" sheetId="27" r:id="rId18"/>
    <sheet name="Eagle_No87" sheetId="31" r:id="rId19"/>
    <sheet name="DenebMLK_No20" sheetId="32" r:id="rId20"/>
    <sheet name="Sparrow_ColorCopyRestriction" sheetId="33" r:id="rId21"/>
    <sheet name="Eagle_No.1-1_ExtendEngineDipSW" sheetId="36" r:id="rId22"/>
    <sheet name="Sparrow_No.235" sheetId="37" r:id="rId23"/>
    <sheet name="Eagle_No752" sheetId="38" r:id="rId24"/>
    <sheet name="Emu800(Eagle)" sheetId="39" r:id="rId25"/>
    <sheet name="Eagle_FUM001" sheetId="40" r:id="rId26"/>
    <sheet name="Template_Format" sheetId="41" r:id="rId27"/>
    <sheet name="DenebMLK_MachineNo24" sheetId="42" r:id="rId28"/>
    <sheet name="Eagle_Fum004" sheetId="44" r:id="rId29"/>
    <sheet name="Eagle_Fum005" sheetId="45" r:id="rId30"/>
    <sheet name="DenebBug_1054617" sheetId="46" r:id="rId31"/>
    <sheet name="04_1055748" sheetId="47" r:id="rId32"/>
    <sheet name="EagleH_machine_No4" sheetId="48" r:id="rId33"/>
    <sheet name="Eagle_BugNo.1056910" sheetId="49" r:id="rId34"/>
    <sheet name="EagleH_Machine_No9" sheetId="50" r:id="rId35"/>
    <sheet name="EagleL_StaticCheck" sheetId="51" r:id="rId36"/>
    <sheet name="EagleH_Machine_No.15" sheetId="52" r:id="rId37"/>
    <sheet name="EagleH_Machine_No.37" sheetId="55" r:id="rId38"/>
    <sheet name="EagleH_Machine_No.1" sheetId="53" r:id="rId3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 i="23" l="1"/>
  <c r="J16" i="23"/>
  <c r="F180" i="14" l="1"/>
  <c r="K146" i="14"/>
  <c r="K143" i="14" l="1"/>
  <c r="J141" i="14"/>
  <c r="B131" i="14" l="1"/>
  <c r="C127" i="14"/>
  <c r="B127" i="14"/>
  <c r="B126" i="14"/>
  <c r="C126" i="14" s="1"/>
  <c r="C128" i="14" s="1"/>
  <c r="C124" i="14"/>
  <c r="B124" i="14"/>
  <c r="C117" i="14"/>
  <c r="C118" i="14"/>
  <c r="C119" i="14" s="1"/>
  <c r="D114" i="14"/>
  <c r="C112" i="14"/>
  <c r="D115" i="14" l="1"/>
  <c r="C120" i="14"/>
  <c r="K7" i="13"/>
</calcChain>
</file>

<file path=xl/comments1.xml><?xml version="1.0" encoding="utf-8"?>
<comments xmlns="http://schemas.openxmlformats.org/spreadsheetml/2006/main">
  <authors>
    <author>Le Nam</author>
  </authors>
  <commentList>
    <comment ref="B14" authorId="0" shapeId="0">
      <text>
        <r>
          <rPr>
            <b/>
            <sz val="9"/>
            <color indexed="81"/>
            <rFont val="Tahoma"/>
            <family val="2"/>
          </rPr>
          <t>Le Nam:</t>
        </r>
        <r>
          <rPr>
            <sz val="9"/>
            <color indexed="81"/>
            <rFont val="Tahoma"/>
            <family val="2"/>
          </rPr>
          <t xml:space="preserve">
Can swap each others.</t>
        </r>
      </text>
    </comment>
  </commentList>
</comments>
</file>

<file path=xl/comments2.xml><?xml version="1.0" encoding="utf-8"?>
<comments xmlns="http://schemas.openxmlformats.org/spreadsheetml/2006/main">
  <authors>
    <author>Le Nam</author>
  </authors>
  <commentList>
    <comment ref="G153" authorId="0" shapeId="0">
      <text>
        <r>
          <rPr>
            <b/>
            <sz val="9"/>
            <color indexed="81"/>
            <rFont val="Tahoma"/>
            <family val="2"/>
          </rPr>
          <t>Le Nam:</t>
        </r>
        <r>
          <rPr>
            <sz val="9"/>
            <color indexed="81"/>
            <rFont val="Tahoma"/>
            <family val="2"/>
          </rPr>
          <t xml:space="preserve">
Add here
</t>
        </r>
      </text>
    </comment>
    <comment ref="G172" authorId="0" shapeId="0">
      <text>
        <r>
          <rPr>
            <b/>
            <sz val="9"/>
            <color indexed="81"/>
            <rFont val="Tahoma"/>
            <family val="2"/>
          </rPr>
          <t>Le Nam:</t>
        </r>
        <r>
          <rPr>
            <sz val="9"/>
            <color indexed="81"/>
            <rFont val="Tahoma"/>
            <family val="2"/>
          </rPr>
          <t xml:space="preserve">
Add here
</t>
        </r>
      </text>
    </comment>
    <comment ref="G261" authorId="0" shapeId="0">
      <text>
        <r>
          <rPr>
            <b/>
            <sz val="9"/>
            <color indexed="81"/>
            <rFont val="Tahoma"/>
            <family val="2"/>
          </rPr>
          <t>Le Nam:</t>
        </r>
        <r>
          <rPr>
            <sz val="9"/>
            <color indexed="81"/>
            <rFont val="Tahoma"/>
            <family val="2"/>
          </rPr>
          <t xml:space="preserve">
Add here</t>
        </r>
      </text>
    </comment>
  </commentList>
</comments>
</file>

<file path=xl/comments3.xml><?xml version="1.0" encoding="utf-8"?>
<comments xmlns="http://schemas.openxmlformats.org/spreadsheetml/2006/main">
  <authors>
    <author>namml</author>
  </authors>
  <commentList>
    <comment ref="C69" authorId="0" shapeId="0">
      <text>
        <r>
          <rPr>
            <b/>
            <sz val="9"/>
            <color indexed="81"/>
            <rFont val="Tahoma"/>
            <family val="2"/>
          </rPr>
          <t>namml:</t>
        </r>
        <r>
          <rPr>
            <sz val="9"/>
            <color indexed="81"/>
            <rFont val="Tahoma"/>
            <family val="2"/>
          </rPr>
          <t xml:space="preserve">
</t>
        </r>
      </text>
    </comment>
  </commentList>
</comments>
</file>

<file path=xl/sharedStrings.xml><?xml version="1.0" encoding="utf-8"?>
<sst xmlns="http://schemas.openxmlformats.org/spreadsheetml/2006/main" count="3438" uniqueCount="2791">
  <si>
    <t>APIC_MailSendSetting</t>
  </si>
  <si>
    <t>Perform range check on NW 2 side.
If "TYPE_SmtpCertificationBoth" and "TYPE_SmtpCertificationPopBeforeSMTP" are specified as arguments, call LOGF_debug_PutEventLog().</t>
    <phoneticPr fontId="16"/>
  </si>
  <si>
    <t>git clone git@192.168.106.17:/root/work/git/2PortLan.git</t>
    <phoneticPr fontId="16"/>
  </si>
  <si>
    <t>\\192.168.106.167\07_Personal\huy\000_Development\01_IT5_4.2_RQ-686_2portLAN\002_output\00_Meeting_20170814</t>
  </si>
  <si>
    <t>CD_RQ-686_2PortLAN_CommonAPI_Readme_確認結果追記_170809_EN.xlsm</t>
  </si>
  <si>
    <t>追加修正_(三河分)_複数ネットワーク対応調査_修正_20170810.xlsx</t>
  </si>
  <si>
    <t xml:space="preserve">Branch: RQ686_Venus </t>
    <phoneticPr fontId="16"/>
  </si>
  <si>
    <t xml:space="preserve"> // 2017/08/14 RQ-686 HIENG.</t>
  </si>
  <si>
    <t>void setSmtpCertification</t>
    <phoneticPr fontId="16"/>
  </si>
  <si>
    <t>TYPE_ServerLoadReduction getServerLoadReductionSetting</t>
    <phoneticPr fontId="16"/>
  </si>
  <si>
    <t>TYPE_SmtpCertificationMethodFunc getSmtpCertificationMethod</t>
    <phoneticPr fontId="16"/>
  </si>
  <si>
    <t>DEVICE=eth2</t>
  </si>
  <si>
    <t>BOOTPROTO=dhcp</t>
  </si>
  <si>
    <t>#IPV6INIT=yes</t>
  </si>
  <si>
    <t>#IPV6_AUTOCONF=yes</t>
  </si>
  <si>
    <t>#IPADDR=150.17.150.88</t>
  </si>
  <si>
    <t>#NETMASK=255.255.252.0</t>
  </si>
  <si>
    <t>#NETWORK=150.17.150.255</t>
  </si>
  <si>
    <t>#ONBOOT=yes</t>
  </si>
  <si>
    <t>#DHCP_HOSTNAME=newsim</t>
  </si>
  <si>
    <t>#NM_CONTROLLED=no</t>
  </si>
  <si>
    <t>TYPE=Ethernet</t>
  </si>
  <si>
    <t>#GATEWAY=150.17.148.1</t>
  </si>
  <si>
    <t>git@192.168.106.17:/root/work/git/IT5_42_2PortLan.git</t>
  </si>
  <si>
    <t>RollBack</t>
  </si>
  <si>
    <t>APIC_TcpIpSetting</t>
  </si>
  <si>
    <t>getBasePortNumber()</t>
  </si>
  <si>
    <t>Additional implementation</t>
  </si>
  <si>
    <t>APIC_PrinterPortSetting</t>
  </si>
  <si>
    <t>ushort getPortNumberRaw1()</t>
  </si>
  <si>
    <t>setBasePortNumber()</t>
    <phoneticPr fontId="16"/>
  </si>
  <si>
    <t>MIO_OBJCLS_EXTEND_LAN_TCPIP</t>
    <phoneticPr fontId="16"/>
  </si>
  <si>
    <t>APIC_PrinterPortSetting</t>
    <phoneticPr fontId="16"/>
  </si>
  <si>
    <t>Bool setPortNumberRaw1( ushort us_PortNumberRaw1, JLGE_InspectLogOperateNum e_InspectLogOpeNum, JLGE_InspectLogIF e_InspectLogIF, Bool b_NoInspectionLog = False )</t>
    <phoneticPr fontId="16"/>
  </si>
  <si>
    <t>TYPE_SmtpCertification getSmtpCertification</t>
    <phoneticPr fontId="16"/>
  </si>
  <si>
    <t>APIC_ScanJobSetting</t>
  </si>
  <si>
    <t>Other3(Rollback)</t>
  </si>
  <si>
    <t>Other3</t>
  </si>
  <si>
    <t>APIC_SmimeSetting</t>
    <phoneticPr fontId="16"/>
  </si>
  <si>
    <t>Other3(Don't Rollback)</t>
    <phoneticPr fontId="16"/>
  </si>
  <si>
    <t>void getSmtpCertificationMethod( TYPE_SmtpCertificationMethod e_SmtpCertificationMethod, TYPE_SmtpCertificationMethodFunc e_MethodOnOff, JLGE_InspectLogOperateNum e_InspectLogOpeNum, JLGE_InspectLogIF e_InspectLogIF, Bool b_NoInspectionLog = False, TYPE_WiredLANSelect e_WiredLANSelect = TYPE_WiredLANSelect_1)</t>
    <phoneticPr fontId="16"/>
  </si>
  <si>
    <t>void setSmimeEncryptionType(TYPE_SmimeEncryptionType e_SmimeSignature, JLGE_InspectLogIF e_InspectLogIF = JLGE_InspectLogIfNon, Bool b_NoInspectionLog = False, APIC_User* pc_User = NULL, short ss_AuthorityID = TYPD_NotSetting,  TYPE_WiredLANSelect e_WiredLANSelect = TYPE_WiredLANSelect_1)</t>
    <phoneticPr fontId="16"/>
  </si>
  <si>
    <t>Other3(Implement)</t>
    <phoneticPr fontId="16"/>
  </si>
  <si>
    <t>Other3(Implement)</t>
    <phoneticPr fontId="16"/>
  </si>
  <si>
    <t>Added: -lgcov</t>
    <phoneticPr fontId="16"/>
  </si>
  <si>
    <t>Z:\work\repository\IT5_42_2PortLan\mfp\Linux\main.cpp:3997</t>
    <phoneticPr fontId="16"/>
  </si>
  <si>
    <t>Imple for UT</t>
    <phoneticPr fontId="16"/>
  </si>
  <si>
    <t>Z:\work\KM3\KM\work\zse3\Makefile: 2902</t>
    <phoneticPr fontId="16"/>
  </si>
  <si>
    <t>Z:\work\KM3\KM\pmake\make\Rule.makes :1241, 1242</t>
    <phoneticPr fontId="16"/>
  </si>
  <si>
    <t>void getServerLoadReductionSetting( TYPE_ServerLoadReduction e_ServerLoadRed, long sl_SizeDesignation, JLGE_InspectLogIF e_InspectLogIF, Bool b_NoInspectionLog = False, APIC_User* pc_User = NULL, short ss_AuthorityID = TYPD_NotSetting , TYPE_WiredLANSelect e_WiredLANSelect = TYPE_WiredLANSelect_1)</t>
    <phoneticPr fontId="16"/>
  </si>
  <si>
    <t>void setEnableScanToEmail( const Bool b_EnableScanToEmail, TYPE_WiredLANSelect e_WiredLANSelect = TYPE_WiredLANSelect_1)</t>
    <phoneticPr fontId="16"/>
  </si>
  <si>
    <t>void setServerLoadReductionSetting( TYPE_ServerLoadReduction e_ServerLoadRed, long sl_SizeDesignation, JLGE_InspectLogIF e_InspectLogIF, Bool b_NoInspectionLog = False, APIC_User* pc_User = NULL, short ss_AuthorityID = TYPD_NotSetting , TYPE_WiredLANSelect e_WiredLANSelect = TYPE_WiredLANSelect_1)</t>
    <phoneticPr fontId="16"/>
  </si>
  <si>
    <t>Coverage:</t>
    <phoneticPr fontId="16"/>
  </si>
  <si>
    <t>gdb debuger:</t>
    <phoneticPr fontId="16"/>
  </si>
  <si>
    <t>./start_mfp.sh server</t>
    <phoneticPr fontId="16"/>
  </si>
  <si>
    <t>gdb</t>
    <phoneticPr fontId="16"/>
  </si>
  <si>
    <t>file /km/fw/bin/mfp000_allQt</t>
    <phoneticPr fontId="16"/>
  </si>
  <si>
    <t>target remote 192.168.56.102:1234</t>
    <phoneticPr fontId="16"/>
  </si>
  <si>
    <t>killall -USR2 mfp000_allQt &amp;&amp;  gcov -o /root/work/KM3/KM/work/zse3/objects/allQt/nvd -s /root/work/KM3/KM/application/mfp/system/nvd/nvdg NVDC_Setting.cpp</t>
    <phoneticPr fontId="16"/>
  </si>
  <si>
    <t>Nho touch file NVDC_NetworkSetting.cpp</t>
    <phoneticPr fontId="16"/>
  </si>
  <si>
    <t>void setSmtpCertificationMethod( TYPE_SmtpCertificationMethod e_SmtpCertificationMethod, TYPE_SmtpCertificationMethodFunc e_MethodOnOff, JLGE_InspectLogOperateNum e_InspectLogOpeNum, JLGE_InspectLogIF e_InspectLogIF, Bool b_NoInspectionLog = False, TYPE_WiredLANSelect e_WiredLANSelect = TYPE_WiredLANSelect_1)</t>
    <phoneticPr fontId="16"/>
  </si>
  <si>
    <t>BackUp Table Group 1 --------------------------------------</t>
  </si>
  <si>
    <t>Table[0] ClassID[0] Offset[0x00000000] DataSize[98] DataType[0]</t>
  </si>
  <si>
    <t>Table[1] ClassID[1] Offset[0x00000062] DataSize[174] DataType[0]</t>
  </si>
  <si>
    <t>Table[2] ClassID[2] Offset[0x00000110] DataSize[53] DataType[0]</t>
  </si>
  <si>
    <t>Table[3] ClassID[4] Offset[0x00000145] DataSize[52] DataType[0]</t>
  </si>
  <si>
    <t>Table[4] ClassID[5] Offset[0x00000179] DataSize[102] DataType[0]</t>
  </si>
  <si>
    <t>Table[5] ClassID[6] Offset[0x000001df] DataSize[11253] DataType[0]</t>
  </si>
  <si>
    <t>Table[6] ClassID[7] Offset[0x00002dd4] DataSize[60] DataType[0]</t>
  </si>
  <si>
    <t>Table[7] ClassID[8] Offset[0x00002e10] DataSize[55] DataType[0]</t>
  </si>
  <si>
    <t>Table[8] ClassID[9] Offset[0x00002e47] DataSize[65] DataType[0]</t>
  </si>
  <si>
    <t>Table[9] ClassID[51] Offset[0x00002e88] DataSize[4658] DataType[0]</t>
  </si>
  <si>
    <t>Table[10] ClassID[58] Offset[0x000040ba] DataSize[55] DataType[0]</t>
  </si>
  <si>
    <t>Table[11] ClassID[60] Offset[0x000040f1] DataSize[65] DataType[0]</t>
  </si>
  <si>
    <t>Table[12] ClassID[65] Offset[0x00004132] DataSize[5] DataType[0]</t>
  </si>
  <si>
    <t>Table[13] ClassID[159] Offset[0x00004137] DataSize[1] DataType[0]</t>
  </si>
  <si>
    <t>Table[14] ClassID[101] Offset[0x00004138] DataSize[1] DataType[0]</t>
  </si>
  <si>
    <t>Table[15] ClassID[109] Offset[0x00004139] DataSize[1143] DataType[0]</t>
  </si>
  <si>
    <t>Table[16] ClassID[72] Offset[0x000045b0] DataSize[29] DataType[0]</t>
  </si>
  <si>
    <t>Table[17] ClassID[170] Offset[0x000045cd] DataSize[75] DataType[0]</t>
  </si>
  <si>
    <t>Table[18] ClassID[182] Offset[0x00004618] DataSize[93] DataType[0]</t>
  </si>
  <si>
    <t>Table[19] ClassID[194] Offset[0x00004675] DataSize[2046] DataType[0]</t>
  </si>
  <si>
    <t>Table[20] ClassID[195] Offset[0x00004e73] DataSize[35] DataType[0]</t>
  </si>
  <si>
    <t>Table[21] ClassID[213] Offset[0x00004e96] DataSize[4608] DataType[0]</t>
  </si>
  <si>
    <t>Table[22] ClassID[245] Offset[0x00006096] DataSize[12] DataType[0]</t>
  </si>
  <si>
    <t>Table[23] ClassID[223] Offset[0x000060a2] DataSize[11736] DataType[0]</t>
  </si>
  <si>
    <t>Table[24] ClassID[59] Offset[0x00008e7a] DataSize[2] DataType[0]</t>
  </si>
  <si>
    <t>Table[25] ClassID[3] Offset[0x00008e7c] DataSize[344] DataType[0]</t>
  </si>
  <si>
    <t>Table[26] ClassID[29] Offset[0x00008fd4] DataSize[2457] DataType[0]</t>
  </si>
  <si>
    <t>Table[27] ClassID[68] Offset[0x0000996d] DataSize[1300] DataType[0]</t>
  </si>
  <si>
    <t>Table[28] ClassID[268] Offset[0x00009e81] DataSize[51] DataType[0]</t>
  </si>
  <si>
    <t>Table[29] ClassID[273] Offset[0x00009eb4] DataSize[280] DataType[0]</t>
  </si>
  <si>
    <t>Table[30] ClassID[275] Offset[0x00009fcc] DataSize[1138] DataType[0]</t>
  </si>
  <si>
    <t>Table[31] ClassID[285] Offset[0x0000a43e] DataSize[5] DataType[0]</t>
  </si>
  <si>
    <t>Table[32] ClassID[286] Offset[0x0000a443] DataSize[1] DataType[0]</t>
  </si>
  <si>
    <t>Table[33] ClassID[300] Offset[0x0000a444] DataSize[1] DataType[0]</t>
  </si>
  <si>
    <t>Table[34] ClassID[306] Offset[0x0000a445] DataSize[1] DataType[0]</t>
  </si>
  <si>
    <t>Table[35] ClassID[328] Offset[0x0000a446] DataSize[7] DataType[0]</t>
  </si>
  <si>
    <t>Table[36] ClassID[334] Offset[0x0000a44d] DataSize[32] DataType[0]</t>
  </si>
  <si>
    <t>Table[37] ClassID[337] Offset[0x0000a46d] DataSize[1] DataType[0]</t>
  </si>
  <si>
    <t>Table[38] ClassID[358] Offset[0x0000a46e] DataSize[3] DataType[0]</t>
  </si>
  <si>
    <t>Table[39] ClassID[0] Offset[0x0000a471] DataSize[172] DataType[1]</t>
  </si>
  <si>
    <t>Table[40] ClassID[2] Offset[0x0000a51d] DataSize[88] DataType[1]</t>
  </si>
  <si>
    <t>Table[41] ClassID[39] Offset[0x0000a575] DataSize[226] DataType[1]</t>
  </si>
  <si>
    <t>Table[42] ClassID[4] Offset[0x0000a657] DataSize[904] DataType[1]</t>
  </si>
  <si>
    <t>Table[43] ClassID[40] Offset[0x0000a9df] DataSize[140] DataType[1]</t>
  </si>
  <si>
    <t>Table[44] ClassID[5] Offset[0x0000aa6b] DataSize[560] DataType[1]</t>
  </si>
  <si>
    <t>Table[45] ClassID[7] Offset[0x0000ac9b] DataSize[128] DataType[1]</t>
  </si>
  <si>
    <t>Table[46] ClassID[8] Offset[0x0000ad1b] DataSize[24] DataType[1]</t>
  </si>
  <si>
    <t>Table[47] ClassID[9] Offset[0x0000ad33] DataSize[20] DataType[1]</t>
  </si>
  <si>
    <t>Table[48] ClassID[10] Offset[0x0000ad47] DataSize[292] DataType[1]</t>
  </si>
  <si>
    <t>Table[49] ClassID[11] Offset[0x0000ae6b] DataSize[508] DataType[1]</t>
  </si>
  <si>
    <t>Table[50] ClassID[12] Offset[0x0000b067] DataSize[128] DataType[1]</t>
  </si>
  <si>
    <t>Table[51] ClassID[13] Offset[0x0000b0e7] DataSize[120] DataType[1]</t>
  </si>
  <si>
    <t>Table[52] ClassID[14] Offset[0x0000b15f] DataSize[64] DataType[1]</t>
  </si>
  <si>
    <t>Table[53] ClassID[15] Offset[0x0000b19f] DataSize[28] DataType[1]</t>
  </si>
  <si>
    <t>Table[54] ClassID[16] Offset[0x0000b1bb] DataSize[24] DataType[1]</t>
  </si>
  <si>
    <t>Table[55] ClassID[17] Offset[0x0000b1d3] DataSize[168] DataType[1]</t>
  </si>
  <si>
    <t>Table[56] ClassID[18] Offset[0x0000b27b] DataSize[1602] DataType[1]</t>
  </si>
  <si>
    <t>Table[57] ClassID[19] Offset[0x0000b8bd] DataSize[8002] DataType[1]</t>
  </si>
  <si>
    <t>Table[58] ClassID[20] Offset[0x0000d7ff] DataSize[2552] DataType[1]</t>
  </si>
  <si>
    <t>Table[59] ClassID[21] Offset[0x0000e1f7] DataSize[5852] DataType[1]</t>
  </si>
  <si>
    <t>Table[60] ClassID[38] Offset[0x0000f8d3] DataSize[2312] DataType[1]</t>
  </si>
  <si>
    <t>Table[61] ClassID[22] Offset[0x000101db] DataSize[140] DataType[1]</t>
  </si>
  <si>
    <t>Table[62] ClassID[3] Offset[0x00010267] DataSize[116] DataType[1]</t>
  </si>
  <si>
    <t>Table[63] ClassID[6] Offset[0x000102db] DataSize[80] DataType[1]</t>
  </si>
  <si>
    <t>Table[64] ClassID[24] Offset[0x0001032b] DataSize[28] DataType[1]</t>
  </si>
  <si>
    <t>Table[65] ClassID[1] Offset[0x00010347] DataSize[860] DataType[1]</t>
  </si>
  <si>
    <t>Table[66] ClassID[23] Offset[0x000106a3] DataSize[392] DataType[1]</t>
  </si>
  <si>
    <t>Table[67] ClassID[29] Offset[0x0001082b] DataSize[24] DataType[1]</t>
  </si>
  <si>
    <t>Table[68] ClassID[31] Offset[0x00010843] DataSize[2160] DataType[1]</t>
  </si>
  <si>
    <t>Table[69] ClassID[32] Offset[0x000110b3] DataSize[2] DataType[1]</t>
  </si>
  <si>
    <t>Table[70] ClassID[33] Offset[0x000110b5] DataSize[16] DataType[1]</t>
  </si>
  <si>
    <t>Table[71] ClassID[34] Offset[0x000110c5] DataSize[2] DataType[1]</t>
  </si>
  <si>
    <t>Table[72] ClassID[35] Offset[0x000110c7] DataSize[60] DataType[1]</t>
  </si>
  <si>
    <t>Table[73] ClassID[25] Offset[0x00011103] DataSize[276] DataType[1]</t>
  </si>
  <si>
    <t>Table[74] ClassID[26] Offset[0x00011217] DataSize[69] DataType[1]</t>
  </si>
  <si>
    <t>Table[75] ClassID[27] Offset[0x0001125c] DataSize[204] DataType[1]</t>
  </si>
  <si>
    <t>Table[76] ClassID[28] Offset[0x00011328] DataSize[224] DataType[1]</t>
  </si>
  <si>
    <t>Table[77] ClassID[36] Offset[0x00011408] DataSize[40] DataType[1]</t>
  </si>
  <si>
    <t>Table[78] ClassID[37] Offset[0x00011430] DataSize[1400] DataType[1]</t>
  </si>
  <si>
    <t>Table[79] ClassID[41] Offset[0x000119a8] DataSize[160] DataType[1]</t>
  </si>
  <si>
    <t>Table[80] ClassID[42] Offset[0x00011a48] DataSize[1502] DataType[1]</t>
  </si>
  <si>
    <t>Table[81] ClassID[43] Offset[0x00012026] DataSize[2] DataType[1]</t>
  </si>
  <si>
    <t>Table[82] ClassID[44] Offset[0x00012028] DataSize[720] DataType[1]</t>
  </si>
  <si>
    <t>Table[83] ClassID[45] Offset[0x000122f8] DataSize[8] DataType[1]</t>
  </si>
  <si>
    <t>Table[84] ClassID[46] Offset[0x00012300] DataSize[102] DataType[1]</t>
  </si>
  <si>
    <t>Table[85] ClassID[47] Offset[0x00012366] DataSize[280] DataType[1]</t>
  </si>
  <si>
    <t>Table[86] ClassID[48] Offset[0x0001247e] DataSize[420] DataType[1]</t>
  </si>
  <si>
    <t>Table[87] ClassID[49] Offset[0x00012622] DataSize[105] DataType[1]</t>
  </si>
  <si>
    <t>Table[88] ClassID[50] Offset[0x0001268b] DataSize[20] DataType[1]</t>
  </si>
  <si>
    <t>Table[89] ClassID[51] Offset[0x0001269f] DataSize[1632] DataType[1]</t>
  </si>
  <si>
    <t>Table[90] ClassID[52] Offset[0x00012cff] DataSize[1400] DataType[1]</t>
  </si>
  <si>
    <t>Table[91] ClassID[53] Offset[0x00013277] DataSize[1400] DataType[1]</t>
  </si>
  <si>
    <t>Table[92] ClassID[54] Offset[0x000137ef] DataSize[15012] DataType[1]</t>
  </si>
  <si>
    <t>Table[93] ClassID[55] Offset[0x00017293] DataSize[4152] DataType[1]</t>
  </si>
  <si>
    <t>Table[94] ClassID[58] Offset[0x000182cb] DataSize[48] DataType[1]</t>
  </si>
  <si>
    <t>Table[95] ClassID[59] Offset[0x000182fb] DataSize[12] DataType[1]</t>
  </si>
  <si>
    <t>Table[96] ClassID[60] Offset[0x00018307] DataSize[48] DataType[1]</t>
  </si>
  <si>
    <t>Table[97] ClassID[61] Offset[0x00018337] DataSize[24] DataType[1]</t>
  </si>
  <si>
    <t>Table[98] ClassID[0] Offset[0x00000000] DataSize[0] DataType[0]</t>
  </si>
  <si>
    <t>Table[99] ClassID[0] Offset[0x00000000] DataSize[0] DataType[0]</t>
  </si>
  <si>
    <t>Table[100] ClassID[0] Offset[0x00000000] DataSize[0] DataType[0]</t>
  </si>
  <si>
    <t>Table[101] ClassID[0] Offset[0x00000000] DataSize[0] DataType[0]</t>
  </si>
  <si>
    <t>Table[102] ClassID[0] Offset[0x00000000] DataSize[0] DataType[0]</t>
  </si>
  <si>
    <t>Table[103] ClassID[0] Offset[0x00000000] DataSize[0] DataType[0]</t>
  </si>
  <si>
    <t>Table[104] ClassID[0] Offset[0x00000000] DataSize[0] DataType[0]</t>
  </si>
  <si>
    <t>Table[105] ClassID[0] Offset[0x00000000] DataSize[0] DataType[0]</t>
  </si>
  <si>
    <t>Table[106] ClassID[0] Offset[0x00000000] DataSize[0] DataType[0]</t>
  </si>
  <si>
    <t>Table[107] ClassID[0] Offset[0x00000000] DataSize[0] DataType[0]</t>
  </si>
  <si>
    <t>Table[108] ClassID[0] Offset[0x00000000] DataSize[0] DataType[0]</t>
  </si>
  <si>
    <t>Table[109] ClassID[0] Offset[0x00000000] DataSize[0] DataType[0]</t>
  </si>
  <si>
    <t>Table[110] ClassID[0] Offset[0x00000000] DataSize[0] DataType[0]</t>
  </si>
  <si>
    <t>Table[111] ClassID[0] Offset[0x00000000] DataSize[0] DataType[0]</t>
  </si>
  <si>
    <t>Table[112] ClassID[0] Offset[0x00000000] DataSize[0] DataType[0]</t>
  </si>
  <si>
    <t>Table[113] ClassID[0] Offset[0x00000000] DataSize[0] DataType[0]</t>
  </si>
  <si>
    <t>Table[114] ClassID[0] Offset[0x00000000] DataSize[0] DataType[0]</t>
  </si>
  <si>
    <t>Table[115] ClassID[0] Offset[0x00000000] DataSize[0] DataType[0]</t>
  </si>
  <si>
    <t>Table[116] ClassID[0] Offset[0x00000000] DataSize[0] DataType[0]</t>
  </si>
  <si>
    <t>Table[117] ClassID[0] Offset[0x00000000] DataSize[0] DataType[0]</t>
  </si>
  <si>
    <t>Table[118] ClassID[0] Offset[0x00000000] DataSize[0] DataType[0]</t>
  </si>
  <si>
    <t>Table[119] ClassID[0] Offset[0x00000000] DataSize[0] DataType[0]</t>
  </si>
  <si>
    <t>BackUpAreaSize[99318] : BackUpDataTotalsize[99151]</t>
  </si>
  <si>
    <t>BackUp Table Group 2 --------------------------------------</t>
  </si>
  <si>
    <t>Table[0] ClassID[56] Offset[0x00000000] DataSize[12002] DataType[1]</t>
  </si>
  <si>
    <t>Table[1] ClassID[62] Offset[0x00002ee2] DataSize[18812] DataType[1]</t>
  </si>
  <si>
    <t>Table[2] ClassID[63] Offset[0x0000785e] DataSize[100] DataType[1]</t>
  </si>
  <si>
    <t>Table[3] ClassID[0] Offset[0x00000000] DataSize[0] DataType[0]</t>
  </si>
  <si>
    <t>Table[4] ClassID[0] Offset[0x00000000] DataSize[0] DataType[0]</t>
  </si>
  <si>
    <t>Table[5] ClassID[0] Offset[0x00000000] DataSize[0] DataType[0]</t>
  </si>
  <si>
    <t>Table[6] ClassID[0] Offset[0x00000000] DataSize[0] DataType[0]</t>
  </si>
  <si>
    <t>Table[7] ClassID[0] Offset[0x00000000] DataSize[0] DataType[0]</t>
  </si>
  <si>
    <t>Table[8] ClassID[0] Offset[0x00000000] DataSize[0] DataType[0]</t>
  </si>
  <si>
    <t>Table[9] ClassID[0] Offset[0x00000000] DataSize[0] DataType[0]</t>
  </si>
  <si>
    <t>BackUpAreaSize[122358] : BackUpDataTotalsize[30914]</t>
  </si>
  <si>
    <t>writeBackupDataTable</t>
  </si>
  <si>
    <t>writeStack( sp_NVDC_StructArray[ us_loopCnt ]-&gt;GetNVDS_Vars(), ul_tableNum++, NVDE_BackupDataGroup1 )</t>
  </si>
  <si>
    <t>recoverNVRAMData</t>
  </si>
  <si>
    <t>// Setting (NVDS_Struct) Data.</t>
  </si>
  <si>
    <t>// All NVRAM Data restoration</t>
  </si>
  <si>
    <t>WriteData</t>
  </si>
  <si>
    <t>WriteMagicNumber</t>
  </si>
  <si>
    <t>c_NvramBackupGroup1.write( 0, addr, size );</t>
  </si>
  <si>
    <t>c_NvramBackupGroup2.write</t>
    <phoneticPr fontId="16"/>
  </si>
  <si>
    <t>c_NvramBackup.writeBackupData</t>
  </si>
  <si>
    <t>backupToFlash</t>
  </si>
  <si>
    <t>exeNVBackupOperation</t>
  </si>
  <si>
    <t>called</t>
    <phoneticPr fontId="16"/>
  </si>
  <si>
    <t>dealWithNVStruct( e_CMD_GET_NVRAM_DATA_FROM_DRAM )</t>
  </si>
  <si>
    <t>setNvramBackup( uc_NVBackupStack2, sizeof(uc_NVBackupStack2), NVDE_BackupDataGroup2 )</t>
  </si>
  <si>
    <t>// Save the backup data information table in the backup data.
memcpy( ( uc_NVBackupStack2 + NVBK_TABLE_OFFSET_GROUP2 ), s_BackupDataTable2, sizeof(s_BackupDataTable2) );
memcpy( ( uc_NVBackupStack2 + NVBK_TABLE_MAGIC_NO_OFFSET_GROUP2 ), &amp;ul_MagicNo, NVBK_TABLE_MAGIC_NO_SIZE );
memset( uc_flashFake2, 0x00, sizeof(uc_flashFake2) );
memcpy( uc_flashFake2, uc_NVBackupStack2, sizeof(uc_NVBackupStack2) );</t>
    <phoneticPr fontId="16"/>
  </si>
  <si>
    <t>called</t>
    <phoneticPr fontId="16"/>
  </si>
  <si>
    <t>True: called</t>
    <phoneticPr fontId="16"/>
  </si>
  <si>
    <t>// NVRAM backup: group 1.</t>
  </si>
  <si>
    <t>// NVRAM backup: group 2.</t>
  </si>
  <si>
    <t>// NVRAM backup: group 3.</t>
  </si>
  <si>
    <t>//NVRAM, DRAM Data processing
Argument: e_PROCESS_CMD_TYPE_DEAL_WITH_NVSTRUCT
e_CMD_MAKE_BACKUP_DATA_TABLE - Create data table
e_CMD_GET_NVRAM_DATA_FROM_ DRAM - Copy NV Data from DRAM
e_CMD_RECOVER_NVRAM - NV DATA recovery</t>
    <phoneticPr fontId="16"/>
  </si>
  <si>
    <t>// Create Backup Data Table</t>
    <phoneticPr fontId="16"/>
  </si>
  <si>
    <t>e_CMD_GET_NVRAM_DATA_FROM_DRAM</t>
  </si>
  <si>
    <t>// Get NV Data from DRAM</t>
  </si>
  <si>
    <t>memcpy( reinterpret_cast&lt;void *&gt;(uc_NVBackupStack + s_BackupDataTable[ tableNum ].ul_flash_dataOffset), p_NVDS_Vars-&gt;datap, p_NVDS_Vars-&gt;datasize );</t>
  </si>
  <si>
    <t>//Write data to internal stack
Using for: // For manual backup or regular backup of group 2.
+ // Setting Data
+ // Counter Data
+ // ISW Download Flag
+ // Backup Flag（おしりデータ）</t>
    <phoneticPr fontId="16"/>
  </si>
  <si>
    <t>e_CMD_RECOVER_NVRAM</t>
  </si>
  <si>
    <t>s_NVRecoveryInfo-&gt;e_DataType</t>
  </si>
  <si>
    <t>NVDE_DataTypeSetting</t>
  </si>
  <si>
    <t>NVDE_DataTypeCounter</t>
  </si>
  <si>
    <t>// For Counter (NVDS_FstStruct) Data.</t>
  </si>
  <si>
    <t>// In case of ISW Download Flag.</t>
  </si>
  <si>
    <t>NVDE_DataTypeFlagOfISW</t>
  </si>
  <si>
    <t>NVDE_DataTypeFlagOfBackUp</t>
  </si>
  <si>
    <t>// In the case of Backup Flag (data of the buttocks).</t>
  </si>
  <si>
    <t>all cases: called</t>
    <phoneticPr fontId="16"/>
  </si>
  <si>
    <t>e_CMD_RECOVER_ALL_NVRAM</t>
  </si>
  <si>
    <t xml:space="preserve">// For manual backup or regular backup of group 1.
memcpy( ( uc_NVBackupStack + NVBK_TABLE_OFFSET_GROUP1 ), s_BackupDataTable, sizeof(s_BackupDataTable) );
memcpy( ( uc_NVBackupStack + NVBK_TABLE_MAGIC_NO_OFFSET_GROUP1 ), &amp;ul_MagicNo, NVBK_TABLE_MAGIC_NO_SIZE );
</t>
    <phoneticPr fontId="16"/>
  </si>
  <si>
    <t>setupBackupData</t>
  </si>
  <si>
    <t>called</t>
    <phoneticPr fontId="16"/>
  </si>
  <si>
    <t>//Setup of backup data.</t>
    <phoneticPr fontId="16"/>
  </si>
  <si>
    <t>setBackupAreaAddress</t>
  </si>
  <si>
    <t>called</t>
    <phoneticPr fontId="16"/>
  </si>
  <si>
    <t>// NVRAM Data restoration. For Group 1,2,3</t>
    <phoneticPr fontId="16"/>
  </si>
  <si>
    <t>taskMessageLoop</t>
    <phoneticPr fontId="16"/>
  </si>
  <si>
    <t>called</t>
    <phoneticPr fontId="16"/>
  </si>
  <si>
    <t>setTargetBackupDataGroup</t>
  </si>
  <si>
    <t>//BackUp target group setting.</t>
    <phoneticPr fontId="16"/>
  </si>
  <si>
    <t>e_NVBK_BACKUP_IF_BACKUP_TIME</t>
  </si>
  <si>
    <t>// Backup if specified time</t>
    <phoneticPr fontId="16"/>
  </si>
  <si>
    <t>// When running in line mode, make sure that the scheduled backup function does not work.</t>
    <phoneticPr fontId="16"/>
  </si>
  <si>
    <t>// Regular backup.</t>
  </si>
  <si>
    <t>regularBackupByMachineType</t>
  </si>
  <si>
    <t>checkBackupTime</t>
  </si>
  <si>
    <t>/ / Backup specified time check.</t>
  </si>
  <si>
    <t>e_NVBK_BACKUP</t>
    <phoneticPr fontId="16"/>
  </si>
  <si>
    <t xml:space="preserve"> 71 {</t>
  </si>
  <si>
    <t xml:space="preserve"> 72     int32_t datasize ;                  // データサイズ</t>
  </si>
  <si>
    <t xml:space="preserve"> 73     char *datap ;                       // データ領域のポインタ</t>
  </si>
  <si>
    <t xml:space="preserve"> 74     off_t FileOffset ;                  // FileOffset値</t>
  </si>
  <si>
    <t xml:space="preserve"> 75     uint32_t ChkInheritClass ;          // CheckSamOffset値</t>
  </si>
  <si>
    <t xml:space="preserve"> 76     int32_t Result ;                    // パワーON時の結果</t>
  </si>
  <si>
    <t xml:space="preserve"> 77     int32_t InitErr ;                   // 発生エラー</t>
  </si>
  <si>
    <t xml:space="preserve"> 78     SEM_ID SemID ;                      // セマフォID</t>
  </si>
  <si>
    <t xml:space="preserve"> 79     int32_t mul_BlockSize;              // 分割サイズ(基本).</t>
  </si>
  <si>
    <t xml:space="preserve"> 80     ushort  mus_LargeBlockNo;           // 1byte多い分割領域数.</t>
  </si>
  <si>
    <t xml:space="preserve"> 81     ushort  mus_SplitNo;                // 分割数.</t>
  </si>
  <si>
    <t xml:space="preserve"> 82 };</t>
  </si>
  <si>
    <t>// data size</t>
  </si>
  <si>
    <t>// pointer to data area</t>
  </si>
  <si>
    <t>// FileOffset value</t>
  </si>
  <si>
    <t>// CheckSamOffset value</t>
  </si>
  <si>
    <t>// semaphore ID</t>
  </si>
  <si>
    <t>// Split size (basic).</t>
  </si>
  <si>
    <t>// 1 byte Number of divided areas.</t>
  </si>
  <si>
    <t>// number of partitions.</t>
  </si>
  <si>
    <t>// Occurrence error</t>
  </si>
  <si>
    <t>/ / Result at power ON</t>
  </si>
  <si>
    <t>Need to know:</t>
    <phoneticPr fontId="16"/>
  </si>
  <si>
    <t>NVBK_TABLE_OFFSET_GROUP2</t>
    <phoneticPr fontId="16"/>
  </si>
  <si>
    <t>NVBK_TABLE_OFFSET_GROUP2 &gt; (s_BackupDataTable2[ tableNum ].ul_flash_dataOffset + s_BackupDataTable2[ tableNum ].ul_dataSize)</t>
  </si>
  <si>
    <t xml:space="preserve"> 106 uchar                NVDC_NVBackup::uc_NVBackupStack2[ NVBK_FLASH_MEMORY_SIZE_GROUP2 ];             // Backup Data Stack (グループ2用).</t>
  </si>
  <si>
    <t xml:space="preserve"> 70 struct NVDS_Variable</t>
    <phoneticPr fontId="16"/>
  </si>
  <si>
    <t>223 typedef struct t_s_BACKUP_DATA_TABLE</t>
  </si>
  <si>
    <t>224 {</t>
  </si>
  <si>
    <t>225     uint32_t ul_classID;                            // Class ID</t>
  </si>
  <si>
    <t>226     uint32_t ul_flash_dataOffset;                   // Flash Memory上のDataOffset</t>
  </si>
  <si>
    <t>227     uint32_t ul_dataSize;                           // Data Size</t>
  </si>
  <si>
    <t>228     NVDE_DataType e_dataType;                    // Data Type.                  // 2015/09/18【FQ-OPSD-1500205-OFP143】不揮発バックアップ機能のVerUp/Down対応 日立 田澤 ADD.</t>
  </si>
  <si>
    <t>229 } s_BACKUP_DATA_TABLE;</t>
  </si>
  <si>
    <t>86:#define NVBK_TABLE_OFFSET_GROUP2                              (NVBK_FLASH_MEMORY_SIZE_GROUP2 - NVBK_TABLE_AREA_SIZE_GROUP2)</t>
  </si>
  <si>
    <t xml:space="preserve"> 82 static const int32_t NVBK_TABLE_AREA_SIZE_GROUP2 =              (512);</t>
  </si>
  <si>
    <t xml:space="preserve"> 74 static const int32_t NVBK_FLASH_MEMORY_SIZE_GROUP2 =     ((120*1024)-10);</t>
  </si>
  <si>
    <t>67 static const int32_t NVBK_BACKUP_DATA_TABLE2 =             10;</t>
  </si>
  <si>
    <t xml:space="preserve"> 108 s_BACKUP_DATA_TABLE  NVDC_NVBackup::s_BackupDataTable2[ NVBK_BACKUP_DATA_TABLE2 ];</t>
    <phoneticPr fontId="16"/>
  </si>
  <si>
    <t>//Copy data table to uc_NVBackupStack2
643: memcpy( ( uc_NVBackupStack2 + NVBK_TABLE_OFFSET_GROUP2 ), s_BackupDataTable2, sizeof(s_BackupDataTable2) );</t>
    <phoneticPr fontId="16"/>
  </si>
  <si>
    <t>2720                 memcpy( reinterpret_cast&lt;void *&gt;(uc_NVBackupStack2 + s_BackupDataTable2[ tableNum ].ul_flash_dataOffset), p_NVDS_Vars-&gt;datap, p_NVDS_Vars-&gt;datasize );</t>
  </si>
  <si>
    <t>// Copy data area to uc_NVBackupStack2
2720 memcpy( reinterpret_cast&lt;void *&gt;(uc_NVBackupStack2 + s_BackupDataTable2[ tableNum ].ul_flash_dataOffset), p_NVDS_Vars-&gt;datap, p_NVDS_Vars-&gt;datasize );</t>
    <phoneticPr fontId="16"/>
  </si>
  <si>
    <t xml:space="preserve"> 93 #define NVBK_TABLE_MAGIC_NO_OFFSET_GROUP2       (NVBK_FLASH_MEMORY_SIZE_GROUP2 - NVBK_TABLE_MAGIC_NO_SIZE)</t>
    <phoneticPr fontId="16"/>
  </si>
  <si>
    <t xml:space="preserve"> 90 static const int32_t NVBK_TABLE_MAGIC_NO_SIZE =             (sizeof(uint32_t));</t>
  </si>
  <si>
    <t>How to fix:</t>
    <phoneticPr fontId="16"/>
  </si>
  <si>
    <t>1. Backup data table</t>
    <phoneticPr fontId="16"/>
  </si>
  <si>
    <t>Original source</t>
    <phoneticPr fontId="16"/>
  </si>
  <si>
    <t>New source</t>
    <phoneticPr fontId="16"/>
  </si>
  <si>
    <t xml:space="preserve"> 643         memcpy( ( uc_NVBackupStack2 + NVBK_TABLE_OFFSET_GROUP2 ), s_BackupDataTable2, sizeof(s_BackupDataTable2) );</t>
  </si>
  <si>
    <t xml:space="preserve"> 644         memcpy( ( uc_NVBackupStack2 + NVBK_TABLE_MAGIC_NO_OFFSET_GROUP2 ), &amp;ul_MagicNo, NVBK_TABLE_MAGIC_NO_SIZE );</t>
  </si>
  <si>
    <t>2. Backup data area</t>
    <phoneticPr fontId="16"/>
  </si>
  <si>
    <t>2717             if ( NVBK_TABLE_OFFSET_GROUP2 &gt; (s_BackupDataTable2[ tableNum ].ul_flash_dataOffset + s_BackupDataTable2[ tableNum ].ul_dataSize) )</t>
  </si>
  <si>
    <t>2718 // 2015/09/18【FQ-OPSD-1500205-OFP143】不揮発バックアップ機能のVerUp/Down対応 日立 田澤 MOD End.</t>
  </si>
  <si>
    <t>2719             {   // DRAM（Structure）からNV Dataをコピー.</t>
  </si>
  <si>
    <t>2721                 return True;</t>
  </si>
  <si>
    <t>2722             }</t>
  </si>
  <si>
    <t>KM3/KM/application/mfp/system/nvd/nvdg/NVDC_NVBackup.cpp</t>
  </si>
  <si>
    <r>
      <t xml:space="preserve">2717             if ( </t>
    </r>
    <r>
      <rPr>
        <sz val="11"/>
        <color rgb="FFFF0000"/>
        <rFont val="Calibri"/>
        <family val="3"/>
        <charset val="128"/>
        <scheme val="minor"/>
      </rPr>
      <t>(NVBK_TABLE_MAGIC_NO_OFFSET_GROUP2 - sizeof(s_BackupDataTable2))</t>
    </r>
    <r>
      <rPr>
        <sz val="11"/>
        <color theme="1"/>
        <rFont val="Calibri"/>
        <family val="2"/>
        <charset val="128"/>
        <scheme val="minor"/>
      </rPr>
      <t xml:space="preserve"> &gt; (s_BackupDataTable2[ tableNum ].ul_flash_dataOffset + s_BackupDataTable2[ tableNum ].ul_dataSize) )</t>
    </r>
    <phoneticPr fontId="16"/>
  </si>
  <si>
    <t>called</t>
    <phoneticPr fontId="16"/>
  </si>
  <si>
    <t xml:space="preserve"> 691     if ( NVDE_BackupTargetGroup2 &amp; e_TargetBackupDataGroupLocal )</t>
  </si>
  <si>
    <t xml:space="preserve"> 692     {</t>
  </si>
  <si>
    <t xml:space="preserve"> 693 // 2015/09/18【FQ-OPSD-1500205-OFP143】不揮発バックアップ機能のVerUp/Down対応 日立 田澤 ADD Start.</t>
  </si>
  <si>
    <t xml:space="preserve"> 694         // バックアップデータ内にバックアップデータ情報テーブルを保存.</t>
  </si>
  <si>
    <t xml:space="preserve"> 695         memcpy( ( uc_NVBackupStack2 + NVBK_TABLE_OFFSET_GROUP2 ), s_BackupDataTable2, sizeof(s_BackupDataTable2) );</t>
  </si>
  <si>
    <t xml:space="preserve"> 696         memcpy( ( uc_NVBackupStack2 + NVBK_TABLE_MAGIC_NO_OFFSET_GROUP2 ), &amp;ul_MagicNo, NVBK_TABLE_MAGIC_NO_SIZE );</t>
  </si>
  <si>
    <t xml:space="preserve"> 697 // 2015/09/18【FQ-OPSD-1500205-OFP143】不揮発バックアップ機能のVerUp/Down対応 日立 田澤 ADD End.</t>
  </si>
  <si>
    <t xml:space="preserve"> 699         memset( uc_flashFake2, 0x00, sizeof(uc_flashFake2) );</t>
  </si>
  <si>
    <t xml:space="preserve"> 700         memcpy( uc_flashFake2, uc_NVBackupStack2, sizeof(uc_NVBackupStack2) );</t>
  </si>
  <si>
    <t xml:space="preserve"> 701     }</t>
  </si>
  <si>
    <r>
      <t xml:space="preserve"> 643         memcpy( ( uc_NVBackupStack2 + </t>
    </r>
    <r>
      <rPr>
        <sz val="11"/>
        <color rgb="FFFF0000"/>
        <rFont val="Calibri"/>
        <family val="3"/>
        <charset val="128"/>
        <scheme val="minor"/>
      </rPr>
      <t>(NVBK_TABLE_MAGIC_NO_OFFSET_GROUP2 - sizeof(s_BackupDataTable2))</t>
    </r>
    <r>
      <rPr>
        <sz val="11"/>
        <color theme="1"/>
        <rFont val="Calibri"/>
        <family val="2"/>
        <charset val="128"/>
        <scheme val="minor"/>
      </rPr>
      <t>), s_BackupDataTable2, sizeof(s_BackupDataTable2) );</t>
    </r>
    <phoneticPr fontId="16"/>
  </si>
  <si>
    <r>
      <t xml:space="preserve"> 695         memcpy( ( uc_NVBackupStack2 + </t>
    </r>
    <r>
      <rPr>
        <sz val="11"/>
        <color rgb="FFFF0000"/>
        <rFont val="Calibri"/>
        <family val="3"/>
        <charset val="128"/>
        <scheme val="minor"/>
      </rPr>
      <t>(NVBK_TABLE_MAGIC_NO_OFFSET_GROUP2 - sizeof(s_BackupDataTable2))</t>
    </r>
    <r>
      <rPr>
        <sz val="11"/>
        <color theme="1"/>
        <rFont val="Calibri"/>
        <family val="2"/>
        <charset val="128"/>
        <scheme val="minor"/>
      </rPr>
      <t xml:space="preserve"> ), s_BackupDataTable2, sizeof(s_BackupDataTable2) );</t>
    </r>
    <phoneticPr fontId="16"/>
  </si>
  <si>
    <t>called:  #if defined(TORNADO) &amp;&amp; !defined(FUM_LINUX)</t>
    <phoneticPr fontId="16"/>
  </si>
  <si>
    <t>called #else</t>
    <phoneticPr fontId="16"/>
  </si>
  <si>
    <t>getNvramBackup( e_BackupDataGroup )</t>
  </si>
  <si>
    <t>called  #if defined(TORNADO) &amp;&amp; !defined(FUM_LINUX)</t>
    <phoneticPr fontId="16"/>
  </si>
  <si>
    <t>static THRC_SPI_FlashCtrlBackup c_NvramBackupGroup2</t>
  </si>
  <si>
    <t>IT5_Group1</t>
  </si>
  <si>
    <t>IT6_Group1</t>
  </si>
  <si>
    <t>NVDC_EmperorUseCntPdl</t>
  </si>
  <si>
    <t>NVDC_EmperorUseCntOoxmlApl</t>
  </si>
  <si>
    <t>NVDC_EmperorUseCntPdfVersion</t>
  </si>
  <si>
    <t>NVDC_EmperorUseCntOoxmlVersion</t>
  </si>
  <si>
    <t>CC_BackupIRIndi</t>
  </si>
  <si>
    <t>CC_Feed</t>
  </si>
  <si>
    <t>CC_WarningStatus</t>
  </si>
  <si>
    <t>SYSC_HddInfo</t>
  </si>
  <si>
    <t>SYSC_SystemStatus</t>
  </si>
  <si>
    <t>NVDC_SystemSetting</t>
  </si>
  <si>
    <t>NVDC_MachineSetting</t>
  </si>
  <si>
    <t>NVDC_PrinterSetting</t>
  </si>
  <si>
    <t>NVDC_ScanerSetting</t>
  </si>
  <si>
    <t>NVDC_FaxProtcolTrace</t>
  </si>
  <si>
    <t>NVDC_SystemSetting2</t>
  </si>
  <si>
    <t>CC_BackupIRIndi2</t>
  </si>
  <si>
    <t>NVDC_SystemSetting3</t>
  </si>
  <si>
    <t>NVDC_MachineSetting3</t>
  </si>
  <si>
    <t>NVDC_SystemSetting4</t>
  </si>
  <si>
    <t>NVDC_EnablerSetting</t>
  </si>
  <si>
    <t>SYSC_SystemInfo3</t>
  </si>
  <si>
    <t>NVDC_SystemSetting9</t>
  </si>
  <si>
    <t>NVDC_MachineSetting6</t>
  </si>
  <si>
    <t>SYSC_SystemInfo6</t>
  </si>
  <si>
    <t>NVDC_WTLearningInfo</t>
  </si>
  <si>
    <t>NVDC_FaxProtcolTrace2</t>
  </si>
  <si>
    <t>SYSC_SystemInfo7</t>
  </si>
  <si>
    <t>NVDC_FWUpdateSetting</t>
  </si>
  <si>
    <t>SYSC_SystemInfo2</t>
  </si>
  <si>
    <t>SYSC_SystemInfo</t>
  </si>
  <si>
    <t>NVDC_RdsSetting</t>
  </si>
  <si>
    <t>SYSC_InternetISW</t>
  </si>
  <si>
    <t>NVDC_MachineSetting8</t>
  </si>
  <si>
    <t>NVDC_TonerCoverageSetting</t>
  </si>
  <si>
    <t>NVDC_FWUpdateSetting2</t>
  </si>
  <si>
    <t>SYSC_InternetISW2</t>
  </si>
  <si>
    <t>NVDC_MachineSetting9</t>
  </si>
  <si>
    <t>NVDC_PrintJobSettingZeusS</t>
  </si>
  <si>
    <t>SYSC_SystemInfoZeusS</t>
  </si>
  <si>
    <t>SYSC_SystemInfoHeliosL</t>
  </si>
  <si>
    <t>SYSC_SystemInfoMinervaSBK</t>
  </si>
  <si>
    <t>SYSC_SystemStatusMinervaSBK</t>
  </si>
  <si>
    <t>NVDC_FWUpdateSettingMAv3</t>
  </si>
  <si>
    <t>NVDC_TotalCnt</t>
  </si>
  <si>
    <t>NVDC_PaperSizeCnt</t>
  </si>
  <si>
    <t>NVDC_TroubleTotalCnt</t>
  </si>
  <si>
    <t>NVDC_TroubleCnt</t>
  </si>
  <si>
    <t>NVDC_JamTotalCnt</t>
  </si>
  <si>
    <t>NVDC_JamCnt</t>
  </si>
  <si>
    <t>NVDC_WarningCnt</t>
  </si>
  <si>
    <t>NVDC_PmCnt</t>
  </si>
  <si>
    <t>NVDC_FaxErrorCnt</t>
  </si>
  <si>
    <t>NVDC_CopyModeCnt</t>
  </si>
  <si>
    <t>NVDC_PartsCnt</t>
  </si>
  <si>
    <t>NVDC_LifeCnt</t>
  </si>
  <si>
    <t>NVDC_ReuseCnt</t>
  </si>
  <si>
    <t>NVDC_AdfCnt</t>
  </si>
  <si>
    <t>NVDC_FaxCnt</t>
  </si>
  <si>
    <t>NVDC_CompressRateCnt</t>
  </si>
  <si>
    <t>NVDC_CoverageCnt</t>
  </si>
  <si>
    <t>NVDC_LogJam</t>
  </si>
  <si>
    <t>NVDC_LogTrouble</t>
  </si>
  <si>
    <t>NVDC_LogRdsJnlDataModem</t>
  </si>
  <si>
    <t>NVDC_LogRdsJnlEmail</t>
  </si>
  <si>
    <t>NVDC_OptionPartsCnt</t>
  </si>
  <si>
    <t>NVDC_AccumulateCoverageCnt</t>
  </si>
  <si>
    <t>NVDC_PaperSizeCntCSRC</t>
  </si>
  <si>
    <t>NVDC_DustCnt</t>
  </si>
  <si>
    <t>NVDC_CopyKitCounter</t>
  </si>
  <si>
    <t>NVDC_TotalCnt2</t>
  </si>
  <si>
    <t>NVDC_HighRankCoverageCnt</t>
  </si>
  <si>
    <t>NVDC_TonerChangeCnt</t>
  </si>
  <si>
    <t>NVDC_CSRCCoverageCnt</t>
  </si>
  <si>
    <t>NVDC_WebDAVdPenaltyCnt</t>
  </si>
  <si>
    <t>NVDC_JamDailyCnt</t>
  </si>
  <si>
    <t>NVDC_SNMPv3PenaltyCnt</t>
  </si>
  <si>
    <t>NVDC_LifeCnt2</t>
  </si>
  <si>
    <t>NVDC_TroubleCnt2</t>
  </si>
  <si>
    <t>NVDC_TroubleTotalCnt2</t>
  </si>
  <si>
    <t>NVDC_LifeCnt3</t>
  </si>
  <si>
    <t>NVDC_WarningCnt2</t>
  </si>
  <si>
    <t>NVDC_LifeCnt4</t>
  </si>
  <si>
    <t>NVDC_FuncUseCnt</t>
  </si>
  <si>
    <t>NVDC_TemporaryRescueUnitCnt</t>
  </si>
  <si>
    <t>NVDC_LogThreadAssert</t>
  </si>
  <si>
    <t>NVDC_RemotePanelServerPenaltyCnt</t>
  </si>
  <si>
    <t>NVDC_CSRCCoverageCnt2</t>
  </si>
  <si>
    <t>NVDC_FtpServerPenaltyCnt</t>
  </si>
  <si>
    <t>NVDC_LogMomentaryPowerOff</t>
  </si>
  <si>
    <t>NVDC_TonerCoverageCnt</t>
  </si>
  <si>
    <t>NVDC_TroubleCnt3</t>
  </si>
  <si>
    <t>NVDC_TroubleTotalCnt3</t>
  </si>
  <si>
    <t>NVDC_CoverageCntMinervaSBK</t>
  </si>
  <si>
    <t>NVDC_FuncCombinationUseCnt_Scan</t>
  </si>
  <si>
    <t>NVDC_FuncUseCnt2</t>
  </si>
  <si>
    <t>NVDC_OperateCnt</t>
  </si>
  <si>
    <t>NVDC_OpenApiCnt</t>
  </si>
  <si>
    <t>NVDC_IwsCnt</t>
  </si>
  <si>
    <t># The number of used class ID (aka table entry): 98 table entries</t>
  </si>
  <si>
    <t># The number of used data area: 99151bytes</t>
  </si>
  <si>
    <t># The average number of bytes per each class ID:  1011 bytes</t>
  </si>
  <si>
    <t>Group1</t>
  </si>
  <si>
    <t>Group2</t>
  </si>
  <si>
    <t xml:space="preserve"># Max register Class num </t>
  </si>
  <si>
    <t xml:space="preserve"># Max register Data area </t>
  </si>
  <si>
    <t># max register Data table</t>
  </si>
  <si>
    <t>=&gt;</t>
  </si>
  <si>
    <t>NVBK_TABLE_AREA_SIZE_GROUP2</t>
  </si>
  <si>
    <t>NVBK_BACKUP_DATA_TABLE2</t>
  </si>
  <si>
    <t>NVBK_FLASH_MEMORY_SIZE_GROUP2</t>
  </si>
  <si>
    <t>NVBK_TABLE_MAGIC_NO_OFFSET_GROUP2</t>
  </si>
  <si>
    <t># Data remaining</t>
  </si>
  <si>
    <t># To be added class num</t>
  </si>
  <si>
    <t>File : KM3\KM\application\mfp\system\nvd\nvdVenusMLK\MediaMapFile</t>
  </si>
  <si>
    <t>A3</t>
  </si>
  <si>
    <t>A4</t>
  </si>
  <si>
    <t>1001,     NVDC_RdsSetting10</t>
  </si>
  <si>
    <t>1003,     NVDC_SystemSetting_VenusMLK</t>
  </si>
  <si>
    <t>1004,     NVDC_SystemSetting_VenusMLK2</t>
  </si>
  <si>
    <t>1005,     CC_BackupIRIndi3</t>
  </si>
  <si>
    <t>1000,       NVDC_LifeCnt5,                  0x0003F9D4</t>
  </si>
  <si>
    <t>1002,       NVDC_LifeCnt6,                  0x0003FAA4</t>
  </si>
  <si>
    <t>450,       NVDC_EmperorUseCntPdl,           0x0003FB70</t>
  </si>
  <si>
    <t>451,       NVDC_EmperorUseCntOoxmlApl,      0x0003FBA4</t>
  </si>
  <si>
    <t>452,       NVDC_EmperorUseCntPdfVersion,    0x0003FBB4</t>
  </si>
  <si>
    <t>453,       NVDC_EmperorUseCntOoxmlVersion,  0x0003FBE8</t>
  </si>
  <si>
    <t>450,       NVDC_EmperorUseCntPdl,           0x0003F9D4</t>
  </si>
  <si>
    <t>451,       NVDC_EmperorUseCntOoxmlApl,      0x0003FA08</t>
  </si>
  <si>
    <t>452,       NVDC_EmperorUseCntPdfVersion,    0x0003FA18</t>
  </si>
  <si>
    <t>453,       NVDC_EmperorUseCntOoxmlVersion,  0x0003FA4C</t>
  </si>
  <si>
    <t>454,       NVDC_UbiquitousPrintOpHistoryList,   0x0003FC04</t>
  </si>
  <si>
    <t>454,       NVDC_UbiquitousPrintOpHistoryList,   0x0003FA68</t>
  </si>
  <si>
    <t>Bytes</t>
  </si>
  <si>
    <t>1C</t>
  </si>
  <si>
    <t xml:space="preserve">Used data </t>
  </si>
  <si>
    <t>Max register data area</t>
  </si>
  <si>
    <t>ClassID[62] Old</t>
  </si>
  <si>
    <t>NVDS_NewDetailCode</t>
  </si>
  <si>
    <t>debug_printBackupDataTable</t>
  </si>
  <si>
    <t>ul_flashBackupAreaAddress</t>
  </si>
  <si>
    <t>Class name on Group 2</t>
  </si>
  <si>
    <t>NVDC_UbiquitousPrintOpHistoryList</t>
  </si>
  <si>
    <t>NVDC_LogTroubleIT5_40</t>
  </si>
  <si>
    <t>NVDC_NewDetailCode</t>
  </si>
  <si>
    <r>
      <rPr>
        <sz val="11"/>
        <color rgb="FF000000"/>
        <rFont val="Arial"/>
        <family val="2"/>
      </rPr>
      <t>Data length</t>
    </r>
  </si>
  <si>
    <r>
      <rPr>
        <sz val="11"/>
        <color rgb="FF000000"/>
        <rFont val="Arial"/>
        <family val="2"/>
      </rPr>
      <t>Data type</t>
    </r>
  </si>
  <si>
    <r>
      <rPr>
        <sz val="11"/>
        <color rgb="FF000000"/>
        <rFont val="Arial"/>
        <family val="2"/>
      </rPr>
      <t>64bit
(LP64)</t>
    </r>
  </si>
  <si>
    <r>
      <rPr>
        <sz val="11"/>
        <color rgb="FF000000"/>
        <rFont val="Arial"/>
        <family val="2"/>
      </rPr>
      <t>32bit
(ILP32)</t>
    </r>
  </si>
  <si>
    <r>
      <rPr>
        <sz val="11"/>
        <color rgb="FF000000"/>
        <rFont val="Arial"/>
        <family val="2"/>
      </rPr>
      <t>char</t>
    </r>
  </si>
  <si>
    <r>
      <rPr>
        <sz val="11"/>
        <color rgb="FF000000"/>
        <rFont val="Arial"/>
        <family val="2"/>
      </rPr>
      <t>short</t>
    </r>
  </si>
  <si>
    <r>
      <rPr>
        <sz val="11"/>
        <color rgb="FF000000"/>
        <rFont val="Arial"/>
        <family val="2"/>
      </rPr>
      <t>int</t>
    </r>
  </si>
  <si>
    <r>
      <rPr>
        <sz val="11"/>
        <color rgb="FF000000"/>
        <rFont val="Arial"/>
        <family val="2"/>
      </rPr>
      <t>long</t>
    </r>
  </si>
  <si>
    <r>
      <rPr>
        <sz val="11"/>
        <color rgb="FF000000"/>
        <rFont val="Arial"/>
        <family val="2"/>
      </rPr>
      <t>long long</t>
    </r>
  </si>
  <si>
    <r>
      <rPr>
        <sz val="11"/>
        <color rgb="FF000000"/>
        <rFont val="Arial"/>
        <family val="2"/>
      </rPr>
      <t>float</t>
    </r>
  </si>
  <si>
    <r>
      <rPr>
        <sz val="11"/>
        <color rgb="FF000000"/>
        <rFont val="Arial"/>
        <family val="2"/>
      </rPr>
      <t>double</t>
    </r>
  </si>
  <si>
    <r>
      <rPr>
        <sz val="11"/>
        <color rgb="FF000000"/>
        <rFont val="Arial"/>
        <family val="2"/>
      </rPr>
      <t>pointer</t>
    </r>
  </si>
  <si>
    <r>
      <rPr>
        <b/>
        <u/>
        <sz val="12"/>
        <color rgb="FF000000"/>
        <rFont val="Arial"/>
        <family val="2"/>
      </rPr>
      <t>3. Usable data type in 64bit support</t>
    </r>
  </si>
  <si>
    <r>
      <rPr>
        <sz val="11"/>
        <color rgb="FF000000"/>
        <rFont val="Arial"/>
        <family val="2"/>
      </rPr>
      <t>In 64bit environment, as mentioned in the above 2. =, long type/pointer changes to 4Byte→8Byte. Due to this impact, the variables defined as data type in long type do not have consistency as the Byte length in 32bit environment and 64bit environment is different.</t>
    </r>
  </si>
  <si>
    <r>
      <rPr>
        <sz val="11"/>
        <color rgb="FF000000"/>
        <rFont val="Arial"/>
        <family val="2"/>
      </rPr>
      <t>In relation to this, in 64bit support, change should be made to data types which do not have environment dependency in 32bit/64bit and support should be provided. (So that it runs it in either 32bit environment/64bit environment)</t>
    </r>
  </si>
  <si>
    <r>
      <rPr>
        <sz val="11"/>
        <color rgb="FF000000"/>
        <rFont val="Arial"/>
        <family val="2"/>
      </rPr>
      <t>The basic policy of 64bit support is given below.</t>
    </r>
  </si>
  <si>
    <r>
      <rPr>
        <sz val="11"/>
        <color rgb="FF000000"/>
        <rFont val="Arial"/>
        <family val="2"/>
      </rPr>
      <t>　・</t>
    </r>
    <r>
      <rPr>
        <sz val="11"/>
        <color rgb="FFFF0000"/>
        <rFont val="Arial"/>
        <family val="2"/>
      </rPr>
      <t xml:space="preserve">Use of </t>
    </r>
    <r>
      <rPr>
        <b/>
        <sz val="11"/>
        <color rgb="FFFF0000"/>
        <rFont val="Arial"/>
        <family val="2"/>
      </rPr>
      <t xml:space="preserve">long type </t>
    </r>
    <r>
      <rPr>
        <sz val="11"/>
        <color rgb="FF000000"/>
        <rFont val="Arial"/>
        <family val="2"/>
      </rPr>
      <t xml:space="preserve">which has different byte length in 32bit/64bit, </t>
    </r>
    <r>
      <rPr>
        <b/>
        <sz val="11"/>
        <color rgb="FF000000"/>
        <rFont val="Arial"/>
        <family val="2"/>
      </rPr>
      <t xml:space="preserve">as data type should be restricted </t>
    </r>
    <r>
      <rPr>
        <sz val="11"/>
        <color rgb="FF000000"/>
        <rFont val="Arial"/>
        <family val="2"/>
      </rPr>
      <t>(variables defined in long type are changed to type like int32_t which do depend on the environment)</t>
    </r>
  </si>
  <si>
    <r>
      <rPr>
        <sz val="11"/>
        <color rgb="FF000000"/>
        <rFont val="Arial"/>
        <family val="2"/>
      </rPr>
      <t>　・</t>
    </r>
    <r>
      <rPr>
        <b/>
        <sz val="11"/>
        <color rgb="FFFF0000"/>
        <rFont val="Arial"/>
        <family val="2"/>
      </rPr>
      <t>Use of int should also be restricted</t>
    </r>
    <r>
      <rPr>
        <sz val="11"/>
        <color rgb="FF000000"/>
        <rFont val="Arial"/>
        <family val="2"/>
      </rPr>
      <t>. (like long type, types like int32_t which do not depend on the environment should be used)</t>
    </r>
  </si>
  <si>
    <r>
      <rPr>
        <sz val="11"/>
        <color rgb="FF000000"/>
        <rFont val="Arial"/>
        <family val="2"/>
      </rPr>
      <t xml:space="preserve">　・intptr_t type should be used in the data type which store the data denoting logical address (ensure that switching can be done between data length of 4 byte in 32bit environment and 8 byte in 64bit environment) </t>
    </r>
  </si>
  <si>
    <r>
      <rPr>
        <sz val="11"/>
        <color rgb="FF000000"/>
        <rFont val="Arial"/>
        <family val="2"/>
      </rPr>
      <t xml:space="preserve">　・off_t type should be used in the data type which store the data denoting physical address (ensure that switching can be done between data length of 4 byte in 32bit environment and 8 byte in 64bit environment) </t>
    </r>
  </si>
  <si>
    <r>
      <rPr>
        <sz val="11"/>
        <color rgb="FF000000"/>
        <rFont val="Arial"/>
        <family val="2"/>
      </rPr>
      <t>Below is the list of standard data type that can be used in 64bit support and the data length and list of purpose of use in 64/32bit environment.</t>
    </r>
  </si>
  <si>
    <r>
      <rPr>
        <sz val="11"/>
        <color rgb="FF000000"/>
        <rFont val="Arial"/>
        <family val="2"/>
      </rPr>
      <t>Purpose</t>
    </r>
  </si>
  <si>
    <r>
      <rPr>
        <sz val="11"/>
        <color rgb="FF000000"/>
        <rFont val="Arial"/>
        <family val="2"/>
      </rPr>
      <t>char/unsigned char</t>
    </r>
  </si>
  <si>
    <r>
      <rPr>
        <sz val="11"/>
        <color rgb="FF000000"/>
        <rFont val="Arial"/>
        <family val="2"/>
      </rPr>
      <t>Stored values are the integer data within the 1Byte data length range</t>
    </r>
  </si>
  <si>
    <r>
      <rPr>
        <sz val="11"/>
        <color rgb="FF000000"/>
        <rFont val="Arial"/>
        <family val="2"/>
      </rPr>
      <t>short/unsigned short</t>
    </r>
  </si>
  <si>
    <r>
      <rPr>
        <sz val="11"/>
        <color rgb="FF000000"/>
        <rFont val="Arial"/>
        <family val="2"/>
      </rPr>
      <t>Stored values are the integer data within the 2Byte data length range</t>
    </r>
  </si>
  <si>
    <r>
      <rPr>
        <sz val="11"/>
        <color rgb="FF000000"/>
        <rFont val="Arial"/>
        <family val="2"/>
      </rPr>
      <t>int/unsigned int</t>
    </r>
  </si>
  <si>
    <r>
      <rPr>
        <b/>
        <sz val="11"/>
        <color rgb="FFFF0000"/>
        <rFont val="Arial"/>
        <family val="2"/>
      </rPr>
      <t>※Do not use as far as possible (Use int32_t/uint32_t)</t>
    </r>
    <r>
      <rPr>
        <sz val="11"/>
        <color rgb="FF000000"/>
        <rFont val="Arial"/>
        <family val="2"/>
      </rPr>
      <t xml:space="preserve"> Stored values are the integer data within 4Byte data length range</t>
    </r>
  </si>
  <si>
    <r>
      <rPr>
        <sz val="11"/>
        <color rgb="FF000000"/>
        <rFont val="Arial"/>
        <family val="2"/>
      </rPr>
      <t>int32_t/uint32_t</t>
    </r>
  </si>
  <si>
    <r>
      <rPr>
        <sz val="11"/>
        <color rgb="FF000000"/>
        <rFont val="Arial"/>
        <family val="2"/>
      </rPr>
      <t>Stored values are the integer data within the 4Byte data length range</t>
    </r>
  </si>
  <si>
    <r>
      <rPr>
        <sz val="11"/>
        <color rgb="FF000000"/>
        <rFont val="Arial"/>
        <family val="2"/>
      </rPr>
      <t>int64_t/uint64_t</t>
    </r>
  </si>
  <si>
    <r>
      <rPr>
        <sz val="11"/>
        <color rgb="FF000000"/>
        <rFont val="Arial"/>
        <family val="2"/>
      </rPr>
      <t>Stored values are the integer data within the 8Byte data length range</t>
    </r>
  </si>
  <si>
    <r>
      <rPr>
        <sz val="11"/>
        <color rgb="FF000000"/>
        <rFont val="Arial"/>
        <family val="2"/>
      </rPr>
      <t>intptr_t/uintptr_t</t>
    </r>
  </si>
  <si>
    <r>
      <rPr>
        <sz val="11"/>
        <color rgb="FF000000"/>
        <rFont val="Arial"/>
        <family val="2"/>
      </rPr>
      <t>Stored values are the data denoting logical address</t>
    </r>
  </si>
  <si>
    <r>
      <rPr>
        <sz val="11"/>
        <color rgb="FF000000"/>
        <rFont val="Arial"/>
        <family val="2"/>
      </rPr>
      <t>off_t</t>
    </r>
  </si>
  <si>
    <r>
      <rPr>
        <sz val="11"/>
        <color rgb="FF000000"/>
        <rFont val="Arial"/>
        <family val="2"/>
      </rPr>
      <t>Stored values are the data denoting physical address</t>
    </r>
  </si>
  <si>
    <r>
      <rPr>
        <sz val="11"/>
        <color rgb="FF000000"/>
        <rFont val="Arial"/>
        <family val="2"/>
      </rPr>
      <t>Stored values are the floating point data within the 4Byte data length range</t>
    </r>
  </si>
  <si>
    <r>
      <rPr>
        <sz val="11"/>
        <color rgb="FF000000"/>
        <rFont val="Arial"/>
        <family val="2"/>
      </rPr>
      <t>Stored values are the floating point data within the 8Byte data length range</t>
    </r>
  </si>
  <si>
    <r>
      <rPr>
        <sz val="11"/>
        <color rgb="FF000000"/>
        <rFont val="Arial"/>
        <family val="2"/>
      </rPr>
      <t>long long／unsigned long long</t>
    </r>
  </si>
  <si>
    <r>
      <rPr>
        <sz val="11"/>
        <color rgb="FF000000"/>
        <rFont val="Arial"/>
        <family val="2"/>
      </rPr>
      <t>ponter</t>
    </r>
  </si>
  <si>
    <r>
      <rPr>
        <sz val="11"/>
        <color rgb="FF000000"/>
        <rFont val="Arial"/>
        <family val="2"/>
      </rPr>
      <t>Pointer of all data types mentioned above</t>
    </r>
  </si>
  <si>
    <t>DEBUG</t>
  </si>
  <si>
    <t>DEBUG_SetLogThreadAssert</t>
  </si>
  <si>
    <t>DEBUG_SetLogThreadAssert2</t>
  </si>
  <si>
    <t>DEBUG_GetLogThreadAssert</t>
  </si>
  <si>
    <t>dealWithNVStruct</t>
  </si>
  <si>
    <t>e_CMD_MAKE_BACKUP_DATA_TABLE</t>
  </si>
  <si>
    <t>debug_dealWithNVStruct_RECOVER_ALL_NVRAM</t>
  </si>
  <si>
    <t>debug_dealWithNVStruct_BACKUP_DATA_TABLE</t>
  </si>
  <si>
    <t>debug_dealWithNVStruct_DATA_FROM_DRAM</t>
  </si>
  <si>
    <t>-&gt; NOW!! NVRAM_BACKUP TIME (Group2)! min: 40</t>
  </si>
  <si>
    <t xml:space="preserve"> setTargetBackupDataGroup [0x02]</t>
  </si>
  <si>
    <t>Start NVRAM_BACKUP JOB!</t>
  </si>
  <si>
    <t>!ERROR! Some check parameters are invalid: BackupArea[0x0]/Index[39].</t>
  </si>
  <si>
    <t>checkNVRAM()</t>
  </si>
  <si>
    <t>[THRG_InitDownloadVariable] SPI-Flash read error. offset = 0x7B000, size = 512</t>
  </si>
  <si>
    <t>!ERROR! NVDC_CheckFlagOfDownloadISW() THRG_InitDownloadVariable()</t>
  </si>
  <si>
    <t>NVDC_CheckAllNvramOfBackUp() --- DL ISW Data Check NG!!</t>
  </si>
  <si>
    <t>NVDC_DebugForever() --- NVRAM FATAL[0xd38e] ---</t>
  </si>
  <si>
    <t>!ERROR! checkNVRAM()</t>
  </si>
  <si>
    <t>!ERROR! BACKUP JOB was FAILED. err_code:0, err_flag: 1</t>
  </si>
  <si>
    <t>one minute has passed. flag (Group2): 0</t>
  </si>
  <si>
    <t>NVDC_LogTroubleIT5_40::setAutoSelfCheckResult( Bool b_Ok )</t>
  </si>
  <si>
    <t>NVDC_LogTroubleIT5_40::getAutoSelfCheckResult( short ss_Index )</t>
  </si>
  <si>
    <t>DEBUG_NVDC_setLogTroubleIT5_40(Bool b_Ok)</t>
  </si>
  <si>
    <t>DEBUG_NVDC_getLogTroubleIT5_40(short ss_Index)</t>
  </si>
  <si>
    <t>DEBUG_NewDetailCode_setName</t>
  </si>
  <si>
    <t>DEBUG_NewDetailCode_getName</t>
  </si>
  <si>
    <t>Modified source code</t>
  </si>
  <si>
    <t>mfp/system/nvd/nvdg/NVDC_ClassDefineTbl.h</t>
  </si>
  <si>
    <t>90-97</t>
  </si>
  <si>
    <t>mfp/system/nvd/nvdZeus/NVDG_FuncZeus.cpp</t>
  </si>
  <si>
    <t>1519-1550</t>
  </si>
  <si>
    <t>186-190</t>
  </si>
  <si>
    <t>NVDC_LifeCnt5</t>
  </si>
  <si>
    <t>NVDC_RdsSetting10</t>
  </si>
  <si>
    <t>NVDC_LifeCnt6</t>
  </si>
  <si>
    <t>CC_BackupIRIndi3</t>
  </si>
  <si>
    <t>Investigate source code</t>
  </si>
  <si>
    <t>mfp/system/nvd/nvdg/NVDC_Counter.cpp</t>
  </si>
  <si>
    <t xml:space="preserve"> 37 #ifdef DEF_A4_Cus</t>
  </si>
  <si>
    <t xml:space="preserve">   38 #include "system/nvd/nvdg/DataType/NVDC_CntField.h"</t>
  </si>
  <si>
    <t xml:space="preserve">   39 #include "system/nvd/nvdg/AreaType/NVDC_AreaTypeCnt.h"</t>
  </si>
  <si>
    <t xml:space="preserve">   40 #include "system/nvd/nvdg/NVDC_LifeCnt6.h"</t>
  </si>
  <si>
    <t xml:space="preserve">   41 #endif // DEF_A4_Cus.</t>
  </si>
  <si>
    <t>Modified</t>
  </si>
  <si>
    <t>mfp/system/nvd/nvdg/NVDC_NetworkSetting.cpp</t>
  </si>
  <si>
    <t>75406 #ifdef DEF_A4_Cus</t>
  </si>
  <si>
    <t xml:space="preserve"> 75407 NVDC_RdsSetting10::NVDC_RdsSetting10() : NVDC_MediaAccessStruct( sizeof( struct NVDS_RdsSetting10 ), ul_Offset ), ps_RdsSetting10( ( struct NVDS_RdsSetting10* )NVDS_Vars.datap )</t>
  </si>
  <si>
    <t>75542 //#endif</t>
  </si>
  <si>
    <t>mfp/system/thr/thrcom/ccbackup.cpp</t>
  </si>
  <si>
    <t xml:space="preserve"> 6420 //#ifdef DEF_A4_Cus             //  [CQ521427]  スキャナ調整値保存先追加対応.</t>
  </si>
  <si>
    <t xml:space="preserve"> 6421 //関数-------------------------------------------------------------------------------------------------------------------.</t>
  </si>
  <si>
    <t xml:space="preserve"> 6422 //概要　　：コンストラクタ.</t>
  </si>
  <si>
    <t xml:space="preserve"> 6423 //作成者　：es_igarashi.</t>
  </si>
  <si>
    <t xml:space="preserve"> 6424 //レビュー：.</t>
  </si>
  <si>
    <t xml:space="preserve"> 6425 //変更履歴：2016/02/01  es_igarashi     VenusMLKで追加.</t>
  </si>
  <si>
    <t xml:space="preserve"> 6426 CC_BackupIRIndi3::CC_BackupIRIndi3()</t>
  </si>
  <si>
    <t xml:space="preserve"> 7844 //#endif    // #ifdef DEF_A4_Cus        [CQ521427]  スキャナ調整値保存先追加対応.</t>
  </si>
  <si>
    <t xml:space="preserve"> 5989 //#ifdef DEF_A4_Cus</t>
  </si>
  <si>
    <t xml:space="preserve"> 5990 // -----------------------------------------------------------------------------------------------------------------------.</t>
  </si>
  <si>
    <t xml:space="preserve"> 5991 // 概要：コンストラクタ.</t>
  </si>
  <si>
    <t xml:space="preserve"> 5992 static NVDS_LifeCnt5 gs_LifeCnt5 = {{0}};</t>
  </si>
  <si>
    <t xml:space="preserve"> 5993 NVDC_LifeCnt5::NVDC_LifeCnt5() : NVDC_MediaAccessFstStruct( sizeof (gs_LifeCnt5), ul_Offset, (char*)&amp;gs_LifeCnt5)</t>
  </si>
  <si>
    <t>6138 //#endif</t>
  </si>
  <si>
    <t>mfp/system/nvd/nvdg/NVDC_LifeCnt6.cpp</t>
  </si>
  <si>
    <t xml:space="preserve"> 1 //#ifdef DEF_A4_Cus</t>
  </si>
  <si>
    <t xml:space="preserve">  2 #include "system/nvd/nvdg/NVDC_LifeCnt6.h"</t>
  </si>
  <si>
    <t xml:space="preserve"> 64 //#endif // DEF_A4_Cus.</t>
  </si>
  <si>
    <t>mfp/system/nvd/nvdg/NVDC_Setting_RdsSetting.h</t>
  </si>
  <si>
    <t>2391 //#ifdef DEF_A4_Cus</t>
  </si>
  <si>
    <t>2392 #define NVDD_PartsIndex_Setting10 50</t>
  </si>
  <si>
    <t>2393 struct NVDS_RdsSetting10</t>
  </si>
  <si>
    <t>2444 //#endif</t>
  </si>
  <si>
    <t>mfp/system/nvd/APIC_Setting_RdsSetting.h</t>
  </si>
  <si>
    <t>mfp/system/nvd/nvdg/NVDC_Counter.h</t>
  </si>
  <si>
    <t>1636 //#ifdef DEF_A4_Cus</t>
  </si>
  <si>
    <t>1637 // -----------------------------------------------------------------------------------------------------------------------.</t>
  </si>
  <si>
    <t>1638 struct NVDS_LifeCnt5</t>
  </si>
  <si>
    <t>1685 };</t>
  </si>
  <si>
    <t>1686 //#endif</t>
  </si>
  <si>
    <t>mfp/system/thr/thrcom/ccbackup.h</t>
  </si>
  <si>
    <t>1109 //#ifdef DEF_A4_Cus             //  [CQ521427]  スキャナ調整値保存先追加対応.</t>
  </si>
  <si>
    <t>1116 struct ST_BackupIRIndi3</t>
  </si>
  <si>
    <t>1364 };</t>
  </si>
  <si>
    <t>1365 //#endif    // #ifdef DEF_A4_Cus        [CQ521427]  スキャナ調整値保存先追加対応.</t>
  </si>
  <si>
    <t>Rollback</t>
  </si>
  <si>
    <t xml:space="preserve"> 1007 //#ifdef DEF_A4_Cus</t>
  </si>
  <si>
    <t xml:space="preserve"> 1008     #define TYPE_ExchangeLifeCnt2ndImgTransfer_PrintNum     0x02000000  ///&lt;    転写ローラ印字枚数.</t>
  </si>
  <si>
    <t xml:space="preserve"> 1013 //#endif</t>
  </si>
  <si>
    <t>mfp/system/nvd/APIC_Counter.h</t>
  </si>
  <si>
    <t>mfp/system/nvd/nvdg/NVDC_LifeCnt6.h</t>
  </si>
  <si>
    <t xml:space="preserve"> 11 class NVDC_LifeCnt6 : public NVDC_AreaTypeCnt</t>
  </si>
  <si>
    <t xml:space="preserve"> 43 //#endif // DEF_A4_Cus.</t>
  </si>
  <si>
    <t xml:space="preserve">  1 //#ifdef DEF_A4_Cus</t>
  </si>
  <si>
    <t xml:space="preserve"> 2584 //#ifdef DEF_A4_Cus</t>
  </si>
  <si>
    <t xml:space="preserve"> 2585     /// \brief  概要：転写ローラ印字枚数.</t>
  </si>
  <si>
    <t xml:space="preserve"> 2586     unsigned long ul_ExchangeLifeCnt2ndImgTransfer_PrintNum;</t>
  </si>
  <si>
    <t xml:space="preserve"> 2593 //#endif</t>
  </si>
  <si>
    <t xml:space="preserve"> 159 #define TYPE_PartsLifeIndex_2ndImgTransfer_PrintNum 26 // &lt;93&gt;]&lt;8e&gt;?&lt;8d&gt;&lt;81&gt;[&lt;83&gt;&lt;89&gt;&lt;88&gt;?&lt;87&gt;&lt;90&gt;&lt;94&gt;.]</t>
  </si>
  <si>
    <t xml:space="preserve"> 160 #ifdef DEF_A4_Cus</t>
  </si>
  <si>
    <t xml:space="preserve"> 161 //  #define TYPE_PartsLifeIndex_2ndImgTransfer_PrintNum 26 // 転写ローラ印字枚数.</t>
  </si>
  <si>
    <t xml:space="preserve"> 573 #else</t>
  </si>
  <si>
    <t xml:space="preserve">  574     #define TYPE_LifeCntSize                59  ///&lt; サイズ.</t>
  </si>
  <si>
    <t xml:space="preserve">  575     #define TYPE_LifeCnt2ndImgTransfer_PrintNum 101 ///&lt; 転写ローラ印字枚数カウンタ</t>
  </si>
  <si>
    <t>On divlib side</t>
  </si>
  <si>
    <t>divlib/client/Proxy/system/nvd/nvdg/NVDC_Counter.h</t>
  </si>
  <si>
    <t>1690 //#ifdef DEF_A4_Cus</t>
  </si>
  <si>
    <t>1691 // -----------------------------------------------------------------------------------------------------------------------.</t>
  </si>
  <si>
    <t>1692 #define TYPD_TabalNum 4</t>
  </si>
  <si>
    <t>1693 struct NVDS_LifeCnt5</t>
  </si>
  <si>
    <t>1776 };</t>
  </si>
  <si>
    <t>1777 //#endif</t>
  </si>
  <si>
    <t>divlib/client/Proxy/system/nvd/nvdg/NVDC_Setting_Other.h</t>
  </si>
  <si>
    <t xml:space="preserve"> 191 //#ifdef DEF_A4_Cus</t>
  </si>
  <si>
    <t xml:space="preserve"> 192 #define NVDD_PartsIndex_Setting10 50</t>
  </si>
  <si>
    <t xml:space="preserve"> 193 struct NVDS_RdsSetting10</t>
  </si>
  <si>
    <t xml:space="preserve"> 211 };</t>
  </si>
  <si>
    <t xml:space="preserve"> 212 //#endif</t>
  </si>
  <si>
    <t>1085 //#ifdef DEF_A4_Cus             //  [CQ521427]  スキャナ調整値保存先追加対応.</t>
  </si>
  <si>
    <t>1086 struct ST_BackupIRIndi3</t>
  </si>
  <si>
    <t>1087 {</t>
  </si>
  <si>
    <t>1156 };</t>
  </si>
  <si>
    <t>1157 //#endif    // #ifdef DEF_A4_Cus        [CQ521427]  スキャナ調整値保存先追加対応.</t>
  </si>
  <si>
    <t>mfp/system/nvd/nvdg/NVDC_UseCntObjLifeCnt.cpp</t>
  </si>
  <si>
    <t xml:space="preserve">  3 #include "system/nvd/nvdg/NVDC_UseCntObjLifeCnt.h"</t>
  </si>
  <si>
    <t xml:space="preserve"> 77 }</t>
  </si>
  <si>
    <t xml:space="preserve"> 78 //#endif // DEF_A4_Cus.</t>
  </si>
  <si>
    <t>On MakeFile</t>
  </si>
  <si>
    <t>Z:\work\KM3\KM\application\mfp\system\nvd\nvdg\Makefile</t>
  </si>
  <si>
    <t>#define TYPE_LifeCnt6_Start</t>
  </si>
  <si>
    <t>TYPE_LifeCntICC_PrintNum</t>
  </si>
  <si>
    <t>///&lt; NVDC_LifeCnt6開始を示す.</t>
  </si>
  <si>
    <t>#define TYPE_LifeCntICC_PrintNum</t>
  </si>
  <si>
    <t>///&lt; DC _C 印字枚数カウンタ</t>
  </si>
  <si>
    <t>#define TYPE_LifeCnt132_Reserved</t>
  </si>
  <si>
    <t>///&lt; 132 NVDC_LifeCnt6の予約領域.</t>
  </si>
  <si>
    <t>#define TYPE_LifeCnt6_End</t>
  </si>
  <si>
    <t>TYPE_LifeCnt132_Reserved</t>
  </si>
  <si>
    <t>///&lt; NVDC_LifeCnt6終了を示す.</t>
  </si>
  <si>
    <t>#define TYPE_LifeCntIUK_PrintNum</t>
  </si>
  <si>
    <t>///&lt; IU _K印字枚数カウンタ</t>
  </si>
  <si>
    <t>mfp/system/nvd/nvdg/NVDC_UseCntObjLifeCnt.h</t>
  </si>
  <si>
    <t xml:space="preserve"> 11 class NVDC_UseCntObjLifeCnt : public NVDC_UseCntObjBase</t>
  </si>
  <si>
    <t>46 //#endif // DEF_A4_Cus.</t>
  </si>
  <si>
    <t xml:space="preserve"> 17 //#ifdef DEF_A4_Cus</t>
  </si>
  <si>
    <t xml:space="preserve">  18 #include "system/nvd/nvdg/NVDC_UseCntObjLifeCnt.h"</t>
  </si>
  <si>
    <t xml:space="preserve">  19 //#endif // DEF_A4_Cus.</t>
  </si>
  <si>
    <t>mfp/system/nvd/nvdg/ListType/NVDC_UseCntObjBase.cpp</t>
  </si>
  <si>
    <t xml:space="preserve"> 22 NVDC_UseCntObjBase::NVDC_UseCntObjBase(){</t>
  </si>
  <si>
    <t>102 }</t>
  </si>
  <si>
    <t>103 //#endif</t>
  </si>
  <si>
    <t>mfp/system/nvd/nvdg/ListType/NVDC_UseCntObjBase.h</t>
  </si>
  <si>
    <t xml:space="preserve"> 13 class NVDC_UseCntObjBase</t>
  </si>
  <si>
    <t>37 //#endif // DEF_A4_Cus.</t>
  </si>
  <si>
    <t xml:space="preserve"> 31 else</t>
  </si>
  <si>
    <t xml:space="preserve"> 32 SUBDIRS +=  ListType    \</t>
  </si>
  <si>
    <t xml:space="preserve"> 33             InitialData</t>
  </si>
  <si>
    <t xml:space="preserve"> 34 endif</t>
  </si>
  <si>
    <t>163 else #IT6 MediaMapFile</t>
  </si>
  <si>
    <t>164 SRCS += NVDC_LifeCnt6.cpp                   \</t>
  </si>
  <si>
    <t>165         NVDC_UseCntObjLifeCnt.cpp</t>
  </si>
  <si>
    <t>166 endif</t>
  </si>
  <si>
    <t>// 2017/10/19 IT6 HIENG START.</t>
  </si>
  <si>
    <t>Not yet merged</t>
  </si>
  <si>
    <t>Merged into mfp/system/thr_ZeusS/thrcom/ccbackup.h</t>
  </si>
  <si>
    <t>Merged into mfp/system/thr_ZeusS/thrcom/ccbackup.cpp</t>
  </si>
  <si>
    <t>class APIC_FaxJobSetting2</t>
  </si>
  <si>
    <t>mfp/system/nvd/APIC_Setting_FaxJobSetting.h</t>
  </si>
  <si>
    <t>訣fp/system/nvd/nvdg/NVDC_Setting_FaxJobSetting.h</t>
  </si>
  <si>
    <t>class NVDC_FaxJob2 : public NVDC_MediaAccessStruct,public APIC_FaxJobSetting2, public NVDC_AccessSettingData</t>
  </si>
  <si>
    <t>Bool    getSipIPFaxFuncOn();</t>
  </si>
  <si>
    <t>2469 class NVDC_FaxJob2_TempSaveSetting : public APIC_FaxJobSetting2</t>
  </si>
  <si>
    <t>3978 virtual Bool    getSipIPFaxFuncOn() = 0;</t>
  </si>
  <si>
    <t>gdb</t>
  </si>
  <si>
    <t>nvdZeus/MediaMapFile.a64_apm</t>
  </si>
  <si>
    <t>0x0000000000079254</t>
  </si>
  <si>
    <t>0x0000000000079324</t>
  </si>
  <si>
    <t>0x00000000000793F0</t>
  </si>
  <si>
    <t>0x0000000000079424</t>
  </si>
  <si>
    <t>0x0000000000079434</t>
  </si>
  <si>
    <t>0x0000000000079468</t>
  </si>
  <si>
    <t>0x0000000000079484</t>
  </si>
  <si>
    <t>Backup group flag</t>
  </si>
  <si>
    <t>TYPE_BackupFlag_Group2</t>
  </si>
  <si>
    <t>TYPE_BackupFlag_None</t>
  </si>
  <si>
    <t>TYPE_BackupFlag_Group1</t>
  </si>
  <si>
    <t xml:space="preserve">Shortcut </t>
  </si>
  <si>
    <t>Service Mode-&gt;Counter-&gt;state Confirmation-&gt;Temp. &amp; Humidity</t>
  </si>
  <si>
    <t>APIC_WarningCnt</t>
  </si>
  <si>
    <t>APIC_RdsSetting</t>
  </si>
  <si>
    <t xml:space="preserve"> 926 struct NVDS_WarningCnt</t>
  </si>
  <si>
    <t xml:space="preserve"> 927 {</t>
  </si>
  <si>
    <t xml:space="preserve"> 928     uint32_t    ul_WarningCnt[ NVDD_MAX_WarningCntSize ];   // ŒxƒJƒEƒ“ƒ^</t>
  </si>
  <si>
    <t xml:space="preserve"> 929 };</t>
  </si>
  <si>
    <r>
      <t xml:space="preserve"> 936 class </t>
    </r>
    <r>
      <rPr>
        <b/>
        <sz val="11"/>
        <color theme="1"/>
        <rFont val="Calibri"/>
        <family val="2"/>
        <scheme val="minor"/>
      </rPr>
      <t>NVDC_WarningCnt</t>
    </r>
    <r>
      <rPr>
        <sz val="11"/>
        <color theme="1"/>
        <rFont val="Calibri"/>
        <family val="2"/>
        <charset val="128"/>
        <scheme val="minor"/>
      </rPr>
      <t xml:space="preserve"> : public </t>
    </r>
    <r>
      <rPr>
        <b/>
        <sz val="11"/>
        <color theme="1"/>
        <rFont val="Calibri"/>
        <family val="2"/>
        <scheme val="minor"/>
      </rPr>
      <t>APIC_WarningCnt,</t>
    </r>
    <r>
      <rPr>
        <sz val="11"/>
        <color theme="1"/>
        <rFont val="Calibri"/>
        <family val="2"/>
        <charset val="128"/>
        <scheme val="minor"/>
      </rPr>
      <t xml:space="preserve"> public NVDC_MediaAccessFstStruct</t>
    </r>
  </si>
  <si>
    <t xml:space="preserve"> 937 {</t>
  </si>
  <si>
    <t xml:space="preserve"> 938 public:</t>
  </si>
  <si>
    <t xml:space="preserve"> 939     static off_t ul_Offset;                                     // •sŠö”­ƒf[ƒ^‚Ö‚ÌƒIƒtƒZƒbƒg</t>
  </si>
  <si>
    <t xml:space="preserve"> 940     static const uint32_t ul_ChkInheritClass;                   // Šî–{ƒNƒ‰ƒXNVDC_Struct”»’è—p‚h‚c</t>
  </si>
  <si>
    <t xml:space="preserve"> 952     //ŠT—v@@FŒxƒJƒEƒ“ƒ^‚ÌŽæ“¾</t>
  </si>
  <si>
    <t xml:space="preserve"> 953     uint32_t get(</t>
  </si>
  <si>
    <t xml:space="preserve"> 954         TYPE_WarningCnt e_WarningCnt ); // ŒxƒJƒEƒ“ƒ^Ží•Ê</t>
  </si>
  <si>
    <t xml:space="preserve"> 956     //ŠT—v@@FŒxƒJƒEƒ“ƒ^‚ÌÝ’è</t>
  </si>
  <si>
    <t xml:space="preserve"> 957     virtual void set(</t>
  </si>
  <si>
    <t xml:space="preserve"> 958         TYPE_WarningCnt e_WarningCnt,   // ŒxƒJƒEƒ“ƒ^Ží•Ê</t>
  </si>
  <si>
    <t xml:space="preserve"> 959         uint32_t ul_Count );                // ƒJƒEƒ“ƒ^’l</t>
  </si>
  <si>
    <t xml:space="preserve"> 961     //ŠT—v@@FŒxƒJƒEƒ“ƒ^‚Ì‰ÁŽZ</t>
  </si>
  <si>
    <t xml:space="preserve"> 962     void inc(</t>
  </si>
  <si>
    <t xml:space="preserve"> 963         TYPE_WarningCnt e_WarningCnt,   // ŒxƒJƒEƒ“ƒ^Ží•Ê</t>
  </si>
  <si>
    <t xml:space="preserve"> 964         uint32_t ul_Add = 1 );      // ‰ÁŽZ’l</t>
  </si>
  <si>
    <t xml:space="preserve"> 976 private:</t>
  </si>
  <si>
    <t xml:space="preserve"> 979     NVDS_WarningCnt* ps_WarningCnt;     // –{ƒNƒ‰ƒX‚ªŽQÆ‚·‚éƒf[ƒ^‚ðŠi”[‚·‚é\‘¢‘Ì</t>
  </si>
  <si>
    <t xml:space="preserve"> 980     LIBC_List&lt;APIC_WarningCntObserver&gt; pc_List;                 // ƒIƒuƒU[ƒo[ƒŠƒXƒg</t>
  </si>
  <si>
    <t xml:space="preserve"> 982     //ŠT—v@@Fƒf[ƒ^•Ï‰»’Ê’m</t>
  </si>
  <si>
    <t xml:space="preserve"> 983     void dataChanged();</t>
  </si>
  <si>
    <t xml:space="preserve"> 984     //ŠT—v@@FŠg’£—Ìˆæ‚Ö‚ÌU‚è•ª‚¯‚Ì”»’f.</t>
  </si>
  <si>
    <r>
      <t xml:space="preserve"> 985     Bool </t>
    </r>
    <r>
      <rPr>
        <b/>
        <sz val="11"/>
        <color theme="1"/>
        <rFont val="Calibri"/>
        <family val="2"/>
        <scheme val="minor"/>
      </rPr>
      <t>sendWarningCnt2(</t>
    </r>
    <r>
      <rPr>
        <sz val="11"/>
        <color theme="1"/>
        <rFont val="Calibri"/>
        <family val="2"/>
        <charset val="128"/>
        <scheme val="minor"/>
      </rPr>
      <t xml:space="preserve"> TYPE_WarningCnt e_WarningCnt );</t>
    </r>
  </si>
  <si>
    <t xml:space="preserve"> 986 };</t>
  </si>
  <si>
    <t xml:space="preserve"> 3757 Bool NVDC_WarningCnt::sendWarningCnt2( TYPE_WarningCnt e_WarningCnt )</t>
  </si>
  <si>
    <t xml:space="preserve"> 3758 {</t>
  </si>
  <si>
    <t xml:space="preserve"> 3759     Bool b_Ret = False;</t>
  </si>
  <si>
    <t xml:space="preserve"> 3760     // Šg’£—Ìˆæ‚Ö‚ÌU‚è•ª‚¯‚Ì‘ÎÛ‚È‚ç.</t>
  </si>
  <si>
    <r>
      <t xml:space="preserve"> 3761     if( </t>
    </r>
    <r>
      <rPr>
        <b/>
        <sz val="11"/>
        <color theme="1"/>
        <rFont val="Calibri"/>
        <family val="2"/>
        <scheme val="minor"/>
      </rPr>
      <t>(NVDD_MAX_WarningCntSize</t>
    </r>
    <r>
      <rPr>
        <sz val="11"/>
        <color theme="1"/>
        <rFont val="Calibri"/>
        <family val="2"/>
        <charset val="128"/>
        <scheme val="minor"/>
      </rPr>
      <t xml:space="preserve"> &lt;= e_WarningCnt ) &amp;&amp; ( </t>
    </r>
    <r>
      <rPr>
        <b/>
        <sz val="11"/>
        <color theme="1"/>
        <rFont val="Calibri"/>
        <family val="2"/>
        <scheme val="minor"/>
      </rPr>
      <t>TYPE_WarningCntSize</t>
    </r>
    <r>
      <rPr>
        <sz val="11"/>
        <color theme="1"/>
        <rFont val="Calibri"/>
        <family val="2"/>
        <charset val="128"/>
        <scheme val="minor"/>
      </rPr>
      <t xml:space="preserve"> &gt; e_WarningCnt) ){</t>
    </r>
  </si>
  <si>
    <t xml:space="preserve"> 3762         b_Ret = True;</t>
  </si>
  <si>
    <t xml:space="preserve"> 3763     }</t>
  </si>
  <si>
    <t xml:space="preserve"> 3764     return b_Ret;</t>
  </si>
  <si>
    <t xml:space="preserve"> 3765 }</t>
  </si>
  <si>
    <t>mfp/system/nvd/nvdZeus/NVDC_CounterZeus.h</t>
  </si>
  <si>
    <t>Couter Setting</t>
  </si>
  <si>
    <t>mfp/system/nvd/nvdZeus/APIC_CounterZeus.h</t>
  </si>
  <si>
    <t>570     static const int32_t TYPE_WarningCnt_ADFPaperSizeUnmatch =      42; // ADFŒ´eƒTƒCƒY•sˆê’v.</t>
  </si>
  <si>
    <t>571     static const int32_t TYPE_WarningCnt_MultiFeedDetect =          43; // d‘—ŒŸ’m.</t>
  </si>
  <si>
    <t xml:space="preserve"> 3656 void NVDC_WarningCnt::inc(</t>
  </si>
  <si>
    <t xml:space="preserve"> 3657     TYPE_WarningCnt e_WarningCnt,   // ŒxƒJƒEƒ“ƒ^Ží•Ê</t>
  </si>
  <si>
    <t xml:space="preserve"> 3658     uint32_t ul_Add )       // ‰ÁŽZ’l</t>
  </si>
  <si>
    <t xml:space="preserve"> 3659 {</t>
  </si>
  <si>
    <t xml:space="preserve"> 3671     if(True == sendWarningCnt2(e_WarningCnt)){</t>
  </si>
  <si>
    <t xml:space="preserve"> 3672         NVDC_WarningCnt2::newInstance()-&gt;inc(e_WarningCnt, ul_Add);</t>
  </si>
  <si>
    <t xml:space="preserve"> 3673     }else{</t>
  </si>
  <si>
    <t xml:space="preserve"> 3674         ps_WarningCnt-&gt;ul_WarningCnt[ static_cast&lt;uchar&gt;(e_WarningCnt) ] += ul_Add;     // ŒxƒJƒEƒ“ƒ^.</t>
  </si>
  <si>
    <t xml:space="preserve"> 3676         // ‚m‚u‚q‚`‚l‚Éƒf[ƒ^‘‚«ž‚Ý.</t>
  </si>
  <si>
    <t xml:space="preserve"> 3677         WriteData( sizeof ( ps_WarningCnt-&gt;ul_WarningCnt[0] ) * static_cast&lt;uchar&gt;(e_WarningCnt), &amp;(ps_WarningCnt-&gt;ul_WarningCnt[ static_cast&lt;uchar&gt;(e_WarningCnt) ]), sizeof(               ps_WarningCnt-&gt;ul_WarningCnt[ static_cast&lt;uchar&gt;(e_WarningCnt) ] ) );</t>
  </si>
  <si>
    <t xml:space="preserve"> 3678     }</t>
  </si>
  <si>
    <t xml:space="preserve"> 3679     dataChanged();  // ƒf[ƒ^•Ï‰»’Ê’m</t>
  </si>
  <si>
    <t xml:space="preserve"> 3635 {</t>
  </si>
  <si>
    <t xml:space="preserve"> 3613 uint32_t NVDC_WarningCnt::get(</t>
  </si>
  <si>
    <t xml:space="preserve"> 3614     TYPE_WarningCnt e_WarningCnt )  // ŒxƒJƒEƒ“ƒ^Ží•Ê</t>
  </si>
  <si>
    <t xml:space="preserve"> 3615 {</t>
  </si>
  <si>
    <r>
      <t xml:space="preserve">68 static const int32_t    </t>
    </r>
    <r>
      <rPr>
        <b/>
        <sz val="11"/>
        <rFont val="Calibri"/>
        <family val="2"/>
        <charset val="128"/>
        <scheme val="minor"/>
      </rPr>
      <t>NVDD_MAX_WarningCntSize</t>
    </r>
    <r>
      <rPr>
        <sz val="11"/>
        <rFont val="Calibri"/>
        <family val="2"/>
        <charset val="128"/>
        <scheme val="minor"/>
      </rPr>
      <t xml:space="preserve"> = ( 31 + 1 );</t>
    </r>
  </si>
  <si>
    <r>
      <t xml:space="preserve">71 static const int32_t    </t>
    </r>
    <r>
      <rPr>
        <b/>
        <sz val="11"/>
        <rFont val="Calibri"/>
        <family val="2"/>
        <scheme val="minor"/>
      </rPr>
      <t>NVDD_MAX_WarningCntSize2</t>
    </r>
    <r>
      <rPr>
        <sz val="11"/>
        <rFont val="Calibri"/>
        <family val="2"/>
        <charset val="128"/>
        <scheme val="minor"/>
      </rPr>
      <t xml:space="preserve"> = ( 10 + 46 );</t>
    </r>
  </si>
  <si>
    <t xml:space="preserve"> 989 {</t>
  </si>
  <si>
    <t xml:space="preserve"> 991 };</t>
  </si>
  <si>
    <r>
      <t xml:space="preserve"> 988 struct </t>
    </r>
    <r>
      <rPr>
        <b/>
        <sz val="11"/>
        <color theme="1"/>
        <rFont val="Calibri"/>
        <family val="2"/>
        <scheme val="minor"/>
      </rPr>
      <t>NVDS_WarningCnt2</t>
    </r>
  </si>
  <si>
    <r>
      <t xml:space="preserve"> 990     uint32_t    ul_WarningCnt2[ </t>
    </r>
    <r>
      <rPr>
        <b/>
        <sz val="11"/>
        <color theme="1"/>
        <rFont val="Calibri"/>
        <family val="2"/>
        <scheme val="minor"/>
      </rPr>
      <t>NVDD_MAX_WarningCntSize2</t>
    </r>
    <r>
      <rPr>
        <sz val="11"/>
        <color theme="1"/>
        <rFont val="Calibri"/>
        <family val="2"/>
        <charset val="128"/>
        <scheme val="minor"/>
      </rPr>
      <t xml:space="preserve"> ];     // ŒxƒJƒEƒ“ƒ^2.</t>
    </r>
  </si>
  <si>
    <r>
      <t xml:space="preserve">573     static const int32_t </t>
    </r>
    <r>
      <rPr>
        <b/>
        <sz val="11"/>
        <color rgb="FFFF0000"/>
        <rFont val="Calibri"/>
        <family val="2"/>
        <charset val="128"/>
        <scheme val="minor"/>
      </rPr>
      <t>TYPE_WarningCntSize</t>
    </r>
    <r>
      <rPr>
        <sz val="11"/>
        <color rgb="FFFF0000"/>
        <rFont val="Calibri"/>
        <family val="2"/>
        <charset val="128"/>
        <scheme val="minor"/>
      </rPr>
      <t xml:space="preserve"> =                      44; // iƒTƒCƒYj.</t>
    </r>
  </si>
  <si>
    <t>mfp/rds/rdsc/RDS_ReadCommand.cpp</t>
  </si>
  <si>
    <t xml:space="preserve"> 5154             case 0x30 :     //d‘—ŒŸ’m.                                                 | 5150                 e_WarningCnt = TYPE_WarningCnt_ADFPaperSizeUnmatch;</t>
  </si>
  <si>
    <t xml:space="preserve"> 5155                 e_WarningCnt = TYPE_WarningCnt_MultiFeedDetect;                         | 5151                 break;</t>
  </si>
  <si>
    <t xml:space="preserve"> 5156                 break;                                                                  | 5152 // 2015/04/14 M.Adachi [MinervaSBK] ‹@Ší\¬•ÏX_No.15 END.</t>
  </si>
  <si>
    <t xml:space="preserve"> 5157 // 2015/05/13 ktakahashi [MinervaSBK] KRQ-94 END.                                       | 5153 // 2015/05/13 ktakahashi [MinervaSBK] KRQ-94 START.</t>
  </si>
  <si>
    <t xml:space="preserve"> 5158             default:        // ƒf[ƒ^‚ª–³‚¢(ƒRƒ}ƒ“ƒh•s³Aƒpƒ‰ƒ[ƒ^•s³).              | 5154             case 0x30 :     //d‘—ŒŸ’m.</t>
  </si>
  <si>
    <t xml:space="preserve"> 5159                 return RDSE_CMD_RESULT_ErrNoData;                                       | 5155                 e_WarningCnt = TYPE_WarningCnt_MultiFeedDetect;</t>
  </si>
  <si>
    <t xml:space="preserve"> 5160                 break;</t>
  </si>
  <si>
    <t xml:space="preserve">case 0x31: </t>
  </si>
  <si>
    <t xml:space="preserve"> 73076 void NVDC_RdsSetting::setRedundancyPartsRecovery( uchar uc_RedundancyPartsRecovery )</t>
  </si>
  <si>
    <t xml:space="preserve"> 73077 {</t>
  </si>
  <si>
    <t xml:space="preserve"> 73078     NVDC_RdsSettingZeusS::newInstance()-&gt;setRedundancyPartsRecovery( uc_RedundancyPartsRecovery );</t>
  </si>
  <si>
    <t xml:space="preserve"> 73079 }</t>
  </si>
  <si>
    <t>struct NVDS_RdsSettingZeusS</t>
  </si>
  <si>
    <t>{</t>
  </si>
  <si>
    <t>uchar</t>
  </si>
  <si>
    <t>uc_RedundancyPartsWarning;</t>
  </si>
  <si>
    <t>// 冗長化パーツ種別（警告通知用）.</t>
  </si>
  <si>
    <t>uc_RedundancyPartsRecovery;</t>
  </si>
  <si>
    <t>// 冗長化パーツ種別（警告解除通知用）.</t>
  </si>
  <si>
    <t>};</t>
  </si>
  <si>
    <t>class NVDC_RdsSettingZeusS : public NVDC_MediaAccessStruct</t>
  </si>
  <si>
    <t>public:</t>
  </si>
  <si>
    <t>static off_t ul_Offset;</t>
  </si>
  <si>
    <t>// ＮＶＲＡＭデータへのオフセット.</t>
  </si>
  <si>
    <t>static const uint32_t ul_ChkInheritClass;</t>
  </si>
  <si>
    <t>// 基本クラスNVDC_Struct判定用ＩＤ.</t>
  </si>
  <si>
    <t>//概要　　：冗長化パーツ種別（警告通知用） 設定/取得.</t>
  </si>
  <si>
    <t>virtual void setRedundancyPartsWarning( uchar uc_RedundancyPartsWarning );</t>
  </si>
  <si>
    <t>virtual uchar getRedundancyPartsWarning();</t>
  </si>
  <si>
    <t>//概要　　：冗長化パーツ種別（警告解除通知用） 設定/取得.</t>
  </si>
  <si>
    <t>virtual void setRedundancyPartsRecovery( uchar uc_RedundancyPartsRecovery );</t>
  </si>
  <si>
    <t>virtual uchar getRedundancyPartsRecovery();</t>
  </si>
  <si>
    <t>private:</t>
  </si>
  <si>
    <t>struct NVDS_RdsSettingZeusS*</t>
  </si>
  <si>
    <t>m_ps_RdsSettingZeusS;</t>
  </si>
  <si>
    <t>// 本クラスが参照するデータを格納する構造体.</t>
  </si>
  <si>
    <t xml:space="preserve"> 237 class NVDC_RdsSetting : public APIC_RdsSetting, public NVDC_MediaAccessStruct, public NVDC_AccessSettingData</t>
  </si>
  <si>
    <t xml:space="preserve"> 238 {</t>
  </si>
  <si>
    <t>1523     virtual void setRedundancyPartsRecovery( uchar uc_RedundancyPartsRecovery );</t>
  </si>
  <si>
    <t>1524     virtual uchar getRedundancyPartsRecovery();</t>
  </si>
  <si>
    <t xml:space="preserve"> 424 class APIC_RdsSetting</t>
  </si>
  <si>
    <t xml:space="preserve"> 425 {</t>
  </si>
  <si>
    <t xml:space="preserve"> 426 public:</t>
  </si>
  <si>
    <t>4110     virtual void setRedundancyPartsRecovery( uchar uc_RedundancyPartsRecovery ) = 0;</t>
  </si>
  <si>
    <t>Rds Setting</t>
  </si>
  <si>
    <t>set target-async 1</t>
  </si>
  <si>
    <t>set pagination off</t>
  </si>
  <si>
    <t>set non-stop on</t>
  </si>
  <si>
    <t>set sysroot</t>
  </si>
  <si>
    <t>pidof apf000</t>
  </si>
  <si>
    <t>c&amp;</t>
  </si>
  <si>
    <t>Commands gdb:</t>
  </si>
  <si>
    <t>info trace</t>
  </si>
  <si>
    <t>display all tracepoints</t>
  </si>
  <si>
    <r>
      <t xml:space="preserve">(gdb) </t>
    </r>
    <r>
      <rPr>
        <b/>
        <sz val="10"/>
        <color rgb="FF000000"/>
        <rFont val="Arial Unicode MS"/>
        <family val="2"/>
      </rPr>
      <t>trace foo.c:121</t>
    </r>
    <r>
      <rPr>
        <sz val="10"/>
        <color rgb="FF000000"/>
        <rFont val="Arial Unicode MS"/>
        <family val="2"/>
      </rPr>
      <t xml:space="preserve">    // a source file and line number</t>
    </r>
  </si>
  <si>
    <r>
      <t xml:space="preserve">(gdb) </t>
    </r>
    <r>
      <rPr>
        <b/>
        <sz val="10"/>
        <color rgb="FF000000"/>
        <rFont val="Arial Unicode MS"/>
        <family val="2"/>
      </rPr>
      <t>trace +2</t>
    </r>
    <r>
      <rPr>
        <sz val="10"/>
        <color rgb="FF000000"/>
        <rFont val="Arial Unicode MS"/>
        <family val="2"/>
      </rPr>
      <t xml:space="preserve">           // 2 lines forward</t>
    </r>
  </si>
  <si>
    <r>
      <t xml:space="preserve">(gdb) </t>
    </r>
    <r>
      <rPr>
        <b/>
        <sz val="10"/>
        <color rgb="FF000000"/>
        <rFont val="Arial Unicode MS"/>
        <family val="2"/>
      </rPr>
      <t>trace my_function</t>
    </r>
    <r>
      <rPr>
        <sz val="10"/>
        <color rgb="FF000000"/>
        <rFont val="Arial Unicode MS"/>
        <family val="2"/>
      </rPr>
      <t xml:space="preserve">  // first source line of function</t>
    </r>
  </si>
  <si>
    <r>
      <t xml:space="preserve">(gdb) </t>
    </r>
    <r>
      <rPr>
        <b/>
        <sz val="10"/>
        <color rgb="FF000000"/>
        <rFont val="Arial Unicode MS"/>
        <family val="2"/>
      </rPr>
      <t>trace *my_function</t>
    </r>
    <r>
      <rPr>
        <sz val="10"/>
        <color rgb="FF000000"/>
        <rFont val="Arial Unicode MS"/>
        <family val="2"/>
      </rPr>
      <t xml:space="preserve"> // EXACT start address of function</t>
    </r>
  </si>
  <si>
    <r>
      <t xml:space="preserve">(gdb) </t>
    </r>
    <r>
      <rPr>
        <b/>
        <sz val="10"/>
        <color rgb="FF000000"/>
        <rFont val="Arial Unicode MS"/>
        <family val="2"/>
      </rPr>
      <t>trace *0x2117c4</t>
    </r>
    <r>
      <rPr>
        <sz val="10"/>
        <color rgb="FF000000"/>
        <rFont val="Arial Unicode MS"/>
        <family val="2"/>
      </rPr>
      <t xml:space="preserve">    // an address</t>
    </r>
  </si>
  <si>
    <t>Create Tracepoints:</t>
  </si>
  <si>
    <r>
      <t>delete tracepoint [</t>
    </r>
    <r>
      <rPr>
        <i/>
        <sz val="14"/>
        <color rgb="FF000000"/>
        <rFont val="Courier New"/>
        <family val="3"/>
      </rPr>
      <t>num</t>
    </r>
    <r>
      <rPr>
        <sz val="14"/>
        <color rgb="FF000000"/>
        <rFont val="Courier New"/>
        <family val="3"/>
      </rPr>
      <t>]</t>
    </r>
  </si>
  <si>
    <t>Delete Tracepoints:</t>
  </si>
  <si>
    <t>Tracepoint Action Lists</t>
  </si>
  <si>
    <r>
      <t>actions [</t>
    </r>
    <r>
      <rPr>
        <i/>
        <sz val="14"/>
        <color rgb="FF000000"/>
        <rFont val="Courier New"/>
        <family val="3"/>
      </rPr>
      <t>num</t>
    </r>
    <r>
      <rPr>
        <sz val="14"/>
        <color rgb="FF000000"/>
        <rFont val="Courier New"/>
        <family val="3"/>
      </rPr>
      <t>]</t>
    </r>
  </si>
  <si>
    <r>
      <t>collect[/</t>
    </r>
    <r>
      <rPr>
        <i/>
        <sz val="14"/>
        <color rgb="FF000000"/>
        <rFont val="Courier New"/>
        <family val="3"/>
      </rPr>
      <t>mods</t>
    </r>
    <r>
      <rPr>
        <sz val="14"/>
        <color rgb="FF000000"/>
        <rFont val="Courier New"/>
        <family val="3"/>
      </rPr>
      <t>] </t>
    </r>
    <r>
      <rPr>
        <i/>
        <sz val="14"/>
        <color rgb="FF000000"/>
        <rFont val="Courier New"/>
        <family val="3"/>
      </rPr>
      <t>expr1</t>
    </r>
    <r>
      <rPr>
        <sz val="14"/>
        <color rgb="FF000000"/>
        <rFont val="Courier New"/>
        <family val="3"/>
      </rPr>
      <t>, </t>
    </r>
    <r>
      <rPr>
        <i/>
        <sz val="14"/>
        <color rgb="FF000000"/>
        <rFont val="Courier New"/>
        <family val="3"/>
      </rPr>
      <t>expr2</t>
    </r>
    <r>
      <rPr>
        <sz val="14"/>
        <color rgb="FF000000"/>
        <rFont val="Courier New"/>
        <family val="3"/>
      </rPr>
      <t>, …</t>
    </r>
  </si>
  <si>
    <t>$regs</t>
  </si>
  <si>
    <t>Collect all registers.</t>
  </si>
  <si>
    <t>$args</t>
  </si>
  <si>
    <t>Collect all function arguments.</t>
  </si>
  <si>
    <t>$locals</t>
  </si>
  <si>
    <t>Collect all local variables.</t>
  </si>
  <si>
    <t>$_ret</t>
  </si>
  <si>
    <t>Collect the return address. This is helpful if you want to see more of a backtrace.</t>
  </si>
  <si>
    <t>Starting and Stopping Trace Experiment</t>
  </si>
  <si>
    <t>tstart</t>
  </si>
  <si>
    <t>tstop</t>
  </si>
  <si>
    <t>tfind</t>
  </si>
  <si>
    <t>tdump</t>
  </si>
  <si>
    <t>Save and source a file name</t>
  </si>
  <si>
    <r>
      <t>source [-s] [-v] </t>
    </r>
    <r>
      <rPr>
        <i/>
        <sz val="14"/>
        <color rgb="FF000000"/>
        <rFont val="Courier New"/>
        <family val="3"/>
      </rPr>
      <t>filename</t>
    </r>
  </si>
  <si>
    <t>TagNo</t>
  </si>
  <si>
    <t>ClassID</t>
  </si>
  <si>
    <t>Modifie file:</t>
  </si>
  <si>
    <t>KM/application/divlib/client/Proxy/system/nvd/APIC_Setting_RdsSetting.h</t>
  </si>
  <si>
    <t>KM/application/divlib/client/Proxy/system/nvd/nvdDonau3/APIC_CounterDonau3.h</t>
  </si>
  <si>
    <t>KM/application/divlib/client/Proxy/system/nvd/nvdg/NVDC_NetworkSetting.cpp</t>
  </si>
  <si>
    <t>KM/application/divlib/client/Proxy/system/nvd/nvdg/NVDC_Setting_RdsSetting.h</t>
  </si>
  <si>
    <t>KM/application/divlib/server/Stub/ClassIDMethodID.h</t>
  </si>
  <si>
    <t>KM/application/divlib/server/Stub/include/stub_APIC_Setting.h</t>
  </si>
  <si>
    <t>KM/application/divlib/server/Stub/stub_APIC_Setting.cpp</t>
  </si>
  <si>
    <t>KM/application/mfp/system/nvd/APIC_Setting_RdsSetting.h</t>
  </si>
  <si>
    <t>KM/application/mfp/system/nvd/nvdVenusMLK/MediaMapFile</t>
  </si>
  <si>
    <t>KM/application/mfp/system/nvd/nvdVenusMLK/MediaMapFile.Nvram</t>
  </si>
  <si>
    <t>KM/application/mfp/system/nvd/nvdVenusMLK/MediaMapFile.Simulator</t>
  </si>
  <si>
    <t>KM/application/mfp/system/nvd/nvdVenusMLK/MediaMapFile.Zeus</t>
  </si>
  <si>
    <t>KM/application/mfp/system/nvd/nvdZeus/APIC_CounterZeus.h</t>
  </si>
  <si>
    <t>KM/application/mfp/system/nvd/nvdZeus/MediaMapFile</t>
  </si>
  <si>
    <t>KM/application/mfp/system/nvd/nvdZeus/MediaMapFile.Nvram</t>
  </si>
  <si>
    <t>KM/application/mfp/system/nvd/nvdZeus/MediaMapFile.Simulator</t>
  </si>
  <si>
    <t>KM/application/mfp/system/nvd/nvdg/NVDC_ClassDefineTbl.h</t>
  </si>
  <si>
    <t>KM/application/mfp/system/nvd/nvdg/NVDC_NetworkSetting.cpp</t>
  </si>
  <si>
    <t>KM/application/mfp/system/nvd/nvdg/NVDC_Setting_RdsSetting.h</t>
  </si>
  <si>
    <t>save-tracepoints ~/work/info_traces.txt</t>
  </si>
  <si>
    <t>delete tracepoints</t>
  </si>
  <si>
    <t>chmod 755 /root/work/KM3/KM/application/mfp/oap/Python-3.3.1/build/lib.linux-x86_64-3.3</t>
  </si>
  <si>
    <t>SPI_Flash</t>
  </si>
  <si>
    <t>SSD_ShareMem</t>
  </si>
  <si>
    <t>SSD_DB_File</t>
  </si>
  <si>
    <t>NvRam</t>
  </si>
  <si>
    <t>Source code</t>
  </si>
  <si>
    <t>715 /* デバイスステータス判断用 */</t>
  </si>
  <si>
    <t>716 #define PCM_DEV_OK_STATUS                       "AdminMode"</t>
  </si>
  <si>
    <t>mfp/pcm/src/cgi/pcmCgiFunc_CSV_COMMON.h</t>
  </si>
  <si>
    <t>mfp/pcm/src/cgi/pcmCgiFunc_CSV_COMMON.c</t>
  </si>
  <si>
    <t xml:space="preserve"> 245 IMPORT VR_STATUS pcmCheckDeviceStatus</t>
  </si>
  <si>
    <t xml:space="preserve"> 246                 (char **pStatusErr, struct _HTMLReqData *reqData)</t>
  </si>
  <si>
    <t xml:space="preserve">git branch: </t>
  </si>
  <si>
    <t>RQ-475</t>
  </si>
  <si>
    <t>APIs:</t>
  </si>
  <si>
    <t>setIP_PMTU_Min</t>
  </si>
  <si>
    <t>getIP_PMTU_Min</t>
  </si>
  <si>
    <t>setIP_PMTUDiscover</t>
  </si>
  <si>
    <t>getIP_PMTUDiscover</t>
  </si>
  <si>
    <t>setIP_PMTU_Fixed</t>
  </si>
  <si>
    <t>getIP_PMTU_Fixed</t>
  </si>
  <si>
    <t>Comment</t>
  </si>
  <si>
    <t>// 2017/11/10 【RQ-475】 HIENG START.</t>
  </si>
  <si>
    <t>// 2017/11/10 【RQ-475】 HIENG END.</t>
  </si>
  <si>
    <t>UISEP__APIC_TcpIpSetting__setIP_PMTU_Min__84</t>
  </si>
  <si>
    <t>UISEP__APIC_TcpIpSetting__getIP_PMTU_Min__85</t>
  </si>
  <si>
    <t>UISEP__APIC_TcpIpSetting__setIP_PMTUDiscover__86</t>
  </si>
  <si>
    <t>UISEP__APIC_TcpIpSetting__getIP_PMTUDiscover__87</t>
  </si>
  <si>
    <t>UISEP__APIC_TcpIpSetting__setIP_PMTU_Fixed__88</t>
  </si>
  <si>
    <t>UISEP__APIC_TcpIpSetting__getIP_PMTU_Fixed__89</t>
  </si>
  <si>
    <t>call NVDC_TcpIpSetting::newInstance()-&gt;setIP_PMTU_Min(0)</t>
  </si>
  <si>
    <t>Implement on divlib</t>
  </si>
  <si>
    <t>Investigate Source code</t>
  </si>
  <si>
    <t>mfp/system/dcm/adminsetting/DCMC_TempDataAdminSetting.cpp</t>
  </si>
  <si>
    <t>11010 void DBG_DCM_AdminLoginMode(uint32_t ul_AdminLoginMode)</t>
  </si>
  <si>
    <t>mfp/system/sys/APIC_SystemStatus.h</t>
  </si>
  <si>
    <t xml:space="preserve"> 216 typedef enum{</t>
  </si>
  <si>
    <t xml:space="preserve"> 217     TYPE_AdminLoginModeNon = 0,         //管理者ログインなし.</t>
  </si>
  <si>
    <t xml:space="preserve"> 218     TYPE_AdminLoginModePanel,           //パネルからの管理者ログイン.</t>
  </si>
  <si>
    <t xml:space="preserve"> 219     TYPE_AdminLoginModePSWC,            //PSWCからの管理者ログイン.</t>
  </si>
  <si>
    <t xml:space="preserve"> 220     TYPE_AdminLoginModeInternalApp,     //IntAppからの管理者ログイン.</t>
  </si>
  <si>
    <t xml:space="preserve"> 221     TYPE_AdminLoginModeOther,           //上記以外からの管理者ログイン.</t>
  </si>
  <si>
    <t xml:space="preserve"> 222 } TYPE_AdminLoginMode;</t>
  </si>
  <si>
    <t>mfp/system/nvd/nvdg/NVDC_FactoryReset.cpp</t>
  </si>
  <si>
    <t>3556     if(  (e_SystemType == TYPE_SystemType_US) ||</t>
  </si>
  <si>
    <t>3557         ((e_SystemType == TYPE_SystemType_EU) &amp;&amp; (e_SubSystemType == TYPE_SubSystemType6)) ){</t>
  </si>
  <si>
    <t>3558         /* マーケティング仕向けが米国 or Others5:韓国の場合 */</t>
  </si>
  <si>
    <t>3559         /* ソフトディップスイッチ:自動更新用中継サーバー機能:使用しない。 */</t>
  </si>
  <si>
    <t>3560         APIC_SoftDipSw::newInstance()-&gt;setSoftDipSwBitForPanelSpecNo(162,0,False);</t>
  </si>
  <si>
    <t>3561     }else{</t>
  </si>
  <si>
    <t>3562         /* マーケティング仕向けが使用しない or Others5:韓国 以外の場合 */</t>
  </si>
  <si>
    <t>3563         /* ソフトディップスイッチ:自動更新用中継サーバー機能:使用する。 */</t>
  </si>
  <si>
    <t>3564         APIC_SoftDipSw::newInstance()-&gt;setSoftDipSwBitForPanelSpecNo(162,0,True);</t>
  </si>
  <si>
    <t>3565     }</t>
  </si>
  <si>
    <t>5GHz</t>
  </si>
  <si>
    <t>mfp/system/nvd/APIC_Setting_INS.h</t>
  </si>
  <si>
    <t xml:space="preserve"> 667 // 2017/04/13【1019797】制御構成変更_No.64 5GHz無効化 日立 辻 Start.</t>
  </si>
  <si>
    <t xml:space="preserve"> 668 //  { {   69,      2 }, {   80,    4 }, {   93,    6 }, { 0xff, 0xff }, { 0xff, 0xff }, { 0xff, 0xff }, { 0xff, 0xff }, { 0xff, 0xff }, },  // DipSW162(パネル用スイッチNo.).</t>
  </si>
  <si>
    <t xml:space="preserve"> 670 // 2017/04/13【1019797】制御構成変更_No.64 5GHz無効化 日立 辻 End.</t>
  </si>
  <si>
    <t>mfp/system/nvd/APIC_Setting_MachineSetting.h</t>
  </si>
  <si>
    <t xml:space="preserve">  64 typedef char TYPE_CountryCode;          ///&lt; カントリーコード</t>
  </si>
  <si>
    <t xml:space="preserve">  65     static const char TYPE_CountryCode_US =     0;  ///&lt; アメリカ</t>
  </si>
  <si>
    <t xml:space="preserve">  66     static const char TYPE_CountryCode_CA =     1;  ///&lt; カナダ</t>
  </si>
  <si>
    <t xml:space="preserve">  67     static const char TYPE_CountryCode_JP =     2;  ///&lt; 日本</t>
  </si>
  <si>
    <t xml:space="preserve">  68     static const char TYPE_CountryCode_AU =     3;  ///&lt; オーストラリア</t>
  </si>
  <si>
    <t xml:space="preserve">  69     static const char TYPE_CountryCode_NZ =     4;  ///&lt; ニュージーランド</t>
  </si>
  <si>
    <t xml:space="preserve">  70     static const char TYPE_CountryCode_EU =     5;  ///&lt; ヨーロッパ</t>
  </si>
  <si>
    <t xml:space="preserve">  71     static const char TYPE_CountryCode_GE =     6;  ///&lt; ドイツ</t>
  </si>
  <si>
    <t xml:space="preserve">  72     static const char TYPE_CountryCode_GB =     7;  ///&lt; イギリス</t>
  </si>
  <si>
    <t xml:space="preserve">  73     static const char TYPE_CountryCode_FR =     8;  ///&lt; フランス</t>
  </si>
  <si>
    <t xml:space="preserve">  74     static const char TYPE_CountryCode_CH =     9;  ///&lt; スイス</t>
  </si>
  <si>
    <t xml:space="preserve">  75     static const char TYPE_CountryCode_NL =     10; ///&lt; オランダ</t>
  </si>
  <si>
    <t xml:space="preserve">  76     static const char TYPE_CountryCode_BE =     11; ///&lt; ベルギー</t>
  </si>
  <si>
    <t xml:space="preserve">  77     static const char TYPE_CountryCode_AT =     12; ///&lt; オーストリア</t>
  </si>
  <si>
    <t xml:space="preserve">  78     static const char TYPE_CountryCode_NO =     13; ///&lt; ノルウェー</t>
  </si>
  <si>
    <t xml:space="preserve">  79     static const char TYPE_CountryCode_SE =     14; ///&lt; スウェーデン</t>
  </si>
  <si>
    <t xml:space="preserve">  80     static const char TYPE_CountryCode_FI =     15; ///&lt; フィンランド</t>
  </si>
  <si>
    <t xml:space="preserve">  81     static const char TYPE_CountryCode_IE =     16; ///&lt; アイルランド</t>
  </si>
  <si>
    <t xml:space="preserve">  82     static const char TYPE_CountryCode_DK =     17; ///&lt; デンマーク</t>
  </si>
  <si>
    <t xml:space="preserve">  83     static const char TYPE_CountryCode_IT =     18; ///&lt; イタリア</t>
  </si>
  <si>
    <t xml:space="preserve">  84     static const char TYPE_CountryCode_ES =     19; ///&lt; スペイン</t>
  </si>
  <si>
    <t xml:space="preserve">  85     static const char TYPE_CountryCode_PT =     20; ///&lt; ポルトガル</t>
  </si>
  <si>
    <t xml:space="preserve">  86     static const char TYPE_CountryCode_PL =     21; ///&lt; ポーランド</t>
  </si>
  <si>
    <t>mfp/system/nvd/nvdg/NVDC_Setting.cpp</t>
  </si>
  <si>
    <t xml:space="preserve"> 10953 // 2017/04/14【IT5_4.0】制御構成変更_No.64_欧州無線規格指令対応 日立 辻 ADD Start.</t>
  </si>
  <si>
    <t xml:space="preserve"> 10954         // 欧州仕向けの場合は無線チャンネル設定の5GHzを使用不可(0x1)とする.</t>
  </si>
  <si>
    <t xml:space="preserve"> 10955         if ( ( TYPE_CountryCode_GE &lt;= uc_WirelessLanCountryCodeBuf ) &amp;&amp; ( TYPE_CountryCode_PL &gt;= uc_WirelessLanCountryCodeBuf ) ||</t>
  </si>
  <si>
    <t xml:space="preserve"> 10956              ( TYPE_CountryCode_GR &lt;= uc_WirelessLanCountryCodeBuf ) &amp;&amp; ( TYPE_CountryCode_CZ &gt;= uc_WirelessLanCountryCodeBuf ) ) {</t>
  </si>
  <si>
    <t xml:space="preserve"> 10957             NVDC_SoftDipSw::newInstance()-&gt;setSoftDipSwBit( 130, 1, True );</t>
  </si>
  <si>
    <t xml:space="preserve"> 10958         }</t>
  </si>
  <si>
    <t xml:space="preserve"> 10959         else {</t>
  </si>
  <si>
    <t xml:space="preserve"> 10960             NVDC_SoftDipSw::newInstance()-&gt;setSoftDipSwBit( 130, 1, False );</t>
  </si>
  <si>
    <t xml:space="preserve"> 10961         }</t>
  </si>
  <si>
    <t xml:space="preserve"> 10962 // 2017/04/14【IT5_4.0】制御構成変更_No.64_欧州無線規格指令対応 日立 辻 ADD End.</t>
  </si>
  <si>
    <r>
      <t xml:space="preserve"> 669     { {   69,      2 }, {   80,    4 }, {   93,    6 }, </t>
    </r>
    <r>
      <rPr>
        <b/>
        <sz val="11"/>
        <color rgb="FFFF0000"/>
        <rFont val="Calibri"/>
        <family val="2"/>
        <scheme val="minor"/>
      </rPr>
      <t>{  130,    1 }</t>
    </r>
    <r>
      <rPr>
        <sz val="11"/>
        <color rgb="FFFF0000"/>
        <rFont val="Calibri"/>
        <family val="2"/>
        <scheme val="minor"/>
      </rPr>
      <t>, { 0xff, 0xff }, { 0xff, 0xff }, { 0xff, 0xff }, { 0xff, 0xff }, },  // DipSW162(パネル用スイッチNo.).</t>
    </r>
  </si>
  <si>
    <t xml:space="preserve"> 63253 void NVDC_SoftDipSw::setSoftDipSwBitForPanelSpecNo( const ushort us_SoftDipSwNo, const uchar uc_SoftDipSwBitNo, Bool  b_SoftDipSwDataOn )</t>
  </si>
  <si>
    <t>//set dipSw with byte and bit
Ex: vi tri byte 130 va bit 1</t>
  </si>
  <si>
    <t xml:space="preserve"> {  130,    1 }</t>
  </si>
  <si>
    <t>130: vi tri byte
1: vi tri bit( value: 0 or 1)</t>
  </si>
  <si>
    <t>62189 void NVDC_SoftDipSw::setSoftDipSwBit( const ushort us_SoftDipSwNo,
           const uchar uc_SoftDipSwBitNo,
           Bool  b_SoftDipSwDataOn )</t>
  </si>
  <si>
    <t>// set dipSw with SoftDipSwNo and bit'th 
EX Dipsw 162, vi tri thu 3</t>
  </si>
  <si>
    <r>
      <t xml:space="preserve"> 669     { {   69,      2 }, {   80,    4 }, {   93,    6 }, </t>
    </r>
    <r>
      <rPr>
        <b/>
        <sz val="11"/>
        <color rgb="FF7030A0"/>
        <rFont val="Calibri"/>
        <family val="2"/>
        <scheme val="minor"/>
      </rPr>
      <t>{  130,    1 }</t>
    </r>
    <r>
      <rPr>
        <sz val="11"/>
        <color rgb="FF7030A0"/>
        <rFont val="Calibri"/>
        <family val="2"/>
        <scheme val="minor"/>
      </rPr>
      <t>, { 0xff, 0xff }, { 0xff, 0xff }, { 0xff, 0xff }, { 0xff, 0xff }, },  // DipSW162(パネル用スイッチNo.).</t>
    </r>
  </si>
  <si>
    <t xml:space="preserve"> 88431     setApFreqBand(TYPE_ApFreqBand_2_4GHz);</t>
  </si>
  <si>
    <t xml:space="preserve"> 88364 int32_t NVDC_ExNetworkSetting::FactorySetup( TYPE_SystemType e_SystemType, time_t ul_Ticks )</t>
  </si>
  <si>
    <t xml:space="preserve"> 88430     //概要　　：無線アクセスポイント設定&gt;利用周波数帯.</t>
  </si>
  <si>
    <t xml:space="preserve"> 91971             setApFreqBand(TYPE_ApFreqBand_2_4GHz);            // 利用周波数帯.</t>
  </si>
  <si>
    <t xml:space="preserve"> 91901 Bool NVDC_ExNetworkSetting::delTKIPEncryptAlg()</t>
  </si>
  <si>
    <t>mfp/system/nvd/APIC_Setting_Network.h</t>
  </si>
  <si>
    <t xml:space="preserve">  597 typedef uchar TYPE_ApFreqBand;                                  ///&lt;    アクセスポイント周波数帯.</t>
  </si>
  <si>
    <t xml:space="preserve">  598     static const uchar TYPE_ApFreqBand_2_4GHz =                     0;      ///&lt;    2.4GHz.</t>
  </si>
  <si>
    <t xml:space="preserve">  599     static const uchar TYPE_ApFreqBand_5GHz =                       1;      ///&lt;    5GHz.</t>
  </si>
  <si>
    <t>git@192.168.106.23:/root/work/git/IT5_42_1.git</t>
  </si>
  <si>
    <t>Repo</t>
  </si>
  <si>
    <t>Branch</t>
  </si>
  <si>
    <t>master</t>
  </si>
  <si>
    <t>virtual void req_getSubFolder( TYPS_HostFolderInfo* ps_HostFolderInfo, void (*ans_getSubFolder)( TYPE_SmbError, long sl_NICFUM_Result ), TYPE_PKILoginMode e_PKILoginMode  = TYPE_PKILoginModeCard, TYPE_NetworkSpecific e_NetworkSpecific = TYPE_NetworkSpecific_NW1 );// 2017/11/14  RQ-686 HIENG.</t>
  </si>
  <si>
    <t>virtual void req_getSubFolder( TYPS_HostFolderInfo* ps_HostFolderInfo, void (*ans_getSubFolder)( TYPE_SmbError ), TYPE_PKILoginMode e_PKILoginMode  = TYPE_PKILoginModeCard, TYPE_NetworkSpecific e_NetworkSpecific = TYPE_NetworkSpecific_NW1 );// 2017/11/14  RQ-686 HIENG.</t>
  </si>
  <si>
    <t>set $host=(TYPS_HostFolderInfo*)1</t>
  </si>
  <si>
    <t>set $ans=(*ans_getSubFolder)( TYPE_SmbErrorOk )</t>
  </si>
  <si>
    <t>call NVDC_SmbBrowsing::newInstance()-&gt;req_getSubFolder(0, 0, 0, 0)</t>
  </si>
  <si>
    <t>void test_req_getSubFolder1(TYPE_NetworkSpecific e_NetworkSpecific )</t>
  </si>
  <si>
    <t xml:space="preserve">        TYPS_HostFolderInfo ps_ResourceInfo;</t>
  </si>
  <si>
    <t xml:space="preserve">        void (*ans_getSubFolder)( TYPE_SmbError, long sl_NICFUM_Result );</t>
  </si>
  <si>
    <t xml:space="preserve">        ans_getSubFolder = &amp;callback_test1;</t>
  </si>
  <si>
    <t xml:space="preserve">        NVDC_SmbBrowsing::newInstance()-&gt;req_getSubFolder(&amp;ps_ResourceInfo, ans_getSubFolder, 0, e_NetworkSpecific);</t>
  </si>
  <si>
    <t>}</t>
  </si>
  <si>
    <t>void test_req_getSubFolder2(TYPE_NetworkSpecific e_NetworkSpecific )</t>
  </si>
  <si>
    <t xml:space="preserve">        void (*ans_getSubFolder)( TYPE_SmbError );</t>
  </si>
  <si>
    <t xml:space="preserve">        ans_getSubFolder = &amp;callback_test2;</t>
  </si>
  <si>
    <r>
      <t>(</t>
    </r>
    <r>
      <rPr>
        <sz val="10"/>
        <color rgb="FF242729"/>
        <rFont val="Consolas"/>
        <family val="3"/>
      </rPr>
      <t>*(int *)0 = 1</t>
    </r>
    <r>
      <rPr>
        <sz val="11"/>
        <color rgb="FF242729"/>
        <rFont val="Arial"/>
        <family val="2"/>
      </rPr>
      <t>)</t>
    </r>
  </si>
  <si>
    <t>Unit Test</t>
  </si>
  <si>
    <t xml:space="preserve">    ・Item, that can change setting value in/by state of administrator login during job execution, is specified/indicated by 3 patterns below.</t>
  </si>
  <si>
    <t xml:space="preserve">        A pattern: Change setting immediately.</t>
  </si>
  <si>
    <t xml:space="preserve">        B pattern: Change setting value after ending job by/at administrator logout state.</t>
  </si>
  <si>
    <t xml:space="preserve">        C pattern: Prohibit setting operation by PSWC side.(Control of non-volatile data is same as A pattern.)</t>
  </si>
  <si>
    <r>
      <t xml:space="preserve">    </t>
    </r>
    <r>
      <rPr>
        <sz val="11"/>
        <color theme="1"/>
        <rFont val="Calibri"/>
        <family val="2"/>
      </rPr>
      <t xml:space="preserve">・For overview of test procedure, check validity of operation by 6 procedures below. </t>
    </r>
    <r>
      <rPr>
        <b/>
        <sz val="11"/>
        <color theme="1"/>
        <rFont val="Calibri"/>
        <family val="2"/>
      </rPr>
      <t>(Below procedure is point of view focusing on B pattern.)</t>
    </r>
  </si>
  <si>
    <t xml:space="preserve">    Procedure 1)Check the first setting data state.</t>
  </si>
  <si>
    <t xml:space="preserve">    -&gt;  DBG_DCM_AdminLoginMode 0</t>
  </si>
  <si>
    <t xml:space="preserve">    -&gt;  DBG_GET_XXXXXXXX                                    (Check current setting value.)</t>
  </si>
  <si>
    <t xml:space="preserve">    Procedure 2)Execute setting value change in administrator login state.</t>
  </si>
  <si>
    <t xml:space="preserve">    -&gt;  DBG_DCM_AdminLoginMode 2                            (Set state 「PSWCからの管理者ログイン」(Administrator login from PSWC).)</t>
  </si>
  <si>
    <t xml:space="preserve">    -&gt;  DBG_SET_XXXXXXXX                                    (Change setting value.)</t>
  </si>
  <si>
    <t xml:space="preserve">    -&gt;  DBG_GET_XXXXXXXX                                    (Check value after changing.)</t>
  </si>
  <si>
    <t xml:space="preserve">    -&gt;  DBG_DCM_Dump_UnreflectionTempData                   (Dump unreflected setting value ID and setting value.)</t>
  </si>
  <si>
    <t xml:space="preserve">                                                            ☆:Make sure that unreflected setting value ID and setting value are outputted.</t>
  </si>
  <si>
    <t xml:space="preserve">    Procedure 3)Chech setting value by using each newInstance()|newInstanceAdmin().</t>
  </si>
  <si>
    <t xml:space="preserve">    -&gt;  DBG_GET_XXXXXXXX 1                                  (Check setting value via newInstance())</t>
  </si>
  <si>
    <t xml:space="preserve">    -&gt;  DBG_GET_XXXXXXXX 2                                  (Check setting value via newInstanceAdmin().)</t>
  </si>
  <si>
    <t xml:space="preserve">                                                            ☆:Make sure that setting value is different via each newInstance()|newInstanceAdmin().</t>
  </si>
  <si>
    <t xml:space="preserve">    Procedure 4)Discard setting value change by executing initialization.</t>
  </si>
  <si>
    <t xml:space="preserve">    -&gt;  DBG_DCM_AdminLoginMode 0                            (Set state「管理者ログインなし」(No administrator login).)</t>
  </si>
  <si>
    <t xml:space="preserve">    -&gt;  DBG_INIT_XXXXXXXX                                   (Initialize setting value:Execute FactorySetup().)</t>
  </si>
  <si>
    <t xml:space="preserve">                                                            ☆:Make sure that unreflected setting value ID is NOT existing.</t>
  </si>
  <si>
    <t xml:space="preserve">    Procedure 5)Check setting value after discarding.</t>
  </si>
  <si>
    <t xml:space="preserve">    -&gt;  DBG_GET_XXXXXXXX 1                                  (Check setting value via newInstance().)</t>
  </si>
  <si>
    <t xml:space="preserve">                                                            ☆:Make sure that setting value is the same via each newInstance()|newInstanceAdmin().</t>
  </si>
  <si>
    <t xml:space="preserve">    Procedure 6)Make sure that setting value change is executed after job ends.</t>
  </si>
  <si>
    <t xml:space="preserve">    ◇  Execute such as copy operation(Job ends)</t>
  </si>
  <si>
    <t xml:space="preserve">                                                            ☆:Make sure that unreflected setting value ID is NOT existing, and setting value is changed.</t>
  </si>
  <si>
    <t>Reference: \\192.168.106.167\06_Output\05_Development\13_RQ571\01_Input\00_Reference\ジョブ実行中の管理者設定\ジョブ実行中の管理者設定に関する実装手順_20140731_ImplementationProcedureOfAdminSettingDuringJobExecution_20140731.xls</t>
  </si>
  <si>
    <t>API</t>
  </si>
  <si>
    <t>void setSslCertificateErrorBrowser(uchar ul_SslCertificateError)</t>
  </si>
  <si>
    <t>uchar getSslCertificateErrorBrowser()</t>
  </si>
  <si>
    <t>void setSslCertificateErrorIO(uchar ul_SslCertificateError)</t>
  </si>
  <si>
    <t>uchar getSslCertificateErrorIO()</t>
  </si>
  <si>
    <t>APIC_BrowserSetting</t>
  </si>
  <si>
    <t>DBG_DCM_INIT_SslCertificateError</t>
  </si>
  <si>
    <t>DBG_DCM_GET_SslCertificateError</t>
  </si>
  <si>
    <t>DBG_DCM_SET_SslCertificateError</t>
  </si>
  <si>
    <t>DBG_DCM_AdminLoginMode</t>
  </si>
  <si>
    <t>DBG_DCM_AdminLoginMode 0</t>
  </si>
  <si>
    <t>Check the first setting data state.</t>
  </si>
  <si>
    <t>During Admin logged in, execute setting value change.</t>
  </si>
  <si>
    <t>DBG_DCM_AdminLoginMode 2</t>
  </si>
  <si>
    <t>DBG_DCM_Dump_UnreflectionTempData</t>
  </si>
  <si>
    <t>Use each newInstance()|newInstanceAdmin() and confirm setting value.</t>
  </si>
  <si>
    <t>DBG_DCM_GET_SslCertificateError 1</t>
  </si>
  <si>
    <t>DBG_DCM_GET_SslCertificateError 2</t>
  </si>
  <si>
    <t>Perform initialization then discard setting value change.</t>
  </si>
  <si>
    <t>Confirm Setting value after discard.</t>
  </si>
  <si>
    <t>Confirm that Setting value change is executed after Job ends.</t>
  </si>
  <si>
    <t xml:space="preserve">    ※Execute Copy operation(Job end)</t>
  </si>
  <si>
    <t>#DBG# ---&gt;DBG_DCM_GET_SslCertificateError()</t>
  </si>
  <si>
    <t>#DBG# called APIC_BrowserSetting::newInstance()</t>
  </si>
  <si>
    <t>#DBG# &lt;---DBG_DCM_GET_SslCertificateError()</t>
  </si>
  <si>
    <t>---&gt;DBG_DCM_AdminLoginMode( ul_AdminLoginMode:0`4 )</t>
  </si>
  <si>
    <t>current AdminLoginMode:0</t>
  </si>
  <si>
    <t>&lt;---DBG_DCM_AdminLoginMode( ul_AdminLoginMode )</t>
  </si>
  <si>
    <t>#DBG# ---&gt;DBG_DCM_SET_SslCertificateError()</t>
  </si>
  <si>
    <t>#DBG# called APIC_BrowserSetting::newInstanceAdmin()</t>
  </si>
  <si>
    <t>#DBG# &lt;---DBG_DCM_SET_SslCertificateError()</t>
  </si>
  <si>
    <t>---&gt;DBG_DCM_Dump_UnreflectionTempData()</t>
  </si>
  <si>
    <t>TYPE_DcmAdminSetting_NVD_CertificateErrorBrowser:394, size:1</t>
  </si>
  <si>
    <t>OFFSET__  DATA____ ________ ________ ________  ASCII___________</t>
  </si>
  <si>
    <t>00000001  7F                                   .</t>
  </si>
  <si>
    <t>TYPE_DcmAdminSetting_NVD_CertificateErrorIO:395, size:1</t>
  </si>
  <si>
    <t>00000001  64                                   d</t>
  </si>
  <si>
    <t>&lt;---DBG_DCM_Dump_UnreflectionTempData()</t>
  </si>
  <si>
    <t>#DBG# ---&gt;DBG_DCM_INIT_SslCertificateError()</t>
  </si>
  <si>
    <t>#DBG# pc_BrowserSetting-&gt;factoryReset()</t>
  </si>
  <si>
    <t>#DBG# &lt;---DBG_DCM_INIT_SslCertificateError()</t>
  </si>
  <si>
    <t>APIC_UnreflectionTempData::newInstance()-&gt;getUnreflectionTempData() is empty!</t>
  </si>
  <si>
    <t>PASSED</t>
  </si>
  <si>
    <t>changed AdminLoginMode:2 PSWCからの管理者ログイン [一時保存領域対象]</t>
  </si>
  <si>
    <r>
      <t>#DBG# uc_SslErrorBrowser:</t>
    </r>
    <r>
      <rPr>
        <b/>
        <sz val="11"/>
        <color rgb="FF00B050"/>
        <rFont val="Calibri"/>
        <family val="2"/>
        <scheme val="minor"/>
      </rPr>
      <t>50</t>
    </r>
    <r>
      <rPr>
        <b/>
        <sz val="11"/>
        <color theme="1"/>
        <rFont val="Calibri"/>
        <family val="2"/>
        <scheme val="minor"/>
      </rPr>
      <t xml:space="preserve"> = pc_BrowserSetting-&gt;getSslCertificateErrorBrowser()</t>
    </r>
  </si>
  <si>
    <r>
      <t>#DBG# uc_SslErrorIO:</t>
    </r>
    <r>
      <rPr>
        <b/>
        <sz val="11"/>
        <color rgb="FF00B050"/>
        <rFont val="Calibri"/>
        <family val="2"/>
        <scheme val="minor"/>
      </rPr>
      <t>76</t>
    </r>
    <r>
      <rPr>
        <b/>
        <sz val="11"/>
        <color theme="1"/>
        <rFont val="Calibri"/>
        <family val="2"/>
        <scheme val="minor"/>
      </rPr>
      <t xml:space="preserve"> = pc_BrowserSetting-&gt;getSslCertificateErrorIO()</t>
    </r>
  </si>
  <si>
    <r>
      <t>#DBG# pc_BrowserSetting-&gt;setSslCertificateErrorBrowser(</t>
    </r>
    <r>
      <rPr>
        <b/>
        <sz val="11"/>
        <color rgb="FFFF0000"/>
        <rFont val="Calibri"/>
        <family val="2"/>
        <scheme val="minor"/>
      </rPr>
      <t>127</t>
    </r>
    <r>
      <rPr>
        <b/>
        <sz val="11"/>
        <color theme="1"/>
        <rFont val="Calibri"/>
        <family val="2"/>
        <scheme val="minor"/>
      </rPr>
      <t>)</t>
    </r>
  </si>
  <si>
    <r>
      <t>#DBG# pc_BrowserSetting-&gt;setSslCertificateErrorIO(</t>
    </r>
    <r>
      <rPr>
        <b/>
        <sz val="11"/>
        <color rgb="FFFF0000"/>
        <rFont val="Calibri"/>
        <family val="2"/>
        <scheme val="minor"/>
      </rPr>
      <t>100</t>
    </r>
    <r>
      <rPr>
        <b/>
        <sz val="11"/>
        <color theme="1"/>
        <rFont val="Calibri"/>
        <family val="2"/>
        <scheme val="minor"/>
      </rPr>
      <t>)</t>
    </r>
  </si>
  <si>
    <r>
      <t>#DBG# uc_SslErrorBrowser:</t>
    </r>
    <r>
      <rPr>
        <b/>
        <sz val="11"/>
        <color rgb="FFFF0000"/>
        <rFont val="Calibri"/>
        <family val="2"/>
        <scheme val="minor"/>
      </rPr>
      <t>127</t>
    </r>
    <r>
      <rPr>
        <b/>
        <sz val="11"/>
        <color theme="1"/>
        <rFont val="Calibri"/>
        <family val="2"/>
        <scheme val="minor"/>
      </rPr>
      <t xml:space="preserve"> = pc_BrowserSetting-&gt;getSslCertificateErrorBrowser()</t>
    </r>
  </si>
  <si>
    <r>
      <t>#DBG# uc_SslErrorIO:</t>
    </r>
    <r>
      <rPr>
        <b/>
        <sz val="11"/>
        <color rgb="FFFF0000"/>
        <rFont val="Calibri"/>
        <family val="2"/>
        <scheme val="minor"/>
      </rPr>
      <t>100</t>
    </r>
    <r>
      <rPr>
        <b/>
        <sz val="11"/>
        <color theme="1"/>
        <rFont val="Calibri"/>
        <family val="2"/>
        <scheme val="minor"/>
      </rPr>
      <t xml:space="preserve"> = pc_BrowserSetting-&gt;getSslCertificateErrorIO()</t>
    </r>
  </si>
  <si>
    <r>
      <t>#DBG# uc_SslErrorBrowser:</t>
    </r>
    <r>
      <rPr>
        <b/>
        <sz val="11"/>
        <color rgb="FF7030A0"/>
        <rFont val="Calibri"/>
        <family val="2"/>
        <scheme val="minor"/>
      </rPr>
      <t>1</t>
    </r>
    <r>
      <rPr>
        <b/>
        <sz val="11"/>
        <color theme="1"/>
        <rFont val="Calibri"/>
        <family val="2"/>
        <scheme val="minor"/>
      </rPr>
      <t xml:space="preserve"> = pc_BrowserSetting-&gt;getSslCertificateErrorBrowser()</t>
    </r>
  </si>
  <si>
    <r>
      <t>#DBG# uc_SslErrorIO:</t>
    </r>
    <r>
      <rPr>
        <b/>
        <sz val="11"/>
        <color rgb="FF7030A0"/>
        <rFont val="Calibri"/>
        <family val="2"/>
        <scheme val="minor"/>
      </rPr>
      <t>1</t>
    </r>
    <r>
      <rPr>
        <b/>
        <sz val="11"/>
        <color theme="1"/>
        <rFont val="Calibri"/>
        <family val="2"/>
        <scheme val="minor"/>
      </rPr>
      <t xml:space="preserve"> = pc_BrowserSetting-&gt;getSslCertificateErrorIO()</t>
    </r>
  </si>
  <si>
    <r>
      <t>#DBG# uc_SslErrorIO:</t>
    </r>
    <r>
      <rPr>
        <b/>
        <sz val="11"/>
        <color rgb="FF7030A0"/>
        <rFont val="Calibri"/>
        <family val="2"/>
        <scheme val="minor"/>
      </rPr>
      <t xml:space="preserve">1 </t>
    </r>
    <r>
      <rPr>
        <b/>
        <sz val="11"/>
        <color theme="1"/>
        <rFont val="Calibri"/>
        <family val="2"/>
        <scheme val="minor"/>
      </rPr>
      <t>= pc_BrowserSetting-&gt;getSslCertificateErrorIO()</t>
    </r>
  </si>
  <si>
    <t>Default value</t>
  </si>
  <si>
    <t>uc_SslCertificateErrorBrowser</t>
  </si>
  <si>
    <t>uc_SslCertificateErrorIws</t>
  </si>
  <si>
    <t>Old value</t>
  </si>
  <si>
    <t>New value</t>
  </si>
  <si>
    <t>Note:</t>
  </si>
  <si>
    <t>Steps for UT</t>
  </si>
  <si>
    <t>UT Pattern B</t>
  </si>
  <si>
    <t>git@192.168.106.23:/root/work/git/IT6_Dev.git</t>
  </si>
  <si>
    <t>RQ_571</t>
  </si>
  <si>
    <t>Compiling-and-Injecting-Code</t>
  </si>
  <si>
    <t>set language c</t>
  </si>
  <si>
    <t>//compile with language c</t>
  </si>
  <si>
    <t>No.22</t>
  </si>
  <si>
    <t>Compile switch of Sparrow</t>
  </si>
  <si>
    <t>DEF_SparrowCus</t>
  </si>
  <si>
    <t>Modify source code</t>
  </si>
  <si>
    <t>mfp/system/sys/InternetISW/SYSC_IISWClient.h</t>
  </si>
  <si>
    <t xml:space="preserve"> 260 #elif defined( DEF_ZEUSSBK12_CUS ) || defined( DEF_ZEUSSBKX0_CUS )      // ZeusSBK(1/2/X/0).</t>
  </si>
  <si>
    <t xml:space="preserve"> 262 #define SYSD_IISWClient_Option_AudioFileName        "a9hjvo.tar"</t>
  </si>
  <si>
    <t xml:space="preserve"> 263 //#if defined( DEF_ZEUSS_ZX0_CUS )                                      // ZeusS_ZX0.</t>
  </si>
  <si>
    <t xml:space="preserve"> 264 #elif defined( DEF_ZEUSS_ZX0_CUS )                                      // ZeusS_ZX0.</t>
  </si>
  <si>
    <t xml:space="preserve"> 266 #define SYSD_IISWClient_Option_AudioFileName        "a79jvo.tar"</t>
  </si>
  <si>
    <t xml:space="preserve"> 261 // 2016/11/16 IT5_4.1 コンパイルスイッチ対応 日立柳澤 ADD End.</t>
  </si>
  <si>
    <t xml:space="preserve"> 265 // 2016/02/12 ZeusSBK コンパイルスイッチ対応 日立米川 End.</t>
  </si>
  <si>
    <t xml:space="preserve"> 307 #elif defined( DEF_ZEUSS_ZX0_CUS )                                      // ZeusS_ZX0.</t>
  </si>
  <si>
    <t xml:space="preserve"> 308 // 2016/02/12 ZeusSBK ƒRƒ“ƒpƒCƒ‹ƒXƒCƒbƒ`‘Î‰ž “ú—§•Äì End.</t>
  </si>
  <si>
    <t xml:space="preserve"> 309 #define SYSD_IISWClient_Option_AnimeFileName        "a79jan.tar"</t>
  </si>
  <si>
    <t xml:space="preserve"> 365 #elif defined(DEF_ZEUSSBK12_CUS)    // ZeusSBK(1/2).</t>
  </si>
  <si>
    <t xml:space="preserve"> 366 #define SYSD_IISWClient_Option_OEMDriverFileName    "bh368Series_OEM.bin"</t>
  </si>
  <si>
    <t xml:space="preserve"> 398 #if defined( DEF_ZEUSS_ZX0_CUS ) || defined( DEF_ICARUS_CUS ) || defined( DEF_ZEUSSBK12_CUS ) || defined( DEF_ZEUSSBKX0_CUS )</t>
  </si>
  <si>
    <t xml:space="preserve"> 400     #if !defined(SIMULATOR) &amp;&amp; !defined( DEF_IT5EMU3 ) &amp;&amp; defined( DEF_Helios_PF ) &amp;&amp; !defined( DEF_HELIOS_BASE_EMU ) &amp;&amp; !defined( DEF_ZEUSS_BASE_EMU )</t>
  </si>
  <si>
    <t xml:space="preserve"> 402     __DEBUG__LOG("call pic processing \n"); /*DEBUG*/</t>
  </si>
  <si>
    <t xml:space="preserve"> 403     setEnableToWrite();</t>
  </si>
  <si>
    <t xml:space="preserve"> 404     #endif // !defined( DEF_IT5EMU3 ) &amp;&amp; defined( DEF_Helios_PF )</t>
  </si>
  <si>
    <t xml:space="preserve"> 405 #endif</t>
  </si>
  <si>
    <t>No.23</t>
  </si>
  <si>
    <t>mfp/system/sys/TuningTool/SYSC_TuningTool.cpp</t>
  </si>
  <si>
    <t xml:space="preserve"> 399      /* 実機のみ かつ 設試のみ */</t>
  </si>
  <si>
    <t xml:space="preserve"> 401 // 2016/02/19 Icarus&amp;ZeusSBK コンパイルスイッチ対応 日立米川 End.</t>
  </si>
  <si>
    <t>TYPE_TuningCommandParseResult SYSC_TuningTool::writeEnable()</t>
  </si>
  <si>
    <t>TYPE_TuningCommandParseResult SYSC_TuningTool::writeDisable()</t>
  </si>
  <si>
    <t xml:space="preserve"> 447 #if defined( DEF_ZEUSS_ZX0_CUS ) || defined( DEF_ICARUS_CUS ) || defined( DEF_ZEUSSBK12_CUS ) || defined( DEF_ZEUSSBKX0_CUS )</t>
  </si>
  <si>
    <t xml:space="preserve"> 448      /* 実機のみ かつ 設試のみ */</t>
  </si>
  <si>
    <t xml:space="preserve"> 449     #if !defined(SIMULATOR) &amp;&amp; !defined( DEF_IT5EMU3 ) &amp;&amp; defined( DEF_Helios_PF ) &amp;&amp; !defined( DEF_HELIOS_BASE_EMU ) &amp;&amp; !defined( DEF_ZEUSS_BASE_EMU )</t>
  </si>
  <si>
    <t xml:space="preserve"> 450 // 2016/02/19 Icarus&amp;ZeusSBK コンパイルスイッチ対応 日立米川 End.</t>
  </si>
  <si>
    <t xml:space="preserve"> 451     __DEBUG__LOG("call pic processing \n"); /*DEBUG*/</t>
  </si>
  <si>
    <t xml:space="preserve"> 452     setDisableToWrite();</t>
  </si>
  <si>
    <t xml:space="preserve"> 453     #endif // !defined( DEF_IT5EMU3 ) &amp;&amp; defined( DEF_Helios_PF )</t>
  </si>
  <si>
    <t xml:space="preserve"> 454 #endif</t>
  </si>
  <si>
    <t>TYPE_TuningCommandParseResult SYSC_TuningTool::destinationPic(</t>
  </si>
  <si>
    <t xml:space="preserve"> 614 #if defined( DEF_ZEUSS_ZX0_CUS ) || defined( DEF_ICARUS_CUS ) || defined( DEF_ZEUSSBK12_CUS ) || defined( DEF_ZEUSSBKX0_CUS )</t>
  </si>
  <si>
    <t xml:space="preserve"> 615      /* 実機のみ かつ 設試のみ */</t>
  </si>
  <si>
    <t xml:space="preserve"> 616     #if !defined(SIMULATOR) &amp;&amp; !defined( DEF_IT5EMU3 ) &amp;&amp; defined( DEF_Helios_PF ) &amp;&amp; !defined( DEF_HELIOS_BASE_EMU ) &amp;&amp; !defined( DEF_ZEUSS_BASE_EMU )</t>
  </si>
  <si>
    <t xml:space="preserve"> 617 // 2016/02/19 Icarus&amp;ZeusSBK コンパイルスイッチ対応 日立米川 End.</t>
  </si>
  <si>
    <t xml:space="preserve"> 618     if( SYSE_HeaderParseResult_SetRegister == e_HeadRet ){</t>
  </si>
  <si>
    <t>1. enum</t>
  </si>
  <si>
    <t>Name</t>
  </si>
  <si>
    <t>meaning</t>
  </si>
  <si>
    <t>TYPE_NFCAarApp_PageScopeMobile</t>
  </si>
  <si>
    <t>PageScope Mobile</t>
  </si>
  <si>
    <t>TYPE_NFCAarApp_BizhubRemoteAccess</t>
  </si>
  <si>
    <t>bizhub Remote Access</t>
  </si>
  <si>
    <t>IT5_4.2</t>
  </si>
  <si>
    <t>IT6_1.0</t>
  </si>
  <si>
    <t>Konica Minolta Mobile Print</t>
  </si>
  <si>
    <t>TYPE_NFCAarApp_KonicaMinoltaMobilePrint</t>
  </si>
  <si>
    <t>2. Notes:</t>
  </si>
  <si>
    <t>IT5_4.2以前：PageScopeMobile</t>
  </si>
  <si>
    <t>IT6_1.0以降：Konica Minolta Mobile Print</t>
  </si>
  <si>
    <t>3. Modified source code</t>
  </si>
  <si>
    <t>mfp/system/nvd/APIC_Setting_Other.h</t>
  </si>
  <si>
    <t>5659 typedef uchar TYPE_NFCAarApp;</t>
  </si>
  <si>
    <t>5660     static const uchar TYPE_NFCAarApp_PageScopeMobile =         0;      ///&lt;    PageScope Mobile.</t>
  </si>
  <si>
    <t>5661     static const uchar TYPE_NFCAarApp_BizhubRemoteAccess =      1;      ///&lt;    bizhub Remote Access.</t>
  </si>
  <si>
    <t xml:space="preserve"> static const uchar TYPE_NFCAarApp_KonicaMinoltaMobilePrint =    0;  ///&lt;    Konica Minolta Mobile Print.</t>
  </si>
  <si>
    <t>mfp/system/nvd/nvdg/NVDC_Setting.cpp:94182:     if ( TYPE_NFCAarApp_PageScopeMobile == pc_NFCSetting-&gt;getAarApp() ) {</t>
  </si>
  <si>
    <t>mfp/system/nvd/nvdg/NVDC_Setting.cpp:95089:     if ( TYPE_NFCAarApp_PageScopeMobile == pc_NFCSetting-&gt;getAarApp() ) {</t>
  </si>
  <si>
    <t>mfp/system/nvd/nvdg/NVDC_Setting.cpp:95135:     if ( TYPE_NFCAarApp_PageScopeMobile == pc_NFCSetting-&gt;getAarApp() ) {</t>
  </si>
  <si>
    <t>mfp/system/nvd/nvdg/NVDC_Setting.cpp:95238:     TYPE_NFCAarApp e_AarApp = TYPE_NFCAarApp_PageScopeMobile;</t>
  </si>
  <si>
    <t>mfp/system/nvd/nvdg/NVDC_DebugAPI.cpp:61401:            if ( TYPE_NFCAarApp_PageScopeMobile == pc_NFCSetting-&gt;getAarApp() ) {</t>
  </si>
  <si>
    <t>mfp/system/nvd/nvdg/NVDC_FactoryReset.cpp:2905:         APIC_NFCSetting::newInstance()-&gt;setAarApp(TYPE_NFCAarApp_PageScopeMobile);</t>
  </si>
  <si>
    <t>mfp/system/lst/lstc/LSTC_ListRasterizerLibraryUserChoiceColor.cpp:18840:                { TYPE_NFCAarApp_PageScopeMobile        ,       s_KEYAdminPageScopeMobilesSetting               },      // PageScope Mobile.</t>
  </si>
  <si>
    <t>mfp/system/lst/lstc/LSTC_ListRasterizerLibraryUserChoiceColor.h:1629:           ///     \par    備考：True(TYPE_NFCAarApp_BizhubRemoteAccess):使用する  \n      False(TYPE_NFCAarApp_PageScopeMobile):使用しない.</t>
  </si>
  <si>
    <t>mfp/rds/rdsg/RDS_XmlIdAdministrator.cpp:34039:  // TYPE_NFCAarApp_PageScopeMobile:PageScope Mobile(1),TYPE_NFCAarApp_BizhubRemoteAccess:bizhub Remote Access(2).</t>
  </si>
  <si>
    <t>mfp/rds/rdsg/RDS_XmlIdAdministrator.cpp:34045:    case TYPE_NFCAarApp_PageScopeMobile:</t>
  </si>
  <si>
    <t>mfp/oap/src/client_service/OAP_CNV_enumconvtable.cpp:6157:      {       OAPE_AarStartingApp_PageScopeMobile,                    TYPE_NFCAarApp_PageScopeMobile          },</t>
  </si>
  <si>
    <t>mfp/panel/pcgadm/pcgadm_CLCD/pcgadmin5_CLCD.h:10793:            : PAdminSysContactSet( partsTable, partsNumber, isNoWarningGamen ),m_e_AarApp( TYPE_NFCAarApp_PageScopeMobile ) {}</t>
  </si>
  <si>
    <t>mfp/panel/pcgadm/pcgadm_CLCD/pcgadmin5_CLCD.cpp:52776:          case TYPE_NFCAarApp_PageScopeMobile:    ss_select = 0; break;</t>
  </si>
  <si>
    <t>mfp/panel/pcgadm/pcgadm_CLCD/pcgadmin5_CLCD.cpp:52795:                  m_e_AarApp = TYPE_NFCAarApp_PageScopeMobile;</t>
  </si>
  <si>
    <t>divlib/client/Proxy/system/nvd/APIC_Setting_Other.h:536:        #define TYPE_NFCAarApp_PageScopeMobile                  0               ///&lt;    PageScope Mobile.</t>
  </si>
  <si>
    <t>divlib/server/Stub/stub_APIC_Setting.cpp:179333:        TYPE_NFCAarApp e_AarApp = TYPE_NFCAarApp_PageScopeMobile;</t>
  </si>
  <si>
    <t>mfp/system/nvd/nvdg/NVDC_Setting_Network.h</t>
  </si>
  <si>
    <t>15149:static const char* const NVDD_NFCPairing_Ndef_AARValueOwn =                    "com.kmbt.pagescopemobile.ui";          ///&lt; AARデータ-Value(Own).</t>
  </si>
  <si>
    <t>3. investigate</t>
  </si>
  <si>
    <t>15186 struct NVDS_NFCPairingAARData{</t>
  </si>
  <si>
    <t>15187     /// \brief  概要：Record Header.</t>
  </si>
  <si>
    <t>15188     /// \par    備考：.</t>
  </si>
  <si>
    <t>15189     uchar   uc_RecordHeader;</t>
  </si>
  <si>
    <t>15190     /// \brief  概要：Type Length.</t>
  </si>
  <si>
    <t>15191     /// \par    備考：.</t>
  </si>
  <si>
    <t>15192     uchar   uc_TypeLen;</t>
  </si>
  <si>
    <t>15193     /// \brief  概要：Payload Length.</t>
  </si>
  <si>
    <t>15194     /// \par    備考：.</t>
  </si>
  <si>
    <t>15195     uchar   uc_PayloadLen;</t>
  </si>
  <si>
    <t>15196 };</t>
  </si>
  <si>
    <t>uc_OsRecordHeader = uc_NdefData[0];</t>
  </si>
  <si>
    <t>uc_OsTypeLen = uc_NdefData[1];</t>
  </si>
  <si>
    <t>uc_OsPayloadLen = uc_NdefData[2];</t>
  </si>
  <si>
    <t>mfp/system/nvd/nvdg/NVDC_DebugAPI.cpp</t>
  </si>
  <si>
    <t>// 2017/12/01 Eagle【No.103】IT6 HIENG Start.</t>
  </si>
  <si>
    <t>4. UT</t>
  </si>
  <si>
    <t>DBG_GET_NFCNdef</t>
  </si>
  <si>
    <t>DBG_SET_SoftDipSwBit 3 2 1</t>
  </si>
  <si>
    <t>// Own</t>
  </si>
  <si>
    <t>// Develop</t>
  </si>
  <si>
    <t>DBG_SET_SoftDipSwBit 3 2 0</t>
  </si>
  <si>
    <t>DBG_SET_SoftDipSwBit 4 1 1</t>
  </si>
  <si>
    <t>DBG_GET_SoftDipSwBit 3 2</t>
  </si>
  <si>
    <t>LocalUI</t>
  </si>
  <si>
    <t>CommonAPI</t>
  </si>
  <si>
    <t>--&gt;</t>
  </si>
  <si>
    <t>SYSC_BackupColor::Req_HddDataBackup</t>
  </si>
  <si>
    <t>HddDataBackup</t>
  </si>
  <si>
    <t>SYSC_BackupColor::startHddDataBackup</t>
  </si>
  <si>
    <t>SYSC_BackupColor::checkCapacityLackOfUsbHdd</t>
  </si>
  <si>
    <t>SYSC_BackupColor::getDocList</t>
  </si>
  <si>
    <t>APIC_Box::req_getDocList</t>
  </si>
  <si>
    <t>&lt;-- callback</t>
  </si>
  <si>
    <t>SYSC_BackupColor::startBoxImageBackup</t>
  </si>
  <si>
    <t>SYSC_BackupColor::ans_getDocList</t>
  </si>
  <si>
    <t>SYSC_BackupColor::execBoxImageBackup</t>
  </si>
  <si>
    <t>// Backup(共通) DOS領域 バックアップ.</t>
  </si>
  <si>
    <t>SYSC_BackupColor::execDosAreaBackup</t>
  </si>
  <si>
    <t>SYSC_BackupColor::startFatBackup</t>
  </si>
  <si>
    <t>SYSC_BackupColor::ans_MfpSetDataBackupRestore</t>
  </si>
  <si>
    <t>SYSC_BackupColor::checkCapacityLackOfMfpHdd</t>
  </si>
  <si>
    <t>// Restore(内部) MFP HDD容量 事前チェック</t>
  </si>
  <si>
    <t>// Backup(内部) USB HDD容量 事前チェック.</t>
  </si>
  <si>
    <t>// Restore(共通) DOS領域 リストア.</t>
  </si>
  <si>
    <t>SYSC_BackupColor::execDosAreaRestore</t>
  </si>
  <si>
    <t>// Backup(内部) スレッド領域 Fatデータ バックアップ開始.</t>
  </si>
  <si>
    <t>// Backup(内部) スレッド領域 クラスタデータ バックアップ開始.</t>
  </si>
  <si>
    <t>SYSC_BackupColor::startClusterBackup</t>
  </si>
  <si>
    <t>// Backup(内部) スレッド領域 Fatデータ バックアップ実行.</t>
  </si>
  <si>
    <t>// Restore(内部) スレッド領域 Fatデータ リストア開始.</t>
  </si>
  <si>
    <t>// Restore(汎用) BOX画像データ リストア開始.</t>
  </si>
  <si>
    <t>SYSC_BackupColor::startFatRestore</t>
  </si>
  <si>
    <t>SYSC_BackupColor::startBoxImageRestore</t>
  </si>
  <si>
    <t>SYSC_BackupColor::execFatBackup</t>
  </si>
  <si>
    <t>SYSC_BackupColor::execClusterBackup</t>
  </si>
  <si>
    <t>SYSC_BackupColor::startClusterRestore</t>
  </si>
  <si>
    <t>SYSC_BackupColor::execClusterRestore</t>
  </si>
  <si>
    <t>SYSC_BackupColor::execFatRestore</t>
  </si>
  <si>
    <t>// Restore(共通) MFP設定データ リストア.</t>
  </si>
  <si>
    <t>// Restore(汎用) BOX画像データ ディレクトリ リスト取得.</t>
  </si>
  <si>
    <t>SYSC_BackupColor::execMfpSetDataBackupRestore</t>
  </si>
  <si>
    <t>SYSC_BackupColor::getBoxImageDirList</t>
  </si>
  <si>
    <t>// Backup(汎用) BOX画像データ バックアップ開始.</t>
  </si>
  <si>
    <t>APIC_UsbImportExportOperation::req_UsbImportExportStart</t>
  </si>
  <si>
    <t xml:space="preserve">&lt;--callback </t>
  </si>
  <si>
    <t>SYSC_BackupColor::ans_LoggingTaskStop</t>
  </si>
  <si>
    <t>// backup or restore</t>
  </si>
  <si>
    <t>SYSC_BackupColor::stopLoggingTask</t>
  </si>
  <si>
    <t>APIC_ApiLogging::suspendApiLoggingTask</t>
  </si>
  <si>
    <t>SYSC_BackupColor::getDosAreaInfomation</t>
  </si>
  <si>
    <t>SYSC_BackupColor::getThreadAreaInfomation</t>
  </si>
  <si>
    <t>SYSC_BackupColor::startHddDataRestore</t>
  </si>
  <si>
    <t>SYSC_BackupColor::req_HddDataRestore</t>
  </si>
  <si>
    <t>HddDataRestore</t>
  </si>
  <si>
    <t>SYSC_BackupColor::req_BackupFat</t>
  </si>
  <si>
    <t>SYSC_BackupColor::ans_BackupHDD</t>
  </si>
  <si>
    <t>req_BackupCluster</t>
  </si>
  <si>
    <t>SYSC_BackupColor::ans_ClusterBackup</t>
  </si>
  <si>
    <t>\\192.168.106.167\06_Output\05_Development\32_HDD_Backup</t>
  </si>
  <si>
    <t xml:space="preserve">   </t>
  </si>
  <si>
    <t>Method test</t>
  </si>
  <si>
    <t>HDD Data backup</t>
  </si>
  <si>
    <t>Allow</t>
  </si>
  <si>
    <t>It is an Allow about backup of a service screen to an HDD Data backup Function, and implementation of restoration.</t>
  </si>
  <si>
    <t>Restrict</t>
  </si>
  <si>
    <t>Backup of an HDD Data backup Function and implementation of restoration are forbidden from a service screen.</t>
  </si>
  <si>
    <t>A Job Setting is the "HDD Data backup" and Synchronize of a "Security Setting" of an Administrator Setting.</t>
  </si>
  <si>
    <t>[Reference]
Existing Function: An "HDD Data backup Permission Setting" is collected to an USB Connection Permission Setting.</t>
  </si>
  <si>
    <t>setSecurityLevelUpOn</t>
  </si>
  <si>
    <t>mfp/panel/pcgserv/pcgservc/pcgservc.cpp</t>
  </si>
  <si>
    <t xml:space="preserve"> 4238             if( True == PnlComGetSystemSetting()-&gt;getSecurityLevelUpOn() ) {                    // セキュリティ強化モードがONの場合.</t>
  </si>
  <si>
    <t xml:space="preserve"> 4239                 pc_SoftDipSw-&gt;setSoftDipSwBit( 16, 1, False );                                  // ソフトSW1bit目を0にする.</t>
  </si>
  <si>
    <t xml:space="preserve"> 4240                 pc_SoftDipSw-&gt;setSoftDipSwBit( 16, 2, False );                                  // ソフトSW2bit目を0にする.</t>
  </si>
  <si>
    <t xml:space="preserve"> 4241                 pc_SoftDipSw-&gt;setSoftDipSwBitForPanelSpecNo( ChangeUARTSettings, 2, False );</t>
  </si>
  <si>
    <t xml:space="preserve"> 4242                 if( ( 0x04 &gt;= ( uc_value &amp; 0x07 ) ) &amp;&amp; ( 0x00 == ( uc_value &amp; ~( 0x01 | 0x02 | 0x04 | 0x80 ) ) ) ) {</t>
  </si>
  <si>
    <t xml:space="preserve"> 4243                     pc_SoftDipSw-&gt;setSoftDipSwBit( 4, 8, ( uc_value &amp; 0x80 ) ? True : False );</t>
  </si>
  <si>
    <t xml:space="preserve"> 4244                 }</t>
  </si>
  <si>
    <t>mfp/pcm/src/common/pcmCommonApiLib.cpp</t>
  </si>
  <si>
    <t>15280 extern  "C"{</t>
  </si>
  <si>
    <t>15281 IMPORT void pcmSetSecurityMode( struct _HTMLReqData *reqData, BOOL bSecMode)</t>
  </si>
  <si>
    <t>15282 {</t>
  </si>
  <si>
    <t>15283     PCM_TRC_INT_INF("pcmSetSecurityMode Called.", 0 ,0);</t>
  </si>
  <si>
    <t>15285     int32_t LoginUserAuthNo = 0;</t>
  </si>
  <si>
    <t>15286     APIC_User* pc_User = NULL;</t>
  </si>
  <si>
    <t>15288     LoginUserAuthNo = pcmGetLoginUserAuthNo( reqData );</t>
  </si>
  <si>
    <t>15289     pc_User = APIC_User::newInstanceAdmin( LoginUserAuthNo );</t>
  </si>
  <si>
    <t>15291     /* システム設定インスタンス取得 */</t>
  </si>
  <si>
    <t>15292     APIC_SystemSetting* pc_SystemSetting;</t>
  </si>
  <si>
    <t>15293     pc_SystemSetting    = APIC_SystemSetting::newInstanceAdmin();</t>
  </si>
  <si>
    <t>15295     /* CommonAPIロック */</t>
  </si>
  <si>
    <t>15296     pc_SystemSetting-&gt;lock();</t>
  </si>
  <si>
    <t>15298     pc_SystemSetting-&gt;setSecurityLevelUpOn( (char)bSecMode, pc_User,JLGE_InspectLogIfPSWConnection,False,(short)LoginUserAuthNo );</t>
  </si>
  <si>
    <t>15300     /* CommonAPIアンロック*/</t>
  </si>
  <si>
    <t>15301     pc_SystemSetting-&gt;unlock();</t>
  </si>
  <si>
    <t>15303     return;</t>
  </si>
  <si>
    <t>Service Mode</t>
  </si>
  <si>
    <t>Counter &gt; Stop 0 0 &gt; Stop 0 1</t>
  </si>
  <si>
    <t xml:space="preserve">Service Mode &gt; Enhanced Security Setting </t>
  </si>
  <si>
    <t>Stop 0 Clear</t>
  </si>
  <si>
    <t>Direction on MFP Simulator</t>
  </si>
  <si>
    <t>pmake/make/instapp.sh</t>
  </si>
  <si>
    <t>pmake/make/torVars.sh</t>
  </si>
  <si>
    <t>Find machine_type QT_Version</t>
  </si>
  <si>
    <t>./api/jobspec/inc/typs_cpp_jobspec_common.h</t>
  </si>
  <si>
    <t xml:space="preserve"> 5023 // 2017.7.25 IT5_4.2 RQ-686 複合機の複数ネットワーク対応 s.yagi Start.
 5024 //概要　　：ネットワーク指定.
 5025 typedef uchar TYPE_NetworkSpecific;
 5026     #define TYPE_NetworkSpecific_NW1        0       ///&lt; ネットワーク1.
 5027     #define TYPE_NetworkSpecific_NW2        1       ///&lt; ネットワーク2.
 5028     #define TYPE_NetworkSpecific_MAX        2       ///&lt; 最大値.
 5029     #define TYPE_NetworkSpecific_ALL        254     ///&lt; 全ネットワーク指定.
 5030     #define TYPE_NetworkSpecific_NONE       255     ///&lt; 未指定.
 5031 // 2017.7.25 IT5_4.2 RQ-686 複合機の複数ネットワーク対応 s.yagi End.</t>
  </si>
  <si>
    <t>Terminal 1</t>
  </si>
  <si>
    <t>Terminal 3</t>
  </si>
  <si>
    <t>Terminal 2</t>
  </si>
  <si>
    <t>set unwindonsignal on</t>
  </si>
  <si>
    <t>attach</t>
  </si>
  <si>
    <t>Spec of compile SW related to SimLin</t>
  </si>
  <si>
    <t>Arrange for spec and way to use in IT5/IT6 and for compile SW related to Simlin.</t>
  </si>
  <si>
    <t>Term explanation</t>
  </si>
  <si>
    <t>Term</t>
  </si>
  <si>
    <t>Meaning</t>
  </si>
  <si>
    <t>SimWin</t>
  </si>
  <si>
    <t>Simulator that is being used for IT3 period. It is simulating MFP only by Windows. IT5 or later is unused.</t>
  </si>
  <si>
    <t>New SIM</t>
  </si>
  <si>
    <t xml:space="preserve">Simulator that was developed from IT4. For GUI part, it is performed by Windows side's peripheral SIM, and operation of machine FW is performed by Linux on virtual machine. </t>
  </si>
  <si>
    <t>SimLin</t>
  </si>
  <si>
    <t>Indicate new SIM. Common name was changed from IT5 generation because it is hard to understand with new SIM.</t>
  </si>
  <si>
    <t>Type &amp; meaning</t>
  </si>
  <si>
    <t>Representative items are listed. (There is similar SW other than this, but I want to unify as much as possible from now on )</t>
  </si>
  <si>
    <t>Compile SW Name</t>
  </si>
  <si>
    <t>Future plan</t>
  </si>
  <si>
    <t>TORNADO</t>
  </si>
  <si>
    <t>It is originally the processing specific to the actual machine at time of SimWin build.</t>
  </si>
  <si>
    <t>Plan for abolition. In IT5/ IT6, it has NO meaning because it is valid in both SimLin and actual machine.</t>
  </si>
  <si>
    <t>But in IT5/ IT6, it is valid in both actual machine and SimLin, so there is NO longer any meaning.</t>
  </si>
  <si>
    <t>SIMULATOR</t>
  </si>
  <si>
    <t>It is originally the processing specific to SimWin at time of SimWin build.</t>
  </si>
  <si>
    <t>Plan: Abolish [SIMULATOR], and change to [FUM_LIUX] temporarily for SimLin-specific.</t>
  </si>
  <si>
    <t>It should be abolished; but in IT5/ IT6, SimLin-specific processing is also surrounded by this.</t>
  </si>
  <si>
    <t>FUM_LINUX</t>
  </si>
  <si>
    <t>It is the processing specific to SimLin.</t>
  </si>
  <si>
    <t>[FUM_LINUX] is hard to understand, so plan to review for another name in the future.</t>
  </si>
  <si>
    <t>It was added when ported from SimWin to SimLin in the past.</t>
  </si>
  <si>
    <t>Valid/ Invalid state by building environment</t>
  </si>
  <si>
    <t>In IT5/ IT6, there is NO SimWin build, so NOT need to consider; and [TORNADO] is valid in both actual machine and SimLin, so it has NO meaning as SW.</t>
  </si>
  <si>
    <t>Compile SW and building method</t>
  </si>
  <si>
    <t>Actual machine</t>
  </si>
  <si>
    <t>x</t>
  </si>
  <si>
    <t>O</t>
  </si>
  <si>
    <t>Usage</t>
  </si>
  <si>
    <t>Give applicable case, and explain meaning and usage of compile SW in IT5/IT6.</t>
  </si>
  <si>
    <t>Applicable case list</t>
  </si>
  <si>
    <t>Correct usage</t>
  </si>
  <si>
    <t>It is correct when using [FUM_LINUX] and judging SimLin processing in IT5/ IT6.</t>
  </si>
  <si>
    <t>Case</t>
  </si>
  <si>
    <t>Conditions</t>
  </si>
  <si>
    <t>The example of use</t>
  </si>
  <si>
    <t>Supplementary explanation</t>
  </si>
  <si>
    <t>OK1</t>
  </si>
  <si>
    <t>SimLin specific (SimLin only)</t>
  </si>
  <si>
    <t>#ifdef FUM_LINUX ～ #endif</t>
    <phoneticPr fontId="6"/>
  </si>
  <si>
    <t>I/F existing only in SimLin. Processing required for simulation.</t>
  </si>
  <si>
    <t>OK2</t>
  </si>
  <si>
    <t>Actual machine specific (NOT in SimLin)</t>
  </si>
  <si>
    <t>#ifndef FUM_LINUX ～ #endif</t>
    <phoneticPr fontId="6"/>
  </si>
  <si>
    <t>Processing which covers I/ F for actual machine which is NOT existing in SimLin. Even when that I/F is provided in SimLin, then it is possible to delete that I/F.</t>
  </si>
  <si>
    <t>Wrong usage (example which needs to be improved)</t>
  </si>
  <si>
    <t>In IT5/IT6, it may be wrong when using [TORNADO] or [SIMULATOR] and judging SimLin processing.</t>
  </si>
  <si>
    <r>
      <t>The example of use</t>
    </r>
    <r>
      <rPr>
        <sz val="10"/>
        <color rgb="FFFF0000"/>
        <rFont val="Meiryo UI"/>
        <family val="3"/>
        <charset val="128"/>
      </rPr>
      <t xml:space="preserve"> (*1)</t>
    </r>
  </si>
  <si>
    <t>Proposed amendment</t>
  </si>
  <si>
    <t>NG1</t>
  </si>
  <si>
    <t>Valid in SimWin only</t>
  </si>
  <si>
    <t>#if (defined SIMULATOR) &amp;&amp; (!defined FUM_LINUX) ～ #endif</t>
    <phoneticPr fontId="6"/>
  </si>
  <si>
    <t>Because there is NO SimWin build in IT5/IT6, it is needed to confirm dead code and delete for each surrounded processing.</t>
  </si>
  <si>
    <t>NG2</t>
  </si>
  <si>
    <t>Valid both in actual machine and SimLin</t>
  </si>
  <si>
    <t>#ifdef TORNADO ～ #endif</t>
    <phoneticPr fontId="6"/>
  </si>
  <si>
    <t>This condition alone is valid even in SimLin, it has NO meaning, so should delete only this compile SW line (#ifdef and #endif).</t>
  </si>
  <si>
    <t>NG3</t>
  </si>
  <si>
    <t>Valid in actual machine only</t>
  </si>
  <si>
    <t>#if (defined TORNADO) &amp;&amp; (!defined FUM_LINUX) ～ #endif</t>
  </si>
  <si>
    <t>AND of [TORNADO] has NO meaning, so should correct it to OK2.</t>
  </si>
  <si>
    <t>NG4</t>
  </si>
  <si>
    <t>Valid both in SimWin and SimLin</t>
  </si>
  <si>
    <t>#ifdef SIMULATOR ～ #endif</t>
  </si>
  <si>
    <t>Because it is valid even in SimLin, there is NO problem with condition; but because it is different from original meaning, so should correct it to OK1.</t>
  </si>
  <si>
    <t>NG5</t>
  </si>
  <si>
    <t>Actual machine specific in SimWin-specific file</t>
  </si>
  <si>
    <t>#ifndef SIMULATOR ～ #endif</t>
    <phoneticPr fontId="6"/>
  </si>
  <si>
    <t>Because it is invalid even in SimLin, there is NO problem with condition; but because it is different from original meaning, so should correct it to OK2.</t>
  </si>
  <si>
    <t>*1) Because NG cases can be out of example, so when you are in doubt as to apply which NG case, then distinguish by content of column [条件] (Condition).</t>
  </si>
  <si>
    <t>Please, try to clear NVRAM.</t>
  </si>
  <si>
    <t>新Sim環境(fedora)導入手順(開発者向け)(12)</t>
  </si>
  <si>
    <t>sheet:【参考④】その他いろいろ</t>
  </si>
  <si>
    <t>Line.37 - 45</t>
  </si>
  <si>
    <t>Clear NVRAM</t>
  </si>
  <si>
    <t>[2018/5/7 HIENGkita]</t>
  </si>
  <si>
    <t>MediaMap files are the file for the table definition of SSD and SPI-Flash.</t>
  </si>
  <si>
    <t>・MediaMapFile： table definition for IT5 MFP(Eagle PreEmu).</t>
  </si>
  <si>
    <t>・MediaMapFile.a64_apm： table definition for IT6 MFP.</t>
  </si>
  <si>
    <t>・MediaMapFile.simulator： table definition for MFP simulator.</t>
  </si>
  <si>
    <t>・MediaMapFile.Nvram： table definition for IT5? I will look into it later.</t>
  </si>
  <si>
    <t>BI</t>
  </si>
  <si>
    <t>TYPE_TroubleCntMCPFASICComErr</t>
  </si>
  <si>
    <t>TYPE_TroubleCntMCPFWDT</t>
  </si>
  <si>
    <t>C-40A6 MCPF ASIC communication error.</t>
  </si>
  <si>
    <t>C-5620 MCPF WDT.</t>
  </si>
  <si>
    <t>Q&amp;A</t>
  </si>
  <si>
    <t>Kita -&gt; Huy</t>
  </si>
  <si>
    <t>Kita</t>
  </si>
  <si>
    <t xml:space="preserve">The define TroubleCode names of C-40A6 and C-5620 should be defined in this file "mfp/system/prt/APIC_Printer.h" which is under the reponsibility of other team.
Could you give me that define names, so I can add into the MFP auto-reboot-table? 
</t>
  </si>
  <si>
    <t xml:space="preserve">[2018/5/7 HIENGkita]
PrintP module is going to provide API specification and empty function on 11th in May.
Please assume the trouble code by yourself. 
Once the trouble code is provided by Printer module, we will update it again. </t>
  </si>
  <si>
    <t>Regarding the define TroubleCount names. I suggest We use the following names:
TYPE_TroubleCntMechaConASICComErr (C-40A6)
TYPE_TroubleCntMechaConWDT (C-5620)
Would you help me to confirm it?</t>
  </si>
  <si>
    <r>
      <t xml:space="preserve">[2018/5/7 HIENGkita]
Please change the definition. Please see No.52 on ReviewSheet for more detailed.
Change TroubleCnt definition as follows,
[old]
TYPE_TroubleCntMechaConASICComErr C-40A6 Mechanical control ASIC communication error. 404
TYPE_TroubleCntMechaConWDT C-5620 Mechanical control WDT. 405
[new]
</t>
    </r>
    <r>
      <rPr>
        <sz val="11"/>
        <color rgb="FFFF0000"/>
        <rFont val="Calibri"/>
        <family val="2"/>
        <scheme val="minor"/>
      </rPr>
      <t>TYPE_TroubleCntMCPFASICComErr C-40A6 MCPF ASIC communication error. 404
TYPE_TroubleCntMCPFWDT C-5620 MCPF WDT. 405</t>
    </r>
  </si>
  <si>
    <t>PG</t>
  </si>
  <si>
    <t>UT</t>
  </si>
  <si>
    <t xml:space="preserve"> Release Design + Empty define macro</t>
  </si>
  <si>
    <t>Bool SYSC_SystemStatusColor::isForcedCancellationTargetFatal( const ushort us_Code )</t>
  </si>
  <si>
    <t>mfp/system/sys/SystemStatus/SystemStatusC/SYSC_SystemStatusColor.cpp</t>
  </si>
  <si>
    <t>Trouble Codes</t>
  </si>
  <si>
    <t>Bool SYSC_SystemStatus::checkOccurredFatal( SYSE_CheckFatalRank e_CheckRank, SYSE_FatalOccurredKind* pe_FatalOccurredKind, TYPE_FatalLevel* pe_FatalLevel, const TYPE_FatalCancelRequestModule e_FatalCancelRequestModule )</t>
  </si>
  <si>
    <t>is called by:</t>
  </si>
  <si>
    <t>4135 //  us_SysFatalCode = getFatal().us_Code;   // FaitalCodeŽæ“¾(Sys).</t>
  </si>
  <si>
    <t>4136     if ( 0 != us_SysFatalCode )</t>
  </si>
  <si>
    <t>4137     {</t>
  </si>
  <si>
    <t>4138         e_FatalLevel_Sys     = getFatalLevel();</t>
  </si>
  <si>
    <t>4139         e_CheckFatalRank_Sys = changeFatalRank( e_FatalLevel_Sys );</t>
  </si>
  <si>
    <r>
      <t xml:space="preserve">4141         if ( (TYPE_FatalCancelRequestModuleAuto == e_FatalCancelRequestModule) &amp;&amp; (True == </t>
    </r>
    <r>
      <rPr>
        <sz val="11"/>
        <color rgb="FFFF0000"/>
        <rFont val="Calibri"/>
        <family val="2"/>
        <scheme val="minor"/>
      </rPr>
      <t>isForcedCancellationTargetFatal</t>
    </r>
    <r>
      <rPr>
        <sz val="11"/>
        <color theme="1"/>
        <rFont val="Calibri"/>
        <family val="2"/>
        <charset val="128"/>
        <scheme val="minor"/>
      </rPr>
      <t>(us_SysFatalCode)) )</t>
    </r>
  </si>
  <si>
    <t>TYPE_FatalLevel SYSC_SystemStatus::getFatalLevel()</t>
  </si>
  <si>
    <t xml:space="preserve"> rm -fr /Virtual_NVRAM/*</t>
  </si>
  <si>
    <t>rm -fr /Virtual_SPI-Flash/*</t>
  </si>
  <si>
    <t>mkfs.ext3 /dev/sdc10</t>
  </si>
  <si>
    <t>Trouble Counters</t>
  </si>
  <si>
    <t>uint32_t        ul_TroubleCnt3[ NVDD_MAX_TroubleCntSize3 ];</t>
  </si>
  <si>
    <t>uint32_t NVDC_TroubleCnt::get(</t>
  </si>
  <si>
    <t>Investigation</t>
  </si>
  <si>
    <t>Run Test</t>
  </si>
  <si>
    <t>dbgSetFatal 0x5620 4</t>
  </si>
  <si>
    <t>dbgSetFatal 0x40A6 4</t>
  </si>
  <si>
    <t>showFatalLog</t>
  </si>
  <si>
    <t>static const int32_t NVDD_MAX_TroubleTotalCntSize3 = ( 405 );</t>
  </si>
  <si>
    <t>DBG_SET_TroubleCnt3 1</t>
  </si>
  <si>
    <t>DBG_INC_TroubleCnt3</t>
  </si>
  <si>
    <t>DBG_TroubleCnt3</t>
  </si>
  <si>
    <t>//Get</t>
  </si>
  <si>
    <t>//INC</t>
  </si>
  <si>
    <t>//SET</t>
  </si>
  <si>
    <t>DBG_CLEAR_TroubleCnt3 1</t>
  </si>
  <si>
    <t>//Clear</t>
  </si>
  <si>
    <t>05/22/2018</t>
  </si>
  <si>
    <t>05/23/2018</t>
  </si>
  <si>
    <t>Start date</t>
  </si>
  <si>
    <t>Due date</t>
  </si>
  <si>
    <t>Phases</t>
  </si>
  <si>
    <t>05/17/2018</t>
  </si>
  <si>
    <t>05/18/2018</t>
  </si>
  <si>
    <t>#if defined(DEF_DenebMLKCus)</t>
  </si>
  <si>
    <t>Functions</t>
  </si>
  <si>
    <t>TYPE_RemoveNoiseLevel getRemoveNoiseLevel()</t>
  </si>
  <si>
    <t>Bool getFindDustEnable()</t>
  </si>
  <si>
    <t>Defines</t>
  </si>
  <si>
    <t>Bool getFindDustBackEnable()</t>
  </si>
  <si>
    <t>TYPE_FindDustLevel getFindDustLevel()</t>
  </si>
  <si>
    <t>TYPE_FindDustLevel getFindDustLevelBack()</t>
  </si>
  <si>
    <t>TYPE_WarningFindDustLevel　getWarningFindDustLevel()</t>
  </si>
  <si>
    <t>DenebMLKの場合、戻り値は「TYPE_WarningFindDustLevelNot」(非表示)固定</t>
  </si>
  <si>
    <t>TYPE_WarningFindDustLevel　getWarningFindDustLevelBack()</t>
  </si>
  <si>
    <t>DenebMLKの場合、戻り値は「TYPE_FindDustLevelBad」(検出しにくい)固定</t>
  </si>
  <si>
    <t>DenebMLKの場合、戻り値は「FALSE」(検出しない )固定</t>
  </si>
  <si>
    <t>DenebMLKの場合、戻り値は「TYPE_RemoveNoiseLevel0」(除去しない)固定</t>
  </si>
  <si>
    <t>Contents</t>
  </si>
  <si>
    <t>Comments</t>
  </si>
  <si>
    <t>// 2018/05/09 【DenebMLK Control No.20】 Glass cleaning function don't support HIENG START.</t>
  </si>
  <si>
    <t>Programming</t>
  </si>
  <si>
    <t>Added DEF_DenebMLKCus into this file Rule.makes</t>
  </si>
  <si>
    <t>Finish</t>
  </si>
  <si>
    <t>Run test</t>
  </si>
  <si>
    <t>DBG_OperationSetting</t>
  </si>
  <si>
    <t>MFP side</t>
  </si>
  <si>
    <t>divlib side</t>
  </si>
  <si>
    <t>call NVDC_OperationSetting::newInstance()-&gt;getRemoveNoiseLevel()</t>
  </si>
  <si>
    <t>call NVDC_OperationSetting::newInstance()-&gt;getFindDustEnable()</t>
  </si>
  <si>
    <t>call NVDC_OperationSetting::newInstance()-&gt;getFindDustBackEnable()</t>
  </si>
  <si>
    <t>call NVDC_OperationSetting::newInstance()-&gt;getFindDustLevel()</t>
  </si>
  <si>
    <t>call NVDC_OperationSetting::newInstance()-&gt;getFindDustLevelBack()</t>
  </si>
  <si>
    <t>call NVDC_OperationSetting::newInstance()-&gt;getWarningFindDustLevel()</t>
  </si>
  <si>
    <t>call NVDC_OperationSetting::newInstance()-&gt;getWarningFindDustLevelBack()</t>
  </si>
  <si>
    <t>Expected value</t>
  </si>
  <si>
    <t>TYPE_RemoveNoiseLevel0</t>
  </si>
  <si>
    <t>TYPE_FindDustLevelBad</t>
  </si>
  <si>
    <t>TYPE_WarningFindDustLevelNot</t>
  </si>
  <si>
    <t>commands</t>
  </si>
  <si>
    <t>Trouble code define by PrintP module: \\192.168.106.167\05_Input\05_Module\01_CommonAPI(nvd_sys)\03_Development\67_Eagle_Machine_No.87\MachineNo.87APIs\APISpecification</t>
  </si>
  <si>
    <t>Requirement</t>
  </si>
  <si>
    <t>05/14/2018</t>
  </si>
  <si>
    <t>05/16/2018</t>
  </si>
  <si>
    <t>\\192.168.106.167\06_Output\05_Development\002_Development\001_IT6_10_Sparrow\01_Color_Copy_Restriction</t>
  </si>
  <si>
    <t>[Purpose]</t>
  </si>
  <si>
    <t>MFP has the color copy restriction when new dispsw is valid and new parameter(color copy restriction is valid)</t>
  </si>
  <si>
    <t>When new dipsw is vaild and new parameter is valid, Public user needs password to copy the paper in color.</t>
  </si>
  <si>
    <t>[CommonAPI WP]</t>
  </si>
  <si>
    <t>new dipsw is added.(valid the function for the color copy restriction)</t>
  </si>
  <si>
    <t>new parameter is added(color copy restriction is valid or not)</t>
  </si>
  <si>
    <t>ERBDVS1400778753 color copy restriction.</t>
  </si>
  <si>
    <t>[Support]</t>
  </si>
  <si>
    <t>Sparrow1MFP (IT6_1.0)</t>
  </si>
  <si>
    <t>Sparrow2MFP (IT6_1.0)</t>
  </si>
  <si>
    <t>Sparrow2AIO (IT6_1.0)</t>
  </si>
  <si>
    <t>Sparrow1SFP (IT6_1.0)</t>
  </si>
  <si>
    <t>Sparrow2SFP (IT6_1.0)</t>
  </si>
  <si>
    <t>○</t>
  </si>
  <si>
    <t>×</t>
  </si>
  <si>
    <t>Color copy restriction setting</t>
  </si>
  <si>
    <t>Restriction setting</t>
  </si>
  <si>
    <t>Decontrol Password</t>
  </si>
  <si>
    <t>[Dipsw]</t>
  </si>
  <si>
    <t>136-3(bit6)</t>
  </si>
  <si>
    <t>It corresponds also by ERBDVS1400778753 Sparrow.
When a color copy restriction Allow is set up for "using it", setting of "an Enable/Disable" can perform the Function Permission for performing a Copy Job in color with an Administrator Setting. 
When a Function Permission is used as an Enable, a Password is required from a panel, and it is 。. 
A color copy can be performed by performing a Password input.</t>
  </si>
  <si>
    <t xml:space="preserve">"a color copy Function Permission with a Password" </t>
  </si>
  <si>
    <t>[WPS]</t>
  </si>
  <si>
    <t>No.8</t>
  </si>
  <si>
    <t>sys:CommonAPI</t>
  </si>
  <si>
    <t>No.9</t>
  </si>
  <si>
    <t xml:space="preserve">No.158 (bit 6) is newly added to DipSW.
The role of DipSW and the contents of each bit are as follows.
Role: When a color copy restriction Allow is set up for "using it", setting of "an Enable/Disable" can perform the Function Permission for performing a Copy Job in color with an Administrator Setting. 
When a Function Permission is used as an Enable, a Password is required from a panel, and it is 。. 
A color copy can be performed by performing a Password input.
A color copy restriction Allow is set up (bit6).
0x00: Do Not Use (Default)
0x40: Use it.
</t>
  </si>
  <si>
    <r>
      <t xml:space="preserve">Setting retrieval API and the domain of an Add setting Item are added about the following Items.
- Function Permission &gt; Password
- Function Permission &gt; restrictions
</t>
    </r>
    <r>
      <rPr>
        <b/>
        <sz val="11"/>
        <color theme="1"/>
        <rFont val="Calibri"/>
        <family val="2"/>
        <scheme val="minor"/>
      </rPr>
      <t>* It is referring to the Job Setting table for details.</t>
    </r>
    <r>
      <rPr>
        <sz val="11"/>
        <color theme="1"/>
        <rFont val="Calibri"/>
        <family val="2"/>
        <charset val="128"/>
        <scheme val="minor"/>
      </rPr>
      <t xml:space="preserve">
</t>
    </r>
    <r>
      <rPr>
        <b/>
        <sz val="11"/>
        <color theme="1"/>
        <rFont val="Calibri"/>
        <family val="2"/>
        <scheme val="minor"/>
      </rPr>
      <t>Moreover, it corresponds to the Update of a Job Setting of the During job execution in PSWC about this Item.</t>
    </r>
    <r>
      <rPr>
        <sz val="11"/>
        <color theme="1"/>
        <rFont val="Calibri"/>
        <family val="2"/>
        <charset val="128"/>
        <scheme val="minor"/>
      </rPr>
      <t xml:space="preserve">
</t>
    </r>
  </si>
  <si>
    <r>
      <t xml:space="preserve">A color copy restriction Allow is set up (bit6).
0x00: Do Not Use </t>
    </r>
    <r>
      <rPr>
        <b/>
        <sz val="11"/>
        <color rgb="FFFF0000"/>
        <rFont val="ＭＳ Ｐゴシック"/>
        <family val="3"/>
        <charset val="128"/>
      </rPr>
      <t>(Default)</t>
    </r>
    <r>
      <rPr>
        <sz val="11"/>
        <color rgb="FFFF0000"/>
        <rFont val="ＭＳ Ｐゴシック"/>
        <family val="3"/>
        <charset val="128"/>
      </rPr>
      <t xml:space="preserve">
0x40: Use it.</t>
    </r>
  </si>
  <si>
    <t>(1) Function Permission setting</t>
  </si>
  <si>
    <t>Administrator Setting &gt; Security Setting &gt; Color copy restriction setting</t>
  </si>
  <si>
    <t>(2) The Password Setting for decontrol</t>
  </si>
  <si>
    <t>- When color copy restriction setting is a "restriction Set", change so that it may ask for a Password input, when performing a color copy.</t>
  </si>
  <si>
    <t>- A color copy will be performed if a Password is in agreement.</t>
  </si>
  <si>
    <t>- When a Password is a No matching, perform a Password input again.</t>
  </si>
  <si>
    <t>- A Password input can be stopped. 
When it stops, it returns to a Copy screen.</t>
  </si>
  <si>
    <t>- Compatibility with Function Permission setting</t>
  </si>
  <si>
    <t>DipSw 158</t>
  </si>
  <si>
    <t>Enums</t>
  </si>
  <si>
    <t>APIs</t>
  </si>
  <si>
    <t>Struct</t>
  </si>
  <si>
    <t>struct NVDS_OperationSettingSparrow</t>
  </si>
  <si>
    <t>mfp/system/nvd/nvdg/NVDC_Setting_OperationSetting.h</t>
  </si>
  <si>
    <t>void setColorCopyRestrictionPassword( const char* psc_RestrictPassword )</t>
  </si>
  <si>
    <t>void getColorCopyRestrictionPassword( char* psc_RestrictPassword )</t>
  </si>
  <si>
    <t>APIC_OperationSetting</t>
  </si>
  <si>
    <t>uchar uc_ColorCopyRestriction</t>
  </si>
  <si>
    <t>Bool getColorCopyRestriction()</t>
  </si>
  <si>
    <t>void setColorCopyRestriction( Bool b_CopyRestrictionEnable )</t>
  </si>
  <si>
    <r>
      <t xml:space="preserve">As the request "new parameter is added(color copy restriction is valid or not)". 
I suggest the two APIs(set/get) that will be defined in </t>
    </r>
    <r>
      <rPr>
        <b/>
        <sz val="11"/>
        <color theme="1"/>
        <rFont val="Calibri"/>
        <family val="2"/>
        <scheme val="minor"/>
      </rPr>
      <t>APIC_OperationSetting</t>
    </r>
    <r>
      <rPr>
        <sz val="11"/>
        <color theme="1"/>
        <rFont val="Calibri"/>
        <family val="2"/>
        <charset val="128"/>
        <scheme val="minor"/>
      </rPr>
      <t xml:space="preserve"> class as the following names:
</t>
    </r>
    <r>
      <rPr>
        <b/>
        <sz val="11"/>
        <color theme="1"/>
        <rFont val="Calibri"/>
        <family val="2"/>
        <scheme val="minor"/>
      </rPr>
      <t>void setColorCopyRestriction( Bool b_CopyRestrictionEnable )</t>
    </r>
    <r>
      <rPr>
        <sz val="11"/>
        <color theme="1"/>
        <rFont val="Calibri"/>
        <family val="2"/>
        <charset val="128"/>
        <scheme val="minor"/>
      </rPr>
      <t xml:space="preserve">
</t>
    </r>
    <r>
      <rPr>
        <b/>
        <sz val="11"/>
        <color theme="1"/>
        <rFont val="Calibri"/>
        <family val="2"/>
        <scheme val="minor"/>
      </rPr>
      <t xml:space="preserve">Bool getColorCopyRestriction()
</t>
    </r>
    <r>
      <rPr>
        <sz val="11"/>
        <color theme="1"/>
        <rFont val="Calibri"/>
        <family val="2"/>
        <charset val="128"/>
        <scheme val="minor"/>
      </rPr>
      <t>Regarding the table (NVDC_XXX) which is implemented for new parameters. I suggest that creates new table (</t>
    </r>
    <r>
      <rPr>
        <b/>
        <sz val="11"/>
        <color theme="1"/>
        <rFont val="Calibri"/>
        <family val="2"/>
        <scheme val="minor"/>
      </rPr>
      <t>NVDC_OperationSettingSparrow</t>
    </r>
    <r>
      <rPr>
        <sz val="11"/>
        <color theme="1"/>
        <rFont val="Calibri"/>
        <family val="2"/>
        <charset val="128"/>
        <scheme val="minor"/>
      </rPr>
      <t>).</t>
    </r>
    <r>
      <rPr>
        <b/>
        <sz val="11"/>
        <color theme="1"/>
        <rFont val="Calibri"/>
        <family val="2"/>
        <scheme val="minor"/>
      </rPr>
      <t xml:space="preserve">
</t>
    </r>
    <r>
      <rPr>
        <sz val="11"/>
        <color theme="1"/>
        <rFont val="Calibri"/>
        <family val="2"/>
        <charset val="128"/>
        <scheme val="minor"/>
      </rPr>
      <t>Could you help me to confirm it?</t>
    </r>
  </si>
  <si>
    <r>
      <t xml:space="preserve">The color-copy-restriction function is only support for </t>
    </r>
    <r>
      <rPr>
        <b/>
        <sz val="11"/>
        <color theme="1"/>
        <rFont val="Calibri"/>
        <family val="2"/>
        <scheme val="minor"/>
      </rPr>
      <t>SparrowMFP</t>
    </r>
    <r>
      <rPr>
        <sz val="11"/>
        <color theme="1"/>
        <rFont val="Calibri"/>
        <family val="2"/>
        <charset val="128"/>
        <scheme val="minor"/>
      </rPr>
      <t xml:space="preserve"> and </t>
    </r>
    <r>
      <rPr>
        <b/>
        <sz val="11"/>
        <color theme="1"/>
        <rFont val="Calibri"/>
        <family val="2"/>
        <scheme val="minor"/>
      </rPr>
      <t>SparrowAIO.</t>
    </r>
    <r>
      <rPr>
        <sz val="11"/>
        <color theme="1"/>
        <rFont val="Calibri"/>
        <family val="2"/>
        <charset val="128"/>
        <scheme val="minor"/>
      </rPr>
      <t xml:space="preserve"> But the compile switch of  Sparrow are currently </t>
    </r>
    <r>
      <rPr>
        <b/>
        <sz val="11"/>
        <color theme="1"/>
        <rFont val="Calibri"/>
        <family val="2"/>
        <scheme val="minor"/>
      </rPr>
      <t>DEF_SparrowCus</t>
    </r>
    <r>
      <rPr>
        <sz val="11"/>
        <color theme="1"/>
        <rFont val="Calibri"/>
        <family val="2"/>
        <charset val="128"/>
        <scheme val="minor"/>
      </rPr>
      <t xml:space="preserve"> and </t>
    </r>
    <r>
      <rPr>
        <b/>
        <sz val="11"/>
        <color theme="1"/>
        <rFont val="Calibri"/>
        <family val="2"/>
        <scheme val="minor"/>
      </rPr>
      <t>DEF_SparrowAIOSFPCus</t>
    </r>
    <r>
      <rPr>
        <sz val="11"/>
        <color theme="1"/>
        <rFont val="Calibri"/>
        <family val="2"/>
        <charset val="128"/>
        <scheme val="minor"/>
      </rPr>
      <t xml:space="preserve">, so we must use </t>
    </r>
    <r>
      <rPr>
        <b/>
        <sz val="11"/>
        <color theme="1"/>
        <rFont val="Calibri"/>
        <family val="2"/>
        <scheme val="minor"/>
      </rPr>
      <t>getMachineType()</t>
    </r>
    <r>
      <rPr>
        <sz val="11"/>
        <color theme="1"/>
        <rFont val="Calibri"/>
        <family val="2"/>
        <charset val="128"/>
        <scheme val="minor"/>
      </rPr>
      <t xml:space="preserve"> function for switching condition.
Could you confirm that my understanding is correct?</t>
    </r>
  </si>
  <si>
    <t>\\192.168.106.167\06_Output\05_Development\24_Sparrow_No13\01_Input\01_IISWの機種名対応で必要なもの</t>
  </si>
  <si>
    <t>Refer</t>
  </si>
  <si>
    <t>static const int32_t TYPD_TroubleCode_m_MessageQAbnormality =                               0xE001;</t>
  </si>
  <si>
    <t>mfp/system/nvd/APIC_Setting_OperationSetting.h
divlib/client/Proxy/system/nvd/APIC_Setting_OperationSetting.h</t>
  </si>
  <si>
    <t>setVibrationLongTapPowerKey</t>
  </si>
  <si>
    <t>git@192.168.106.23:/root/work/git/IT6_Sparrow_D0004.git</t>
  </si>
  <si>
    <t>New Shortcut</t>
  </si>
  <si>
    <t>Validation during PSWC login</t>
  </si>
  <si>
    <t>static const int32_t NVDD_MAX_PasswordForColorCopy =                  (63);</t>
  </si>
  <si>
    <t>NVDD_MAX_PasswordForProductCert</t>
  </si>
  <si>
    <t>static const short TYPE_TopMenuShortCutCopyFunctionColorRestriction = 46 ///&lt; Color copy restriction.</t>
  </si>
  <si>
    <t>/// \ brief Function: Color copy restriction Password.
/// \ par Remarks:
/// Setting range: Up to 63 characters</t>
  </si>
  <si>
    <t>uchar uc_CopyRestrictPassword[ NVDD_MAX_PasswordForColorCopy + 1 ]</t>
  </si>
  <si>
    <t>/// \ brief Function: Color copy restriction.
/// \ par Remarks:
/// True: Enable \ n False: Disable</t>
  </si>
  <si>
    <t>mfp/system/nvd/nvdg/NVDC_DefaultPanelSetting.cpp</t>
  </si>
  <si>
    <t>mfp/system/nvd/nvdg/NVDC_StandardPanelSetting.cpp</t>
  </si>
  <si>
    <t>mfp/system/nvd/nvdg/NVDC_MyPanelSetting.cpp</t>
  </si>
  <si>
    <t>mfp\system\dcm\APIC_TempDataCommonDef.h</t>
  </si>
  <si>
    <t>mfp\system\dcm\APIC_TempDataAdminSetting.h</t>
  </si>
  <si>
    <t>mfp\system\dcm\adminsetting\DCMC_TempDataAdminSetting.cpp</t>
  </si>
  <si>
    <t>DCMC_TempDataAdminSetting::getAdminSetting</t>
  </si>
  <si>
    <t>NVDC_OperationSetting_ZeusS::setRuledLineType1200dpi</t>
  </si>
  <si>
    <t>TYPS_TempDataAdminSetting</t>
  </si>
  <si>
    <t>//Exist</t>
  </si>
  <si>
    <t>//New</t>
  </si>
  <si>
    <t>TempDataAdminSettingTable[]</t>
  </si>
  <si>
    <t>DCMC_TempDataAdminSetting::updateAdminSetting</t>
  </si>
  <si>
    <t>DCMC_TempDataAdminSetting::reflectAdminSetting</t>
  </si>
  <si>
    <t>NVDC_OperationSettingSparrow</t>
  </si>
  <si>
    <t>mfp\system\nvd\nvdg\NVDC_Setting.cpp</t>
  </si>
  <si>
    <t>NVDC_OperationSetting::reflectAdminSetting</t>
  </si>
  <si>
    <t>NVDC_OperationSetting::FactorySetup</t>
  </si>
  <si>
    <t>NVDC_OperationSettingSparrow::reflectAdminSetting</t>
  </si>
  <si>
    <t>NVDC_OperationSettingSparrow::set***</t>
  </si>
  <si>
    <t>NVDC_OperationSetting_TempSaveSetting::get***</t>
  </si>
  <si>
    <t>TYPE_DcmAdminSetting_NVD_RuledLineType1200dpi</t>
  </si>
  <si>
    <t>Others</t>
  </si>
  <si>
    <t>・Passowrd for authentication of color copy restriction is added(if color copy restriction is valid)</t>
  </si>
  <si>
    <t>The maximum password length is 63 characters.</t>
  </si>
  <si>
    <t>if color copy restriction is valid, when user copies paper in color,  user needs to input password.</t>
  </si>
  <si>
    <t>panel module checks if input password is matched with password for authenticatrion of color copy restriction.</t>
  </si>
  <si>
    <t>・new shortcut key for color copy restriction</t>
  </si>
  <si>
    <t xml:space="preserve"> -&gt; please see ERBDVS1400778753-06_ユーティリティ（設定項目一覧）.xlsm in detailed.</t>
  </si>
  <si>
    <t>・2 new parameters(validation of color copy restriction and password) can be set during PSWC login.</t>
  </si>
  <si>
    <t>Class</t>
  </si>
  <si>
    <t>//name</t>
  </si>
  <si>
    <t>//Inherit</t>
  </si>
  <si>
    <t>//TagNo</t>
  </si>
  <si>
    <t>NVDC_SystemSetting_NW2::setDeleteAfterPrint</t>
  </si>
  <si>
    <t>TYPE_DcmAdminSetting_NVD_ColorCopyRetriction
TYPE_DcmAdminSetting_NVD_ColorCopyRetrictionPassword</t>
  </si>
  <si>
    <t>uchar  uc_AdminSetting_NVD_ColorCopyRetriction;</t>
  </si>
  <si>
    <t>char  sc_AdminSetting_NVD_ColorCopyRetrictionPassword [ NVDD_MAX_PasswordForColorCopy + 1 ];</t>
  </si>
  <si>
    <t>mfp/system/nvd/APIC_AdminMyPanelDef.h
divlib/client/Proxy/system/nvd/APIC_AdminMyPanelDef.h</t>
  </si>
  <si>
    <t>Divlib</t>
  </si>
  <si>
    <t>static const uint32_t UISEP__APIC_OperationSetting__setColorCopyRestriction__574  = ( UISEP__APIC_OperationSetting__BASE__ | 0x023e );  // APIC_OperationSetting::setColorCopyRestriction.
static const uint32_t UISEP__APIC_OperationSetting__getColorCopyRestriction__575  = ( UISEP__APIC_OperationSetting__BASE__ | 0x023f );  // APIC_OperationSetting::getColorCopyRestriction.
static const uint32_t UISEP__APIC_OperationSetting__setColorCopyRestrictionPassword__576= ( UISEP__APIC_OperationSetting__BASE__ | 0x0240 );  // APIC_OperationSetting::setColorCopyRestrictionPassword.
static const uint32_t UISEP__APIC_OperationSetting__getColorCopyRestrictionPassword__577= ( UISEP__APIC_OperationSetting__BASE__ | 0x0241 );  // APIC_OperationSetting::getColorCopyRestrictionPassword.</t>
  </si>
  <si>
    <t xml:space="preserve"> void Stub_setColorCopyRestriction__574( DIVS_COMMONID* type_id, APIC_OperationSetting* pc_APIC_OperationSetting, void* pt );
 void Stub_getColorCopyRestriction__575( DIVS_COMMONID* type_id, APIC_OperationSetting* pc_APIC_OperationSetting, void* pt );
 void Stub_setColorCopyRestrictionPassword__576( DIVS_COMMONID* type_id, APIC_OperationSetting* pc_APIC_OperationSetting, void* pt );
 void Stub_getColorCopyRestrictionPassword__577( DIVS_COMMONID* type_id, APIC_OperationSetting* pc_APIC_OperationSetting, void* pt );</t>
  </si>
  <si>
    <t>int32_t NVDC_SystemSettingMAv3::FactorySetup( TYPE_SystemType e_SystemType, time_t ul_Ticks )
{
 // サービス設定項目のため、全データイニシャライズ、全データ上書き削除では初期化しない.
 if ( ( SYSE_DataClearTypeDataClear == SYSC_SystemInfoIf::newInstance()-&gt;getDataClearType() )
  || ( SYSE_DataInitializeType_UserDataClear == SYSC_SystemInfoIf::newInstance()-&gt;getDataInitializeType() ) )
 {
  return OK;
 }</t>
  </si>
  <si>
    <t>DBG_SET_OperationSettingSparrow</t>
  </si>
  <si>
    <t>DBG_OperationSettingSparrow</t>
  </si>
  <si>
    <t>Use strcpy()
(gdb) p malloc(20)
$3 = (void *) 0x6ce81808
(gdb) p strcpy($3, "my string")
$4 = 1827149832
(gdb) x/s $3
0x6ce81808: "my string"
share
improve this answer</t>
  </si>
  <si>
    <t>Job execute during PSWC login</t>
  </si>
  <si>
    <t>DBG_DCM_AdminLoginMode TYPE_AdminLoginModePSWC(2)</t>
  </si>
  <si>
    <t>//set admin login</t>
  </si>
  <si>
    <t>//Dump the updated (unreflected) setting value ID and data</t>
  </si>
  <si>
    <t xml:space="preserve">    -&gt;  DBG_DCM_GET_OperationSetting                                    (Check current setting value.)</t>
  </si>
  <si>
    <t xml:space="preserve">    -&gt;  DBG_DCM_SET_OperationSetting                                    (Change setting value.)</t>
  </si>
  <si>
    <t xml:space="preserve">    -&gt;  DBG_DCM_GET_OperationSetting                                    (Check value after changing.)</t>
  </si>
  <si>
    <t xml:space="preserve">    -&gt;  DBG_DCM_GET_OperationSetting 1                                  (Check setting value via newInstance())</t>
  </si>
  <si>
    <t xml:space="preserve">    -&gt;  DBG_DCM_GET_OperationSetting 2                                  (Check setting value via newInstanceAdmin().)</t>
  </si>
  <si>
    <t xml:space="preserve">    -&gt;  DBG_DCM_INIT_OperationSetting                                   (Initialize setting value:Execute FactorySetup().)</t>
  </si>
  <si>
    <t xml:space="preserve">    -&gt;  DBG_DCM_GET_OperationSetting 1                                  (Check setting value via newInstance().)</t>
  </si>
  <si>
    <t>・DipswNo.158 bit7 is valid only for Sparrow. Please modify as follows.
#ifdef DEF_SparrowCus
 { XXXXXXXX }, // DipSW158(パネル用スイッチNo.).
#else 
 { YYYYYY }, // DipSW158(パネル用スイッチNo.).
#endif</t>
  </si>
  <si>
    <r>
      <rPr>
        <sz val="11"/>
        <color rgb="FFFF0000"/>
        <rFont val="Calibri"/>
        <family val="2"/>
        <scheme val="minor"/>
      </rPr>
      <t>[2018/5/17 HIENGkita]
・全データイニシャライズ(サービス-&gt;システム設定-&gt;イニシャライズ)
This means that all data(To be exact almost data) initialized.
If this command is executed,  NVDC_FactoryReset::dataInitialize() is called.
In this case, you miss the implemetation for initizling color copy setting and password.
Please conduct CT after UT on simulator.
・全データ上書き削除(管理者設定-&gt;HDD管理設定)
wasteDevice() + UserDataClearForWasteDevice() + hddFormatWithNvramClear() + ClearFlashROMForWasteDevice() are called.
I think that :UserDataClearForWasteDevice() called  APIC_OperationSetting::newInstance()-&gt;factoryReset(). this is expected implementation. But,please conduct CT after UT on simulator.</t>
    </r>
    <r>
      <rPr>
        <sz val="11"/>
        <color theme="1"/>
        <rFont val="Calibri"/>
        <family val="2"/>
        <charset val="128"/>
        <scheme val="minor"/>
      </rPr>
      <t xml:space="preserve">
Regarding 2．不揮発設定条件,The target for initializing new parameter is as follows,
・NVRAMクリア
・トータルクリア
・全データイニシャライズ(サービス-&gt;システム設定-&gt;イニシャライズ)
・全データ上書き削除(管理者設定-&gt;HDD管理設定)</t>
    </r>
  </si>
  <si>
    <t>NVDF_printBackupDataTable</t>
  </si>
  <si>
    <t>mfp/system/sys/InternetISW/SYSC_IISWClient.cpp</t>
  </si>
  <si>
    <t>SYSC_IniFile::checkOfSyntax(std::vector&lt;SYSS_IniFileItem&gt;* vectorItem)</t>
  </si>
  <si>
    <t>mfp/system/sys/InternetISW/SYSC_IniFile.cpp</t>
  </si>
  <si>
    <t>0xFF0017</t>
  </si>
  <si>
    <t>-&gt; IISW_DebugON 0</t>
  </si>
  <si>
    <t>0x0001:SYSC_FWPreserve.cpp</t>
  </si>
  <si>
    <t>0x0002:SYSC_IISWClient.cpp</t>
  </si>
  <si>
    <t>0x0004:SYSC_IISWDownload.cpp</t>
  </si>
  <si>
    <t>0x0008:SYSC_FWPreserveLog.cpp</t>
  </si>
  <si>
    <t>0x0010:SYSC_FWUpdateLog.cpp</t>
  </si>
  <si>
    <t>0x0020:SYSC_CsvFile.cpp</t>
  </si>
  <si>
    <t>0x0040:SYSC_IniFile.cpp</t>
  </si>
  <si>
    <t>0x0080:SYSC_TextFile.cpp</t>
  </si>
  <si>
    <t>0x0100:SYSC_RemoteFWUpdateLog.cpp</t>
  </si>
  <si>
    <t>*** DebugON 0xFFFFFFFF ***</t>
  </si>
  <si>
    <t>IISW_DebugShow</t>
  </si>
  <si>
    <t xml:space="preserve"> 487 typedef char TYPE_IISWClientStatus;                     //  MFPクライアント状態.</t>
  </si>
  <si>
    <t xml:space="preserve"> 488     static const char TYPE_IISWClientStatus_None =                  0;  /// MFPクライアント状態：なし.</t>
  </si>
  <si>
    <t xml:space="preserve"> 489     static const char TYPE_IISWClientStatus_ServiceEnd =            1;  /// MFPクライアント状態：サービス終了.</t>
  </si>
  <si>
    <t xml:space="preserve"> 490     static const char TYPE_IISWClientStatus_Idle =                  2;  /// MFPクライアント状態：待機中.</t>
  </si>
  <si>
    <t xml:space="preserve"> 491     static const char TYPE_IISWClientStatus_Downloading =           3;  /// MFPクライアント状態：DL中.</t>
  </si>
  <si>
    <t xml:space="preserve"> 492     static const char TYPE_IISWClientStatus_DownloadComplete =      4;  /// MFPクライアント状態：DL完了.</t>
  </si>
  <si>
    <t xml:space="preserve"> 493     static const char TYPE_IISWClientStatus_WaitRetry =             5;  /// MFPクライアント状態：リトライ待機中.</t>
  </si>
  <si>
    <t xml:space="preserve"> 494     static const char TYPE_IISWClientStatus_Updating =              6;  /// MFPクライアント状態：更新中.</t>
  </si>
  <si>
    <t xml:space="preserve"> 495     static const char TYPE_IISWClientStatus_UpdateComplete =        7;  /// MFPクライアント状態：更新完了.</t>
  </si>
  <si>
    <t xml:space="preserve"> 496     static const char TYPD_IISWClientStatus_PecConfigImport =       8;  /// MFPクライアント状態：機種固有設定インポート.</t>
  </si>
  <si>
    <t xml:space="preserve"> 314 static const int32_t TYPD_DownloadFlagSMBService =     (0x12);  /* SMBプロトコル:サービス設定   */</t>
  </si>
  <si>
    <t xml:space="preserve"> 315 static const int32_t TYPD_DownloadFlagSMBAdmin =       (0x22);  /* SMBプロトコル:管理者設定     */</t>
  </si>
  <si>
    <t xml:space="preserve"> 316 #define TYPD_DownloadFlagHTTPService2   (0x31)  /* HTTPプロトコル:サービス設定2 */</t>
  </si>
  <si>
    <t xml:space="preserve"> 317 static const int32_t TYPD_DownloadFlagComplete =       (0x80);  /* ダウンロード完了             */</t>
  </si>
  <si>
    <t xml:space="preserve"> 318 static const int32_t TYPD_DEFAULT_DownloadFlag =       (0x00);  /* デフォルト値</t>
  </si>
  <si>
    <t xml:space="preserve"> 487 typedef char TYPE_IISWClientStatus;</t>
  </si>
  <si>
    <t>Define</t>
  </si>
  <si>
    <t>Debug</t>
  </si>
  <si>
    <t>544 typedef char TYPE_IISWClientMsg;                                        ///&lt; メッセージ種別.</t>
  </si>
  <si>
    <t xml:space="preserve"> 545     static const char TYPE_IISWClientMsg_ServiceStart =                     0;      ///&lt; メッセージ種別：サービス起動.</t>
  </si>
  <si>
    <t xml:space="preserve"> 546     static const char TYPE_IISWClientMsg_TimerExpire =                      1;      ///&lt; メッセージ種別：タイマー満了.</t>
  </si>
  <si>
    <t xml:space="preserve"> 547     static const char TYPE_IISWClientMsg_DownloadSuccess =                  2;      ///&lt; メッセージ種別：ダウンロード成功.</t>
  </si>
  <si>
    <t xml:space="preserve"> 548     static const char TYPE_IISWClientMsg_DownloadFailure =                  3;      ///&lt; メッセージ種別：ダウンロード失敗.</t>
  </si>
  <si>
    <t xml:space="preserve"> 549     static const char TYPE_IISWClientMsg_LoaderbleDriverUpdateResult =      4;      ///&lt; メッセージ種別：ローダブルドライバ更新結果.</t>
  </si>
  <si>
    <t xml:space="preserve"> 550     static const char TYPE_IISWClientMsg_ConfigImportResult =               5;      ///&lt; メッセージ種別：設定データインポート結果.</t>
  </si>
  <si>
    <t xml:space="preserve"> 551     static const char TYPE_IISWClientMsg_Sleep =                            6;      ///&lt; メッセージ種別：スリープ移行.</t>
  </si>
  <si>
    <t xml:space="preserve"> 552     static const char TYPE_IISWClientMsg_WakeUp =                           7;      ///&lt; メッセージ種別：スリープ復帰.</t>
  </si>
  <si>
    <t xml:space="preserve"> 553     static const char TYPE_IISWClientMsg_FWUpdateSettingChanged =           8;      ///&lt; メッセージ種別：FW更新設定変更.</t>
  </si>
  <si>
    <t xml:space="preserve"> 554     static const char TYPE_IISWClientMsg_TimerChangeObserver =              9;      ///&lt; メッセージ種別：時刻変更によるタイマー再登録.</t>
  </si>
  <si>
    <t xml:space="preserve"> 555     static const char TYPE_IISWClientMsg_MioSettingResult =                 10;     ///&lt; メッセージ種別：MIO設定結果通知.</t>
  </si>
  <si>
    <t xml:space="preserve"> 556     static const char TYPE_IISWClientMsg_PecConfigImportEndConf =           11;     ///&lt; メッセージ種別：機種固有設定終了確認通知.</t>
  </si>
  <si>
    <t xml:space="preserve"> 557     static const char TYPE_IISWClientMsg_ForceFWUpdate =                    12;     ///&lt; メッセージ種別：FW強制更新要求.</t>
  </si>
  <si>
    <t xml:space="preserve"> 559     static const int32_t TYPE_IISWClientMsg_ForceDownload =                 (13);   ///&lt; メッセージ種別：FW強制ダウンロード要求.</t>
  </si>
  <si>
    <t xml:space="preserve"> 561     static const int32_t TYPE_IISWClientMsg_ForceFWUpdatePanel =                (14);   ///&lt; メッセージ種別：パネルからの即時更新要求.</t>
  </si>
  <si>
    <t xml:space="preserve"> 562     static const int32_t TYPE_IISWClientMsg_OptionInstallResult =               15;     ///&lt; メッセージ種別：Optionデータインストール結果.</t>
  </si>
  <si>
    <t xml:space="preserve"> 563     static const int32_t TYPE_IISWClientMsg_OptionInstallStart =                16;     ///&lt; メッセージ種別：Optionデータ更新開始要求.</t>
  </si>
  <si>
    <t xml:space="preserve"> 564 // 2015/11/27【KRQ-177】MFP利用プログラム配布 日立 田中 Start.</t>
  </si>
  <si>
    <t xml:space="preserve"> 565     static const int32_t TYPE_IISWClientMsg_DistributeMoveStart =               17;     ///&lt; メッセージ種別：Distributeファイル移動開始要求.</t>
  </si>
  <si>
    <t xml:space="preserve"> 566     static const int32_t TYPE_IISWClientMsg_DistributeMoveResult =              18;     ///&lt; メッセージ種別：Distributeファイル移動結果.</t>
  </si>
  <si>
    <t xml:space="preserve"> 567 // 2015/11/27【KRQ-177】MFP利用プログラム配布 日立 田中 End.</t>
  </si>
  <si>
    <t xml:space="preserve"> 568 // 2017/4/14 課題：1012227対応 CommonAPI 太田 UPDATE FROM.</t>
  </si>
  <si>
    <t xml:space="preserve"> 569     static const int32_t TYPE_IISWClientMsg_ForceFWUpdatePanel_HDD =            19; ///&lt; メッセージ種別：パネルからの即時更新要求(HDD装着時).</t>
  </si>
  <si>
    <t xml:space="preserve"> 570 // 2017/4/14 課題：1012227対応 CommonAPI 太田 UPDATE TO.</t>
  </si>
  <si>
    <t xml:space="preserve"> 571     /* MFPクライアント2用メッセージ */</t>
  </si>
  <si>
    <t xml:space="preserve"> 572     static const int32_t TYPE_IISWClientMsg_RemoteFWUpdate =                    50;     ///&lt; メッセージ種別：FWリモート更新要求.</t>
  </si>
  <si>
    <t xml:space="preserve"> 573     static const int32_t TYPE_IISWClientMsg_RemoteFWUpdate_FW =             51;     ///&lt; メッセージ種別：FWリモート更新 FW更新.</t>
  </si>
  <si>
    <t xml:space="preserve"> 574     static const int32_t TYPE_IISWClientMsg_RemoteFWUpdate_LD =             52;     ///&lt; メッセージ種別：FWリモート更新 ローダブルドライバ更新.</t>
  </si>
  <si>
    <t xml:space="preserve"> 575     static const int32_t TYPE_IISWClientMsg_RemoteFWUpdate_Config =         53;     ///&lt; メッセージ種別：FWリモート更新 設定データ更新.</t>
  </si>
  <si>
    <t xml:space="preserve"> 576     static const int32_t TYPE_IISWClientMsg_RemoteFWUpdate_Restart =            54;     ///&lt; メッセージ種別：FWリモート更新再開.</t>
  </si>
  <si>
    <t xml:space="preserve"> 577     static const int32_t TYPE_IISWClientMsg_RemoteFWUpdate_End =                55;     ///&lt; メッセージ種別：FWリモート更新終了.</t>
  </si>
  <si>
    <t xml:space="preserve"> 578     static const int32_t TYPE_IISWClientMsg_RemoteFWUpdate_Option =         56;     ///&lt; メッセージ種別：FWリモート更新 Optionデータ更新.</t>
  </si>
  <si>
    <t>How to configure auto udpate machine setting</t>
  </si>
  <si>
    <t>Export setting to USB</t>
  </si>
  <si>
    <t>Administrator / Security Setting / Maintenance Mode: Enable</t>
  </si>
  <si>
    <t>Auto udpate Setting</t>
  </si>
  <si>
    <t>Configure auto update</t>
  </si>
  <si>
    <t>EngineDipSW.csv</t>
  </si>
  <si>
    <t>SoftwareDipSW.csv</t>
  </si>
  <si>
    <t xml:space="preserve">SMB Setting -&gt; </t>
  </si>
  <si>
    <t> Set the update time</t>
  </si>
  <si>
    <t> Set the polling interval</t>
  </si>
  <si>
    <t> Set the retry interval</t>
  </si>
  <si>
    <t>Set decryption password</t>
  </si>
  <si>
    <t>Input administator password (1234567812345678)</t>
  </si>
  <si>
    <t>Host name: Enter [IP address  PC]  
 File path: Enter [ shared folder ]
User name: Enter [ Permitted User ]
Password: Enter [ Password ]
number of retries:</t>
  </si>
  <si>
    <t>2min</t>
  </si>
  <si>
    <t>Input version last != new version</t>
  </si>
  <si>
    <t>Update=1</t>
  </si>
  <si>
    <t>//force update</t>
  </si>
  <si>
    <t>// No force update</t>
  </si>
  <si>
    <t>Update=0</t>
  </si>
  <si>
    <t>It will auto run update setting after 2 minutues, or select Manual update.</t>
  </si>
  <si>
    <t>SYSD_EngineDipSW_MAX_SwitchNum</t>
  </si>
  <si>
    <t>56 -&gt; 84</t>
  </si>
  <si>
    <t>(2) Engine DipSW setting</t>
  </si>
  <si>
    <t>- Output file First Name</t>
  </si>
  <si>
    <t>- Format</t>
  </si>
  <si>
    <t>(A) ,(B)
1 ,1
2 ,0
3 ,0
4 ,0</t>
  </si>
  <si>
    <t>(A) Object DipSW number</t>
  </si>
  <si>
    <t>(B) Change value (0 or 1)</t>
  </si>
  <si>
    <t>- Useful range</t>
  </si>
  <si>
    <t>(in the case of A3 set)</t>
  </si>
  <si>
    <t>Use DipSW number: 1-56</t>
  </si>
  <si>
    <t>(in the case of A4 set)</t>
  </si>
  <si>
    <t>Use DipSW number: 1 - XX</t>
  </si>
  <si>
    <t>&lt;- [ToDo] XX: Check at the time of mounting.</t>
  </si>
  <si>
    <t>- It is not concerned with use / un-using it, but export all the DipSW(s).</t>
  </si>
  <si>
    <t>As the request We need to change SYSD_EngineDipSW_MAX_SwitchNum from 56 to 84. Moreover, I think We must save the status choice of EngineDipSwNum which have number from 57 to 84, so We need the individual define choice for EngineDipSwNum such as TYPE_PrinterAdjustEngineChoice4.
Could you give me that defines which is under reponsible of PrintP module?</t>
  </si>
  <si>
    <t xml:space="preserve"> 609 enum SYSE_ConfigUpdateSequence {</t>
  </si>
  <si>
    <t xml:space="preserve"> 610         SYSE_ConfigUpdateSequence_Idle = 0,                             ///&lt; Idle.</t>
  </si>
  <si>
    <t xml:space="preserve"> 612         SYSE_ConfigUpdateSequence_Config,                               ///&lt; Ư’èƒf[ƒ^ƒCƒ“ƒ|[ƒg.</t>
  </si>
  <si>
    <t xml:space="preserve"> 613         SYSE_ConfigUpdateSequence_ConfigResultCheck,                    ///&lt; Ư’èƒf[ƒ^ƒCƒ“ƒ|[ƒgŒ‹‰Êƒ`ƒFƒbƒN.</t>
  </si>
  <si>
    <t xml:space="preserve"> 614         SYSE_ConfigUpdateSequence_FuncCode,                             ///&lt; ”FØ‹@”\—LŒø‰»ƒR[ƒhƒCƒ“ƒ|[ƒg.</t>
  </si>
  <si>
    <t xml:space="preserve"> 615         SYSE_ConfigUpdateSequence_FuncCodeResultCheck,                  ///&lt; ”FØ‹@”\—LŒø‰»ƒR[ƒhƒCƒ“ƒ|[ƒgŒ‹‰Êƒ`ƒFƒbƒN.</t>
  </si>
  <si>
    <t xml:space="preserve"> 616         SYSE_ConfigUpdateSequence_DipSW,                                ///&lt; DipSWƒCƒ“ƒ|[ƒg.</t>
  </si>
  <si>
    <t xml:space="preserve"> 618         SYSE_ConfigUpdateSequence_Complete,                             ///&lt; ®—¹ˆ—.</t>
  </si>
  <si>
    <t xml:space="preserve"> 619         SYSE_ConfigUpdateSequence_End,                                  ///&lt; XVI—¹.</t>
  </si>
  <si>
    <t xml:space="preserve"> 620 };</t>
  </si>
  <si>
    <t>IISW_DebugON 2</t>
  </si>
  <si>
    <t>NetScanSetTrace 1</t>
  </si>
  <si>
    <t>mfp/system/ntx/ntxg/NETC_NetScanIfaxTx.cpp</t>
  </si>
  <si>
    <t xml:space="preserve">  450 void showNetScanLogText();</t>
  </si>
  <si>
    <t xml:space="preserve">  451 void showNetScanInfo();</t>
  </si>
  <si>
    <t xml:space="preserve">  452 void showNetScanErrLog();</t>
  </si>
  <si>
    <t xml:space="preserve">  453 void NetScanSetTrace( Bool );</t>
  </si>
  <si>
    <t xml:space="preserve">  454 void NetScanDebugTrace( char*, uint64_t, uint64_t, uint64_t, uint64_t, uint64_t, uint64_t );</t>
  </si>
  <si>
    <t xml:space="preserve">  455 void setNetScanFilePath( char* pFilePath );</t>
  </si>
  <si>
    <t xml:space="preserve">  456 void showNetScanImageText();</t>
  </si>
  <si>
    <t xml:space="preserve">  457 void registNetScanImageLog( char *pText );      //99byteまで</t>
  </si>
  <si>
    <t xml:space="preserve">  458 void SendNetScanRawData( char* pFileName, char* pBuff, size_t ul_DataSize );</t>
  </si>
  <si>
    <t xml:space="preserve">  459 void setNetScanLogSize(uint32_t ul_logMax, unsigned short us_ArrayNo=0);</t>
  </si>
  <si>
    <t xml:space="preserve">  460 void showNetScanQueue();</t>
  </si>
  <si>
    <t>showCheckConnectionInfo</t>
  </si>
  <si>
    <t>Http setting -&gt;</t>
  </si>
  <si>
    <t>SMB or Http (good)</t>
  </si>
  <si>
    <t>Host name: Enter [IP address  PC]  . Ex: Http://192.168.106.9
User name: Enter [ Permitted User ]. Ex: None
Password: Enter [ Password ]. Ex: None
number of retries:</t>
  </si>
  <si>
    <t xml:space="preserve">BlackJumbodog setting: 
Add new Webserver
http://192.168.106.9:80
Basic tag:
Document root: D:\MFP_Test
Select all "Allow*"
WebDaV: Option
ACL tag:
Deny
</t>
  </si>
  <si>
    <t>Please make sure that MFP has connected already to SMB server or Http</t>
  </si>
  <si>
    <t>wget http://192.168.106.9/Config/UsbExportData_Utility.dat</t>
  </si>
  <si>
    <t>Verify download is OK</t>
  </si>
  <si>
    <t>Use BlackJumboDog  at started server</t>
  </si>
  <si>
    <t>Version 6.2.0</t>
  </si>
  <si>
    <t>Protocol: Http</t>
  </si>
  <si>
    <t>Hostname: 192.168.106.9</t>
  </si>
  <si>
    <t>Port: 80</t>
  </si>
  <si>
    <t>ACL : Deny</t>
  </si>
  <si>
    <t>Configure updating files on Server</t>
  </si>
  <si>
    <t>/C_UpdateList.ini</t>
  </si>
  <si>
    <t>/Config/EngineDipSW.csv</t>
  </si>
  <si>
    <t>1,0
2,1
3,0</t>
  </si>
  <si>
    <t xml:space="preserve">[FirmWare]
Version=00247
NumberOfFiles=0
FilePath1=Firmware/A55Vfw.tar
[LoadableDriver]
Version=00147
NumberOfFiles=0
FilePath1=Driver/ICC_LDR.tar
FilePath2=Driver/BIO_LDR.tar
[Option]
Version=00163
NumberOfFiles=0
[Config]
Version=01267
NumberOfFiles=1
FilePath1=Config/EngineDipSW.csv
[QuickUpdate]
Update=1
</t>
  </si>
  <si>
    <t>Utility -&gt; Administrator Settings -&gt; Network Settings -&gt; Machine Update Setting -&gt;  Machine Auto Update Setting -&gt; Device Auto update Setting</t>
  </si>
  <si>
    <t>  Administrator / external memory backup　(DipSW 72=0x04) -&gt; Select all</t>
  </si>
  <si>
    <t>Service / System Setting 2 / Maintenance Mode: Enabled</t>
  </si>
  <si>
    <t>  Service / main unit automatic update / main unit setting export =&gt; Select all , Input administator password (1234567812345678)</t>
  </si>
  <si>
    <t>OR service / main unit automatic update setting / automatic update setting / SMB setting</t>
  </si>
  <si>
    <t>70,00001000,00011000</t>
  </si>
  <si>
    <t>\\192.168.106.167\06_Output\05_Development\002_Development\000_IT6_10_Eagle\06_Control_No1_1</t>
  </si>
  <si>
    <t>git@192.168.106.23:/root/work/git/IT6_Eagle_D0004.git</t>
  </si>
  <si>
    <t>Eagle_Sparrow_No1-1_UT</t>
  </si>
  <si>
    <t>\\192.168.106.167\06_Output\05_Development\002_Development\001_IT6_10_Sparrow\05_Control_No_235</t>
  </si>
  <si>
    <t>CT</t>
  </si>
  <si>
    <t>下記領域をバックアップ対象とする。</t>
  </si>
  <si>
    <t>CC_BackupIRIndi3　　（シェーディングリペア設定値の格納領域）</t>
  </si>
  <si>
    <t>CC_BackupIRIndi_Sparrow（シェーディング初期データの格納領域）</t>
  </si>
  <si>
    <r>
      <t xml:space="preserve">NVDD_SETTING_DEFINE_VER1("スキャナ調整値",       CC_BackupIRIndi3,    </t>
    </r>
    <r>
      <rPr>
        <sz val="11"/>
        <color rgb="FFFF0000"/>
        <rFont val="Calibri"/>
        <family val="2"/>
        <scheme val="minor"/>
      </rPr>
      <t>403</t>
    </r>
    <r>
      <rPr>
        <sz val="11"/>
        <color theme="1"/>
        <rFont val="Calibri"/>
        <family val="2"/>
        <charset val="128"/>
        <scheme val="minor"/>
      </rPr>
      <t xml:space="preserve">, sizeof(ST_BackupIRIndi3),       SSD,  False, </t>
    </r>
    <r>
      <rPr>
        <sz val="11"/>
        <color rgb="FFFF0000"/>
        <rFont val="Calibri"/>
        <family val="2"/>
        <scheme val="minor"/>
      </rPr>
      <t>TYPE_BackupFlag_Group2,</t>
    </r>
    <r>
      <rPr>
        <sz val="11"/>
        <color theme="1"/>
        <rFont val="Calibri"/>
        <family val="2"/>
        <charset val="128"/>
        <scheme val="minor"/>
      </rPr>
      <t xml:space="preserve"> SSD,  NVDE_MediaType_SSD,               =1005, 0L,                   )</t>
    </r>
  </si>
  <si>
    <r>
      <t xml:space="preserve">NVDD_SETTING_DEFINE_VER1("初期データを不揮発に保存・取得する",   CC_BackupIRIndi_Sparrow, </t>
    </r>
    <r>
      <rPr>
        <b/>
        <sz val="11"/>
        <color rgb="FFFF0000"/>
        <rFont val="Calibri"/>
        <family val="2"/>
        <scheme val="minor"/>
      </rPr>
      <t xml:space="preserve"> 567</t>
    </r>
    <r>
      <rPr>
        <sz val="11"/>
        <color theme="1"/>
        <rFont val="Calibri"/>
        <family val="2"/>
        <charset val="128"/>
        <scheme val="minor"/>
      </rPr>
      <t xml:space="preserve">, sizeof(ST_BackupIRIndi_Sparrow),     SSD, False, </t>
    </r>
    <r>
      <rPr>
        <sz val="11"/>
        <color rgb="FFFF0000"/>
        <rFont val="Calibri"/>
        <family val="2"/>
        <scheme val="minor"/>
      </rPr>
      <t>TYPE_BackupFlag_Group2,</t>
    </r>
    <r>
      <rPr>
        <sz val="11"/>
        <color theme="1"/>
        <rFont val="Calibri"/>
        <family val="2"/>
        <charset val="128"/>
        <scheme val="minor"/>
      </rPr>
      <t xml:space="preserve"> SSD,  NVDE_MediaType_SSD,            =625, 0L,                   )</t>
    </r>
  </si>
  <si>
    <t>NVD_DBG_OUTPUT_CLASS #Tagno</t>
  </si>
  <si>
    <t>SYSC_IISWClient::exeImportEngineDipSW</t>
  </si>
  <si>
    <t>IT</t>
  </si>
  <si>
    <t>\\192.168.106.167\06_Output\05_Development\002_IntegrationTest\01_IT6_Eagle\04_Control_No1_1</t>
  </si>
  <si>
    <t>DBG_DUMP_NVDATA #Tagno</t>
  </si>
  <si>
    <t>DBG_HddInfo</t>
  </si>
  <si>
    <t>getRemoteServiceEnable</t>
  </si>
  <si>
    <t>SYSC_IISWClient::isEnabledRemoteService()</t>
  </si>
  <si>
    <t>NVDC_WSDSetting::setWSDProxySetting</t>
  </si>
  <si>
    <t>mfp/system/nvd/nvdg/NVDC_RoimWscDataIF.cpp</t>
  </si>
  <si>
    <t>TYPE_AdminRemoteDiagnosisRemoteDiagnosis</t>
  </si>
  <si>
    <t>getWSDProxySetting</t>
  </si>
  <si>
    <t>setJLGTraceLevel(short ss_Level)</t>
  </si>
  <si>
    <t>Debug log</t>
  </si>
  <si>
    <t>setJLGTraceLevel 12</t>
  </si>
  <si>
    <t>mfp/system/jlg/APIC_JLGDefine.h</t>
  </si>
  <si>
    <t>mfp/system/jlg/jlgg/JLGC_JLG.cpp</t>
  </si>
  <si>
    <t xml:space="preserve"> 756 static const uint32_t JLGE_InspectLogChangeNetEnableWebDav =                            5394;   /*!&lt; WebDAV—˜—p                                             */</t>
  </si>
  <si>
    <t xml:space="preserve"> 757 static const uint32_t JLGE_InspectLogChangeNetWebDavProxyAddress =                      5395;   /*!&lt; WebDAV ƒvƒƒLƒVƒAƒhƒŒƒX</t>
  </si>
  <si>
    <t>=&gt; ul_code=5394</t>
  </si>
  <si>
    <t>mfp/system/sys/SystemStatus/SYSC_SystemStatus.cpp</t>
  </si>
  <si>
    <t>extern void NVDF_setDoBackup( Bool b_DoBackup );</t>
  </si>
  <si>
    <t>dbgJLGGetSts</t>
  </si>
  <si>
    <t>void ROIM_setLogInfo(int level, int Output)</t>
  </si>
  <si>
    <t>①NVRAMクリア</t>
  </si>
  <si>
    <t>CB</t>
  </si>
  <si>
    <t>C</t>
  </si>
  <si>
    <t>②MFP起動後、カウンタ画面に入れない場合がある。カウンタ画面に入れない場合は以下ログが出力される。</t>
  </si>
  <si>
    <t xml:space="preserve">  BackTraceFilePath[/ata0a/Log/FatalBackTrace.log]Fa14File Open Error</t>
  </si>
  <si>
    <t xml:space="preserve">  ダウンロード後の最初の起動時には必ず以下コマンドを実施する。</t>
  </si>
  <si>
    <t xml:space="preserve">  ・SSD起動の場合</t>
  </si>
  <si>
    <t xml:space="preserve">    ■以下のコマンドを実行し、電源OFF/ON</t>
  </si>
  <si>
    <t xml:space="preserve">    THRG_WriteFormatID 0</t>
  </si>
  <si>
    <t xml:space="preserve">    ※「FormatID Write Complete」が出力されることを確認してください。</t>
  </si>
  <si>
    <t>③トラブルD010が発生する</t>
  </si>
  <si>
    <t>→HDD装着設定にしておりませんか？非装着にして下さい。</t>
  </si>
  <si>
    <t>→②のカウンタ画面に入れない際の手順を実施してみて下さい。</t>
  </si>
  <si>
    <t>→問題解決しない場合は、再度ROMのダウンロードをお試し下さい。</t>
  </si>
  <si>
    <t>④HDDロックがかかる</t>
  </si>
  <si>
    <t>→一度HDDロックを解除してください。この際、SSD起動の場合は電源OFF前のコマンド必須です。</t>
  </si>
  <si>
    <t>!echo 1 &gt; /sys/devices/platform/quartz-iris-sb-0/d0098000.pcie0/pci0000:00/0000:00:00.0/0000:01:00.0/nvme/nvme0/reset_controller</t>
  </si>
  <si>
    <t>!reboot</t>
  </si>
  <si>
    <t>As HIENG's guide</t>
  </si>
  <si>
    <t>1. Setting parameter on CC_BackupIRIndi3 (The same with CC_BackupIRIndi_Sparrow)</t>
  </si>
  <si>
    <t>2. Backup data from SSD to SPI-Flash (service mode -&gt; security setting -&gt; backup data)</t>
  </si>
  <si>
    <t>3. Change parameter on CC_BackupIRIndi3</t>
  </si>
  <si>
    <t>4. Delete DB file for CC_BackupIRIndi3 on terminal</t>
  </si>
  <si>
    <t>!ls /ata01/NVData/CC_BackupIRIndi3.db</t>
  </si>
  <si>
    <t>!rm /ata01/NVData/CC_BackupIRIndi3.db</t>
  </si>
  <si>
    <t>5. Power off</t>
  </si>
  <si>
    <t>6. Power off</t>
  </si>
  <si>
    <t>7. Trouble for invalid nonvolatile data occurs</t>
  </si>
  <si>
    <t>8. Press restore button</t>
  </si>
  <si>
    <t>9. Confirm if the parameter is the same value as procedure #1</t>
  </si>
  <si>
    <t>In case of SSD data</t>
  </si>
  <si>
    <t>In case of SPI-Flash data</t>
  </si>
  <si>
    <t>Only procedure #4 is different from case of SSD</t>
  </si>
  <si>
    <t>Use the following debug command to broke checksum value</t>
  </si>
  <si>
    <t>THRG_setSoftDipSw [Offset] "data" [size]</t>
  </si>
  <si>
    <t>e.g: THRG_setSoftDipSw 0x000003F3, "3", 1</t>
  </si>
  <si>
    <t>CT Exe</t>
  </si>
  <si>
    <t>CC_BackupIRIndi3::setIRI3_ScannerAdjustCrc32( uint ui_Data )</t>
  </si>
  <si>
    <t>CC_BackupIRIndi3::getIRI3_ScannerAdjustCrc32() const</t>
  </si>
  <si>
    <t>BACKUPRESTORE_getLogInfo</t>
  </si>
  <si>
    <t>BACKUPRESTORE_showDebugLog</t>
  </si>
  <si>
    <t>BACKUPRESTORE_setLogInfo 0xffffffff 0xffffffff</t>
  </si>
  <si>
    <t>exec_HDDtoeMMCRestore</t>
  </si>
  <si>
    <t>NVDataBackup</t>
  </si>
  <si>
    <t>backuprestoredbg_starteMMCtoHddBackup</t>
  </si>
  <si>
    <t>backuprestoredbg_startHddtoeMMCRestore</t>
  </si>
  <si>
    <t>mfp/system/sys/BackupRestore/SYSC_BackupRestoreDebug.cpp</t>
  </si>
  <si>
    <t>THRG_setSoftDipSw 0x7B000 "3" 1</t>
  </si>
  <si>
    <t>0x7F375E6F7700</t>
  </si>
  <si>
    <t>NVDD_SPI_FLASH_SPIFlashDataManage =            ( 0x00002E98 );</t>
  </si>
  <si>
    <t>backuprestoredbg_checkExistHDDBackupData</t>
  </si>
  <si>
    <t>NVDC_FollowupQueue::checkCheckSum</t>
  </si>
  <si>
    <t>identDigest</t>
  </si>
  <si>
    <t>NVDC_FollowupQueue_DEBUG_LOG_ON</t>
  </si>
  <si>
    <t>NVDC_FlashMemory_DEBUG_LOG_ON</t>
  </si>
  <si>
    <t>#define POWERDOWN_REGION 0x76000    // 電断時領域(4KB).</t>
  </si>
  <si>
    <t>mfp/system/thr/thrcom/THRC_BSPif.cpp</t>
  </si>
  <si>
    <t>THRG_PrintSpiFlashBackupInfo</t>
  </si>
  <si>
    <t>THRG_PrintSpiFlashLog</t>
  </si>
  <si>
    <t>\\192.168.106.167\06_Output\05_Development\002_Development\000_IT6_10_Eagle\13_FUM001</t>
  </si>
  <si>
    <t>purpose</t>
    <phoneticPr fontId="4"/>
  </si>
  <si>
    <t>Regarding Software/Engine dipsw, MFP doesn't support configuration export. It is inconvenience for service man to verify the configuration</t>
    <phoneticPr fontId="4"/>
  </si>
  <si>
    <t>when importing dipsw configuration into MFP. Eagle MFP supports Software/Engine dipsw export function.</t>
    <phoneticPr fontId="4"/>
  </si>
  <si>
    <t xml:space="preserve">Some specification is not fixed yet. So CommonAPI implements task for NVD at first. </t>
    <phoneticPr fontId="4"/>
  </si>
  <si>
    <t>CommonAPI WP</t>
    <phoneticPr fontId="4"/>
  </si>
  <si>
    <t>New parameters are kept on RAM(Not SSD/SPI-Flash). New APIs are not used by UI modules. Divlib implementation is not necesarry.</t>
    <phoneticPr fontId="4"/>
  </si>
  <si>
    <t>・set/get taget info and password(line645-647 on Message sheet in Message仕様書(MA).xlsx)</t>
    <rPh sb="72" eb="75">
      <t>シヨウショ</t>
    </rPh>
    <phoneticPr fontId="4"/>
  </si>
  <si>
    <t>・set/get WebDAVInfo(line648-650 on Message sheet in Message仕様書(MA).xlsx)</t>
    <rPh sb="59" eb="62">
      <t>シヨウショ</t>
    </rPh>
    <phoneticPr fontId="4"/>
  </si>
  <si>
    <t>・set/get  ResultInfo(line1024-1030 on Message sheet in Message仕様書(MA).xlsx)</t>
    <rPh sb="62" eb="65">
      <t>シヨウショ</t>
    </rPh>
    <phoneticPr fontId="4"/>
  </si>
  <si>
    <t>・set/get  ExportLog(line1031 on Message sheet in Message仕様書(MA).xlsx)</t>
    <rPh sb="56" eb="59">
      <t>シヨウショ</t>
    </rPh>
    <phoneticPr fontId="4"/>
  </si>
  <si>
    <t>Job Setting Export information</t>
  </si>
  <si>
    <t>2018/5/22 v5.0 Nishihara (Hitachi)
(MAv6) It adds with a Improvement of Settings data management.</t>
  </si>
  <si>
    <t>The data list for retrieval</t>
  </si>
  <si>
    <t>The number of arrangement</t>
  </si>
  <si>
    <t xml:space="preserve">Data for retrieval (it is specified following any they are)
- Address book ="addr"
- Authentication related data = "auth"
- Network Setting ="netw"
- Remote Access Setting ="csrc"
- User Setting ="util"
- Administrator Setting ="admn"
- Service Settings ="srvc"
- Display custom setting ="topm"
- Cloud connection ="clou"
- External Certificate = "ecrt"
- Accessibility ="unvr"
- Software DipSW ="sfsw"
- Engine DipSW ="egsw"
</t>
  </si>
  <si>
    <t>It ignores, when an unsupported Add Characters is specified.</t>
  </si>
  <si>
    <t>Encryption Password</t>
  </si>
  <si>
    <t>struct</t>
  </si>
  <si>
    <t>Forward Dest. WebDAV information</t>
  </si>
  <si>
    <t>URL</t>
  </si>
  <si>
    <t>string</t>
  </si>
  <si>
    <t>Login User Name</t>
  </si>
  <si>
    <t>ExportInfo</t>
  </si>
  <si>
    <t>TargetList</t>
  </si>
  <si>
    <t>ArraySize</t>
  </si>
  <si>
    <t>unsigned char</t>
  </si>
  <si>
    <t>Target</t>
  </si>
  <si>
    <t>^[0-9a-zA-Z]{min,max}$</t>
  </si>
  <si>
    <t>Password</t>
  </si>
  <si>
    <t>WebDAVInfo</t>
  </si>
  <si>
    <t>Url</t>
  </si>
  <si>
    <t>^[0-9a-zA-Z!&amp;quot;#$%&amp;amp;&amp;apos;()*+,\-./:;&amp;lt;=&amp;gt;?@\[\\\]^_`{|}~]{min,max}$</t>
  </si>
  <si>
    <t>UserID</t>
  </si>
  <si>
    <t>ExportStatus</t>
  </si>
  <si>
    <t>Only when CommandCode is Job Setting Export directions ("0213"), this structure becomes effective and is outputted.</t>
  </si>
  <si>
    <t>2018/5/22 v5.0 (日立)西原
(MAv6)設定データ管理の改善で追加</t>
  </si>
  <si>
    <t>ResultInfo</t>
  </si>
  <si>
    <t xml:space="preserve">
</t>
  </si>
  <si>
    <t>Processing result information</t>
  </si>
  <si>
    <t>Result</t>
  </si>
  <si>
    <t>Retrieval result</t>
  </si>
  <si>
    <t xml:space="preserve">1
</t>
  </si>
  <si>
    <t>Success</t>
  </si>
  <si>
    <t xml:space="preserve">2
</t>
  </si>
  <si>
    <t>Failure</t>
  </si>
  <si>
    <t>ErrorInfo</t>
  </si>
  <si>
    <t>Error information at the time of failure
It is outputted only when a retrieval result is "failure."</t>
  </si>
  <si>
    <t>ErrorCode</t>
  </si>
  <si>
    <t>Error code</t>
  </si>
  <si>
    <t>unsigned long</t>
  </si>
  <si>
    <t>4294967295</t>
  </si>
  <si>
    <t>A Code is referring to the loading functional specification document.</t>
  </si>
  <si>
    <t>ErrorDetail</t>
  </si>
  <si>
    <t>Error Details.. Code</t>
  </si>
  <si>
    <t>ExportLog</t>
  </si>
  <si>
    <t xml:space="preserve">Export implementation Log
* It is outputted only when a retrieval result is "a success."
</t>
  </si>
  <si>
    <t>255</t>
  </si>
  <si>
    <t>Explaination</t>
  </si>
  <si>
    <t>type</t>
  </si>
  <si>
    <t>Smallest</t>
  </si>
  <si>
    <t>Largest</t>
  </si>
  <si>
    <t>Treatment besides the range</t>
  </si>
  <si>
    <t>It cajoles and is a value.</t>
  </si>
  <si>
    <t>Range which can be set up</t>
  </si>
  <si>
    <t>Guarantee range of operation</t>
  </si>
  <si>
    <t>Regular expression</t>
  </si>
  <si>
    <t xml:space="preserve">N column(CommonAPI(NVD：APIC_RoimWscDataIF)) on  in 要求仕様 sheet in MAv6_全体制御(設定データ管理の改善).xlsx is CommonAPI WP. </t>
  </si>
  <si>
    <t>mfp/system/nvd/APIC_RoimWscDataIF.h</t>
  </si>
  <si>
    <t>mfp/system/nvd/APIC_RoimWscDataIF.cpp</t>
  </si>
  <si>
    <t>mfp/system/nvd/nvdg/NVDC_RoimWscDataIF.h</t>
  </si>
  <si>
    <t>APIC_RoimWscDataIF</t>
  </si>
  <si>
    <t>NVDC_RoimWscDataIF::set***</t>
  </si>
  <si>
    <t>NVDC_RoimWscDataIF::get***</t>
  </si>
  <si>
    <t>TYPS_RoimWscDataIF_PreCheckServerInfo           m_s_PreCheckServerInfo;</t>
  </si>
  <si>
    <t>NVDC_RoimWscDataIF::NVDC_RoimWscDataIF()</t>
  </si>
  <si>
    <t>class NVDC_RoimWscDataIF : public APIC_RoimWscDataIF</t>
  </si>
  <si>
    <t>TYPS_XXX m_s_***;</t>
  </si>
  <si>
    <t>virtual Bool set***</t>
  </si>
  <si>
    <t>virtual Bool get***</t>
  </si>
  <si>
    <t>virtual Bool set*** = 0;</t>
  </si>
  <si>
    <t>virtual Bool get*** = 0;</t>
  </si>
  <si>
    <t>struct TYPS_RoimWscDataIF_XXX{}</t>
  </si>
  <si>
    <t>Bool NVDC_RoimWscDataIFMAv4::setUpdateFileSetting(</t>
  </si>
  <si>
    <t xml:space="preserve">draft plan: </t>
  </si>
  <si>
    <t xml:space="preserve">Eagle FUM001 Export Software/Engine Dipsw </t>
  </si>
  <si>
    <t>\\192.168.106.167\06_Output\05_Development\002_Development\002_IT6_10_DenebMLK\13_Machine_No.24</t>
  </si>
  <si>
    <t>下記のトラブルコードのカウンタ領域を追加する</t>
  </si>
  <si>
    <t>　・B-0301：サクションファン異常</t>
  </si>
  <si>
    <t>　・C-2702：転写電圧異常（HV）</t>
  </si>
  <si>
    <t>　・A-3422：定着ウォームアップ不良(加熱端部)</t>
  </si>
  <si>
    <t>　・C-40A6：メカコンASIC通信異常</t>
  </si>
  <si>
    <t>　・C-5620：メカコンＷＤＴ</t>
  </si>
  <si>
    <t>(1) Enable to specify DipSW settings as export target</t>
  </si>
  <si>
    <t>(1) Add DipSW setting export processing</t>
  </si>
  <si>
    <t>(1) Enable to return the export result of DipSW setting.</t>
  </si>
  <si>
    <t>RQ-768-01-01</t>
  </si>
  <si>
    <t>RQ-768-01-02</t>
  </si>
  <si>
    <t>RQ-768-01-03</t>
  </si>
  <si>
    <t>(1) Add check process of DipSW setting export result by Zip compression check</t>
  </si>
  <si>
    <t>Add the following tags as the result of exporting to the backup log format_x000D_
Software DipSW: sfsw_x000D_
Engine DipSW: egsw</t>
  </si>
  <si>
    <t>"Remote setting Enable to designate the following as the backup target in the backup start request.
· Software Dip SW setting
· Engine Dip SW setting
Confirmed that there is no effect on existing processing by adding backup target
→ The result of the confirmation is posted on the "Attachment 1_ Effect Check by Adding Backup Target" sheet. "</t>
  </si>
  <si>
    <t>Make the following setting so that it can be exported to the folder published by SMB server built in MFP.
· Software Dip SW setting
· Engine Dip SW setting
Setting value Export data flow refer to the following sheet
[Attachment 2 _ Set Value Export Data Flow] Sheet
└ (1) Export from RDT</t>
  </si>
  <si>
    <t>Remote setting Allows you to leave the backup result of the DipSW setting in the backup log.</t>
  </si>
  <si>
    <t>Perform setting value export by instructions from WWRSPF.
Setting value Export data flow refer to the following sheet
[Attachment 2 _ Set Value Export Data Flow] Sheet
└ (2) Export from WWRSPF</t>
  </si>
  <si>
    <t>(1) Enable to process "WWRSPF" as the export type
(2) Perform "Audit log output setting setting" by export instruction from WWRSPF (equivalent to from RDT)
(3) Used in export processing from WWRSPF → Since it corresponds to KRQ - XXX - 01 - 02, it is unnecessary here</t>
  </si>
  <si>
    <t>Performed when DipSW setting is specified
Checking the influence range is necessary when enabling it to be performed from values other than the setting value export from RDT
(Also used for export processing from WWRSPF)</t>
  </si>
  <si>
    <t>Added log saving process of Dip SW setting</t>
  </si>
  <si>
    <t>sMsg.e_UsbImportExportOperationMsg = TYPE_UsbImportExportOperationMsg_Start;</t>
  </si>
  <si>
    <t>m_e_UsbImportExportTarget2nd</t>
  </si>
  <si>
    <t>void SYSC_UsbImportExportOperation::usbImportExportStart()</t>
  </si>
  <si>
    <t>mfp/system/sys/sysg/SYSC_RDTManagerLog.cpp</t>
  </si>
  <si>
    <t xml:space="preserve"> 265 void SYSC_RDTManagerLog::writeExportBackupLog( TYPE_UsbImportExportResult e_Result, TYPE_UsbImportExportResult2nd e_Result2nd )</t>
  </si>
  <si>
    <t xml:space="preserve"> 856 Bool SYSC_RDTManagerLog::analyzeExportResult( SYSS_RDTManagerLogBackupData* ps_Data, TYPE_UsbImportExportResult e_Result, TYPE_UsbImportExportResult2nd e_Result2nd )</t>
  </si>
  <si>
    <t>1000 Bool SYSC_RDTManagerLog::setBackupLog( SYSS_RDTManagerLogBackupData* ps_Data, SYSE_RDTManagerLogBackupType e_Type, SYSE_RDTManagerLogResult e_Result )</t>
  </si>
  <si>
    <t>mfp/system/sys/sysg/SYSC_RDTManager.cpp</t>
  </si>
  <si>
    <t>1621 SYSE_RDTManagerMsgResult SYSC_RDTManager::recvMsg_SettingBackupExportComplete( void* vp_Param )</t>
  </si>
  <si>
    <t>1200 Bool SYSC_RDTManager::checkSettingBackupExportZipCompression( TYPE_UsbImportExportResult e_Result, TYPE_UsbImportExportResult2nd e_Result2nd )</t>
  </si>
  <si>
    <t>mfp/system/sys/sysg/SYSC_RDTManagerLog.h</t>
  </si>
  <si>
    <t xml:space="preserve"> 94 #define SYSD_RDTManagerLogBackupLogFormat   "date:%16s," \
 95                                             "addr:%2s,auth:%2s,netw:%2s,csrc:%2s,util:%2s," \
 96                                             "admn:%2s,srvc:%2s,topm:%2s,clou:%2s,ecrt:%2s," \
 97                                             "unvr:%2s,acus:%2s"</t>
  </si>
  <si>
    <t>1148 void SYSC_RDTManagerLog::printBackupData( SYSS_RDTManagerLogBackupData* ps_Data )</t>
  </si>
  <si>
    <t>\\192.168.106.167\06_Output\05_Development\002_Development\000_IT6_10_Eagle\29_FUM004</t>
  </si>
  <si>
    <t>\\192.168.106.167\06_Output\05_Development\002_Development\000_IT6_10_Eagle\30_FUM005</t>
  </si>
  <si>
    <t>RQ-768-02-03</t>
  </si>
  <si>
    <t>mfp/system/sys/sysg/SYSC_System.h</t>
  </si>
  <si>
    <t>1710 #define TYPD_UsbImportExportTarget_BeforeSecurity2nd    (TYPE_UsbImportExportTarget2nd_MasterConfigSetting \</t>
  </si>
  <si>
    <t>1711                                                      | TYPE_UsbImportExportTarget2nd_MachinePeculiarSetting \</t>
  </si>
  <si>
    <t>1712                                                      | TYPE_UsbImportExportTarget2nd_CopyProgramSetting)</t>
  </si>
  <si>
    <t>mfp/system/sys/sysg/SYSC_System.cpp</t>
  </si>
  <si>
    <t xml:space="preserve"> 6159 void SYSC_UsbImportExportOperation::usbImportExportUsbExImSecurity2ndReturned()</t>
  </si>
  <si>
    <t xml:space="preserve"> 6160 {</t>
  </si>
  <si>
    <t xml:space="preserve"> 6161     // 1. 外部証明書.</t>
  </si>
  <si>
    <t xml:space="preserve"> 6162     APIC_SslSetting* pc_SslSetting = APIC_SslSetting::newInstance();</t>
  </si>
  <si>
    <t xml:space="preserve"> 6164     switch( m_e_ImportExportKind )</t>
  </si>
  <si>
    <t xml:space="preserve"> 6165     {</t>
  </si>
  <si>
    <t xml:space="preserve"> 6189         case TYPE_UsbImportExportKind_ExportSMB:                // エクスポート(SMB).</t>
  </si>
  <si>
    <t xml:space="preserve"> 6190         case TYPE_UsbImportExportKind_ExportPC:                 // エクスポート(PC).</t>
  </si>
  <si>
    <t xml:space="preserve"> 6191 // 2016/10/14 IT5_4.0 RQ-421 装置自動更新機能の機能拡張 日立 江上 ADD Start.</t>
  </si>
  <si>
    <t xml:space="preserve"> 6192         case TYPE_UsbImportExportKind_ExportSMBFromRDT:         // RDTエクスポート(SMB).</t>
  </si>
  <si>
    <t xml:space="preserve"> 6193 // 2016/10/14 IT5_4.0 RQ-421 装置自動更新機能の機能拡張 日立 江上 ADD End.</t>
  </si>
  <si>
    <t xml:space="preserve"> 6194             if( pc_SslSetting != NULL &amp;&amp; m_b_ImpExpCancel == False ) {</t>
  </si>
  <si>
    <t xml:space="preserve"> 6195                 m_e_ImpExpResult2nd |= pc_SslSetting-&gt;exportCertFile( m_e_UsbImportExportTarget2nd, m_e_ImportExportKind );</t>
  </si>
  <si>
    <t xml:space="preserve"> 6196             }</t>
  </si>
  <si>
    <t xml:space="preserve"> 6197             break;</t>
  </si>
  <si>
    <t xml:space="preserve"> 6385 void SYSC_UsbImportExportOperation::req_UsbImportExportStart( TYPE_UsbImportExportKind e_UsbImportExportKind, TYPE_UsbImportExportTarget e_UsbImportExportTarget, TYPE_UsbImportExportTarget2nd e_UsbImportExportTarget2nd,</t>
  </si>
  <si>
    <t xml:space="preserve"> 6399     m_e_ImportExportKind = e_UsbImportExportKind;</t>
  </si>
  <si>
    <t xml:space="preserve"> 6400     m_e_UsbImportExportTarget2nd = e_UsbImportExportTarget2nd;</t>
  </si>
  <si>
    <t xml:space="preserve"> 6401     m_e_UsbImportExportTarget = e_UsbImportExportTarget;</t>
  </si>
  <si>
    <t xml:space="preserve"> 6402     memset(m_pPassword, '\0', SYSD_UsbImportExportPasswordSize);</t>
  </si>
  <si>
    <t xml:space="preserve"> 6403     memcpy(m_pPassword, pPassword, SYSD_UsbImportExportPasswordSize - 1);</t>
  </si>
  <si>
    <t xml:space="preserve"> 6404 // 2016/04/04 OPS1-Sky Kawanishi [SecV2][SecV2-9] m_e_TopMenuGadgetImpExpResultを削除. 結果を個別に覚えておく必要性はないため削除. 覚えているとセキュリティー一括設定時の電源Off/Onに対応できない.</t>
  </si>
  <si>
    <t xml:space="preserve"> 6405     switch( e_UsbImportExportKind )</t>
  </si>
  <si>
    <t xml:space="preserve"> 6406     {</t>
  </si>
  <si>
    <t xml:space="preserve"> 6478         case TYPE_UsbImportExportKind_ExportSMBFromRDT:         // RDTエクスポート(SMB).</t>
  </si>
  <si>
    <t xml:space="preserve"> 6479             e_InspectLogIFNum       = e_InspectLogIF;                   // I/F番号.</t>
  </si>
  <si>
    <t xml:space="preserve"> 6480             e_InspectLogOperateNum  = e_InspectLogOpeNum;               // 操作者番号.</t>
  </si>
  <si>
    <t xml:space="preserve"> 6481             e_InspectLog            = JLGE_InspectLogBackupExport;      // 操作コード (エクスポート).</t>
  </si>
  <si>
    <t xml:space="preserve"> 6482             break;</t>
  </si>
  <si>
    <t>// Add a handle for case TYPE_UsbImportExportKind_ExportWWRSPF</t>
  </si>
  <si>
    <t xml:space="preserve"> </t>
  </si>
  <si>
    <t xml:space="preserve"> 6019 void SYSC_UsbImportExportOperation::usbImportExportStart()</t>
  </si>
  <si>
    <t xml:space="preserve"> 6020 {</t>
  </si>
  <si>
    <t xml:space="preserve"> 6021     THRC_UICustomDataCtrl* pc_UICustomDataCtrl = THRC_UICustomDataCtrl::newInstance();</t>
  </si>
  <si>
    <t xml:space="preserve"> 6022     if (NULL == pc_UICustomDataCtrl)</t>
  </si>
  <si>
    <t xml:space="preserve"> 6023     {</t>
  </si>
  <si>
    <t xml:space="preserve"> 6024         return;</t>
  </si>
  <si>
    <t xml:space="preserve"> 6025     }</t>
  </si>
  <si>
    <t xml:space="preserve"> 6026     switch( m_e_ImportExportKind )</t>
  </si>
  <si>
    <t xml:space="preserve"> 6027     {</t>
  </si>
  <si>
    <t xml:space="preserve"> 6028         case TYPE_UsbImportExportKind_Export:       // エクスポート.</t>
  </si>
  <si>
    <t xml:space="preserve"> 6029         case TYPE_UsbImportExportKind_ExportSMB:                // エクスポート(SMB).</t>
  </si>
  <si>
    <t xml:space="preserve"> 6030         case TYPE_UsbImportExportKind_ExportPC:                 // エクスポート(PC).</t>
  </si>
  <si>
    <t xml:space="preserve"> 6031         case TYPE_UsbImportExportKind_Backup:                   // HDDバックアップ.</t>
  </si>
  <si>
    <t xml:space="preserve"> 6032         case TYPE_UsbImportExportKind_ServerBackup:                     // サーババックアップ.</t>
  </si>
  <si>
    <t xml:space="preserve"> 6033 // 2016/10/14 IT5_4.0 RQ-421 装置自動更新機能の機能拡張 日立 江上 ADD Start.</t>
  </si>
  <si>
    <t xml:space="preserve"> 6034         case TYPE_UsbImportExportKind_ExportSMBFromRDT:         // RDTエクスポート(SMB).</t>
  </si>
  <si>
    <t xml:space="preserve"> 6035 // 2016/10/14 IT5_4.0 RQ-421 装置自動更新機能の機能拡張 日立 江上 ADD End.</t>
  </si>
  <si>
    <t xml:space="preserve"> 6036             m_e_ImpExpResult |= pc_UICustomDataCtrl-&gt;setExportData( m_e_UsbImportExportTarget, m_e_ImportExportKind );</t>
  </si>
  <si>
    <t xml:space="preserve"> 6037             break;</t>
  </si>
  <si>
    <t>// Add  case TYPE_UsbImportExportKind_ExportWWRSPF</t>
  </si>
  <si>
    <t>m_e_progressStatus = TYPE_UsbImportExportProgressStatus_UsbExImMainStorage;</t>
  </si>
  <si>
    <t>SYSC_UsbImportExportOperation::notifyUsbImportExportResult</t>
  </si>
  <si>
    <t>SYSC_UsbImportExportOperation::messageloop()</t>
  </si>
  <si>
    <t>TYPE_UsbImportExportOperationMsg_UsbExImMainStorageReturned</t>
  </si>
  <si>
    <t>SYSC_UsbImportExportOperation::usbImportExportUsbExImMainStorageReturned()</t>
  </si>
  <si>
    <t>-&gt;</t>
  </si>
  <si>
    <t>execImportExportMasterConfigSetting</t>
  </si>
  <si>
    <t>notifyUsbImportExportMasterConfigSettingReturned</t>
  </si>
  <si>
    <t>-&gt; If False</t>
  </si>
  <si>
    <t>getImportExportFileSendBasePath</t>
  </si>
  <si>
    <t>10646     switch( e_UsbImportExportKind ) {</t>
  </si>
  <si>
    <t>10656         case TYPE_UsbImportExportKind_ExportSMBFromRDT:</t>
  </si>
  <si>
    <t>10663             if ( ( TYPE_UsbImportExportKind_Backup == e_UsbImportExportKind )</t>
  </si>
  <si>
    <t>10664                  || ( TYPE_UsbImportExportKind_ServerBackup == e_UsbImportExportKind )</t>
  </si>
  <si>
    <t>10666             ) {</t>
  </si>
  <si>
    <t>10668                 b_Ret = APIC_AuthCust::newInstance()-&gt;chkInstallAuthCustomMaster();</t>
  </si>
  <si>
    <t>10669                 if ( True != b_Ret ) {</t>
  </si>
  <si>
    <t>10671                     m_e_ImpExpResult2nd |= TYPE_UsbImportExportResult2nd_MasterConfigSettingOK;</t>
  </si>
  <si>
    <t>10672                     return False;</t>
  </si>
  <si>
    <t>10673                 }</t>
  </si>
  <si>
    <t>10674             }</t>
  </si>
  <si>
    <t>10647         case TYPE_UsbImportExportKind_Export:                   // エクスポート.</t>
  </si>
  <si>
    <t>10648         case TYPE_UsbImportExportKind_Csrc_Export:              // エクスポート(CSRC).</t>
  </si>
  <si>
    <t>10649         case TYPE_UsbImportExportKind_Backup:                   // HDDバックアップ.</t>
  </si>
  <si>
    <t>10650         case TYPE_UsbImportExportKind_ExportSMB:                // エクスポート(SMB).</t>
  </si>
  <si>
    <t>10651         case TYPE_UsbImportExportKind_ExportPC:                 // エクスポート(PC).</t>
  </si>
  <si>
    <t>10653         case TYPE_UsbImportExportKind_ServerBackup:             // サーババックアップ.</t>
  </si>
  <si>
    <t>10667                 // 認証カスタマイズ登録チェック.</t>
  </si>
  <si>
    <t>10670                     // 未登録の場合は、結果OKとする.</t>
  </si>
  <si>
    <t>SAAG_startExport</t>
  </si>
  <si>
    <t>ans_ImportExportMasterConfigSetting</t>
  </si>
  <si>
    <t>-&gt; callback</t>
  </si>
  <si>
    <t>SAAG_exportConfigurationFile</t>
  </si>
  <si>
    <t>exportConfigurationFile</t>
  </si>
  <si>
    <t>-&gt; TYPE_UsbImpoetExportOperationMsg_MasterConfigSettingReturned</t>
  </si>
  <si>
    <t>usbImportExportMasterConfigSettingReturned</t>
  </si>
  <si>
    <t>SYSC_UsbImportExportOperation::req_UsbImportExportStart</t>
  </si>
  <si>
    <t>ans_UsbImportExportStart</t>
  </si>
  <si>
    <t>SYSC_UsbImportExportOperation::usbImportExportStart()</t>
  </si>
  <si>
    <t xml:space="preserve">-&gt; </t>
  </si>
  <si>
    <t xml:space="preserve">TYPE_RDTManagerRequestResult SYSC_RDTManager::requestStartSettingBackup( </t>
  </si>
  <si>
    <t>TYPE_UsbImportExportResult SYSC_UsbImportExportOperation::execImprotExportAuth</t>
  </si>
  <si>
    <t>SYSC_UsbImportExportOperation::usbImportExportMasterConfigSettingReturned()</t>
  </si>
  <si>
    <t>//Notify export result</t>
  </si>
  <si>
    <t>1149 {</t>
  </si>
  <si>
    <t>1150     printf(" - Date=%s addr=%s auth=%s netw=%s csrc=%s util=%s admn=%s srvc=%s topm=%s clou=%s ecrt=%s unvr=%s acus=%s\n",</t>
  </si>
  <si>
    <t>1151                 ps_Data-&gt;sc_Date, ps_Data-&gt;sc_Address, ps_Data-&gt;sc_Authentication, ps_Data-&gt;sc_Network, ps_Data-&gt;sc_Csrc,</t>
  </si>
  <si>
    <t>1152                 ps_Data-&gt;sc_Utility, ps_Data-&gt;sc_Admin, ps_Data-&gt;sc_Service, ps_Data-&gt;sc_TopMenuGadget,</t>
  </si>
  <si>
    <t>1153                 ps_Data-&gt;sc_CloudContact, ps_Data-&gt;sc_ExtCertificates, ps_Data-&gt;sc_Universal, ps_Data-&gt;sc_MasterConfigSetting);</t>
  </si>
  <si>
    <t>1154 }</t>
  </si>
  <si>
    <t xml:space="preserve"> 798 Bool SYSC_RDTManagerLog::analyzeBackupLog( SYSS_RDTManagerLogBackupData* ps_Data, char* psc_Log )</t>
  </si>
  <si>
    <t xml:space="preserve"> 821         si_Column = sscanf( psc_Log, SYSD_RDTManagerLogBackupLogFormat,</t>
  </si>
  <si>
    <t xml:space="preserve"> 822                             s_Buf.sc_Date,</t>
  </si>
  <si>
    <t xml:space="preserve"> 823                             s_Buf.sc_Address,</t>
  </si>
  <si>
    <t xml:space="preserve"> 824                             s_Buf.sc_Authentication,</t>
  </si>
  <si>
    <t xml:space="preserve"> 825                             s_Buf.sc_Network,</t>
  </si>
  <si>
    <t xml:space="preserve"> 826                             s_Buf.sc_Csrc,</t>
  </si>
  <si>
    <t xml:space="preserve"> 827                             s_Buf.sc_Utility,</t>
  </si>
  <si>
    <t xml:space="preserve"> 828                             s_Buf.sc_Admin,</t>
  </si>
  <si>
    <t xml:space="preserve"> 829                             s_Buf.sc_Service,</t>
  </si>
  <si>
    <t xml:space="preserve"> 830                             s_Buf.sc_TopMenuGadget,</t>
  </si>
  <si>
    <t xml:space="preserve"> 831                             s_Buf.sc_CloudContact,</t>
  </si>
  <si>
    <t xml:space="preserve"> 832                             s_Buf.sc_ExtCertificates,</t>
  </si>
  <si>
    <t xml:space="preserve"> 833                             s_Buf.sc_Universal,</t>
  </si>
  <si>
    <t xml:space="preserve"> 834                             s_Buf.sc_MasterConfigSetting</t>
  </si>
  <si>
    <t xml:space="preserve"> 835                           );</t>
  </si>
  <si>
    <t>1113 Bool SYSC_RDTManagerLog::convertBackupDataToStr( SYSS_RDTManagerLogBackupData* ps_Data, char* psc_Log )</t>
  </si>
  <si>
    <t>1124         snprintf( psc_Log, TYPD_MAX_RDTBackupLog, SYSD_RDTManagerLogBackupLogFormat,</t>
  </si>
  <si>
    <t>1125                   ps_Data-&gt;sc_Date,                     // 処理日時.</t>
  </si>
  <si>
    <t>1126                   ps_Data-&gt;sc_Address,                  // アドレス帳.</t>
  </si>
  <si>
    <t>1127                   ps_Data-&gt;sc_Authentication,           // 認証関連データ.</t>
  </si>
  <si>
    <t>1128                   ps_Data-&gt;sc_Network,                  // ネットワーク設定.</t>
  </si>
  <si>
    <t>1129                   ps_Data-&gt;sc_Csrc,                     // 遠隔診断設定.</t>
  </si>
  <si>
    <t>1130                   ps_Data-&gt;sc_Utility,                  // ユーザー設定.</t>
  </si>
  <si>
    <t>1131                   ps_Data-&gt;sc_Admin,                    // 管理者設定.</t>
  </si>
  <si>
    <t>1132                   ps_Data-&gt;sc_Service,                  // サービス設定.</t>
  </si>
  <si>
    <t>1133                   ps_Data-&gt;sc_TopMenuGadget,            // トップメニュー設定.</t>
  </si>
  <si>
    <t>1134                   ps_Data-&gt;sc_CloudContact,             // クラウド連携.</t>
  </si>
  <si>
    <t>1135                   ps_Data-&gt;sc_ExtCertificates,          // 外部証明書.</t>
  </si>
  <si>
    <t>1136                   ps_Data-&gt;sc_Universal,                // ユニバーサル設定.</t>
  </si>
  <si>
    <t>1137                   ps_Data-&gt;sc_MasterConfigSetting       // 認証カスタム設定.</t>
  </si>
  <si>
    <t>1138                 );</t>
  </si>
  <si>
    <t>1140     }while(0);</t>
  </si>
  <si>
    <t>250 struct SYSS_RDTManagerLogBackupData</t>
  </si>
  <si>
    <t>251 {</t>
  </si>
  <si>
    <t>252     /// \brief  概要：日付(年月日時分).</t>
  </si>
  <si>
    <t>253     char                            sc_Date[SYSD_RDTManagerLogDateSize];</t>
  </si>
  <si>
    <t>…</t>
  </si>
  <si>
    <t>285     /// \brief  概要：ユニバーサル設定 処理結果(NA/OK/NG).</t>
  </si>
  <si>
    <t>286     char                            sc_Universal[SYSD_RDTManagerLogResultSize];</t>
  </si>
  <si>
    <t>288     /// \brief  概要：認証カスタム設定 処理結果(NA/OK/NG).</t>
  </si>
  <si>
    <t>289     char                            sc_MasterConfigSetting[SYSD_RDTManagerLogResultSize];</t>
  </si>
  <si>
    <t>290 };</t>
  </si>
  <si>
    <t>//Add here</t>
  </si>
  <si>
    <t>1001 {</t>
  </si>
  <si>
    <t>1004     // バックアップ結果をログ構造体に設定.</t>
  </si>
  <si>
    <t>1005     switch( e_Type ){</t>
  </si>
  <si>
    <t>1006     case SYSE_RDTManagerLogBackupType_Start:                            // 設定バックアップ-処理開始.</t>
  </si>
  <si>
    <t>1007         clearBackupLog( ps_Data );</t>
  </si>
  <si>
    <t>1008         break;</t>
  </si>
  <si>
    <t>1042     case SYSE_RDTManagerLogBackupType_MasterConfigSetting:              // 設定バックアップ-認証カスタム設定.</t>
  </si>
  <si>
    <t>1043         b_Ret = setLogResult( ps_Data-&gt;sc_MasterConfigSetting, e_Result );</t>
  </si>
  <si>
    <t>1044         break;</t>
  </si>
  <si>
    <t>1045     default:</t>
  </si>
  <si>
    <t>1046         b_Ret = False;</t>
  </si>
  <si>
    <t>1047         RDTMgrLogMsg(RDTMgr_LogLevel_ERROR, "ERROR %s[%d] ArgumentError! ps_Data=%p, e_Type=%d e_Result=%d",</t>
  </si>
  <si>
    <t>1048                             __PRETTY_FUNCTION__, __LINE__, ps_Data, e_Type, e_Result);</t>
  </si>
  <si>
    <t>1049         break;</t>
  </si>
  <si>
    <t>1050     }</t>
  </si>
  <si>
    <t>1058 void SYSC_RDTManagerLog::clearBackupLog( SYSS_RDTManagerLogBackupData* ps_Data )</t>
  </si>
  <si>
    <t>1071     strncpy( ps_Data-&gt;sc_MasterConfigSetting, SYSD_RDTManagerLogResultNA, SYSD_RDTManagerLogResultSize-1 );</t>
  </si>
  <si>
    <t>1072 }</t>
  </si>
  <si>
    <t>1077 Bool SYSC_RDTManagerLog::checkBackupLogFormat( SYSS_RDTManagerLogBackupData* ps_Data )</t>
  </si>
  <si>
    <t>1078 {</t>
  </si>
  <si>
    <t>1079     Bool</t>
  </si>
  <si>
    <t>1094     b_Result[12] = checkResultFormat( ps_Data-&gt;sc_MasterConfigSetting );            // 設定バックアップ-認証カスタム設定.</t>
  </si>
  <si>
    <t>1096     // 結果チェック.</t>
  </si>
  <si>
    <t>1098         if( True != b_Result[uc_Cnt] ){</t>
  </si>
  <si>
    <t>1099             b_Ret = False;</t>
  </si>
  <si>
    <t>1100             RDTMgrLogMsg(RDTMgr_LogLevel_ERROR, "ERROR %s[%d] FormatError! uc_Cnt=%d b_Result=%d,%d,%d,%d,%d,%d,%d,%d,%d,%d,%d,%d,%d",</t>
  </si>
  <si>
    <t>1101                                 __PRETTY_FUNCTION__, __LINE__, uc_Cnt, b_Result[0], b_Result[1], b_Result[2], b_Result[3], b_Result[4],</t>
  </si>
  <si>
    <t>1102                                 b_Result[5], b_Result[6], b_Result[7], b_Result[8], b_Result[9], b_Result[10], b_Result[11], b_Result[12]);</t>
  </si>
  <si>
    <t>1103             break;</t>
  </si>
  <si>
    <t>1104         }</t>
  </si>
  <si>
    <t>1105     }</t>
  </si>
  <si>
    <r>
      <t>1080     Bool                                            b_Result[</t>
    </r>
    <r>
      <rPr>
        <b/>
        <sz val="11"/>
        <color rgb="FFFF0000"/>
        <rFont val="Calibri"/>
        <family val="2"/>
        <scheme val="minor"/>
      </rPr>
      <t>SYSD_RDTManagerLogBackupMaxOutput</t>
    </r>
    <r>
      <rPr>
        <b/>
        <sz val="11"/>
        <color theme="1"/>
        <rFont val="Calibri"/>
        <family val="2"/>
        <scheme val="minor"/>
      </rPr>
      <t xml:space="preserve"> + 1] = {};</t>
    </r>
  </si>
  <si>
    <r>
      <t>1097     for( uchar uc_Cnt = 0; uc_Cnt &lt; (</t>
    </r>
    <r>
      <rPr>
        <sz val="11"/>
        <color rgb="FFFF0000"/>
        <rFont val="Calibri"/>
        <family val="2"/>
        <scheme val="minor"/>
      </rPr>
      <t>SYSD_RDTManagerLogBackupMaxOutput</t>
    </r>
    <r>
      <rPr>
        <sz val="11"/>
        <color theme="1"/>
        <rFont val="Calibri"/>
        <family val="2"/>
        <charset val="128"/>
        <scheme val="minor"/>
      </rPr>
      <t xml:space="preserve"> + 1); uc_Cnt++ ){</t>
    </r>
  </si>
  <si>
    <t>Refer: SYSD_RDTManagerLogBackupMaxExport = 12</t>
  </si>
  <si>
    <t>32 #define SYSD_RDTManagerLogBackupMaxOutput                       (12)</t>
  </si>
  <si>
    <t>44 #define SYSD_RDTManagerLogBackupMaxExport                       (12)</t>
  </si>
  <si>
    <t xml:space="preserve"> 857 {</t>
  </si>
  <si>
    <t xml:space="preserve"> 858     Bool                                            b_Ret                                       = True;</t>
  </si>
  <si>
    <t xml:space="preserve"> 974     if( TYPE_UsbImportExportTarget2nd_MasterConfigSetting &lt;&lt; 4 == ( e_Result2nd &amp; ( TYPE_UsbImportExportTarget2nd_MasterConfigSetting &lt;&lt; 4 ) ) ){</t>
  </si>
  <si>
    <t xml:space="preserve"> 975         if( TYPE_UsbImportExportResult2nd_MasterConfigSettingOK != ( e_Result2nd &amp; TYPE_UsbImportExportResult2nd_MasterConfigSettingOK ) ){</t>
  </si>
  <si>
    <t xml:space="preserve"> 976             b_Result[11] = setBackupLog( ps_Data, SYSE_RDTManagerLogBackupType_MasterConfigSetting, SYSE_RDTManagerLogResult_NG );</t>
  </si>
  <si>
    <t xml:space="preserve"> 977         }</t>
  </si>
  <si>
    <t xml:space="preserve"> 978         else{</t>
  </si>
  <si>
    <t xml:space="preserve"> 979             b_Result[11] = setBackupLog( ps_Data, SYSE_RDTManagerLogBackupType_MasterConfigSetting, SYSE_RDTManagerLogResult_OK );</t>
  </si>
  <si>
    <t xml:space="preserve"> 980         }</t>
  </si>
  <si>
    <t xml:space="preserve"> 981     }</t>
  </si>
  <si>
    <t xml:space="preserve"> 984     for( uchar uc_Cnt = 0; uc_Cnt &lt; SYSD_RDTManagerLogBackupMaxExport; uc_Cnt++ ){</t>
  </si>
  <si>
    <t xml:space="preserve"> 985         if( True != b_Result[uc_Cnt] ){</t>
  </si>
  <si>
    <t xml:space="preserve"> 986             b_Ret = False;</t>
  </si>
  <si>
    <t xml:space="preserve"> 987             RDTMgrLogMsg(RDTMgr_LogLevel_ERROR, "ERROR %s[%d] SetError! uc_Cnt=%d b_Result=%d,%d,%d,%d,%d,%d,%d,%d,%d,%d,%d,%d",</t>
  </si>
  <si>
    <t xml:space="preserve"> 988                                 __PRETTY_FUNCTION__, __LINE__, uc_Cnt, b_Result[0], b_Result[1], b_Result[2], b_Result[3], b_Result[4],</t>
  </si>
  <si>
    <t xml:space="preserve"> 989                                 b_Result[5], b_Result[6], b_Result[7], b_Result[8], b_Result[9], b_Result[10], b_Result[11]);</t>
  </si>
  <si>
    <t xml:space="preserve"> 983     // 結果チェック.</t>
  </si>
  <si>
    <r>
      <t xml:space="preserve"> 859     Bool                                            b_Result[</t>
    </r>
    <r>
      <rPr>
        <sz val="11"/>
        <color rgb="FFFF0000"/>
        <rFont val="Calibri"/>
        <family val="2"/>
        <scheme val="minor"/>
      </rPr>
      <t>SYSD_RDTManagerLogBackupMaxExport</t>
    </r>
    <r>
      <rPr>
        <sz val="11"/>
        <color theme="1"/>
        <rFont val="Calibri"/>
        <family val="2"/>
        <charset val="128"/>
        <scheme val="minor"/>
      </rPr>
      <t>] = {};</t>
    </r>
  </si>
  <si>
    <t>void SYSC_RDTManagerLog::writeExportBackupLog( TYPE_UsbImportExportResult e_Result, TYPE_UsbImportExportResult2nd e_Result2nd )</t>
  </si>
  <si>
    <t>Bool SYSC_RDTManagerLog::setBackupLog( SYSS_RDTManagerLogBackupData* ps_Data, SYSE_RDTManagerLogBackupType e_Type, SYSE_RDTManagerLogResult e_Result )</t>
  </si>
  <si>
    <r>
      <t>32 #define SYSD_RDTManagerLogBackupMaxOutput                       (</t>
    </r>
    <r>
      <rPr>
        <sz val="11"/>
        <color rgb="FFFF0000"/>
        <rFont val="Calibri"/>
        <family val="2"/>
        <scheme val="minor"/>
      </rPr>
      <t>12</t>
    </r>
    <r>
      <rPr>
        <sz val="11"/>
        <color theme="1"/>
        <rFont val="Calibri"/>
        <family val="2"/>
        <charset val="128"/>
        <scheme val="minor"/>
      </rPr>
      <t>)</t>
    </r>
  </si>
  <si>
    <t>//Increase BackupMaxOutput to 14 for DipSW Setting.</t>
  </si>
  <si>
    <r>
      <t>44 #define SYSD_RDTManagerLogBackupMaxExport                       (</t>
    </r>
    <r>
      <rPr>
        <sz val="11"/>
        <color rgb="FFFF0000"/>
        <rFont val="Calibri"/>
        <family val="2"/>
        <scheme val="minor"/>
      </rPr>
      <t>12</t>
    </r>
    <r>
      <rPr>
        <sz val="11"/>
        <color theme="1"/>
        <rFont val="Calibri"/>
        <family val="2"/>
        <charset val="128"/>
        <scheme val="minor"/>
      </rPr>
      <t>)</t>
    </r>
  </si>
  <si>
    <t>//Increase BackupMaxExport to 14 for DipSW Setting.</t>
  </si>
  <si>
    <t>//Add two array to save  DipSW setting processing result (NA / OK / NG).
(1) char sc_SoftDipSWSetting[SYSD_RDTManagerLogResultSize];
(2) char sc_EngineDipSWSetting[SYSD_RDTManagerLogResultSize];</t>
  </si>
  <si>
    <t>( (  c_LogLeaf.getImageIfImageSize()-&gt;isTate() == True ) ? TYPE_OrientationPortlait : TYPE_OrientationLandscape )</t>
  </si>
  <si>
    <t>mfp/system/sys/sysg/SYSC_RDTManagerDebug.cpp</t>
  </si>
  <si>
    <t>160 void rdtmgrdbg_reqStartSettingBackup( char* psc_IpAddress, ushort us_Port, uint32_t ul_AppID, TYPE_UsbImportExportTarget e_UsbImportExportTarget, TYPE_UsbImportExportTarget2nd e_UsbImportExportTarget2nd, char* psc_Password )</t>
  </si>
  <si>
    <t>161 {</t>
  </si>
  <si>
    <t>162     printf("rdtmgrdbg_reqStartSettingBackup() ENTER&gt;&gt;\n");</t>
  </si>
  <si>
    <t>164     if( NULL == psc_IpAddress ){</t>
  </si>
  <si>
    <t>165         printf(" ERROR rdtmgrdbg_reqStartSettingBackup() IpAddress is NULL!\n");</t>
  </si>
  <si>
    <t>166         return;</t>
  </si>
  <si>
    <t>167     }</t>
  </si>
  <si>
    <t>169     size_t IpLength = strlen( psc_IpAddress );</t>
  </si>
  <si>
    <t>170     if( IpLength &gt; TYPD_MAX_ConnectInfoIPAddress ){</t>
  </si>
  <si>
    <t>171         printf(" ERROR rdtmgrdbg_reqStartSettingBackup() IpAddress Length Over! IpLength=%d\n", IpLength);</t>
  </si>
  <si>
    <t>172         return;</t>
  </si>
  <si>
    <t>173     }</t>
  </si>
  <si>
    <t>175     TYPS_RDTConnectInfo s_ConnectInfo;</t>
  </si>
  <si>
    <t>176     memset(&amp;s_ConnectInfo, 0, sizeof(s_ConnectInfo));</t>
  </si>
  <si>
    <t>177     memcpy(&amp;s_ConnectInfo.sc_IpAdress, (uchar*)psc_IpAddress, TYPD_MAX_ConnectInfoIPAddress+1);</t>
  </si>
  <si>
    <t>178     s_ConnectInfo.us_PortNum = us_Port;</t>
  </si>
  <si>
    <t>179     s_ConnectInfo.ul_AppID = ul_AppID;</t>
  </si>
  <si>
    <t>180     APIC_RDTSetting::newInstance()-&gt;setRDTConnectInfoSetting(&amp;s_ConnectInfo);</t>
  </si>
  <si>
    <t>182     printf(" INFO rdtmgrdbg_reqStartSettingBackup() IP=%s Port=%d AppID=%ld Target=0x%08X Target2=0x%08X Password=%s\n",</t>
  </si>
  <si>
    <t>183                 s_ConnectInfo.sc_IpAdress, s_ConnectInfo.us_PortNum, s_ConnectInfo.ul_AppID,</t>
  </si>
  <si>
    <t>184                 e_UsbImportExportTarget, e_UsbImportExportTarget2nd, psc_Password);</t>
  </si>
  <si>
    <t>186     TYPE_RDTManagerRequestResult e_RequestResult = TYPE_RDTManagerRequestResult_OK;</t>
  </si>
  <si>
    <t>187     e_RequestResult = SYSC_RDTManager::newInstance()-&gt;requestStartSettingBackup(e_UsbImportExportTarget, e_UsbImportExportTarget2nd, psc_Password);</t>
  </si>
  <si>
    <t>188     if( e_RequestResult != TYPE_RDTManagerRequestResult_OK ){</t>
  </si>
  <si>
    <t>189         APIC_RDTSetting::newInstance()-&gt;delRDTConnectInformation();</t>
  </si>
  <si>
    <t>190     }</t>
  </si>
  <si>
    <t>192     printf("rdtmgrdbg_reqStartSettingBackup() LEAVE&lt;&lt;\n");</t>
  </si>
  <si>
    <t>193 }</t>
  </si>
  <si>
    <t>UT_001</t>
  </si>
  <si>
    <t>UT_002</t>
  </si>
  <si>
    <t>UT_003</t>
  </si>
  <si>
    <t>UT_004</t>
  </si>
  <si>
    <t>UT_005</t>
  </si>
  <si>
    <t>UT_006</t>
  </si>
  <si>
    <t>UT_007</t>
  </si>
  <si>
    <t>UT_008</t>
  </si>
  <si>
    <t>rdtmgrdbg_reqStartSettingBackup "192.168.106.9",80,1,0x00000000,0x00000600,"2005!)Nh"</t>
  </si>
  <si>
    <t>Bool SYSC_RDTManager::checkSettingBackupExportZipCompression( TYPE_UsbImportExportResult e_Result, TYPE_UsbImportExportResult2nd e_Result2nd )</t>
  </si>
  <si>
    <t>Bool SYSC_RDTManagerLog::analyzeBackupLog( SYSS_RDTManagerLogBackupData* ps_Data, char* psc_Log )</t>
  </si>
  <si>
    <t>Bool SYSC_RDTManagerLog::analyzeExportResult( SYSS_RDTManagerLogBackupData* ps_Data, TYPE_UsbImportExportResult e_Result, TYPE_UsbImportExportResult2nd e_Result2nd )</t>
  </si>
  <si>
    <t>void SYSC_RDTManagerLog::clearBackupLog( SYSS_RDTManagerLogBackupData* ps_Data )</t>
  </si>
  <si>
    <t>Bool SYSC_RDTManagerLog::checkBackupLogFormat( SYSS_RDTManagerLogBackupData* ps_Data )</t>
  </si>
  <si>
    <t>Bool SYSC_RDTManagerLog::convertBackupDataToStr( SYSS_RDTManagerLogBackupData* ps_Data, char* psc_Log )</t>
  </si>
  <si>
    <t>void SYSC_RDTManagerLog::printBackupData( SYSS_RDTManagerLogBackupData* ps_Data )</t>
  </si>
  <si>
    <t>rdtmgrdbg_reqStartSettingBackup "192.168.106.9",80,1,0x00000000,0x00000200,"2005!)Nh"</t>
  </si>
  <si>
    <t>mfp/system/thr/thrcom/THRC_ThreadDebug.cpp</t>
  </si>
  <si>
    <t>22842 void THRL_ThAssertLog( ushort us_FA14DetailCode )</t>
  </si>
  <si>
    <t>22843 {</t>
  </si>
  <si>
    <t>22849     s_LogThreadAssert.us_Code = us_FA14DetailCode;</t>
  </si>
  <si>
    <t>22858     APIC_SystemInfo*    pc_SystemInfo   = APIC_SystemInfo::newInstance();</t>
  </si>
  <si>
    <t>22862     pc_LogThreadAssert-&gt;setLogThreadAssert( s_LogThreadAssert );</t>
  </si>
  <si>
    <t>22844     TYPS_LogThreadAssert  s_LogThreadAssert;    // スレッドFA14データ構造体.</t>
  </si>
  <si>
    <t>22845     TYPS_LogThreadAssertJobDetail  s_LogThreadAssertJobDetail;    // スレッドFA14ジョブ詳細データ構造体.</t>
  </si>
  <si>
    <t>22847     memset( &amp;s_LogThreadAssert, 0, sizeof(TYPS_LogThreadAssert) );                      // 初期化.</t>
  </si>
  <si>
    <t>22850     APIC_TotalCnt* pc_TotalCnt = APIC_TotalCnt::newInstance();    //トータルカウンタ（ＡＰＩ）・インスタンス取得.</t>
  </si>
  <si>
    <t>22851     s_LogThreadAssert.ul_TotalCounter = pc_TotalCnt-&gt;get( TYPE_TotalCntTotal );    //トータルカウンタ.</t>
  </si>
  <si>
    <t>22853     APIC_AdfCnt* pc_AdfCnt = APIC_AdfCnt::newInstance();    //ＡＤＦ原稿通紙枚数カウンタ・インスタンス取得.</t>
  </si>
  <si>
    <t>22854     s_LogThreadAssert.ul_ScanCounter = pc_AdfCnt-&gt;get( TYPE_AdfCntAdfPage );    // ＡＤＦ原稿通紙枚数カウンタ.</t>
  </si>
  <si>
    <t>22855     APIC_SystemSetting* pc_SystemSetting = APIC_SystemSetting::newInstance();    // システム設定（ＡＰＩ）・インスタンス取得.</t>
  </si>
  <si>
    <t>22856     s_LogThreadAssert.c_Date = pc_SystemSetting-&gt;getSystemTime();    // 発生日と時刻.</t>
  </si>
  <si>
    <t>22859     pc_SystemInfo-&gt;getRomVersion( TYPE_RomMFPController, s_LogThreadAssert.sc_RomMFPController );   // ＭＦＰコントローラ</t>
  </si>
  <si>
    <t>22861     APIC_LogThreadAssert* pc_LogThreadAssert = APIC_LogThreadAssert::newInstance();    // インスタンス取得.</t>
  </si>
  <si>
    <t xml:space="preserve"> 299 Bool APIC_setNewDetailCode( ushort us_OldDetailCode,uint64_t ull_NewDetailCode )</t>
  </si>
  <si>
    <t xml:space="preserve"> 300 {</t>
  </si>
  <si>
    <t xml:space="preserve"> 301     Bool bl_result = False;</t>
  </si>
  <si>
    <t xml:space="preserve"> 304     if ( True == NVDC_isInitialization() )</t>
  </si>
  <si>
    <t xml:space="preserve"> 305     {</t>
  </si>
  <si>
    <t xml:space="preserve"> 307         dbgFunc_writeSystemLogInfoToCF( 0, ull_NewDetailCode, us_OldDetailCode );</t>
  </si>
  <si>
    <t xml:space="preserve"> 311         memset(&amp;s_LogThreadAssert, 0x00, sizeof(s_LogThreadAssert));</t>
  </si>
  <si>
    <t xml:space="preserve"> 324         APIC_SystemInfo*    pc_SystemInfo   = APIC_SystemInfo::newInstance();</t>
  </si>
  <si>
    <t xml:space="preserve"> 330         pc_LogThreadAssert-&gt;setLogThreadAssert( s_LogThreadAssert );</t>
  </si>
  <si>
    <t xml:space="preserve"> 332         bl_result = True;</t>
  </si>
  <si>
    <t xml:space="preserve"> 333     }</t>
  </si>
  <si>
    <t xml:space="preserve"> 335     return bl_result;</t>
  </si>
  <si>
    <t xml:space="preserve"> 336 }</t>
  </si>
  <si>
    <t>mfp/system/sys/APIC_FatalSignalDetailCode.cpp</t>
  </si>
  <si>
    <t xml:space="preserve"> 303     //不揮発データRAM展開終了確認.</t>
  </si>
  <si>
    <t xml:space="preserve"> 306 // 2018/04/16 Eagle 制御構成変更No.110 不具合解析強化対応 日立 岡部 Start.</t>
  </si>
  <si>
    <t xml:space="preserve"> 308 // 2018/04/16 Eagle 制御構成変更No.110 不具合解析強化対応 日立 岡部 End.</t>
  </si>
  <si>
    <t xml:space="preserve"> 310         TYPS_LogThreadAssert  s_LogThreadAssert;    // NVに保存する値を入れる構造体（元はFA14用に作成されたデータ構造体).</t>
  </si>
  <si>
    <t xml:space="preserve"> 313         s_LogThreadAssert.us_Code = us_OldDetailCode;                                   // 旧詳細コード.</t>
  </si>
  <si>
    <t xml:space="preserve"> 315         APIC_TotalCnt* pc_TotalCnt = APIC_TotalCnt::newInstance();                      //トータルカウンタ（ＡＰＩ）・インスタンス取得.</t>
  </si>
  <si>
    <t xml:space="preserve"> 316         s_LogThreadAssert.ul_TotalCounter = pc_TotalCnt-&gt;get( TYPE_TotalCntTotal );     //トータルカウンタ.</t>
  </si>
  <si>
    <t xml:space="preserve"> 318         APIC_AdfCnt* pc_AdfCnt = APIC_AdfCnt::newInstance();                            //ＡＤＦ原稿通紙枚数カウンタ・インスタンス取得.</t>
  </si>
  <si>
    <t xml:space="preserve"> 319         s_LogThreadAssert.ul_ScanCounter = pc_AdfCnt-&gt;get( TYPE_AdfCntAdfPage );        // ＡＤＦ原稿通紙枚数カウンタ.</t>
  </si>
  <si>
    <t xml:space="preserve"> 321         APIC_SystemSetting* pc_SystemSetting = APIC_SystemSetting::newInstance();       // システム設定（ＡＰＩ）・インスタンス取得.</t>
  </si>
  <si>
    <t xml:space="preserve"> 322         s_LogThreadAssert.c_Date = pc_SystemSetting-&gt;getSystemTime();                   // 発生日と時刻.</t>
  </si>
  <si>
    <t xml:space="preserve"> 325         pc_SystemInfo-&gt;getRomVersion( TYPE_RomMFPController, s_LogThreadAssert.sc_RomMFPController );   // ＭＦＰコントローラ</t>
  </si>
  <si>
    <t xml:space="preserve"> 327         s_LogThreadAssert.ull_NewDetailCode = ull_NewDetailCode;                        // 新詳細コード.</t>
  </si>
  <si>
    <t xml:space="preserve"> 329         APIC_LogThreadAssert* pc_LogThreadAssert = APIC_LogThreadAssert::newInstance(); // インスタンス取得.</t>
  </si>
  <si>
    <t>5291 void THRF_setLinkDownRecoverPhysetting(){</t>
  </si>
  <si>
    <t>5292 #if defined(TORNADO) &amp;&amp; !defined(FUM_LINUX) /* 実機で有効 */</t>
  </si>
  <si>
    <t>5293     ushort us_regs_val = 0;</t>
  </si>
  <si>
    <t>5294     ushort us_cnt = 0;</t>
  </si>
  <si>
    <t>5296     // Realtekから提供されたパッチコード(STEP1).</t>
  </si>
  <si>
    <t>5297     THRF_setPhysetting("/proc/ndebug/page", 0x0B82 , 0*2 );</t>
  </si>
  <si>
    <t>5298     THRF_setPhysetting("/proc/ndebug/regs", 0x0010 , 16*2 );</t>
  </si>
  <si>
    <t>5299     THRF_setPhysetting("/proc/ndebug/page", 0x0B80 , 0*2 );</t>
  </si>
  <si>
    <t>5301     // STEP1が正常に設定できたかの確認.</t>
  </si>
  <si>
    <t>5302     while(1){</t>
  </si>
  <si>
    <t>5303         THRF_getPhysetting("/proc/ndebug/regs", &amp;us_regs_val , 16*2 );</t>
  </si>
  <si>
    <t>5304         if( us_regs_val &amp; 0x40 ){</t>
  </si>
  <si>
    <t>5305             break;</t>
  </si>
  <si>
    <t>5306         }</t>
  </si>
  <si>
    <t>5307         SYSF_taskDelay( (int32_t)(SYSF_sysClkRateGet() * 10 / 1000 ) ); // 10ms wait.</t>
  </si>
  <si>
    <t>5308         us_cnt++;</t>
  </si>
  <si>
    <t>5309         if( us_cnt &gt; 100 ){     // 1s以上waitでエラー</t>
  </si>
  <si>
    <t>5310             printf("Phy Register Setting Time over\n");</t>
  </si>
  <si>
    <t>5311             THRL_ThAssertLog( CFA14_DetailCode0x2009 );         // C-D050詳細コード登録.</t>
  </si>
  <si>
    <t>5312             return;</t>
  </si>
  <si>
    <t>5313         }</t>
  </si>
  <si>
    <t>5314     }</t>
  </si>
  <si>
    <t>mfp/system/thr_it6/thrcom/THRC_BSPif.cpp</t>
  </si>
  <si>
    <t>13368 void NVDC_NewDetailCodeRecord::setLogThreadAssert( TYPS_LogThreadAssert&amp; s_LogThreadAssert )</t>
  </si>
  <si>
    <t>13369 {</t>
  </si>
  <si>
    <t>13370     // ‹ŒÚ×ƒR[ƒh.</t>
  </si>
  <si>
    <t>13371     if( ( 0 == s_LogThreadAssert.us_Code ) &amp;&amp;           //‹ŒÚ×ƒR[ƒh‚ªŽw’è‚³‚ê‚Ä‚¢‚È‚¢.</t>
  </si>
  <si>
    <t>13372         ( 0 != s_LogThreadAssert.ull_NewDetailCode ) )  //VÚ×ƒR[ƒh‚ªŽw’è‚³‚ê‚Ä‚¢‚é.</t>
  </si>
  <si>
    <t>13373     {</t>
  </si>
  <si>
    <t>13374         //‹ŒÚ×ƒR[ƒh‚ÉuŽw’è–³‚µv‚ðÝ’è.</t>
  </si>
  <si>
    <t>13375         NVDD_short_to_uchar( static_cast&lt;short&gt;(CFA14_DetailCode0x1FFF), uc_Code );</t>
  </si>
  <si>
    <t>13376     }</t>
  </si>
  <si>
    <t>13377     else</t>
  </si>
  <si>
    <t>13378     {</t>
  </si>
  <si>
    <t>13379         NVDD_short_to_uchar( s_LogThreadAssert.us_Code, uc_Code );</t>
  </si>
  <si>
    <t>13380     }</t>
  </si>
  <si>
    <t>debugDebugLogAnalysisMngTbl</t>
  </si>
  <si>
    <t>2720 {</t>
  </si>
  <si>
    <t>2721     // ‰Šú‰».</t>
  </si>
  <si>
    <t>2722     if( False == b_FatalCallBack_inited )</t>
  </si>
  <si>
    <t>2723     {</t>
  </si>
  <si>
    <t>2724         b_FatalCallBack_inited = True;</t>
  </si>
  <si>
    <t>2725         memset(s_FatalCallBack, 0, sizeof(s_FatalCallBack));</t>
  </si>
  <si>
    <t>2726         printf("APIC_setFatalCallBack:init Code=%03X, CBFunc=%p, Priority=%d\n", e_TaskDetailCode, pf_CallBackFunc, e_Priority);</t>
  </si>
  <si>
    <t>2727     }</t>
  </si>
  <si>
    <t>TYPE_TaskDetailCode_ProxyRcvTh =            0x0343  ,     //タスク名：ProxyRcvTh</t>
  </si>
  <si>
    <t>TYPE_TaskDetailCode_mainThread =        0x006F,     //タスク名：mainThread.</t>
  </si>
  <si>
    <r>
      <t xml:space="preserve">2719 TYPE_FatalCallBackResult APIC_setFatalCallBack(TYPE_TaskDetailCode </t>
    </r>
    <r>
      <rPr>
        <sz val="11"/>
        <color rgb="FFFF0000"/>
        <rFont val="Calibri"/>
        <family val="2"/>
        <scheme val="minor"/>
      </rPr>
      <t>e_TaskDetailCode,</t>
    </r>
    <r>
      <rPr>
        <sz val="11"/>
        <color theme="1"/>
        <rFont val="Calibri"/>
        <family val="2"/>
        <charset val="128"/>
        <scheme val="minor"/>
      </rPr>
      <t xml:space="preserve"> TYPD_CallBackFunc pf_CallBackFunc, TYPE_FatalCallBackPriority e_Priority )</t>
    </r>
  </si>
  <si>
    <t>static const int32_t TYPD_TroubleCode_MSCFwMismatchError =                            0xC164; ///&lt;    ROM内容種類異常検出(MSC)</t>
  </si>
  <si>
    <t>Fatal Error [C164]</t>
  </si>
  <si>
    <t>mfp/system/sys/SystemInfo/SystemInfoC/SYSC_SystemInfoColor.cpp</t>
  </si>
  <si>
    <t xml:space="preserve"> 449 #if defined(DEF_A4_Cus) &amp;&amp; defined(DEF_KRONOSS_Cus)</t>
  </si>
  <si>
    <t xml:space="preserve"> 450         if( False == THRG_isOrionMode() ){</t>
  </si>
  <si>
    <t xml:space="preserve"> 451 #endif  // defined(DEF_A4_Cus) &amp;&amp; defined(DEF_KRONOSS_Cus).</t>
  </si>
  <si>
    <t xml:space="preserve"> 452         SYSF_logMsg( "chkInterchangeCFType: Engine Type Unmatch uc_EngineType = %d\n", uc_EngineType );</t>
  </si>
  <si>
    <t xml:space="preserve"> 453         // ROM内容種類異常検出(MSC)</t>
  </si>
  <si>
    <t xml:space="preserve"> 454         APIC_SystemStatus::newInstance()-&gt;setFatal( TYPD_TroubleCode_MSCFwMismatchError );</t>
  </si>
  <si>
    <t xml:space="preserve"> 455         uint64_t ull_NewDetailCodeTmp = TYPD_NewDetailCode_Cmn_C164_0000;</t>
  </si>
  <si>
    <t xml:space="preserve"> 456         ull_NewDetailCodeTmp = ull_NewDetailCodeTmp + static_cast&lt;uint64_t&gt;(uc_EngineType);</t>
  </si>
  <si>
    <t xml:space="preserve"> 457         APIC_setNewDetailCode( 0,ull_NewDetailCodeTmp );</t>
  </si>
  <si>
    <t xml:space="preserve"> 458         CNTC_CounterIf::newInstance()-&gt;countTrouble( TYPD_TroubleCode_MSCFwMismatchError );</t>
  </si>
  <si>
    <t xml:space="preserve"> 459 #if defined(DEF_A4_Cus) &amp;&amp; defined(DEF_KRONOSS_Cus)</t>
  </si>
  <si>
    <t xml:space="preserve"> 460         }else{</t>
  </si>
  <si>
    <t xml:space="preserve"> 461                 printf("\n\n[C164DBG] MachineType or EngineType not set for SPI!!!\n");</t>
  </si>
  <si>
    <t xml:space="preserve"> 462                 printf("\n\n[C164DBG] MachineType or EngineType not set for SPI!!!\n");</t>
  </si>
  <si>
    <t xml:space="preserve"> 463                 printf("\n\n[C164DBG] MachineType or EngineType not set for SPI!!!\n");</t>
  </si>
  <si>
    <t xml:space="preserve"> 464         }</t>
  </si>
  <si>
    <t xml:space="preserve"> 443 #if defined( DEF_A3A4ENGSTUB ) || defined( DEF_A4_Cus )</t>
  </si>
  <si>
    <t xml:space="preserve"> 444     // C164 Skip</t>
  </si>
  <si>
    <t xml:space="preserve"> 445     if( isSkipC164() == False &amp;&amp; bl_invalidcard == True ){</t>
  </si>
  <si>
    <t xml:space="preserve"> 446 #else // defined( DEF_A3A4ENGSTUB )</t>
  </si>
  <si>
    <t xml:space="preserve"> 447     if( bl_invalidcard == True ){</t>
  </si>
  <si>
    <t xml:space="preserve"> 448 #endif // defined( DEF_A3A4ENGSTUB )</t>
  </si>
  <si>
    <t xml:space="preserve"> 465 #endif  // defined(DEF_A4_Cus) &amp;&amp; defined(DEF_KRONOSS_Cus).</t>
  </si>
  <si>
    <t xml:space="preserve"> 466     }</t>
  </si>
  <si>
    <t>void SYSC_SystemInfoColor::chkInterchangeCFType()</t>
  </si>
  <si>
    <t>:ts</t>
  </si>
  <si>
    <t>9485 static const int64_t TYPD_NewDetailCode_Cmn_C164_0000 = 0x06C1640000000000LL;</t>
  </si>
  <si>
    <t>3676 uchar THRC_SPI_FlashCtrlBackup::read( size_t ul_Offset, void* pv_Addr, size_t ul_Size )</t>
  </si>
  <si>
    <t>3677 {</t>
  </si>
  <si>
    <t>3678     SYSF_semTake( m_semID_Mutex, WAIT_FOREVER );                        // セマフォロック.</t>
  </si>
  <si>
    <t>3679     uchar uc_Ret = readBackup( ul_Offset, pv_Addr, ul_Size );   // バックアップデータ読み込み処理.</t>
  </si>
  <si>
    <t>3680     SYSF_semGive( m_semID_Mutex );                                      // セマフォアンロック.</t>
  </si>
  <si>
    <t>3681     return uc_Ret;</t>
  </si>
  <si>
    <t>3682 }</t>
  </si>
  <si>
    <t>mfp/Linux/Platform/Mediaif.cpp</t>
  </si>
  <si>
    <t>THRL_DebugFA14Log</t>
  </si>
  <si>
    <t>mfp/pcm/src/usbexim/UsbExImExec.c</t>
  </si>
  <si>
    <t>23076 BOOL UsbImUtil_UtilitySetting_Fax_Setting( char **pImData )</t>
  </si>
  <si>
    <t>[2018-08-02 14:36:51.852] File Name:/ata01/NICFUM_Log/20161211120807_8bed_00000001.log</t>
  </si>
  <si>
    <t>[2018-08-02 14:36:51.852] Error location : mioApi.c 21824</t>
  </si>
  <si>
    <t>[2018-08-02 14:36:51.852] FW Version : AAJ00Y0-1000-D00-02(00)</t>
  </si>
  <si>
    <t>[2018-08-02 14:36:51.868] errno : 2</t>
  </si>
  <si>
    <t>[2018-08-02 14:36:51.868] backtrace :</t>
  </si>
  <si>
    <t>[2018-08-02 14:36:51.868] /km/fw/bin/mfp000_hwQt(CreateResearchInfoData+0xc4) [0x5dc1ecc]</t>
  </si>
  <si>
    <t>[2018-08-02 14:36:51.868] /km/fw/bin/mfp000_hwQt(mioSetResearchDetailCount+0x190) [0x5dbbac0]</t>
  </si>
  <si>
    <t>[2018-08-02 14:36:51.868] /km/fw/bin/mfp000_hwQt(mioSetSysCtl+0xcc) [0x5d08c3c]</t>
  </si>
  <si>
    <t>[2018-08-02 14:36:51.884] /km/fw/bin/mfp000_hwQt(_ZN17NVDC_TcpIpSetting11setTCP_RmemEP21TYPS_TCP_Rmem_BufSize+0x78) [0x37b47a0]</t>
  </si>
  <si>
    <t>[2018-08-02 14:36:51.884] /km/fw/bin/mfp000_hwQt(_ZN19OAPC_UtilityItemImpIL31OAPE_UtilitySetting_RequestItem6EE3setEPK28OAPS_AppReqSetUtilitySettingR13OAPC_SyncLockR10OAPC_Error+0xae8) [0x4cbb4c8]</t>
  </si>
  <si>
    <t>[2018-08-02 14:36:51.899] /km/fw/bin/mfp000_hwQt(_ZN18__OAPC_TransactImpI28OAPS_AppReqSetUtilitySettingE8_executeERK11OAPC_MemoryRS2_R10OAPC_Error+0x340) [0x4cc1340]</t>
  </si>
  <si>
    <t>[2018-08-02 14:36:51.915] /km/fw/bin/mfp000_hwQt(_ZN19OAPC_SvcMessageTypeILN16OAPC_MessageType16OAPE_MessageTypeE34E16OAPC_ServiceBaseE7executeER15OAPC_SvcMessage+0x478) [0x4677840]</t>
  </si>
  <si>
    <t>[2018-08-02 14:36:51.930] /km/fw/bin/mfp000_hwQt(_ZN16OAPC_ServiceBase7processEv+0x68) [0x456de18]</t>
  </si>
  <si>
    <t>[2018-08-02 14:36:51.930] /km/fw/bin/mfp000_hwQt(_ZN18OAPC_SvcDefaultImpILN16OAPC_MessageType16OAPE_MessageTypeE34E19OAPC_SvcMessa</t>
  </si>
  <si>
    <t>[2018-08-02 14:36:51.946] native info :</t>
  </si>
  <si>
    <t>28648 void NVDC_FaxGfp::set_MonitorSpeaker_SendVolumeAll( TYPE_CommLine e_CommLine, TYPE_C2_MonitorSpeaker_Volume e_MonitorSpeaker_Volume )</t>
  </si>
  <si>
    <t>28649 {</t>
  </si>
  <si>
    <t>::startHddDataRestore</t>
  </si>
  <si>
    <t>28650     switch( e_CommLine )</t>
  </si>
  <si>
    <t>setHddDataBackupStatus( SYSE_HddDataBackupStatus_RestoreStart );</t>
  </si>
  <si>
    <t>28651     {</t>
  </si>
  <si>
    <t>28652         case TYPE_CommLine1:    // 回線1.</t>
  </si>
  <si>
    <t>28653             set_MonitorSpeaker_SendVolume( static_cast&lt;TYPE_MonitorSpeaker_Volume&gt;(e_MonitorSpeaker_Volume) );</t>
  </si>
  <si>
    <t>28654             break;</t>
  </si>
  <si>
    <t>28656         case TYPE_CommLine2:    // 回線2.</t>
  </si>
  <si>
    <t>28657             setC2_MonitorSpeaker_SendVolume( e_MonitorSpeaker_Volume );</t>
  </si>
  <si>
    <t>28658             break;</t>
  </si>
  <si>
    <t>28660         case TYPE_CommLine3:    // 回線3.</t>
  </si>
  <si>
    <t>28661         case TYPE_CommLine4:    // 回線4.</t>
  </si>
  <si>
    <t>28662             NVDC_FaxGfp5::newInstance()-&gt;set_MonitorSpeaker_SendVolumeAll( e_CommLine, e_MonitorSpeaker_Volume );</t>
  </si>
  <si>
    <t>28663             dataChanged();</t>
  </si>
  <si>
    <t>28664             break;</t>
  </si>
  <si>
    <t>28666         default:</t>
  </si>
  <si>
    <t>28667             break;</t>
  </si>
  <si>
    <t>28668     }</t>
  </si>
  <si>
    <t>28669 }</t>
  </si>
  <si>
    <t xml:space="preserve">  40 static stUsbDataImportFunc stUsbDataImport[] = {</t>
  </si>
  <si>
    <t xml:space="preserve">  41     {TYPE_UsbExImTarget_Service,        UsbDataImportService,           TYPE_UsbExImTarget2nd_None, NULL },</t>
  </si>
  <si>
    <t xml:space="preserve">  42     {TYPE_UsbExImTarget_Csrc,           UsbDataImportCsrc,              TYPE_UsbExImTarget2nd_None, NULL },</t>
  </si>
  <si>
    <t xml:space="preserve">  43     {TYPE_UsbExImTarget_Authentication, UsbDataImportAuthentication,    TYPE_UsbExImTarget2nd_None, NULL },</t>
  </si>
  <si>
    <t xml:space="preserve">  44     {TYPE_UsbExImTarget_Address,        UsbDataImportAddress,           TYPE_UsbExImTarget2nd_None, NULL },</t>
  </si>
  <si>
    <t xml:space="preserve">  45     {TYPE_UsbExImTarget_Admin,          UsbDataImportAdmin,             TYPE_UsbExImTarget2nd_None, NULL },</t>
  </si>
  <si>
    <t xml:space="preserve">  46     {TYPE_UsbExImTarget_Network,        UsbDataImportNetwork,           TYPE_UsbExImTarget2nd_None, NULL },</t>
  </si>
  <si>
    <t xml:space="preserve">  47     {TYPE_UsbExImTarget_Utility,        UsbDataImportUtility,           TYPE_UsbExImTarget2nd_None, NULL },</t>
  </si>
  <si>
    <t xml:space="preserve">  48     {TYPE_UsbExImTarget_Universal,      UsbDataImportUniversal,         TYPE_UsbExImTarget2nd_None, NULL },</t>
  </si>
  <si>
    <t xml:space="preserve">  49     {TYPE_UsbExImTarget_BoxConf,        UsbDataImportBackUpBoxConf,     TYPE_UsbExImTarget2nd_None, NULL },</t>
  </si>
  <si>
    <t xml:space="preserve">  50     {TYPE_UsbExImTarget_BoxAddr,        UsbDataImportBoxAddr,           TYPE_UsbExImTarget2nd_None, NULL },</t>
  </si>
  <si>
    <t xml:space="preserve">  51     {TYPE_UsbExImTarget_BoxAdmin,       UsbDataImportBoxAdmin,          TYPE_UsbExImTarget2nd_None, NULL },</t>
  </si>
  <si>
    <t xml:space="preserve">  52     {TYPE_UsbExImTarget_BillingCounter, UsbDataImportBillingCounter,    TYPE_UsbExImTarget2nd_None, NULL },</t>
  </si>
  <si>
    <t xml:space="preserve">  53     {TYPE_UsbExImTarget_TopMenu,        UsbDataImportTopMenu,           TYPE_UsbExImTarget2nd_None, NULL },</t>
  </si>
  <si>
    <t xml:space="preserve">  54     /* Zeus5BK‹@ŽíŠJ”­_§Œä\¬•ÏX_No.19_KM SaaSGateway‚ÌÝ’è‘€ì  Pactera start 20140624 */</t>
  </si>
  <si>
    <t xml:space="preserve">  55     {TYPE_UsbExImTarget_Cloud,          UsbDataImportCloud,             TYPE_UsbExImTarget2nd_None, NULL },</t>
  </si>
  <si>
    <t xml:space="preserve">  56     /* Zeus5BK‹@ŽíŠJ”­_§Œä\¬•ÏX_No.19_KM SaaSGateway‚ÌÝ’è‘€ì  Pactera end 20140624 */</t>
  </si>
  <si>
    <t xml:space="preserve">  57     {TYPE_UsbExImTarget_None,           NULL,                           TYPE_UsbExImTarget2nd_MachinePeculiarSetting,   UsbDataImportMachinePeculiar },</t>
  </si>
  <si>
    <t xml:space="preserve">  58     {TYPE_UsbExImTarget_None,           NULL,                           TYPE_UsbExImTarget2nd_Security,                 UsbDataImportSecurity },</t>
  </si>
  <si>
    <t xml:space="preserve">  59     /* IT6_Eagle_‹@ŽíŠJ”­_§Œä\¬•ÏX_No.118_ƒRƒs[ƒvƒƒOƒ‰ƒ€ Pactera add start 20180515 */</t>
  </si>
  <si>
    <t xml:space="preserve">  60     {TYPE_UsbExImTarget_None,           NULL,                           TYPE_UsbExImTarget2nd_CopyProgramSetting,       UsbDataImportCopyProgram }</t>
  </si>
  <si>
    <t xml:space="preserve">  61     /* IT6_Eagle_‹@ŽíŠJ”­_§Œä\¬•ÏX_No.118_ƒRƒs[ƒvƒƒOƒ‰ƒ€ Pactera add start 20180515 */</t>
  </si>
  <si>
    <t xml:space="preserve">  62 };</t>
  </si>
  <si>
    <t>533 stImSearchLowTag stImSearchLowTag_UtilitySetting[] = {</t>
  </si>
  <si>
    <t>534     { /*Environment             */  "LanguageSelection"         },</t>
  </si>
  <si>
    <t>535     { /*Copy                    */  "DefaultCopySettingList"    },</t>
  </si>
  <si>
    <t>536     /* ZeusS‹@ŽíŠJ”­_CQ506447‘Î‰ž Pactera add start 2014/11/03 */</t>
  </si>
  <si>
    <t>537     { /*FaxScan                 */  "DefaultFaxScanSettingList" },</t>
  </si>
  <si>
    <t>538     { /*Fax                     */  "DefaultSetting"    },</t>
  </si>
  <si>
    <t>539     /* ZeusS‹@ŽíŠJ”­_CQ506447‘Î‰ž Pactera add end 2014/11/03 */</t>
  </si>
  <si>
    <t>540     /* ZeusS_ZX0‹@ŽíŠJ”­ RQ-320_IWS‚©‚çAdminƒpƒXƒ[ƒh‚ð•ÏX‚µ‚½‚¢‚Ì‘Î‰ž add start 20150717 */</t>
  </si>
  <si>
    <t>541     { /*Network                 */  "Iws"   }</t>
  </si>
  <si>
    <t>542     /* ZeusS_ZX0‹@ŽíŠJ”­ RQ-320_IWS‚©‚çAdminƒpƒXƒ[ƒh‚ð•ÏX‚µ‚½‚¢‚Ì‘Î‰ž add end 20150717 */</t>
  </si>
  <si>
    <t>543 };</t>
  </si>
  <si>
    <t>PCM_TRC_STR_INF( "Data Exist.", stFunc_ImUtil_UtilitySetting[iCount].pTagName );</t>
  </si>
  <si>
    <t>pImMsg = pcmStrCat( pImMsg, (const char *)"&lt;" );</t>
  </si>
  <si>
    <t>pImMsg = pcmStrCat( pImMsg, (const char *)stFunc_ImUtil_UtilitySetting[iCount].pTagName );</t>
  </si>
  <si>
    <t>pImMsg = pcmStrCat( pImMsg, (const char *)"&gt;" );</t>
  </si>
  <si>
    <t>pImMsg = pcmStrCat( pImMsg, (const char *)pTmpData );</t>
  </si>
  <si>
    <t>pImMsg = pcmStrCat( pImMsg, (const char *)"&lt;/" );</t>
  </si>
  <si>
    <t>bRet = stFunc_ImUtil_UtilitySetting[iCount].pFunc( &amp;pImMsg );</t>
  </si>
  <si>
    <t>PCM_TRC_INT_INF( "Result", bRet, 0 );</t>
  </si>
  <si>
    <t>23077 {</t>
  </si>
  <si>
    <t>23078     char    *pRspMsg = NULL;    /* OpenAPI繝ｬ繧ｹ繝昴Φ繧ｹ */</t>
  </si>
  <si>
    <t>23079     char    *pResult = NULL;    /* OpenAPI邨先棡 */</t>
  </si>
  <si>
    <t>23080     BOOL    bRet = TRUE;        /* 謌ｻ繧雁､ */</t>
  </si>
  <si>
    <t>23082     PCM_TRC_INT_INF( "UsbImUtil_UtilitySetting_Fax_Setting Start.", 0, 0 );</t>
  </si>
  <si>
    <t>23084     pRspMsg = UsbSendOapReqMsg( pRspMsg, (char *)"AppReqSetUtilitySetting", (char *)"Fax", *pImData, (pcmAttachData *)NULL );</t>
  </si>
  <si>
    <t>23085     PCM_TRC_STR_INF( "AppReqSetUtilitySetting Response", pRspMsg );</t>
  </si>
  <si>
    <t>23087     if ( pRspMsg != NULL ) {</t>
  </si>
  <si>
    <t>23088         pResult = pcmSearchTagContent( 1, pResult, pRspMsg, (char *)"ResultInfo" );</t>
  </si>
  <si>
    <t>23090         if ( pcmStrLen( (char *)pResult ) &gt; 0 ) {</t>
  </si>
  <si>
    <t>23091             if ( pcmStrCmpN( (const char *)pResult, "Ack", 3 ) == 0 ) {</t>
  </si>
  <si>
    <t>23092                 PCM_TRC_INT_INF( "AppReqSetUtilitySetting OK", 0, 0 );</t>
  </si>
  <si>
    <t>23093             } else {</t>
  </si>
  <si>
    <t>23094                 PCM_TRC_INT_INF( "AppReqSetUtilitySetting -Nack Response-", 0, 0 );</t>
  </si>
  <si>
    <t>23095                 UsbDispOapNackDetail( pRspMsg );</t>
  </si>
  <si>
    <t>23096                 /* 髱樊囓蜿ｷ蛹悶ヵ繧｡繧､繝ｫ縺ｮ繧､繝ｳ繝昴・繝医〒縺ｯ縲             */</t>
  </si>
  <si>
    <t>23097                 /* √％縺薙〒Nack縺瑚ｿ斐▲縺ｦ縺阪◆蝣ｴ蜷医↓繧ｨ繝ｩ繝ｼ謇ｱ縺・→縺吶ｋ縲 */</t>
  </si>
  <si>
    <t>23098                 Ｊf( b_CustomFlag == TRUE )</t>
  </si>
  <si>
    <t>23099                     bRet = FALSE;</t>
  </si>
  <si>
    <t>23100                 }</t>
  </si>
  <si>
    <t>23101                 else {}</t>
  </si>
  <si>
    <t>23102             }</t>
  </si>
  <si>
    <t>23103         } else {</t>
  </si>
  <si>
    <t>23104             PCM_TRC_INT_INF( "AppReqSetUtilitySetting Error -No Result-", 0, 0 );</t>
  </si>
  <si>
    <t>23105             bRet = FALSE;</t>
  </si>
  <si>
    <t>23106         }</t>
  </si>
  <si>
    <t>IMPORT char *UsbSendOapReqMsg( char *pRspMsg, char *pMsgName, char *pRequestItem, char *pReqMsgBody, pcmAttachData *tAttachData )</t>
  </si>
  <si>
    <t>char</t>
  </si>
  <si>
    <t>*pReqMsg = NULL;</t>
  </si>
  <si>
    <t>/* OpenAPIリクエストメッセージ */</t>
  </si>
  <si>
    <t>PCM_TRC_INT_INF( "UsbSendOapReqMsg Start.", 0, 0 );</t>
  </si>
  <si>
    <t>209 BOOL (*pFunc_ExUtil_UtilitySetting[])( char **pExData ) = {</t>
  </si>
  <si>
    <t>210     UsbExUtil_UtilitySetting_Environment,</t>
  </si>
  <si>
    <t>211     UsbExUtil_UtilitySetting_Copy_Setting,</t>
  </si>
  <si>
    <t>212     /* ZeusS‹@ŽíŠJ”­_CQ506447‘Î‰ž Pactera add start 2014/11/03 */</t>
  </si>
  <si>
    <t>213     UsbExUtil_UtilitySetting_FaxScan_Setting,</t>
  </si>
  <si>
    <t>214     UsbExUtil_UtilitySetting_Fax_Setting,</t>
  </si>
  <si>
    <t>215     /* ZeusS‹@ŽíŠJ”­_CQ506447‘Î‰ž Pactera add end 2014/11/03 */</t>
  </si>
  <si>
    <t>216     /* ZeusS_ZX0‹@ŽíŠJ”­ RQ-320_IWS‚©‚çAdminƒpƒXƒ[ƒh‚ð•ÏX‚µ‚½‚¢‚Ì‘Î‰ž add start 20150717 */</t>
  </si>
  <si>
    <t>217     UsbExUtil_UtilitySetting_Network</t>
  </si>
  <si>
    <t>218     /* ZeusS_ZX0‹@ŽíŠJ”­ RQ-320_IWS‚©‚çAdminƒpƒXƒ[ƒh‚ð•ÏX‚µ‚½‚¢‚Ì‘Î‰ž add end 20150717 */</t>
  </si>
  <si>
    <t>219 };</t>
  </si>
  <si>
    <t>[2018-08-02 14:36:51.946] SysCtlID:0</t>
  </si>
  <si>
    <t>[2018-08-01 09:18:31.308] FontData FileName[/km/EMPFONT_FO2.bin]</t>
  </si>
  <si>
    <t>[2018-08-01 09:18:31.729] (4294931602)(Browser) BRWC_Browser::msgQSendToBrowserEngine msg.ss_type=6</t>
  </si>
  <si>
    <t>[2018-08-01 09:18:31.838] THRF_setPhysetting: SYSF_fopen ERR errno:2</t>
  </si>
  <si>
    <t>[2018-08-01 09:18:31.854] THRF_setPhysetting: SYSF_fopen ERR errno:2</t>
  </si>
  <si>
    <t>[2018-08-01 09:18:31.854] THRF_getPhys[  121.721923] LOG panelcomdrv.c I2C device error 08</t>
  </si>
  <si>
    <t>[2018-08-01 09:18:31.854] etting: SYSF_fopen ERR errno:2</t>
  </si>
  <si>
    <t>[2018-08-01 09:18:31.854] THRF_getPhysetting: SYSF_fopen ERR errno:2</t>
  </si>
  <si>
    <t>[2018-08-01 09:18:31.869] THRF_getPhysetting: SYSF_fopen ERR errno:2</t>
  </si>
  <si>
    <t>[2018-08-01 09:18:31.885] THRF_getPhysetting: SYSF_fopen ERR errno:2</t>
  </si>
  <si>
    <t>[2018-08-01 09:18:31.885] SYSC_LoadManager::startCopyHDDtoRam --- Skip Copy HDD to Ram</t>
  </si>
  <si>
    <t>[2018-08-01 18:22:43.434] SYSC_LoadManager::startCopyHDDtoRam --- Skip Copy HDD to Ram</t>
  </si>
  <si>
    <t>[2018-08-01 18:22:43.528] (4294931466)(Browser) BRWC_Browser::msgQSendToBrowserEngine msg.ss_type=6</t>
  </si>
  <si>
    <t>[2018-08-01 18:22:44.011] (4294931563)(Browser) BRWC_Browser::msgQSendToBrowserEngine msg.ss_type=6</t>
  </si>
  <si>
    <t>[2018-08-01 18:22:44.370] THRF_getSsdKindInfo:SSD Kind is Phison(1).</t>
  </si>
  <si>
    <t>[2018-08-01 18:22:46.585] THRF_setPhysetting: SYSF_fopen ERR errno:2</t>
  </si>
  <si>
    <t>[2018-08-01 18:23:16.678] MFPController RomVersion:AAJ00Y0-0100-D00-02(00)</t>
  </si>
  <si>
    <t xml:space="preserve">[2018-08-01 18:23:16.678] (4294938093)(BSP) SYSF_taskIdSelf UNKNOWN </t>
  </si>
  <si>
    <t xml:space="preserve">[2018-08-01 18:23:16.678] (4294938093)(BSP) </t>
  </si>
  <si>
    <t>[2018-08-01 18:23:16.678] LastTaskID:12F02040</t>
  </si>
  <si>
    <t>[2018-08-01 18:23:16.693] LastTaskName:UNKNOWN</t>
  </si>
  <si>
    <t>[2018-08-01 18:23:16.693] FatalDetailCode:0xB0FB</t>
  </si>
  <si>
    <t xml:space="preserve">[2018-08-01 18:23:16.693] File : PNLC_NotifyEventManager.cpp  Function : ExchangeData  Line : 458 ntf-&gt;info_len: 0 sizeof( st_data.info ): 12 </t>
  </si>
  <si>
    <t>[2018-08-01 18:23:16.709] ToENG ForceEjectNotBusyRetry</t>
  </si>
  <si>
    <t>[2018-08-01 18:23:16.880] si_code:2</t>
  </si>
  <si>
    <t>[2018-08-01 18:23:16.880] si_addr:0x12f04000</t>
  </si>
  <si>
    <t>[2018-08-01 18:23:16.880] MFPController RomVersion:AAJ00Y0-0100-D00-02(00)</t>
  </si>
  <si>
    <t xml:space="preserve">[2018-08-01 18:23:16.880] (4294938114)(BSP) SYSF_taskIdSelf TaskRdsCommMIOtx </t>
  </si>
  <si>
    <t xml:space="preserve">[2018-08-01 18:23:16.896] (4294938114)(BSP) </t>
  </si>
  <si>
    <t>[2018-08-01 18:23:16.896] LastTaskID:12F1E040</t>
  </si>
  <si>
    <t>[2018-08-01 18:23:16.896] LastTaskName:TaskRdsCommMIOtx</t>
  </si>
  <si>
    <t>[2018-08-01 18:23:16.896] FatalDetailCode:0xC0FD</t>
  </si>
  <si>
    <t>[2018-08-01 18:27:21.036] !ERROR! BACKUP JOB was FAILED. err_code:0, err_flag: 1</t>
  </si>
  <si>
    <t>[2018-08-01 18:27:21.130] SYSC_SystemInfo::setFax2Exist clearPwgLog return value = 1 .</t>
  </si>
  <si>
    <t xml:space="preserve">[2018-08-01 18:27:33.688] (4294924684)(sys:CommonAPI)Nonvolitile Write Error!! [NVDC_MediaAccessSPIFlash.cpp](348) DataSize = 50 DataP = 0x88966e98 CLS=289 </t>
  </si>
  <si>
    <t>[2018-08-01 18:27:33.704] SYSC_SystemStatus::setFatal BackTrace Don't Save</t>
  </si>
  <si>
    <t>[2018-08-01 18:27:33.719] ●● DebugForever C-D390 ●●</t>
  </si>
  <si>
    <t>[2018-08-01 18:27:34.515] [1481386826:4335] NOTICE:  Listening on path /tmp/websocket</t>
  </si>
  <si>
    <t xml:space="preserve">[2018-08-01 18:27:34.530] (4294924851)(sys:CommonAPI)Nonvolitile Write Error!! [NVDC_MediaAccessSPIFlash.cpp](348) DataSize = 50 DataP = 0x88966e98 CLS=289 </t>
  </si>
  <si>
    <t>[2018-08-01 18:27:34.530] SYSC_SystemStatus::setFatal BackTrace Don't Save</t>
  </si>
  <si>
    <t>[2018-08-01 18:27:34.593] THRF_getLinuxVer(): There is no image_footer to Image(path = /boot/Image)</t>
  </si>
  <si>
    <t>[2018-08-01 18:27:34.608] THRF_getKernelChecksum(): There is no image_footer to Image(path = /boot/Image)</t>
  </si>
  <si>
    <t>[2018-08-01 18:28:11.504] [  124.823979] net_sleep_timer_handler:STATE_NG continue. TCPsession = 9</t>
  </si>
  <si>
    <t xml:space="preserve">[2018-08-01 18:29:03.093] </t>
  </si>
  <si>
    <t xml:space="preserve">[2018-08-01 18:29:03.108] </t>
  </si>
  <si>
    <t>[2018-08-01 18:29:03.108] U-Boot 2015.01-devel-16.07.2 (Jul 20 2018 - 13:38:38)</t>
  </si>
  <si>
    <t>[2018-08-01 18:29:03.171] U-Boot DT blob at : 000000003f6db028</t>
  </si>
  <si>
    <t>[2018-08-01 18:29:03.171] [SPI_FlashCtrl_getCountNoHead] THRF_readFlash Error:Offset[3633152], SPI_FlashCtrl_readData[0x00000000], Size[4]</t>
  </si>
  <si>
    <t>[2018-08-01 18:29:03.186] [SPI_FlashCtrl_getCountNo] SPI_FlashCtrl_getCountNoHead Error</t>
  </si>
  <si>
    <t>[2018-08-01 18:29:03.186] [SPI_FlashCtrl_getCountNoHead] THRF_readFlash Error:Offset[3637248], SPI_FlashCtrl_readData[0x00000000], Size[4]</t>
  </si>
  <si>
    <t>[2018-08-01 18:29:03.202] [SPI_FlashCtrl_getCountNo] SPI_FlashCtrl_getCountNoHead Error</t>
  </si>
  <si>
    <t>[2018-08-01 18:29:03.202] [SPI_FlashCtrlBackup_getNowAreaNo] Area1 and Area2 Get Count Error</t>
  </si>
  <si>
    <t>[2018-08-01 18:29:03.202] [SPI_FlashCtrlBackup_readBackup] Area None</t>
  </si>
  <si>
    <t>[2018-08-01 18:29:03.218] is_RestartOccured() Failed to read restart flag/Ret=20 Flag=2</t>
  </si>
  <si>
    <t>[2018-08-01 18:29:03.218] MMC:   Board type detected: EMU800</t>
  </si>
  <si>
    <t>[2018-08-01 18:29:03.218] ERROR: vcc gpio is not initialized, need to implement gpio in SOC code</t>
  </si>
  <si>
    <t>[2018-08-01 18:29:04.013] Marvell&gt;&gt; C</t>
  </si>
  <si>
    <t>[2018-08-01 18:29:09.146] SPI-Flash clear OK.</t>
  </si>
  <si>
    <t>[2018-08-01 18:29:09.364] NVRAM BackUp clear 1 OK.</t>
  </si>
  <si>
    <t>[2018-08-01 18:29:09.504] NVRAM BackUp clear 2 OK.</t>
  </si>
  <si>
    <t>[2018-08-01 18:29:09.504] ** Can't read partition table on 0:0 **</t>
  </si>
  <si>
    <t>[2018-08-01 18:29:09.520] partition 0:3 not found</t>
  </si>
  <si>
    <t xml:space="preserve">[2018-08-01 18:29:09.520] Marvell&gt;&gt; </t>
  </si>
  <si>
    <t xml:space="preserve">[2018-08-01 18:29:41.578] </t>
  </si>
  <si>
    <t>[2018-08-01 18:29:41.578] U-Boot 2015.01-devel-16.07.2 (Jul 20 2018 - 13:38:38)</t>
  </si>
  <si>
    <t>[2018-08-01 18:29:41.672] [SPI_FlashCtrlBackup_getNowAreaNo] Area1 and Area2 Get Count Error</t>
  </si>
  <si>
    <t>[2018-08-01 18:29:41.687] [SPI_FlashCtrlBackup_readBackup] Area None</t>
  </si>
  <si>
    <t>[2018-08-01 18:29:41.687] is_RestartOccured() Failed to read restart flag/Ret=20 Flag=2</t>
  </si>
  <si>
    <t>[2018-08-01 18:29:41.687] MMC:   Board type detected: EMU800</t>
  </si>
  <si>
    <t>[2018-08-01 18:30:00.423] Waiting AutoStart MFP.  Press [AnyKey]CR to Abort. [Tick:4294909996]</t>
  </si>
  <si>
    <t>[2018-08-01 18:30:01.421] 4</t>
  </si>
  <si>
    <t>[2018-08-01 18:30:02.435] 3</t>
  </si>
  <si>
    <t>[2018-08-01 18:30:10.251] [LIBC_SettingCommon::ReadData] Parameter Error</t>
  </si>
  <si>
    <t>[2018-08-01 18:30:10.251] [LIBF_WriteSystemLog] Init Error e_LogID=2</t>
  </si>
  <si>
    <t>[2018-08-01 18:30:10.251] [LIBF_AttachMemory] CreatOK</t>
  </si>
  <si>
    <t>[2018-08-01 18:30:10.859] [LIBF_AttachMemory] CreatOK</t>
  </si>
  <si>
    <t xml:space="preserve">[2018-08-01 18:30:10.891] [   24.048091] PNLCOM=&gt; !! KEYPANELCOM DEVICE IS ACTIVE !! </t>
  </si>
  <si>
    <t>[2018-08-01 18:30:10.922] LIBF_setFatalCallBack:init Code=343, CBFunc=0x7f90931268, Priority=0</t>
  </si>
  <si>
    <t>[2018-08-01 18:31:03.697] fsck [/dev/kmsda15] fstype:8 OK</t>
  </si>
  <si>
    <t>[2018-08-01 18:31:04.211] s_MediaAccessStructClassInfo[1] ChkInheritClass[0] Initialized.</t>
  </si>
  <si>
    <t>[2018-08-01 18:31:05.397] s_MediaAccessStructClassInfo[5] ChkInheritClass[5] Initialized.</t>
  </si>
  <si>
    <t xml:space="preserve">[2018-08-01 18:31:05.397] [1481387036.321441]: NVDC_MediaAccessFstShareMem.cpp(1672):ERROR:checkMagicNo Failed!! </t>
  </si>
  <si>
    <t xml:space="preserve">[2018-08-01 18:31:05.413] [1481387036.322209]: NVDC_MediaAccessFstShareMem.cpp(1672):ERROR:checkMagicNo Failed!! </t>
  </si>
  <si>
    <t>[2018-08-01 18:31:06.926] DCMC_TempDataCommon::readSSD File Open Error</t>
  </si>
  <si>
    <t>[2018-08-01 18:31:11.075] !ERROR! BACKUP JOB was FAILED. err_code:0, err_flag: 1</t>
  </si>
  <si>
    <t>[2018-08-01 18:31:11.169] SYSC_SystemInfo::setFax2Exist clearPwgLog return value = 1 .</t>
  </si>
  <si>
    <t>[2018-08-01 18:31:20.997] s_MediaAccessStructClassInfo[348] ChkInheritClass[367] Initialized.</t>
  </si>
  <si>
    <t>[2018-08-01 18:31:21.013] [NVDC_RoimWscDataIF.cpp](1332) Argument is invalid.</t>
  </si>
  <si>
    <t>[2018-08-01 18:31:23.321] 4294924935 : THRF_fixWLANDevice wlan device was not detected.</t>
  </si>
  <si>
    <t>[2018-08-01 18:31:23.321] add exceptionHandler</t>
  </si>
  <si>
    <t>[2018-08-01 18:31:23.337] mkdir: can't create directory '/ata01/PacketFilter': Read-only file system</t>
  </si>
  <si>
    <t>[2018-08-01 18:31:27.892] SYSC_SystemInit2 : START 4294925848</t>
  </si>
  <si>
    <t xml:space="preserve">[2018-08-01 18:31:27.908] </t>
  </si>
  <si>
    <t>[2018-08-01 18:31:27.908] [MCPF] FatalDetailInfo</t>
  </si>
  <si>
    <t>[2018-08-01 18:31:27.908]  TroubleCode[   0]  Rank[0]</t>
  </si>
  <si>
    <t>[2018-08-01 18:32:34.005] (4294939078)[Lv:0x0010][2016/12/10 16:25:24.980325](tid=0x7EA0381040:tname:SYSC_BackupRestoreMain) INFO delayChangePowerSaveStatus() e_PowerSaveStatus=2 e_HddStatus=3</t>
  </si>
  <si>
    <t>[2018-08-01 18:32:34.021] (4294939078)[Lv:0x0010][2016/12/10 16:25:24.980371](tid=0x7EA0381040:tname:SYSC_BackupRestoreMain) INFO mtx_BackupInit::HddExist</t>
  </si>
  <si>
    <t>[2018-08-01 18:32:34.068] THRF_setPhysetting: SYSF_fopen ERR errno:2</t>
  </si>
  <si>
    <t>[2018-08-01 18:32:34.083] THRF_getPhysetting: SYSF_fopen ERR errno:2</t>
  </si>
  <si>
    <t>[2018-08-01 18:32:34.333] (4294939146)[Lv:0x0010][2016/12/10 16:25:25.317546](tid=0x7EA0381040:tname:SYSC_BackupRestoreMain) INFO set_ExtServerBackupProprietyTimer() Not enable ExtServerBackup</t>
  </si>
  <si>
    <t>[2018-08-01 18:32:34.348] THRF_getPhysetting: SYSF_fopen ERR errno:2</t>
  </si>
  <si>
    <t>[2018-08-01 18:34:02.832] backupManageData backupManageDataCopy ERROR!</t>
  </si>
  <si>
    <t>[2018-08-01 18:34:03.191] JLGC_JLGHddInfoObserber::dataChanged() 状態変化通知</t>
  </si>
  <si>
    <t xml:space="preserve">[2018-08-01 18:34:03.206] INFO:[SYSC_SecurityAutoSetting_HddInfoObserver]dataChanged() called. </t>
  </si>
  <si>
    <t xml:space="preserve">[2018-08-01 18:34:03.206] JLGC_JLG::InitHddDataFormat() </t>
  </si>
  <si>
    <t>[2018-08-01 18:34:03.206] JobLog_PutTask::InitHddDataFormat() delAllJobLogNV[1]</t>
  </si>
  <si>
    <t>Inves</t>
  </si>
  <si>
    <t>getFinisherType</t>
  </si>
  <si>
    <t>APIC_PrinterSystem</t>
  </si>
  <si>
    <t>setFinisherDirectionError( TYPE_FinisherDirectionModeReset );</t>
  </si>
  <si>
    <t>NVDC_SystemSetting_TempSaveSetting::setNoticeOnAtFinisherOver2(</t>
  </si>
  <si>
    <t>APIC_MachineSetting</t>
  </si>
  <si>
    <t>setSaddleDischargePosition()</t>
  </si>
  <si>
    <t>getSaddleDischargePosition()</t>
  </si>
  <si>
    <t>As this request, We need to add two APIs to save new setting items for saddle sheet dischage position.
I suggest with that API names as below:
setSaddleDischargePosition()
getSaddleDischargePosition()
Which will be member of this class APIC_MachineSetting.
Could you help me to confirm it?</t>
  </si>
  <si>
    <t xml:space="preserve">  7646 void NVDC_MachineSetting::setPunchHoleType( TYPE_PunchHoleType e_PunchHoleType )</t>
  </si>
  <si>
    <t>[Thu Aug 09 14:56:41.909 2018] (    282612), 50027, msgType [AppReqGetUserAuthSetting]</t>
  </si>
  <si>
    <t>[Thu Aug 09 14:56:41.909 2018] (    282613), 50028, ReturnMsg [&lt;ResultInfo&gt;Ack&lt;/ResultInfo&gt;]</t>
  </si>
  <si>
    <t>[Thu Aug 09 14:56:41.924 2018] (    282613), 50029, UsbSendOapReqMsg End. ((nil)a) ((nil)a)</t>
  </si>
  <si>
    <t>[Thu Aug 09 14:56:41.924 2018] (    282613), 50030, UsbReplaceNullTagToNullContentTag Start. ((nil)a) ((nil)a)</t>
  </si>
  <si>
    <t>[Thu Aug 09 14:56:41.924 2018] (    282613), 50031, UsbReplaceNullTagToNullContentTag End. ((nil)a) ((nil)a)</t>
  </si>
  <si>
    <t>[Thu Aug 09 14:56:41.940 2018] (    282613), 50032, AppReqGetUserAuthSetting Response [&lt;e:Envelope xmlns:e="http://schemas.xmlsoap.org/soap/envelope/" e:encodingStyle="http://schemas.xmlsoap.org/soap/encoding/"&gt;&lt;e:Header&gt;&lt;me:AppResHeader xmlns:me="http://www.konicaminolta.com/Header/O]</t>
  </si>
  <si>
    <t>[Thu Aug 09 14:56:41.956 2018] &lt;e:Envelope xmlns:e="http://schemas.xmlsoap.org/soap/envelope/" e:encodingStyle="http://schemas.xmlsoap.org/soap/encoding/"&gt;&lt;e:Header&gt;&lt;me:AppResHeader xmlns:me="http://www.konicaminolta.com/Header/OpenAPI-7-0"&gt;&lt;ApplicationID&gt;0&lt;/ApplicationID&gt;&lt;Version&gt;&lt;Major&gt;7&lt;/Major&gt;&lt;Minor&gt;0&lt;/Minor&gt;&lt;/Version&gt;&lt;AppManagementID&gt;1&lt;/AppManagementID&gt;&lt;/me:AppResHeader&gt;&lt;/e:Header&gt;&lt;e:Body&gt;&lt;m:AppResGetUserAuthSetting xmlns:m="http://www.konicaminolta.com/service/OpenAPI-7-0"&gt;&lt;Result&gt;&lt;ResultInfo&gt;Ack&lt;/ResultInfo&gt;&lt;/Result&gt;&lt;AuthUserSettingList&gt;&lt;ArraySize&gt;0&lt;/ArraySize&gt;&lt;/AuthUserSettingList&gt;&lt;/m:AppResGetUserAuthSetting&gt;&lt;/e:Body&gt;&lt;/e:Envelope&gt;</t>
  </si>
  <si>
    <t>[Thu Aug 09 14:56:42.018 2018] (    282613), 50033, AppReqGetUserAuthSetting OK ((nil)a) ((nil)a)</t>
  </si>
  <si>
    <t>[Thu Aug 09 14:56:42.018 2018] (    282613), 50034, Number of AuthData. ((nil)a) ((nil)a)</t>
  </si>
  <si>
    <t>[Thu Aug 09 14:56:42.018 2018] (    282613), 50035, UsbSendOapReqMsg Start. ((nil)a) ((nil)a)</t>
  </si>
  <si>
    <t>[Thu Aug 09 14:56:42.034 2018] (    282613), 50036, pcmGetNW2ExImOnFlg FALSE ((nil)a) ((nil)a)</t>
  </si>
  <si>
    <t>[Thu Aug 09 14:56:42.034 2018] (    282613), 50037, pcmGetUSBNetworkTypeTag Call. ((nil)a) ((nil)a)</t>
  </si>
  <si>
    <t>[Thu Aug 09 14:56:42.049 2018] (    282613), 50038, UsbAddHeaderAndFooter Start. ((nil)a) ((nil)a)</t>
  </si>
  <si>
    <t>[Thu Aug 09 14:56:42.049 2018] (    282613), 50039, OapMajorVer: [7]</t>
  </si>
  <si>
    <t>[Thu Aug 09 14:56:42.049 2018] (    282613), 50040, OapMinorVer: [0]</t>
  </si>
  <si>
    <t>[Thu Aug 09 14:56:42.049 2018] (    282613), 50041, OapMajorVer-Length, OapMinorVer-Length (0x1a) (0x1a)</t>
  </si>
  <si>
    <t>[Thu Aug 09 14:56:42.065 2018] (    282613), 50042, UsbAddHeaderAndFooter End. ((nil)a) ((nil)a)</t>
  </si>
  <si>
    <t>[Thu Aug 09 14:56:42.065 2018] (    282680), 50043, pReqMsgBody [&lt;m:AppReqGetUserAuthSetting xmlns:m="http://www.konicaminolta.com/service/OpenAPI-7-0"&gt;</t>
  </si>
  <si>
    <t>[Thu Aug 09 14:56:42.081 2018] &lt;OperatorInfo&gt;&lt;AuthKey&gt;eiEqCgb4cCx96WFSOWMP&lt;/AuthKey&gt;&lt;/OperatorInfo&gt;&lt;UserListCondition&gt;&lt;UserType&gt;User&lt;/UserType&gt;&lt;ObtainCondition&gt;&lt;T]</t>
  </si>
  <si>
    <t>[Thu Aug 09 14:56:42.096 2018] &lt;m:AppReqGetUserAuthSetting xmlns:m="http://www.konicaminolta.com/service/OpenAPI-7-0"&gt;</t>
  </si>
  <si>
    <t>[Thu Aug 09 14:56:42.096 2018] &lt;OperatorInfo&gt;&lt;AuthKey&gt;eiEqCgb4cCx96WFSOWMP&lt;/AuthKey&gt;&lt;/OperatorInfo&gt;&lt;UserListCondition&gt;&lt;UserType&gt;User&lt;/UserType&gt;&lt;ObtainCondition&gt;&lt;Type&gt;IndexList&lt;/Type&gt;&lt;IndexRange&gt;&lt;Start&gt;751&lt;/Start&gt;&lt;End&gt;800&lt;/End&gt;&lt;/IndexRange&gt;&lt;/ObtainCondition&gt;&lt;BackUp&gt;true&lt;/BackUp&gt;&lt;BackUpPassword&gt;MYSKIMGS&lt;/BackUpPassword&gt;&lt;/UserListCondition&gt;&lt;NetworkType&gt;NW1&lt;/NetworkType&gt;</t>
  </si>
  <si>
    <t>[Thu Aug 09 14:56:42.128 2018] &lt;/m:AppReqGetUserAuthSetting&gt;</t>
  </si>
  <si>
    <t>[Thu Aug 09 14:59:21.435 2018] (    314506), 58367, getLoginTimeout_Called. ((nil)a) ((nil)a)</t>
  </si>
  <si>
    <t>[Thu Aug 09 14:59:21.450 2018] (    314506), 58368, pcmGetTimeout ((nil)a) ((nil)a)</t>
  </si>
  <si>
    <t>[Thu Aug 09 14:59:21.450 2018] (    314506), 58369, pcmGetTimeout() =  (0xaa) ((nil)a)</t>
  </si>
  <si>
    <t>[Thu Aug 09 14:59:21.450 2018] (    314506), 58370, -- userType. [admin]</t>
  </si>
  <si>
    <t>[Thu Aug 09 14:59:21.450 2018] (    314506), 58371, TimeOut Value Format Error (0xaa) ((nil)a)</t>
  </si>
  <si>
    <t>[Thu Aug 09 14:59:21.466 2018] (    314506), 58372, updateSessionDataExpire is Ok. INDEX: ((nil)a) ((nil)a)</t>
  </si>
  <si>
    <t>[Thu Aug 09 14:59:21.466 2018] (    314506), 58373, -- sessionId:  [xYD7XV5BZ3FTSrj9i0HkFLsRNpMEVQaq]</t>
  </si>
  <si>
    <t>[Thu Aug 09 14:59:21.482 2018] (    314506), 58374, -- nowTime:  (0x6dba) ((nil)a)</t>
  </si>
  <si>
    <t>[Thu Aug 09 14:59:21.482 2018] (    314506), 58375, -- loginExpire:  (0x933a) ((nil)a)</t>
  </si>
  <si>
    <t>[Thu Aug 09 14:59:21.482 2018] (    314506), 58376, pcmCheckAdminUser END ((nil)a) ((nil)a)</t>
  </si>
  <si>
    <t>[Thu Aug 09 14:59:57.999 2018] (    321816), 58520, xml2JsonFilter START. ((nil)a) ((nil)a)</t>
  </si>
  <si>
    <t>[Thu Aug 09 14:59:58.014 2018] (    321816), 58521, xml2JsonFilter END. ((nil)a) ((nil)a)</t>
  </si>
  <si>
    <t>[Thu Aug 09 14:59:58.014 2018] (    321816), 58522, pJson: [{"MFP":{"Token":"etwG1Kd5XQcAYOC94xlShqzcNApH6Gbg","SVRBackupRestoreSettingEnable":"On","BackupRestoreSettingServer":{"ProtcolSet":"Smb","Smb":{"SMBHostName":"10.241.43.191","SMBFilePath":"smb","SMBUserName":"10069","SMBPassw]</t>
  </si>
  <si>
    <t>[Thu Aug 09 14:59:58.030 2018] {"MFP":{"Token":"etwG1Kd5XQcAYOC94xlShqzcNApH6Gbg","SVRBackupRestoreSettingEnable":"On","BackupRestoreSettingServer":{"ProtcolSet":"Smb","Smb":{"SMBHostName":"10.241.43.191","SMBFilePath":"smb","SMBUserName":"10069","SMBPasswordExist":"true"},"Http":{"HttpUrl":"http://10.241.42.89/webdav/","HttpUserName":"copy","HttpPasswordExist":"true","HttpProxyEnable":"Off"}},"EncryptionPasswordExist":"true","LastBackupDate":"2016/12/11"}}</t>
  </si>
  <si>
    <t>[Thu Aug 09 14:59:58.077 2018] (    321882), 58523, pcmGetApiResJson_End. ((nil)a) ((nil)a)</t>
  </si>
  <si>
    <t>[Thu Aug 09 14:59:58.077 2018] (    321882), 58524, URL: [/wcd/api/AppReqGetCustomData/_000_018_SLS000]</t>
  </si>
  <si>
    <t>[Thu Aug 09 14:59:58.092 2018] (    321882), 58525, Http Status Code: [200]</t>
  </si>
  <si>
    <t>[Thu Aug 09 14:59:58.092 2018] (    321882), 58526, pcmChkBrowseModeHigh-BrowseMode: [Low]</t>
  </si>
  <si>
    <t>[Thu Aug 09 14:59:58.092 2018] (    321883), 58527, MIO_Message_Send Result: ((nil)a) ((nil)a)</t>
  </si>
  <si>
    <t>[Thu Aug 09 14:59:58.108 2018] (    321883), 58528, Pcm_Message_Receive_Wait.... ((nil)a) ((nil)a)</t>
  </si>
  <si>
    <t>[Thu Aug 09 14:59:58.108 2018] (    321885), 58529, Pcm_Receive_Message_MIOREQ_URL_Html. ((nil)a) ((nil)a)</t>
  </si>
  <si>
    <t>[Thu Aug 09 14:59:58.108 2018] (    321885), 58530, RequestURL. [/wcd/lang_000_Ja.json]</t>
  </si>
  <si>
    <t>[Thu Aug 09 14:59:58.124 2018] (    321885), 58531, pcmResponseDataManager Called. ((nil)a) ((nil)a)</t>
  </si>
  <si>
    <t>[Thu Aug 09 14:59:58.124 2018] (    321885), 58532,  ptHtmlParam-&gt;tReqData-&gt;Cookie:  [lang=Ja; selno=Ja; menuType=Admin; abbrCheckCookieFlg=true; sourcePage=1; webUI=new; abbrRedojobingStatus=allow; logoutIF=a_user.cgi; ID=xYD7XV5BZ3FTSrj9i0HkFLsRNpMEVQaq; loginState=true; InitialTran]</t>
  </si>
  <si>
    <t>[Thu Aug 09 14:59:58.139 2018] lang=Ja; selno=Ja; menuType=Admin; abbrCheckCookieFlg=true; sourcePage=1; webUI=new; abbrRedojobingStatus=allow; logoutIF=a_user.cgi; ID=xYD7XV5BZ3FTSrj9i0HkFLsRNpMEVQaq; loginState=true; InitialTransitionScreen=; loginUserName=; usr=ACO; hostChange=</t>
  </si>
  <si>
    <t>[Thu Aug 09 14:59:58.170 2018] (    321885), 58533, pcmIsOwnOrGeneric::OWN ((nil)a) ((nil)a)</t>
  </si>
  <si>
    <t>[Thu Aug 09 14:59:58.170 2018] (    321885), 58534, pcmGetSubPowerOff::ON ((nil)a) ((nil)a)</t>
  </si>
  <si>
    <t>[Thu Aug 09 14:59:58.186 2018] (    321885), 58535, pcmResponseLangData_JSON_Called. ((nil)a) ((nil)a)</t>
  </si>
  <si>
    <t>[Thu Aug 09 14:59:58.186 2018] (    321885), 58536, pcmChkBrowseModeHigh-BrowseMode: [Low]</t>
  </si>
  <si>
    <t>[Thu Aug 09 14:59:58.186 2018] (    321885), 58537, Pcm_Http_Not_Modified. [/wcd/lang_000_Ja.json]</t>
  </si>
  <si>
    <t>[Thu Aug 09 14:59:58.202 2018] (    321885), 58538, URL: [/wcd/lang_000_Ja.json]</t>
  </si>
  <si>
    <t>[Thu Aug 09 14:59:58.202 2018] (    321885), 58539, Http Status Code: [304]</t>
  </si>
  <si>
    <t>[Thu Aug 09 14:59:58.202 2018] (    321885), 58540, pcmChkBrowseModeHigh-BrowseMode: [Low]</t>
  </si>
  <si>
    <t>[Thu Aug 09 14:59:58.217 2018] (    321885), 58541, MIO_Message_Send Result: ((nil)a) ((nil)a)</t>
  </si>
  <si>
    <t>[Thu Aug 09 14:59:58.217 2018] (    321885), 58542, Pcm_Message_Receive_Wait.... ((nil)a) ((nil)a)</t>
  </si>
  <si>
    <t>[Thu Aug 09 14:59:58.217 2018] (    321898), 58543, Pcm_Receive_Message_MIOREQ_URL_Html. ((nil)a) ((nil)a)</t>
  </si>
  <si>
    <t>[Thu Aug 09 14:59:58.233 2018] (    321898), 58544, RequestURL. [/wcd/lang_err_Ja.json]</t>
  </si>
  <si>
    <t>./mfp/netrx/smbd/smbdg/SMBC_SMBAuth.cpp:101:#define mioMsgQSend     SYSF_msgQSend</t>
  </si>
  <si>
    <t>mfp/system/sys/OsWrapper/SYSC_OSWrapperMsgQLinux.cpp</t>
  </si>
  <si>
    <t>#define OK 0</t>
  </si>
  <si>
    <t>#define ERROR -1</t>
  </si>
  <si>
    <t>pcmSetTrace 0xffff,1</t>
  </si>
  <si>
    <t>getFeedTrayStandbyPosition</t>
  </si>
  <si>
    <t>NVDC_MachineSettingMinervaSBK</t>
  </si>
  <si>
    <t>setCSRCTroubleReset</t>
  </si>
  <si>
    <t>divlib/client/Proxy/system/nvd/nvdDonau3/APIC_CounterDonau3.h</t>
  </si>
  <si>
    <t>mfp/system/nvd/nvdDonau3/APIC_CounterDonau3.h</t>
  </si>
  <si>
    <t>TYPE_JamCntAfterLastEjectSetupFailure</t>
  </si>
  <si>
    <t>\\192.168.106.167\06_Output\05_Development\002_Development\003_IT6_10_EagleH\10_Machine_No.4</t>
  </si>
  <si>
    <t>\\192.168.106.167\05_Input\05_Module\01_CommonAPI(nvd_sys)\03_Development\127_Eagle_Static_Check</t>
  </si>
  <si>
    <t>Use strcpy()</t>
  </si>
  <si>
    <t>(gdb) p malloc(20)</t>
  </si>
  <si>
    <t>$3 = (void *) 0x6ce81808</t>
  </si>
  <si>
    <t>(gdb) p strcpy($3, "my string")</t>
  </si>
  <si>
    <t>$4 = 1827149832</t>
  </si>
  <si>
    <t>(gdb) x/s $3</t>
  </si>
  <si>
    <t>0x6ce81808: "my string"</t>
  </si>
  <si>
    <t>share</t>
  </si>
  <si>
    <t>improve this answer</t>
  </si>
  <si>
    <t>\\192.168.106.167\06_Output\05_Development\002_Development\003_IT6_10_EagleH\11_Machine_No.9</t>
  </si>
  <si>
    <t>TYPE_JamCntPaddleHomeSensorNotReach</t>
  </si>
  <si>
    <t>If the Home sensor does not turn ON within 1.5 seconds after operation</t>
  </si>
  <si>
    <t>TYPE_JamCntGripEject</t>
  </si>
  <si>
    <t>Grip If Home Sensor OFF, ON has not occurred within 5 seconds after departuring</t>
  </si>
  <si>
    <t>TYPE_JamCntTamperHome</t>
  </si>
  <si>
    <t>If the home sensor does not turn off within 2 seconds after starting movement from Home except for the initial operation</t>
  </si>
  <si>
    <t xml:space="preserve">application/mfp/system/nvd/nvdZeus/APIC_CounterZeus.h
</t>
  </si>
  <si>
    <t>application/divlib/client/Proxy/system/nvd/nvdDonau3/APIC_CounterDonau3.h</t>
  </si>
  <si>
    <t>application/mfp/system/nvd/APIC_Setting_MachineSetting.h</t>
  </si>
  <si>
    <t>TYPE_SaddleStitchPosition_Normal</t>
  </si>
  <si>
    <t xml:space="preserve">Normal output </t>
  </si>
  <si>
    <t>TYPE_SaddleStitchPosition_Extend</t>
  </si>
  <si>
    <t xml:space="preserve">Extend output </t>
  </si>
  <si>
    <t>TYPE_SaddleStitchPosition_Outside</t>
  </si>
  <si>
    <t>Outside of the booklet tray.</t>
  </si>
  <si>
    <t>void setSaddleStitchPosition( TYPE_SaddleStitchPosition e_AdjustPosition )</t>
  </si>
  <si>
    <t>TYPE_SaddleStitchPosition getSaddleStitchPosition()</t>
  </si>
  <si>
    <t>\\192.168.106.167\06_Output\05_Development\002_Development\003_IT6_10_EagleH\15_Machine_No.15</t>
  </si>
  <si>
    <t>Reference</t>
  </si>
  <si>
    <t>static const int32_t TYPE_TroubleCntFuserExhaustFan =                   298;            ///&lt;    C-5361 定着排気ファン回転不良検出..</t>
  </si>
  <si>
    <t>mfp/system/prt/APIC_Printer.h</t>
  </si>
  <si>
    <t>static const int32_t TYPD_TroubleCode_FuserCoolingFun1 =                0x3303; ///&lt;    定着カバー冷却ファン１回転不良</t>
  </si>
  <si>
    <t>TYPS_LogJam s_LogJam;</t>
  </si>
  <si>
    <t>5155         s_LogJam.us_Code = us_JamCode;  // ?W?????R?[?h.</t>
  </si>
  <si>
    <t>5157         APIC_SystemSetting* pc_SystemSetting = APIC_SystemSetting::newInstance();   // ?V?X?e???Y’e(API)?C?“?X?^?“?X?a“?.</t>
  </si>
  <si>
    <t>5158         s_LogJam.c_Date = pc_SystemSetting-&gt;getSystemTime();                        // ”-?¶“u?A????.</t>
  </si>
  <si>
    <t>5159         s_LogJam.ul_TotalCounter =                                                  // ?g?[?^???J?E?“?^.</t>
  </si>
  <si>
    <t>5160             pc_TotalCnt-&gt;get( TYPE_TotalCntTotal, TYPE_NetworkSpecific_NW1 ) +</t>
  </si>
  <si>
    <t>5161             pc_TotalCnt-&gt;get( TYPE_TotalCntTotal, TYPE_NetworkSpecific_NW2 );</t>
  </si>
  <si>
    <t>5162         s_LogJam.e_FeedTray = e_FeedTray;   // ???†?g???C?w’e.</t>
  </si>
  <si>
    <t>5163         s_LogJam.e_SizeCode = e_SizeCode;   // ?p?†?T?C?Y.</t>
  </si>
  <si>
    <t>5164         s_LogJam.sf_MagY = sf_MagData;      // ?c”{?|.</t>
  </si>
  <si>
    <t>5164         s_LogJam.sf_MagY = sf_MagData;      // 縦倍率.</t>
  </si>
  <si>
    <t>5165         APIC_LogJam*    pc_LogJam = APIC_LogJam::newInstance(); // 時系列JAMデータ(API)インスタンス取得.</t>
  </si>
  <si>
    <t>5166         pc_LogJam-&gt;setLogJam( s_LogJam );                       // 時系列JAMデータを設定する.</t>
  </si>
  <si>
    <t>TYPE_TotalCntServiceTotal</t>
  </si>
  <si>
    <t>### Reference</t>
  </si>
  <si>
    <t xml:space="preserve"> 238         case TYPD_TroubleCode_PunchRegistSensor:                                    //パンチセンサ不良 0x11C5.</t>
  </si>
  <si>
    <t xml:space="preserve"> 239                 e_TroubleCnt = TYPE_TroubleCntPunchRegistSensor;            break;</t>
  </si>
  <si>
    <t xml:space="preserve"> SYSC_SystemInfo::setPollingDesignationTime( TYPC_Time* pc_time )</t>
  </si>
  <si>
    <t>mfp/system/cnt/cntc/CNT_CounterColor.cpp</t>
  </si>
  <si>
    <t>5058 void CNTC_CounterColor::countTrouble(</t>
  </si>
  <si>
    <t>5127 void CNTC_CounterColor::countJam(</t>
  </si>
  <si>
    <t>#define NVDD_MAX_JamTotalCntSize ( 127 + 13 )</t>
  </si>
  <si>
    <t>void NVDC_LogJam::setLogJam(</t>
  </si>
  <si>
    <t>##Divlib</t>
  </si>
  <si>
    <t>void NVDC_BrowserInfo::ans_GetBrowserInfo( int64_t si_CbIndex, TYPE_BrwSettingGet uc</t>
  </si>
  <si>
    <t>void Stub_APIC_BrowserInfo::Stub_ans_GetBrowserInfo__5( DIVS_COMMONID* type_id , APIC_BrowserInfo* pc_APIC_BrowserInfo, void* pt )</t>
  </si>
  <si>
    <t>TYPS_BrowserSettingInfo</t>
  </si>
  <si>
    <t>TYPS_BRW_BOOKMARKS</t>
  </si>
  <si>
    <t>void NVDC_LogThreadAssert::setLogThreadAssert( TYPS_LogThreadAssert _s_LogThreadAssert )   // ?X???b?hFA14?f?[?^.</t>
  </si>
  <si>
    <t>NVDC_LogThreadAssert::getLogThreadAssertSortTime(TYPS_LogThreadAssert* ps_LogThreadAssert)</t>
  </si>
  <si>
    <t>void NVDC_LogThreadAssert::getLogThreadAssertSortTime(TYPS_LogThreadAssert* ps_LogThreadAssert)</t>
  </si>
  <si>
    <t>TYPE_MioSettingResult NVDC_ExNetworkSetting::setStaWEPKey</t>
  </si>
  <si>
    <t>##################PG</t>
  </si>
  <si>
    <t>uc_TotalCounter[ 4 ];</t>
  </si>
  <si>
    <t>// ﾄｰﾀﾙｶｳﾝﾀ（Engin JAM時）or ADF通紙枚数ｶｳﾝﾀ（ADF JAM時）</t>
  </si>
  <si>
    <t>NVDC_Time</t>
  </si>
  <si>
    <t>c_Date;</t>
  </si>
  <si>
    <t xml:space="preserve">// 発生日と時刻 </t>
  </si>
  <si>
    <t>\\192.168.106.167\06_Output\05_Development\002_Development\003_IT6_10_EagleH\14_Control_No.37</t>
  </si>
  <si>
    <t>set $foo = malloc(sizeof(struct TYPS_CounterResetInfo))</t>
  </si>
  <si>
    <t>p *(struct TYPS_CounterResetInfo*)$foo</t>
  </si>
  <si>
    <t>call NVDC_TroubleTotalCnt::newInstance()-&gt;setTroubleCntResetInfo($foo)</t>
  </si>
  <si>
    <t>call NVDC_TroubleTotalCnt::newInstance()-&gt;getTroubleCntResetInfo($foo)</t>
  </si>
  <si>
    <t>call NVDC_JamTotalCnt::newInstance()-&gt;setJamCntResetInfo($foo)</t>
  </si>
  <si>
    <t>call NVDC_JamTotalCnt::newInstance()-&gt;getJamCntResetInfo($foo)</t>
  </si>
  <si>
    <t>p *$foo</t>
  </si>
  <si>
    <t>free($foo)</t>
  </si>
  <si>
    <t>#show data in a structure</t>
  </si>
  <si>
    <t>p *(TYPS_CounterResetInfo*)$foo</t>
  </si>
  <si>
    <t>x/s *$foo</t>
  </si>
  <si>
    <t>call NVDC_TroubleTotalCnt::newInstance()-&gt;get(1)</t>
  </si>
  <si>
    <t>0:In case of NULL pointer</t>
  </si>
  <si>
    <t>call NVDC_JamTotalCnt::newInstance()-&gt;get(1)</t>
  </si>
  <si>
    <t>DBG_TroubleTotalCnt_CounterResetInfo</t>
  </si>
  <si>
    <t>DBG_JamTotalCnt_CounterResetInfo</t>
  </si>
  <si>
    <t>DBG_SET_TroubleTotalCnt_CounterResetInfo(int i_mode)</t>
  </si>
  <si>
    <t>DBG_SET_JamTotalCnt_CounterResetInfo(int i_mode)</t>
  </si>
  <si>
    <t>DBG_CLEAR_TroubleTotalCnt(int i_mode) -&gt; 2</t>
  </si>
  <si>
    <t>#Add Debug flag on divlib site</t>
  </si>
  <si>
    <t>##Machine No.5</t>
  </si>
  <si>
    <t>DBG_Enable_MachineSetting 28</t>
  </si>
  <si>
    <t>call NVDC_MachineSetting::newInstance()-&gt;getFoldZShapedStapleMaxNum()</t>
  </si>
  <si>
    <t>call NVDC_MachineSetting::newInstance()-&gt;setFoldZShapedStapleMaxNum(11)</t>
  </si>
  <si>
    <t>call NVDC_MachineSetting::newInstance()-&gt;setFoldZShapedStapleMaxNum(TYPE_FinisherTypeFS537)</t>
  </si>
  <si>
    <t>call NVDC_MachineSetting::newInstance()-&gt;setFoldZShapedStapleMaxNum(TYPE_FinisherTypeFS535)</t>
  </si>
  <si>
    <t>call NVDC_MachineSetting::newInstance()-&gt;setFoldZShapedStapleMaxNum(TYPE_FinisherTypeFS526)</t>
  </si>
  <si>
    <t>-DDEF_BLACKAPI_DEBUGLOG -DDEBUG_LOG</t>
  </si>
  <si>
    <t>\\192.168.106.167\06_Output\05_Development\002_Development\003_IT6_10_EagleH\09_Machine_No.1</t>
  </si>
  <si>
    <t>git@192.168.106.27:/root/work/git/IT6_EagleZX0_C3007</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</si>
</sst>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_(&quot;$&quot;* \(#,##0\);_(&quot;$&quot;* &quot;-&quot;_);_(@_)"/>
    <numFmt numFmtId="41" formatCode="_(* #,##0_);_(* \(#,##0\);_(* &quot;-&quot;_);_(@_)"/>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0;\-#,##0;&quot;-&quot;"/>
    <numFmt numFmtId="169" formatCode="[$€]#,##0.00;[Red][$€]\-#,##0.00"/>
  </numFmts>
  <fonts count="170">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28"/>
      <scheme val="minor"/>
    </font>
    <font>
      <sz val="6"/>
      <name val="Calibri"/>
      <family val="2"/>
      <charset val="128"/>
      <scheme val="minor"/>
    </font>
    <font>
      <u/>
      <sz val="11"/>
      <color indexed="12"/>
      <name val="ＭＳ Ｐゴシック"/>
      <family val="3"/>
      <charset val="128"/>
    </font>
    <font>
      <sz val="11"/>
      <name val="ＭＳ Ｐゴシック"/>
      <family val="3"/>
      <charset val="128"/>
    </font>
    <font>
      <u/>
      <sz val="11"/>
      <color theme="10"/>
      <name val="Calibri"/>
      <family val="2"/>
      <charset val="128"/>
      <scheme val="minor"/>
    </font>
    <font>
      <sz val="10"/>
      <color rgb="FFFF0000"/>
      <name val="Century Schoolbook"/>
      <family val="1"/>
    </font>
    <font>
      <sz val="11"/>
      <color rgb="FFFF0000"/>
      <name val="Calibri"/>
      <family val="2"/>
      <charset val="128"/>
      <scheme val="minor"/>
    </font>
    <font>
      <b/>
      <sz val="11"/>
      <color theme="1"/>
      <name val="Calibri"/>
      <family val="3"/>
      <charset val="128"/>
      <scheme val="minor"/>
    </font>
    <font>
      <u/>
      <sz val="9.35"/>
      <color indexed="12"/>
      <name val="ＭＳ Ｐゴシック"/>
      <family val="3"/>
      <charset val="128"/>
    </font>
    <font>
      <sz val="11"/>
      <color indexed="8"/>
      <name val="ＭＳ Ｐゴシック"/>
      <family val="3"/>
      <charset val="128"/>
    </font>
    <font>
      <b/>
      <sz val="11"/>
      <color theme="1"/>
      <name val="Calibri"/>
      <family val="2"/>
      <scheme val="minor"/>
    </font>
    <font>
      <sz val="11"/>
      <color rgb="FF006100"/>
      <name val="Calibri"/>
      <family val="2"/>
      <scheme val="minor"/>
    </font>
    <font>
      <sz val="11"/>
      <color theme="1"/>
      <name val="Calibri"/>
      <family val="3"/>
      <charset val="128"/>
      <scheme val="minor"/>
    </font>
    <font>
      <b/>
      <sz val="11"/>
      <color rgb="FFFF0000"/>
      <name val="Calibri"/>
      <family val="3"/>
      <charset val="128"/>
      <scheme val="minor"/>
    </font>
    <font>
      <sz val="11"/>
      <color rgb="FFFF0000"/>
      <name val="Calibri"/>
      <family val="3"/>
      <charset val="128"/>
      <scheme val="minor"/>
    </font>
    <font>
      <b/>
      <sz val="11"/>
      <name val="Calibri"/>
      <family val="3"/>
      <charset val="128"/>
      <scheme val="minor"/>
    </font>
    <font>
      <sz val="11"/>
      <color theme="9" tint="-0.249977111117893"/>
      <name val="Calibri"/>
      <family val="2"/>
      <charset val="128"/>
      <scheme val="minor"/>
    </font>
    <font>
      <sz val="11"/>
      <color theme="1"/>
      <name val="Arial"/>
      <family val="2"/>
      <charset val="128"/>
    </font>
    <font>
      <sz val="10"/>
      <color theme="1"/>
      <name val="Arial"/>
      <family val="2"/>
    </font>
    <font>
      <u/>
      <sz val="11"/>
      <color theme="10"/>
      <name val="Arial"/>
      <family val="2"/>
      <charset val="128"/>
    </font>
    <font>
      <sz val="11"/>
      <color theme="1"/>
      <name val="Arial"/>
      <family val="2"/>
    </font>
    <font>
      <b/>
      <u/>
      <sz val="12"/>
      <color theme="1"/>
      <name val="Arial"/>
      <family val="2"/>
    </font>
    <font>
      <b/>
      <u/>
      <sz val="12"/>
      <color rgb="FF000000"/>
      <name val="Arial"/>
      <family val="2"/>
    </font>
    <font>
      <sz val="11"/>
      <color rgb="FF000000"/>
      <name val="Arial"/>
      <family val="2"/>
    </font>
    <font>
      <b/>
      <sz val="11"/>
      <color rgb="FFFF0000"/>
      <name val="Arial"/>
      <family val="2"/>
    </font>
    <font>
      <sz val="11"/>
      <color rgb="FFFF0000"/>
      <name val="Arial"/>
      <family val="2"/>
    </font>
    <font>
      <b/>
      <sz val="11"/>
      <color rgb="FF000000"/>
      <name val="Arial"/>
      <family val="2"/>
    </font>
    <font>
      <b/>
      <sz val="11"/>
      <color rgb="FF00B050"/>
      <name val="Calibri"/>
      <family val="2"/>
      <scheme val="minor"/>
    </font>
    <font>
      <sz val="11"/>
      <color rgb="FF00B050"/>
      <name val="Calibri"/>
      <family val="2"/>
      <charset val="128"/>
      <scheme val="minor"/>
    </font>
    <font>
      <sz val="11"/>
      <color rgb="FF00B050"/>
      <name val="Calibri"/>
      <family val="2"/>
      <scheme val="minor"/>
    </font>
    <font>
      <sz val="11"/>
      <name val="Calibri"/>
      <family val="2"/>
      <charset val="128"/>
      <scheme val="minor"/>
    </font>
    <font>
      <b/>
      <sz val="11"/>
      <color indexed="8"/>
      <name val="ＭＳ Ｐゴシック"/>
      <family val="3"/>
      <charset val="128"/>
    </font>
    <font>
      <b/>
      <sz val="11"/>
      <color rgb="FFFF0000"/>
      <name val="Calibri"/>
      <family val="2"/>
      <charset val="128"/>
      <scheme val="minor"/>
    </font>
    <font>
      <b/>
      <sz val="11"/>
      <name val="Calibri"/>
      <family val="2"/>
      <charset val="128"/>
      <scheme val="minor"/>
    </font>
    <font>
      <b/>
      <sz val="11"/>
      <name val="Calibri"/>
      <family val="2"/>
      <scheme val="minor"/>
    </font>
    <font>
      <sz val="11"/>
      <color indexed="8"/>
      <name val="ＭＳ Ｐゴシック"/>
      <family val="3"/>
      <charset val="128"/>
    </font>
    <font>
      <sz val="11"/>
      <color rgb="FF7030A0"/>
      <name val="Calibri"/>
      <family val="2"/>
      <charset val="128"/>
      <scheme val="minor"/>
    </font>
    <font>
      <sz val="10"/>
      <color rgb="FF000000"/>
      <name val="Arial Unicode MS"/>
      <family val="2"/>
    </font>
    <font>
      <b/>
      <sz val="10"/>
      <color rgb="FF000000"/>
      <name val="Arial Unicode MS"/>
      <family val="2"/>
    </font>
    <font>
      <sz val="14"/>
      <color rgb="FF000000"/>
      <name val="Courier New"/>
      <family val="3"/>
    </font>
    <font>
      <i/>
      <sz val="14"/>
      <color rgb="FF000000"/>
      <name val="Courier New"/>
      <family val="3"/>
    </font>
    <font>
      <b/>
      <sz val="14"/>
      <color theme="1"/>
      <name val="Calibri"/>
      <family val="2"/>
      <scheme val="minor"/>
    </font>
    <font>
      <sz val="10"/>
      <color rgb="FF242729"/>
      <name val="Consolas"/>
      <family val="3"/>
    </font>
    <font>
      <sz val="11"/>
      <color rgb="FFFF0000"/>
      <name val="Calibri"/>
      <family val="2"/>
      <scheme val="minor"/>
    </font>
    <font>
      <b/>
      <sz val="11"/>
      <color rgb="FFFF0000"/>
      <name val="Calibri"/>
      <family val="2"/>
      <scheme val="minor"/>
    </font>
    <font>
      <sz val="11"/>
      <color rgb="FF7030A0"/>
      <name val="Calibri"/>
      <family val="2"/>
      <scheme val="minor"/>
    </font>
    <font>
      <b/>
      <sz val="11"/>
      <color rgb="FF7030A0"/>
      <name val="Calibri"/>
      <family val="2"/>
      <scheme val="minor"/>
    </font>
    <font>
      <sz val="11"/>
      <color rgb="FF242729"/>
      <name val="Arial"/>
      <family val="2"/>
    </font>
    <font>
      <sz val="11"/>
      <name val="Calibri"/>
      <family val="2"/>
      <scheme val="minor"/>
    </font>
    <font>
      <sz val="11"/>
      <color rgb="FF006100"/>
      <name val="Calibri"/>
      <family val="2"/>
      <charset val="128"/>
      <scheme val="minor"/>
    </font>
    <font>
      <sz val="11"/>
      <color theme="1"/>
      <name val="Calibri"/>
      <family val="2"/>
    </font>
    <font>
      <b/>
      <sz val="11"/>
      <color theme="1"/>
      <name val="Calibri"/>
      <family val="2"/>
    </font>
    <font>
      <i/>
      <sz val="11"/>
      <color theme="1"/>
      <name val="Calibri"/>
      <family val="2"/>
      <scheme val="minor"/>
    </font>
    <font>
      <sz val="11"/>
      <color rgb="FF0070C0"/>
      <name val="Calibri"/>
      <family val="2"/>
      <charset val="128"/>
      <scheme val="minor"/>
    </font>
    <font>
      <b/>
      <i/>
      <sz val="11"/>
      <color theme="1"/>
      <name val="Calibri"/>
      <family val="2"/>
      <scheme val="minor"/>
    </font>
    <font>
      <b/>
      <sz val="16"/>
      <color theme="1"/>
      <name val="Calibri"/>
      <family val="2"/>
      <scheme val="minor"/>
    </font>
    <font>
      <sz val="9"/>
      <color indexed="81"/>
      <name val="Tahoma"/>
      <family val="2"/>
    </font>
    <font>
      <b/>
      <sz val="9"/>
      <color indexed="81"/>
      <name val="Tahoma"/>
      <family val="2"/>
    </font>
    <font>
      <b/>
      <sz val="10"/>
      <color theme="1"/>
      <name val="Meiryo UI"/>
      <family val="3"/>
      <charset val="128"/>
    </font>
    <font>
      <sz val="10"/>
      <color theme="1"/>
      <name val="Meiryo UI"/>
      <family val="3"/>
      <charset val="128"/>
    </font>
    <font>
      <sz val="10"/>
      <color rgb="FFFF0000"/>
      <name val="Meiryo UI"/>
      <family val="3"/>
      <charset val="128"/>
    </font>
    <font>
      <sz val="11"/>
      <color rgb="FF9C6500"/>
      <name val="Calibri"/>
      <family val="2"/>
      <scheme val="minor"/>
    </font>
    <font>
      <sz val="11"/>
      <color theme="0"/>
      <name val="Calibri"/>
      <family val="2"/>
      <scheme val="minor"/>
    </font>
    <font>
      <sz val="9"/>
      <color rgb="FF333333"/>
      <name val="Verdana"/>
      <family val="2"/>
    </font>
    <font>
      <sz val="9"/>
      <name val="ＭＳ Ｐゴシック"/>
      <family val="3"/>
      <charset val="128"/>
    </font>
    <font>
      <sz val="11"/>
      <color indexed="10"/>
      <name val="ＭＳ Ｐゴシック"/>
      <family val="3"/>
      <charset val="128"/>
    </font>
    <font>
      <sz val="10"/>
      <name val="Arial"/>
      <family val="2"/>
    </font>
    <font>
      <sz val="11"/>
      <name val="MS P????"/>
      <family val="3"/>
      <charset val="128"/>
    </font>
    <font>
      <sz val="10"/>
      <color indexed="8"/>
      <name val="MS Sans Serif"/>
      <family val="2"/>
    </font>
    <font>
      <u/>
      <sz val="10"/>
      <color indexed="36"/>
      <name val="MS Sans Serif"/>
      <family val="2"/>
    </font>
    <font>
      <u/>
      <sz val="10"/>
      <color indexed="12"/>
      <name val="MS Sans Serif"/>
      <family val="2"/>
    </font>
    <font>
      <sz val="12"/>
      <name val="Times New Roman"/>
      <family val="1"/>
    </font>
    <font>
      <sz val="11"/>
      <color indexed="8"/>
      <name val="Calibri"/>
      <family val="2"/>
      <charset val="238"/>
    </font>
    <font>
      <sz val="11"/>
      <color indexed="8"/>
      <name val="Calibri"/>
      <family val="2"/>
    </font>
    <font>
      <sz val="12"/>
      <color indexed="8"/>
      <name val="新細明體"/>
      <family val="1"/>
      <charset val="136"/>
    </font>
    <font>
      <sz val="11"/>
      <color indexed="9"/>
      <name val="Calibri"/>
      <family val="2"/>
      <charset val="238"/>
    </font>
    <font>
      <sz val="11"/>
      <color indexed="9"/>
      <name val="Calibri"/>
      <family val="2"/>
    </font>
    <font>
      <sz val="12"/>
      <color indexed="9"/>
      <name val="新細明體"/>
      <family val="1"/>
      <charset val="136"/>
    </font>
    <font>
      <sz val="11"/>
      <color indexed="9"/>
      <name val="ＭＳ Ｐゴシック"/>
      <family val="3"/>
      <charset val="128"/>
    </font>
    <font>
      <sz val="11"/>
      <color indexed="20"/>
      <name val="Calibri"/>
      <family val="2"/>
    </font>
    <font>
      <sz val="10"/>
      <name val="ＭＳ Ｐ明朝"/>
      <family val="1"/>
      <charset val="128"/>
    </font>
    <font>
      <sz val="11"/>
      <color indexed="17"/>
      <name val="Calibri"/>
      <family val="2"/>
    </font>
    <font>
      <sz val="12"/>
      <color indexed="17"/>
      <name val="新細明體"/>
      <family val="1"/>
      <charset val="136"/>
    </font>
    <font>
      <sz val="10"/>
      <color indexed="8"/>
      <name val="Arial"/>
      <family val="2"/>
    </font>
    <font>
      <b/>
      <sz val="11"/>
      <color indexed="52"/>
      <name val="Calibri"/>
      <family val="2"/>
    </font>
    <font>
      <b/>
      <sz val="12"/>
      <color indexed="9"/>
      <name val="新細明體"/>
      <family val="1"/>
      <charset val="136"/>
    </font>
    <font>
      <sz val="12"/>
      <color indexed="52"/>
      <name val="新細明體"/>
      <family val="1"/>
      <charset val="136"/>
    </font>
    <font>
      <b/>
      <sz val="11"/>
      <color indexed="8"/>
      <name val="Calibri"/>
      <family val="2"/>
      <charset val="238"/>
    </font>
    <font>
      <b/>
      <sz val="11"/>
      <color indexed="9"/>
      <name val="Calibri"/>
      <family val="2"/>
    </font>
    <font>
      <sz val="11"/>
      <color indexed="52"/>
      <name val="Calibri"/>
      <family val="2"/>
    </font>
    <font>
      <sz val="11"/>
      <color indexed="20"/>
      <name val="Calibri"/>
      <family val="2"/>
      <charset val="238"/>
    </font>
    <font>
      <b/>
      <sz val="11"/>
      <color indexed="56"/>
      <name val="新細明體"/>
      <family val="1"/>
      <charset val="136"/>
    </font>
    <font>
      <sz val="11"/>
      <color indexed="62"/>
      <name val="Calibri"/>
      <family val="2"/>
    </font>
    <font>
      <sz val="9"/>
      <name val="Times New Roman"/>
      <family val="1"/>
    </font>
    <font>
      <i/>
      <sz val="11"/>
      <color indexed="23"/>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2"/>
      <color indexed="20"/>
      <name val="新細明體"/>
      <family val="1"/>
      <charset val="136"/>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8"/>
      <color indexed="56"/>
      <name val="Cambria"/>
      <family val="1"/>
      <charset val="238"/>
    </font>
    <font>
      <sz val="11"/>
      <color indexed="60"/>
      <name val="Calibri"/>
      <family val="2"/>
    </font>
    <font>
      <sz val="11"/>
      <color indexed="60"/>
      <name val="Calibri"/>
      <family val="2"/>
      <charset val="238"/>
    </font>
    <font>
      <sz val="11"/>
      <color indexed="8"/>
      <name val="新細明體"/>
      <family val="1"/>
      <charset val="136"/>
    </font>
    <font>
      <b/>
      <sz val="11"/>
      <color indexed="63"/>
      <name val="Calibri"/>
      <family val="2"/>
    </font>
    <font>
      <sz val="11"/>
      <color indexed="52"/>
      <name val="Calibri"/>
      <family val="2"/>
      <charset val="238"/>
    </font>
    <font>
      <sz val="8"/>
      <color indexed="16"/>
      <name val="Century Schoolbook"/>
      <family val="1"/>
    </font>
    <font>
      <b/>
      <sz val="12"/>
      <color indexed="63"/>
      <name val="新細明體"/>
      <family val="1"/>
      <charset val="136"/>
    </font>
    <font>
      <b/>
      <i/>
      <sz val="10"/>
      <name val="Times New Roman"/>
      <family val="1"/>
    </font>
    <font>
      <sz val="11"/>
      <color indexed="17"/>
      <name val="Calibri"/>
      <family val="2"/>
      <charset val="238"/>
    </font>
    <font>
      <sz val="10"/>
      <color indexed="8"/>
      <name val="ＭＳ Ｐゴシック"/>
      <family val="3"/>
      <charset val="128"/>
    </font>
    <font>
      <sz val="11"/>
      <color indexed="10"/>
      <name val="Calibri"/>
      <family val="2"/>
      <charset val="238"/>
    </font>
    <font>
      <sz val="12"/>
      <color indexed="10"/>
      <name val="新細明體"/>
      <family val="1"/>
      <charset val="136"/>
    </font>
    <font>
      <sz val="11"/>
      <color indexed="10"/>
      <name val="Calibri"/>
      <family val="2"/>
    </font>
    <font>
      <b/>
      <sz val="18"/>
      <color indexed="56"/>
      <name val="Cambria"/>
      <family val="1"/>
    </font>
    <font>
      <b/>
      <sz val="18"/>
      <color indexed="56"/>
      <name val="新細明體"/>
      <family val="1"/>
      <charset val="136"/>
    </font>
    <font>
      <sz val="11"/>
      <color indexed="62"/>
      <name val="Calibri"/>
      <family val="2"/>
      <charset val="238"/>
    </font>
    <font>
      <b/>
      <sz val="11"/>
      <color indexed="52"/>
      <name val="Calibri"/>
      <family val="2"/>
      <charset val="238"/>
    </font>
    <font>
      <b/>
      <sz val="11"/>
      <color indexed="63"/>
      <name val="Calibri"/>
      <family val="2"/>
      <charset val="238"/>
    </font>
    <font>
      <i/>
      <sz val="11"/>
      <color indexed="23"/>
      <name val="Calibri"/>
      <family val="2"/>
      <charset val="238"/>
    </font>
    <font>
      <u/>
      <sz val="7.5"/>
      <color indexed="12"/>
      <name val="MS Sans Serif"/>
      <family val="2"/>
    </font>
    <font>
      <u/>
      <sz val="7.5"/>
      <color indexed="36"/>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0"/>
      <name val="Arial"/>
      <family val="2"/>
      <charset val="238"/>
    </font>
    <font>
      <sz val="11"/>
      <color indexed="52"/>
      <name val="ＭＳ Ｐゴシック"/>
      <family val="3"/>
      <charset val="128"/>
    </font>
    <font>
      <sz val="11"/>
      <color indexed="20"/>
      <name val="ＭＳ Ｐゴシック"/>
      <family val="3"/>
      <charset val="128"/>
    </font>
    <font>
      <b/>
      <sz val="1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u/>
      <sz val="11"/>
      <color indexed="36"/>
      <name val="ＭＳ Ｐゴシック"/>
      <family val="3"/>
    </font>
    <font>
      <b/>
      <sz val="11"/>
      <color indexed="63"/>
      <name val="ＭＳ Ｐゴシック"/>
      <family val="3"/>
      <charset val="128"/>
    </font>
    <font>
      <sz val="11"/>
      <name val="黑体"/>
      <family val="1"/>
      <charset val="128"/>
    </font>
    <font>
      <i/>
      <sz val="11"/>
      <color indexed="23"/>
      <name val="ＭＳ Ｐゴシック"/>
      <family val="3"/>
      <charset val="128"/>
    </font>
    <font>
      <u/>
      <sz val="11"/>
      <color indexed="12"/>
      <name val="ＭＳ Ｐゴシック"/>
      <family val="3"/>
    </font>
    <font>
      <sz val="11"/>
      <color indexed="62"/>
      <name val="ＭＳ Ｐゴシック"/>
      <family val="3"/>
      <charset val="128"/>
    </font>
    <font>
      <u/>
      <sz val="10"/>
      <color indexed="36"/>
      <name val="ＭＳ Ｐゴシック"/>
      <family val="3"/>
      <charset val="128"/>
    </font>
    <font>
      <sz val="12"/>
      <name val="ＭＳ ゴシック"/>
      <family val="3"/>
      <charset val="128"/>
    </font>
    <font>
      <sz val="14"/>
      <name val="ＭＳ 明朝"/>
      <family val="1"/>
      <charset val="128"/>
    </font>
    <font>
      <sz val="11"/>
      <color indexed="17"/>
      <name val="ＭＳ Ｐゴシック"/>
      <family val="3"/>
      <charset val="128"/>
    </font>
    <font>
      <b/>
      <sz val="12"/>
      <color indexed="8"/>
      <name val="新細明體"/>
      <family val="1"/>
      <charset val="136"/>
    </font>
    <font>
      <sz val="12"/>
      <color indexed="60"/>
      <name val="新細明體"/>
      <family val="1"/>
      <charset val="136"/>
    </font>
    <font>
      <sz val="9"/>
      <color rgb="FFFF0000"/>
      <name val="ＭＳ Ｐゴシック"/>
      <family val="3"/>
      <charset val="128"/>
    </font>
    <font>
      <sz val="11"/>
      <color rgb="FFFF0000"/>
      <name val="ＭＳ Ｐゴシック"/>
      <family val="3"/>
      <charset val="128"/>
    </font>
    <font>
      <b/>
      <sz val="11"/>
      <color rgb="FFFF0000"/>
      <name val="ＭＳ Ｐゴシック"/>
      <family val="3"/>
      <charset val="128"/>
    </font>
    <font>
      <sz val="10"/>
      <name val="ＭＳ ゴシック"/>
      <family val="3"/>
      <charset val="128"/>
    </font>
    <font>
      <strike/>
      <sz val="11"/>
      <color theme="1"/>
      <name val="Calibri"/>
      <family val="2"/>
      <charset val="128"/>
      <scheme val="minor"/>
    </font>
  </fonts>
  <fills count="40">
    <fill>
      <patternFill patternType="none"/>
    </fill>
    <fill>
      <patternFill patternType="gray125"/>
    </fill>
    <fill>
      <patternFill patternType="solid">
        <fgColor theme="9" tint="0.39997558519241921"/>
        <bgColor indexed="64"/>
      </patternFill>
    </fill>
    <fill>
      <patternFill patternType="solid">
        <fgColor rgb="FFC6EFCE"/>
      </patternFill>
    </fill>
    <fill>
      <patternFill patternType="solid">
        <fgColor theme="4" tint="0.39997558519241921"/>
        <bgColor indexed="64"/>
      </patternFill>
    </fill>
    <fill>
      <patternFill patternType="solid">
        <fgColor rgb="FFFFFF00"/>
        <bgColor indexed="64"/>
      </patternFill>
    </fill>
    <fill>
      <patternFill patternType="solid">
        <fgColor indexed="31"/>
      </patternFill>
    </fill>
    <fill>
      <patternFill patternType="solid">
        <fgColor theme="5" tint="-0.249977111117893"/>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7" tint="0.39997558519241921"/>
        <bgColor indexed="64"/>
      </patternFill>
    </fill>
    <fill>
      <patternFill patternType="solid">
        <fgColor rgb="FF99FF99"/>
        <bgColor indexed="64"/>
      </patternFill>
    </fill>
    <fill>
      <patternFill patternType="solid">
        <fgColor theme="0" tint="-0.14999847407452621"/>
        <bgColor indexed="64"/>
      </patternFill>
    </fill>
    <fill>
      <patternFill patternType="solid">
        <fgColor rgb="FFFFEB9C"/>
      </patternFill>
    </fill>
    <fill>
      <patternFill patternType="solid">
        <fgColor theme="4"/>
      </patternFill>
    </fill>
    <fill>
      <patternFill patternType="solid">
        <fgColor rgb="FFFFFFDD"/>
        <bgColor indexed="64"/>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1"/>
        <bgColor indexed="64"/>
      </patternFill>
    </fill>
    <fill>
      <patternFill patternType="solid">
        <fgColor rgb="FFFF0000"/>
        <bgColor indexed="64"/>
      </patternFill>
    </fill>
  </fills>
  <borders count="48">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rgb="FFE4E4E4"/>
      </left>
      <right/>
      <top style="medium">
        <color rgb="FFE4E4E4"/>
      </top>
      <bottom style="medium">
        <color rgb="FFE4E4E4"/>
      </bottom>
      <diagonal/>
    </border>
    <border>
      <left/>
      <right style="medium">
        <color rgb="FFE4E4E4"/>
      </right>
      <top style="medium">
        <color rgb="FFE4E4E4"/>
      </top>
      <bottom style="medium">
        <color rgb="FFE4E4E4"/>
      </bottom>
      <diagonal/>
    </border>
    <border>
      <left style="thin">
        <color indexed="8"/>
      </left>
      <right/>
      <top style="thin">
        <color indexed="8"/>
      </top>
      <bottom style="thin">
        <color indexed="8"/>
      </bottom>
      <diagonal/>
    </border>
    <border>
      <left style="thin">
        <color indexed="64"/>
      </left>
      <right/>
      <top style="thin">
        <color indexed="64"/>
      </top>
      <bottom style="dashed">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14"/>
      </right>
      <top style="thin">
        <color indexed="14"/>
      </top>
      <bottom style="thin">
        <color indexed="9"/>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hair">
        <color indexed="64"/>
      </left>
      <right style="hair">
        <color indexed="64"/>
      </right>
      <top/>
      <bottom/>
      <diagonal/>
    </border>
    <border>
      <left style="hair">
        <color indexed="64"/>
      </left>
      <right style="thin">
        <color indexed="64"/>
      </right>
      <top/>
      <bottom/>
      <diagonal/>
    </border>
  </borders>
  <cellStyleXfs count="343">
    <xf numFmtId="0" fontId="0" fillId="0" borderId="0">
      <alignment vertical="center"/>
    </xf>
    <xf numFmtId="0" fontId="14" fillId="0" borderId="0"/>
    <xf numFmtId="0" fontId="17" fillId="0" borderId="0" applyNumberFormat="0" applyFill="0" applyBorder="0" applyAlignment="0" applyProtection="0">
      <alignment vertical="top"/>
      <protection locked="0"/>
    </xf>
    <xf numFmtId="0" fontId="18" fillId="0" borderId="0"/>
    <xf numFmtId="0" fontId="15"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lignment vertical="center"/>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lignment vertical="center"/>
    </xf>
    <xf numFmtId="0" fontId="18" fillId="0" borderId="0"/>
    <xf numFmtId="0" fontId="11" fillId="0" borderId="0"/>
    <xf numFmtId="0" fontId="26" fillId="3" borderId="0" applyNumberFormat="0" applyBorder="0" applyAlignment="0" applyProtection="0"/>
    <xf numFmtId="0" fontId="32" fillId="0" borderId="0">
      <alignment vertical="center"/>
    </xf>
    <xf numFmtId="9" fontId="33" fillId="0" borderId="0" applyFont="0" applyFill="0" applyBorder="0" applyAlignment="0" applyProtection="0"/>
    <xf numFmtId="166" fontId="33" fillId="0" borderId="0" applyFont="0" applyFill="0" applyBorder="0" applyAlignment="0" applyProtection="0"/>
    <xf numFmtId="164" fontId="33" fillId="0" borderId="0" applyFont="0" applyFill="0" applyBorder="0" applyAlignment="0" applyProtection="0"/>
    <xf numFmtId="167" fontId="33" fillId="0" borderId="0" applyFont="0" applyFill="0" applyBorder="0" applyAlignment="0" applyProtection="0"/>
    <xf numFmtId="165" fontId="33" fillId="0" borderId="0" applyFont="0" applyFill="0" applyBorder="0" applyAlignment="0" applyProtection="0"/>
    <xf numFmtId="0" fontId="34" fillId="0" borderId="0" applyNumberFormat="0" applyFill="0" applyBorder="0" applyProtection="0"/>
    <xf numFmtId="166" fontId="33" fillId="0" borderId="0" applyFont="0" applyFill="0" applyBorder="0" applyAlignment="0" applyProtection="0"/>
    <xf numFmtId="167" fontId="33" fillId="0" borderId="0" applyFont="0" applyFill="0" applyBorder="0" applyAlignment="0" applyProtection="0"/>
    <xf numFmtId="0" fontId="24" fillId="6" borderId="0" applyNumberFormat="0" applyBorder="0" applyAlignment="0" applyProtection="0">
      <alignment vertical="center"/>
    </xf>
    <xf numFmtId="0" fontId="7" fillId="0" borderId="0"/>
    <xf numFmtId="0" fontId="64" fillId="3" borderId="0" applyNumberFormat="0" applyBorder="0" applyAlignment="0" applyProtection="0"/>
    <xf numFmtId="0" fontId="18" fillId="0" borderId="0"/>
    <xf numFmtId="0" fontId="18" fillId="0" borderId="0"/>
    <xf numFmtId="0" fontId="18" fillId="0" borderId="0"/>
    <xf numFmtId="0" fontId="18" fillId="0" borderId="0"/>
    <xf numFmtId="0" fontId="27" fillId="0" borderId="0">
      <alignment vertical="center"/>
    </xf>
    <xf numFmtId="0" fontId="76" fillId="13" borderId="0" applyNumberFormat="0" applyBorder="0" applyAlignment="0" applyProtection="0"/>
    <xf numFmtId="0" fontId="77" fillId="14" borderId="0" applyNumberFormat="0" applyBorder="0" applyAlignment="0" applyProtection="0"/>
    <xf numFmtId="0" fontId="18" fillId="0" borderId="0"/>
    <xf numFmtId="0" fontId="81" fillId="0" borderId="0"/>
    <xf numFmtId="0" fontId="82" fillId="0" borderId="0"/>
    <xf numFmtId="0" fontId="83" fillId="0" borderId="0"/>
    <xf numFmtId="0" fontId="83" fillId="0" borderId="0"/>
    <xf numFmtId="0" fontId="83" fillId="0" borderId="0"/>
    <xf numFmtId="0" fontId="81" fillId="0" borderId="0"/>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1" fillId="0" borderId="0"/>
    <xf numFmtId="0" fontId="81" fillId="0" borderId="0" applyNumberFormat="0" applyFill="0" applyBorder="0" applyAlignment="0" applyProtection="0"/>
    <xf numFmtId="0" fontId="81" fillId="0" borderId="0" applyNumberFormat="0" applyFill="0" applyBorder="0" applyAlignment="0" applyProtection="0"/>
    <xf numFmtId="0" fontId="86" fillId="0" borderId="0"/>
    <xf numFmtId="0" fontId="81" fillId="0" borderId="0"/>
    <xf numFmtId="0" fontId="86" fillId="0" borderId="0"/>
    <xf numFmtId="0" fontId="87" fillId="6" borderId="0" applyNumberFormat="0" applyBorder="0" applyAlignment="0" applyProtection="0"/>
    <xf numFmtId="0" fontId="87" fillId="16" borderId="0" applyNumberFormat="0" applyBorder="0" applyAlignment="0" applyProtection="0"/>
    <xf numFmtId="0" fontId="87" fillId="17" borderId="0" applyNumberFormat="0" applyBorder="0" applyAlignment="0" applyProtection="0"/>
    <xf numFmtId="0" fontId="87" fillId="18" borderId="0" applyNumberFormat="0" applyBorder="0" applyAlignment="0" applyProtection="0"/>
    <xf numFmtId="0" fontId="87" fillId="19" borderId="0" applyNumberFormat="0" applyBorder="0" applyAlignment="0" applyProtection="0"/>
    <xf numFmtId="0" fontId="87" fillId="20" borderId="0" applyNumberFormat="0" applyBorder="0" applyAlignment="0" applyProtection="0"/>
    <xf numFmtId="0" fontId="88" fillId="6" borderId="0" applyNumberFormat="0" applyBorder="0" applyAlignment="0" applyProtection="0"/>
    <xf numFmtId="0" fontId="88" fillId="16" borderId="0" applyNumberFormat="0" applyBorder="0" applyAlignment="0" applyProtection="0"/>
    <xf numFmtId="0" fontId="88" fillId="17" borderId="0" applyNumberFormat="0" applyBorder="0" applyAlignment="0" applyProtection="0"/>
    <xf numFmtId="0" fontId="88" fillId="18" borderId="0" applyNumberFormat="0" applyBorder="0" applyAlignment="0" applyProtection="0"/>
    <xf numFmtId="0" fontId="88" fillId="19" borderId="0" applyNumberFormat="0" applyBorder="0" applyAlignment="0" applyProtection="0"/>
    <xf numFmtId="0" fontId="88" fillId="20" borderId="0" applyNumberFormat="0" applyBorder="0" applyAlignment="0" applyProtection="0"/>
    <xf numFmtId="0" fontId="89" fillId="6" borderId="0" applyNumberFormat="0" applyBorder="0" applyAlignment="0" applyProtection="0">
      <alignment vertical="center"/>
    </xf>
    <xf numFmtId="0" fontId="89" fillId="16" borderId="0" applyNumberFormat="0" applyBorder="0" applyAlignment="0" applyProtection="0">
      <alignment vertical="center"/>
    </xf>
    <xf numFmtId="0" fontId="89" fillId="17" borderId="0" applyNumberFormat="0" applyBorder="0" applyAlignment="0" applyProtection="0">
      <alignment vertical="center"/>
    </xf>
    <xf numFmtId="0" fontId="89" fillId="18" borderId="0" applyNumberFormat="0" applyBorder="0" applyAlignment="0" applyProtection="0">
      <alignment vertical="center"/>
    </xf>
    <xf numFmtId="0" fontId="89" fillId="19" borderId="0" applyNumberFormat="0" applyBorder="0" applyAlignment="0" applyProtection="0">
      <alignment vertical="center"/>
    </xf>
    <xf numFmtId="0" fontId="89" fillId="20" borderId="0" applyNumberFormat="0" applyBorder="0" applyAlignment="0" applyProtection="0">
      <alignment vertical="center"/>
    </xf>
    <xf numFmtId="0" fontId="87" fillId="6" borderId="0" applyNumberFormat="0" applyBorder="0" applyAlignment="0" applyProtection="0"/>
    <xf numFmtId="0" fontId="24" fillId="6" borderId="0" applyNumberFormat="0" applyBorder="0" applyAlignment="0" applyProtection="0">
      <alignment vertical="center"/>
    </xf>
    <xf numFmtId="0" fontId="87" fillId="16" borderId="0" applyNumberFormat="0" applyBorder="0" applyAlignment="0" applyProtection="0"/>
    <xf numFmtId="0" fontId="24" fillId="16" borderId="0" applyNumberFormat="0" applyBorder="0" applyAlignment="0" applyProtection="0">
      <alignment vertical="center"/>
    </xf>
    <xf numFmtId="0" fontId="87" fillId="17" borderId="0" applyNumberFormat="0" applyBorder="0" applyAlignment="0" applyProtection="0"/>
    <xf numFmtId="0" fontId="24" fillId="17" borderId="0" applyNumberFormat="0" applyBorder="0" applyAlignment="0" applyProtection="0">
      <alignment vertical="center"/>
    </xf>
    <xf numFmtId="0" fontId="87" fillId="18" borderId="0" applyNumberFormat="0" applyBorder="0" applyAlignment="0" applyProtection="0"/>
    <xf numFmtId="0" fontId="24" fillId="18" borderId="0" applyNumberFormat="0" applyBorder="0" applyAlignment="0" applyProtection="0">
      <alignment vertical="center"/>
    </xf>
    <xf numFmtId="0" fontId="87" fillId="19" borderId="0" applyNumberFormat="0" applyBorder="0" applyAlignment="0" applyProtection="0"/>
    <xf numFmtId="0" fontId="24" fillId="19" borderId="0" applyNumberFormat="0" applyBorder="0" applyAlignment="0" applyProtection="0">
      <alignment vertical="center"/>
    </xf>
    <xf numFmtId="0" fontId="87" fillId="20" borderId="0" applyNumberFormat="0" applyBorder="0" applyAlignment="0" applyProtection="0"/>
    <xf numFmtId="0" fontId="24" fillId="20" borderId="0" applyNumberFormat="0" applyBorder="0" applyAlignment="0" applyProtection="0">
      <alignment vertical="center"/>
    </xf>
    <xf numFmtId="0" fontId="87" fillId="21" borderId="0" applyNumberFormat="0" applyBorder="0" applyAlignment="0" applyProtection="0"/>
    <xf numFmtId="0" fontId="87" fillId="22" borderId="0" applyNumberFormat="0" applyBorder="0" applyAlignment="0" applyProtection="0"/>
    <xf numFmtId="0" fontId="87" fillId="23" borderId="0" applyNumberFormat="0" applyBorder="0" applyAlignment="0" applyProtection="0"/>
    <xf numFmtId="0" fontId="87" fillId="18" borderId="0" applyNumberFormat="0" applyBorder="0" applyAlignment="0" applyProtection="0"/>
    <xf numFmtId="0" fontId="87" fillId="21" borderId="0" applyNumberFormat="0" applyBorder="0" applyAlignment="0" applyProtection="0"/>
    <xf numFmtId="0" fontId="87" fillId="24" borderId="0" applyNumberFormat="0" applyBorder="0" applyAlignment="0" applyProtection="0"/>
    <xf numFmtId="0" fontId="88" fillId="21" borderId="0" applyNumberFormat="0" applyBorder="0" applyAlignment="0" applyProtection="0"/>
    <xf numFmtId="0" fontId="88" fillId="22" borderId="0" applyNumberFormat="0" applyBorder="0" applyAlignment="0" applyProtection="0"/>
    <xf numFmtId="0" fontId="88" fillId="23" borderId="0" applyNumberFormat="0" applyBorder="0" applyAlignment="0" applyProtection="0"/>
    <xf numFmtId="0" fontId="88" fillId="18" borderId="0" applyNumberFormat="0" applyBorder="0" applyAlignment="0" applyProtection="0"/>
    <xf numFmtId="0" fontId="88" fillId="21" borderId="0" applyNumberFormat="0" applyBorder="0" applyAlignment="0" applyProtection="0"/>
    <xf numFmtId="0" fontId="88" fillId="24" borderId="0" applyNumberFormat="0" applyBorder="0" applyAlignment="0" applyProtection="0"/>
    <xf numFmtId="0" fontId="89" fillId="21" borderId="0" applyNumberFormat="0" applyBorder="0" applyAlignment="0" applyProtection="0">
      <alignment vertical="center"/>
    </xf>
    <xf numFmtId="0" fontId="89" fillId="22" borderId="0" applyNumberFormat="0" applyBorder="0" applyAlignment="0" applyProtection="0">
      <alignment vertical="center"/>
    </xf>
    <xf numFmtId="0" fontId="89" fillId="23" borderId="0" applyNumberFormat="0" applyBorder="0" applyAlignment="0" applyProtection="0">
      <alignment vertical="center"/>
    </xf>
    <xf numFmtId="0" fontId="89" fillId="18" borderId="0" applyNumberFormat="0" applyBorder="0" applyAlignment="0" applyProtection="0">
      <alignment vertical="center"/>
    </xf>
    <xf numFmtId="0" fontId="89" fillId="21" borderId="0" applyNumberFormat="0" applyBorder="0" applyAlignment="0" applyProtection="0">
      <alignment vertical="center"/>
    </xf>
    <xf numFmtId="0" fontId="89" fillId="24" borderId="0" applyNumberFormat="0" applyBorder="0" applyAlignment="0" applyProtection="0">
      <alignment vertical="center"/>
    </xf>
    <xf numFmtId="0" fontId="87" fillId="21" borderId="0" applyNumberFormat="0" applyBorder="0" applyAlignment="0" applyProtection="0"/>
    <xf numFmtId="0" fontId="24" fillId="21" borderId="0" applyNumberFormat="0" applyBorder="0" applyAlignment="0" applyProtection="0">
      <alignment vertical="center"/>
    </xf>
    <xf numFmtId="0" fontId="87" fillId="22" borderId="0" applyNumberFormat="0" applyBorder="0" applyAlignment="0" applyProtection="0"/>
    <xf numFmtId="0" fontId="24" fillId="22" borderId="0" applyNumberFormat="0" applyBorder="0" applyAlignment="0" applyProtection="0">
      <alignment vertical="center"/>
    </xf>
    <xf numFmtId="0" fontId="87" fillId="23" borderId="0" applyNumberFormat="0" applyBorder="0" applyAlignment="0" applyProtection="0"/>
    <xf numFmtId="0" fontId="24" fillId="23" borderId="0" applyNumberFormat="0" applyBorder="0" applyAlignment="0" applyProtection="0">
      <alignment vertical="center"/>
    </xf>
    <xf numFmtId="0" fontId="87" fillId="18" borderId="0" applyNumberFormat="0" applyBorder="0" applyAlignment="0" applyProtection="0"/>
    <xf numFmtId="0" fontId="24" fillId="18" borderId="0" applyNumberFormat="0" applyBorder="0" applyAlignment="0" applyProtection="0">
      <alignment vertical="center"/>
    </xf>
    <xf numFmtId="0" fontId="87" fillId="21" borderId="0" applyNumberFormat="0" applyBorder="0" applyAlignment="0" applyProtection="0"/>
    <xf numFmtId="0" fontId="24" fillId="21" borderId="0" applyNumberFormat="0" applyBorder="0" applyAlignment="0" applyProtection="0">
      <alignment vertical="center"/>
    </xf>
    <xf numFmtId="0" fontId="87" fillId="24" borderId="0" applyNumberFormat="0" applyBorder="0" applyAlignment="0" applyProtection="0"/>
    <xf numFmtId="0" fontId="24" fillId="24" borderId="0" applyNumberFormat="0" applyBorder="0" applyAlignment="0" applyProtection="0">
      <alignment vertical="center"/>
    </xf>
    <xf numFmtId="0" fontId="90" fillId="25" borderId="0" applyNumberFormat="0" applyBorder="0" applyAlignment="0" applyProtection="0"/>
    <xf numFmtId="0" fontId="90" fillId="22" borderId="0" applyNumberFormat="0" applyBorder="0" applyAlignment="0" applyProtection="0"/>
    <xf numFmtId="0" fontId="90" fillId="23" borderId="0" applyNumberFormat="0" applyBorder="0" applyAlignment="0" applyProtection="0"/>
    <xf numFmtId="0" fontId="90" fillId="26" borderId="0" applyNumberFormat="0" applyBorder="0" applyAlignment="0" applyProtection="0"/>
    <xf numFmtId="0" fontId="90" fillId="27" borderId="0" applyNumberFormat="0" applyBorder="0" applyAlignment="0" applyProtection="0"/>
    <xf numFmtId="0" fontId="90" fillId="28" borderId="0" applyNumberFormat="0" applyBorder="0" applyAlignment="0" applyProtection="0"/>
    <xf numFmtId="0" fontId="91" fillId="25" borderId="0" applyNumberFormat="0" applyBorder="0" applyAlignment="0" applyProtection="0"/>
    <xf numFmtId="0" fontId="91" fillId="22" borderId="0" applyNumberFormat="0" applyBorder="0" applyAlignment="0" applyProtection="0"/>
    <xf numFmtId="0" fontId="91" fillId="23" borderId="0" applyNumberFormat="0" applyBorder="0" applyAlignment="0" applyProtection="0"/>
    <xf numFmtId="0" fontId="91" fillId="26" borderId="0" applyNumberFormat="0" applyBorder="0" applyAlignment="0" applyProtection="0"/>
    <xf numFmtId="0" fontId="91" fillId="27" borderId="0" applyNumberFormat="0" applyBorder="0" applyAlignment="0" applyProtection="0"/>
    <xf numFmtId="0" fontId="91" fillId="28" borderId="0" applyNumberFormat="0" applyBorder="0" applyAlignment="0" applyProtection="0"/>
    <xf numFmtId="0" fontId="92" fillId="25" borderId="0" applyNumberFormat="0" applyBorder="0" applyAlignment="0" applyProtection="0">
      <alignment vertical="center"/>
    </xf>
    <xf numFmtId="0" fontId="92" fillId="22" borderId="0" applyNumberFormat="0" applyBorder="0" applyAlignment="0" applyProtection="0">
      <alignment vertical="center"/>
    </xf>
    <xf numFmtId="0" fontId="92" fillId="23" borderId="0" applyNumberFormat="0" applyBorder="0" applyAlignment="0" applyProtection="0">
      <alignment vertical="center"/>
    </xf>
    <xf numFmtId="0" fontId="92" fillId="26" borderId="0" applyNumberFormat="0" applyBorder="0" applyAlignment="0" applyProtection="0">
      <alignment vertical="center"/>
    </xf>
    <xf numFmtId="0" fontId="92" fillId="27" borderId="0" applyNumberFormat="0" applyBorder="0" applyAlignment="0" applyProtection="0">
      <alignment vertical="center"/>
    </xf>
    <xf numFmtId="0" fontId="92" fillId="28" borderId="0" applyNumberFormat="0" applyBorder="0" applyAlignment="0" applyProtection="0">
      <alignment vertical="center"/>
    </xf>
    <xf numFmtId="0" fontId="90" fillId="25" borderId="0" applyNumberFormat="0" applyBorder="0" applyAlignment="0" applyProtection="0"/>
    <xf numFmtId="0" fontId="93" fillId="25" borderId="0" applyNumberFormat="0" applyBorder="0" applyAlignment="0" applyProtection="0">
      <alignment vertical="center"/>
    </xf>
    <xf numFmtId="0" fontId="90" fillId="22" borderId="0" applyNumberFormat="0" applyBorder="0" applyAlignment="0" applyProtection="0"/>
    <xf numFmtId="0" fontId="93" fillId="22" borderId="0" applyNumberFormat="0" applyBorder="0" applyAlignment="0" applyProtection="0">
      <alignment vertical="center"/>
    </xf>
    <xf numFmtId="0" fontId="90" fillId="23" borderId="0" applyNumberFormat="0" applyBorder="0" applyAlignment="0" applyProtection="0"/>
    <xf numFmtId="0" fontId="93" fillId="23" borderId="0" applyNumberFormat="0" applyBorder="0" applyAlignment="0" applyProtection="0">
      <alignment vertical="center"/>
    </xf>
    <xf numFmtId="0" fontId="90" fillId="26" borderId="0" applyNumberFormat="0" applyBorder="0" applyAlignment="0" applyProtection="0"/>
    <xf numFmtId="0" fontId="93" fillId="26" borderId="0" applyNumberFormat="0" applyBorder="0" applyAlignment="0" applyProtection="0">
      <alignment vertical="center"/>
    </xf>
    <xf numFmtId="0" fontId="90" fillId="27" borderId="0" applyNumberFormat="0" applyBorder="0" applyAlignment="0" applyProtection="0"/>
    <xf numFmtId="0" fontId="93" fillId="27" borderId="0" applyNumberFormat="0" applyBorder="0" applyAlignment="0" applyProtection="0">
      <alignment vertical="center"/>
    </xf>
    <xf numFmtId="0" fontId="90" fillId="28" borderId="0" applyNumberFormat="0" applyBorder="0" applyAlignment="0" applyProtection="0"/>
    <xf numFmtId="0" fontId="93" fillId="28" borderId="0" applyNumberFormat="0" applyBorder="0" applyAlignment="0" applyProtection="0">
      <alignment vertical="center"/>
    </xf>
    <xf numFmtId="0" fontId="79" fillId="0" borderId="24" applyNumberFormat="0" applyFill="0" applyProtection="0">
      <alignment horizontal="right" vertical="top"/>
    </xf>
    <xf numFmtId="0" fontId="79" fillId="0" borderId="0" applyNumberFormat="0" applyFill="0" applyProtection="0">
      <alignment vertical="center"/>
    </xf>
    <xf numFmtId="0" fontId="18" fillId="0" borderId="0" applyNumberFormat="0" applyFont="0" applyFill="0" applyAlignment="0" applyProtection="0"/>
    <xf numFmtId="0" fontId="79" fillId="0" borderId="0" applyNumberFormat="0" applyFill="0" applyProtection="0">
      <alignment vertical="center"/>
    </xf>
    <xf numFmtId="0" fontId="18" fillId="0" borderId="0" applyNumberFormat="0" applyFont="0" applyFill="0" applyAlignment="0" applyProtection="0"/>
    <xf numFmtId="49" fontId="18" fillId="0" borderId="25" applyNumberFormat="0" applyFont="0" applyFill="0" applyProtection="0">
      <alignment horizontal="right" vertical="top"/>
    </xf>
    <xf numFmtId="0" fontId="95" fillId="0" borderId="0">
      <alignment vertical="center" wrapText="1"/>
    </xf>
    <xf numFmtId="0" fontId="96" fillId="17" borderId="0" applyNumberFormat="0" applyBorder="0" applyAlignment="0" applyProtection="0"/>
    <xf numFmtId="0" fontId="97" fillId="17" borderId="0" applyNumberFormat="0" applyBorder="0" applyAlignment="0" applyProtection="0">
      <alignment vertical="center"/>
    </xf>
    <xf numFmtId="168" fontId="98" fillId="0" borderId="0" applyFill="0" applyBorder="0" applyAlignment="0"/>
    <xf numFmtId="0" fontId="99" fillId="33" borderId="26" applyNumberFormat="0" applyAlignment="0" applyProtection="0"/>
    <xf numFmtId="0" fontId="100" fillId="34" borderId="27" applyNumberFormat="0" applyAlignment="0" applyProtection="0">
      <alignment vertical="center"/>
    </xf>
    <xf numFmtId="0" fontId="101" fillId="0" borderId="28" applyNumberFormat="0" applyFill="0" applyAlignment="0" applyProtection="0">
      <alignment vertical="center"/>
    </xf>
    <xf numFmtId="0" fontId="102" fillId="0" borderId="29" applyNumberFormat="0" applyFill="0" applyAlignment="0" applyProtection="0"/>
    <xf numFmtId="0" fontId="103" fillId="34" borderId="27" applyNumberFormat="0" applyAlignment="0" applyProtection="0"/>
    <xf numFmtId="0" fontId="104" fillId="0" borderId="28" applyNumberFormat="0" applyFill="0" applyAlignment="0" applyProtection="0"/>
    <xf numFmtId="0" fontId="105" fillId="16" borderId="0" applyNumberFormat="0" applyBorder="0" applyAlignment="0" applyProtection="0"/>
    <xf numFmtId="41" fontId="81" fillId="0" borderId="0" applyFont="0" applyFill="0" applyBorder="0" applyAlignment="0" applyProtection="0"/>
    <xf numFmtId="165" fontId="81" fillId="0" borderId="0" applyFont="0" applyFill="0" applyBorder="0" applyAlignment="0" applyProtection="0"/>
    <xf numFmtId="165" fontId="81" fillId="0" borderId="0" applyFont="0" applyFill="0" applyBorder="0" applyAlignment="0" applyProtection="0"/>
    <xf numFmtId="42" fontId="81" fillId="0" borderId="0" applyFont="0" applyFill="0" applyBorder="0" applyAlignment="0" applyProtection="0"/>
    <xf numFmtId="0" fontId="106" fillId="0" borderId="0" applyNumberFormat="0" applyFill="0" applyBorder="0" applyAlignment="0" applyProtection="0">
      <alignment vertical="center"/>
    </xf>
    <xf numFmtId="0" fontId="91" fillId="29" borderId="0" applyNumberFormat="0" applyBorder="0" applyAlignment="0" applyProtection="0"/>
    <xf numFmtId="0" fontId="91" fillId="30" borderId="0" applyNumberFormat="0" applyBorder="0" applyAlignment="0" applyProtection="0"/>
    <xf numFmtId="0" fontId="91" fillId="31" borderId="0" applyNumberFormat="0" applyBorder="0" applyAlignment="0" applyProtection="0"/>
    <xf numFmtId="0" fontId="91" fillId="26" borderId="0" applyNumberFormat="0" applyBorder="0" applyAlignment="0" applyProtection="0"/>
    <xf numFmtId="0" fontId="91" fillId="27" borderId="0" applyNumberFormat="0" applyBorder="0" applyAlignment="0" applyProtection="0"/>
    <xf numFmtId="0" fontId="91" fillId="32" borderId="0" applyNumberFormat="0" applyBorder="0" applyAlignment="0" applyProtection="0"/>
    <xf numFmtId="0" fontId="92" fillId="29" borderId="0" applyNumberFormat="0" applyBorder="0" applyAlignment="0" applyProtection="0">
      <alignment vertical="center"/>
    </xf>
    <xf numFmtId="0" fontId="92" fillId="30" borderId="0" applyNumberFormat="0" applyBorder="0" applyAlignment="0" applyProtection="0">
      <alignment vertical="center"/>
    </xf>
    <xf numFmtId="0" fontId="92" fillId="31" borderId="0" applyNumberFormat="0" applyBorder="0" applyAlignment="0" applyProtection="0">
      <alignment vertical="center"/>
    </xf>
    <xf numFmtId="0" fontId="92" fillId="26" borderId="0" applyNumberFormat="0" applyBorder="0" applyAlignment="0" applyProtection="0">
      <alignment vertical="center"/>
    </xf>
    <xf numFmtId="0" fontId="92" fillId="27" borderId="0" applyNumberFormat="0" applyBorder="0" applyAlignment="0" applyProtection="0">
      <alignment vertical="center"/>
    </xf>
    <xf numFmtId="0" fontId="92" fillId="32" borderId="0" applyNumberFormat="0" applyBorder="0" applyAlignment="0" applyProtection="0">
      <alignment vertical="center"/>
    </xf>
    <xf numFmtId="0" fontId="107" fillId="20" borderId="26" applyNumberFormat="0" applyAlignment="0" applyProtection="0"/>
    <xf numFmtId="0" fontId="108" fillId="0" borderId="0">
      <alignment horizontal="left"/>
    </xf>
    <xf numFmtId="169" fontId="18" fillId="0" borderId="0" applyFont="0" applyFill="0" applyBorder="0" applyAlignment="0" applyProtection="0">
      <alignment vertical="center"/>
    </xf>
    <xf numFmtId="0" fontId="84" fillId="0" borderId="0" applyNumberFormat="0" applyFill="0" applyBorder="0" applyAlignment="0" applyProtection="0">
      <alignment vertical="top"/>
      <protection locked="0"/>
    </xf>
    <xf numFmtId="0" fontId="110" fillId="0" borderId="30" applyNumberFormat="0" applyAlignment="0" applyProtection="0">
      <alignment horizontal="left" vertical="center"/>
    </xf>
    <xf numFmtId="0" fontId="110" fillId="0" borderId="31">
      <alignment horizontal="left" vertical="center"/>
    </xf>
    <xf numFmtId="0" fontId="85" fillId="0" borderId="0" applyNumberFormat="0" applyFill="0" applyBorder="0" applyAlignment="0" applyProtection="0">
      <alignment vertical="top"/>
      <protection locked="0"/>
    </xf>
    <xf numFmtId="0" fontId="114" fillId="16" borderId="0" applyNumberFormat="0" applyBorder="0" applyAlignment="0" applyProtection="0">
      <alignment vertical="center"/>
    </xf>
    <xf numFmtId="0" fontId="94" fillId="16" borderId="0" applyNumberFormat="0" applyBorder="0" applyAlignment="0" applyProtection="0"/>
    <xf numFmtId="49" fontId="18" fillId="0" borderId="0">
      <alignment vertical="top"/>
    </xf>
    <xf numFmtId="0" fontId="115" fillId="34" borderId="27" applyNumberFormat="0" applyAlignment="0" applyProtection="0"/>
    <xf numFmtId="0" fontId="116" fillId="0" borderId="32" applyNumberFormat="0" applyFill="0" applyAlignment="0" applyProtection="0"/>
    <xf numFmtId="0" fontId="117" fillId="0" borderId="33" applyNumberFormat="0" applyFill="0" applyAlignment="0" applyProtection="0"/>
    <xf numFmtId="0" fontId="118" fillId="0" borderId="34" applyNumberFormat="0" applyFill="0" applyAlignment="0" applyProtection="0"/>
    <xf numFmtId="0" fontId="118" fillId="0" borderId="0" applyNumberFormat="0" applyFill="0" applyBorder="0" applyAlignment="0" applyProtection="0"/>
    <xf numFmtId="0" fontId="119" fillId="0" borderId="0" applyNumberFormat="0" applyFill="0" applyBorder="0" applyAlignment="0" applyProtection="0"/>
    <xf numFmtId="0" fontId="120" fillId="35" borderId="0" applyNumberFormat="0" applyBorder="0" applyAlignment="0" applyProtection="0"/>
    <xf numFmtId="0" fontId="121" fillId="35" borderId="0" applyNumberFormat="0" applyBorder="0" applyAlignment="0" applyProtection="0"/>
    <xf numFmtId="0" fontId="122" fillId="0" borderId="0"/>
    <xf numFmtId="0" fontId="88" fillId="0" borderId="0"/>
    <xf numFmtId="0" fontId="88" fillId="0" borderId="0"/>
    <xf numFmtId="0" fontId="88" fillId="0" borderId="0"/>
    <xf numFmtId="0" fontId="18" fillId="0" borderId="0">
      <alignment vertical="center"/>
    </xf>
    <xf numFmtId="0" fontId="88" fillId="0" borderId="0"/>
    <xf numFmtId="0" fontId="18" fillId="0" borderId="0"/>
    <xf numFmtId="0" fontId="18" fillId="0" borderId="0">
      <alignment vertical="center"/>
    </xf>
    <xf numFmtId="0" fontId="81" fillId="0" borderId="0"/>
    <xf numFmtId="0" fontId="18" fillId="36" borderId="35" applyNumberFormat="0" applyFont="0" applyAlignment="0" applyProtection="0"/>
    <xf numFmtId="0" fontId="18" fillId="36" borderId="35" applyNumberFormat="0" applyFont="0" applyAlignment="0" applyProtection="0">
      <alignment vertical="center"/>
    </xf>
    <xf numFmtId="9" fontId="18" fillId="0" borderId="0" applyFont="0" applyFill="0" applyBorder="0" applyAlignment="0" applyProtection="0">
      <alignment vertical="center"/>
    </xf>
    <xf numFmtId="0" fontId="18" fillId="36" borderId="35" applyNumberFormat="0" applyFont="0" applyAlignment="0" applyProtection="0"/>
    <xf numFmtId="4" fontId="108" fillId="0" borderId="0">
      <alignment horizontal="right"/>
    </xf>
    <xf numFmtId="0" fontId="124" fillId="0" borderId="28" applyNumberFormat="0" applyFill="0" applyAlignment="0" applyProtection="0"/>
    <xf numFmtId="4" fontId="125" fillId="0" borderId="0">
      <alignment horizontal="right"/>
    </xf>
    <xf numFmtId="0" fontId="123" fillId="33" borderId="36" applyNumberFormat="0" applyAlignment="0" applyProtection="0"/>
    <xf numFmtId="0" fontId="126" fillId="33" borderId="36" applyNumberFormat="0" applyAlignment="0" applyProtection="0">
      <alignment vertical="center"/>
    </xf>
    <xf numFmtId="0" fontId="127" fillId="0" borderId="0">
      <alignment horizontal="left"/>
    </xf>
    <xf numFmtId="0" fontId="128" fillId="17" borderId="0" applyNumberFormat="0" applyBorder="0" applyAlignment="0" applyProtection="0"/>
    <xf numFmtId="0" fontId="129" fillId="37" borderId="0">
      <alignment horizontal="left" vertical="top"/>
    </xf>
    <xf numFmtId="0" fontId="81" fillId="0" borderId="0"/>
    <xf numFmtId="0" fontId="130" fillId="0" borderId="0" applyNumberFormat="0" applyFill="0" applyBorder="0" applyAlignment="0" applyProtection="0"/>
    <xf numFmtId="0" fontId="131" fillId="0" borderId="0" applyNumberFormat="0" applyFill="0" applyBorder="0" applyAlignment="0" applyProtection="0">
      <alignment vertical="center"/>
    </xf>
    <xf numFmtId="0" fontId="132" fillId="0" borderId="0" applyNumberFormat="0" applyFill="0" applyBorder="0" applyAlignment="0" applyProtection="0"/>
    <xf numFmtId="0" fontId="109" fillId="0" borderId="0" applyNumberFormat="0" applyFill="0" applyBorder="0" applyAlignment="0" applyProtection="0"/>
    <xf numFmtId="0" fontId="133" fillId="0" borderId="0" applyNumberFormat="0" applyFill="0" applyBorder="0" applyAlignment="0" applyProtection="0"/>
    <xf numFmtId="0" fontId="111" fillId="0" borderId="32" applyNumberFormat="0" applyFill="0" applyAlignment="0" applyProtection="0"/>
    <xf numFmtId="0" fontId="112" fillId="0" borderId="33" applyNumberFormat="0" applyFill="0" applyAlignment="0" applyProtection="0"/>
    <xf numFmtId="0" fontId="113" fillId="0" borderId="34" applyNumberFormat="0" applyFill="0" applyAlignment="0" applyProtection="0"/>
    <xf numFmtId="0" fontId="113" fillId="0" borderId="0" applyNumberFormat="0" applyFill="0" applyBorder="0" applyAlignment="0" applyProtection="0"/>
    <xf numFmtId="0" fontId="134" fillId="0" borderId="0" applyNumberFormat="0" applyFill="0" applyBorder="0" applyAlignment="0" applyProtection="0">
      <alignment vertical="center"/>
    </xf>
    <xf numFmtId="0" fontId="135" fillId="20" borderId="26" applyNumberFormat="0" applyAlignment="0" applyProtection="0"/>
    <xf numFmtId="0" fontId="136" fillId="33" borderId="26" applyNumberFormat="0" applyAlignment="0" applyProtection="0"/>
    <xf numFmtId="0" fontId="137" fillId="33" borderId="36" applyNumberFormat="0" applyAlignment="0" applyProtection="0"/>
    <xf numFmtId="0" fontId="138" fillId="0" borderId="0" applyNumberFormat="0" applyFill="0" applyBorder="0" applyAlignment="0" applyProtection="0"/>
    <xf numFmtId="0" fontId="90" fillId="29" borderId="0" applyNumberFormat="0" applyBorder="0" applyAlignment="0" applyProtection="0"/>
    <xf numFmtId="0" fontId="90" fillId="30" borderId="0" applyNumberFormat="0" applyBorder="0" applyAlignment="0" applyProtection="0"/>
    <xf numFmtId="0" fontId="90" fillId="31" borderId="0" applyNumberFormat="0" applyBorder="0" applyAlignment="0" applyProtection="0"/>
    <xf numFmtId="0" fontId="90" fillId="26" borderId="0" applyNumberFormat="0" applyBorder="0" applyAlignment="0" applyProtection="0"/>
    <xf numFmtId="0" fontId="90" fillId="27" borderId="0" applyNumberFormat="0" applyBorder="0" applyAlignment="0" applyProtection="0"/>
    <xf numFmtId="0" fontId="90" fillId="32" borderId="0" applyNumberFormat="0" applyBorder="0" applyAlignment="0" applyProtection="0"/>
    <xf numFmtId="0" fontId="90" fillId="29" borderId="0" applyNumberFormat="0" applyBorder="0" applyAlignment="0" applyProtection="0"/>
    <xf numFmtId="0" fontId="93" fillId="29" borderId="0" applyNumberFormat="0" applyBorder="0" applyAlignment="0" applyProtection="0">
      <alignment vertical="center"/>
    </xf>
    <xf numFmtId="0" fontId="90" fillId="30" borderId="0" applyNumberFormat="0" applyBorder="0" applyAlignment="0" applyProtection="0"/>
    <xf numFmtId="0" fontId="93" fillId="30" borderId="0" applyNumberFormat="0" applyBorder="0" applyAlignment="0" applyProtection="0">
      <alignment vertical="center"/>
    </xf>
    <xf numFmtId="0" fontId="90" fillId="31" borderId="0" applyNumberFormat="0" applyBorder="0" applyAlignment="0" applyProtection="0"/>
    <xf numFmtId="0" fontId="93" fillId="31" borderId="0" applyNumberFormat="0" applyBorder="0" applyAlignment="0" applyProtection="0">
      <alignment vertical="center"/>
    </xf>
    <xf numFmtId="0" fontId="90" fillId="26" borderId="0" applyNumberFormat="0" applyBorder="0" applyAlignment="0" applyProtection="0"/>
    <xf numFmtId="0" fontId="93" fillId="26" borderId="0" applyNumberFormat="0" applyBorder="0" applyAlignment="0" applyProtection="0">
      <alignment vertical="center"/>
    </xf>
    <xf numFmtId="0" fontId="90" fillId="27" borderId="0" applyNumberFormat="0" applyBorder="0" applyAlignment="0" applyProtection="0"/>
    <xf numFmtId="0" fontId="93" fillId="27" borderId="0" applyNumberFormat="0" applyBorder="0" applyAlignment="0" applyProtection="0">
      <alignment vertical="center"/>
    </xf>
    <xf numFmtId="0" fontId="90" fillId="32" borderId="0" applyNumberFormat="0" applyBorder="0" applyAlignment="0" applyProtection="0"/>
    <xf numFmtId="0" fontId="93" fillId="32" borderId="0" applyNumberFormat="0" applyBorder="0" applyAlignment="0" applyProtection="0">
      <alignment vertical="center"/>
    </xf>
    <xf numFmtId="0" fontId="83" fillId="0" borderId="0"/>
    <xf numFmtId="0" fontId="139"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81" fillId="0" borderId="0"/>
    <xf numFmtId="0" fontId="84" fillId="0" borderId="0" applyNumberFormat="0" applyFill="0" applyBorder="0" applyAlignment="0" applyProtection="0">
      <alignment vertical="top"/>
      <protection locked="0"/>
    </xf>
    <xf numFmtId="0" fontId="119" fillId="0" borderId="0" applyNumberFormat="0" applyFill="0" applyBorder="0" applyAlignment="0" applyProtection="0"/>
    <xf numFmtId="0" fontId="141" fillId="0" borderId="0" applyNumberFormat="0" applyFill="0" applyBorder="0" applyAlignment="0" applyProtection="0">
      <alignment vertical="center"/>
    </xf>
    <xf numFmtId="0" fontId="115" fillId="34" borderId="27" applyNumberFormat="0" applyAlignment="0" applyProtection="0"/>
    <xf numFmtId="0" fontId="142" fillId="34" borderId="27" applyNumberFormat="0" applyAlignment="0" applyProtection="0">
      <alignment vertical="center"/>
    </xf>
    <xf numFmtId="0" fontId="121" fillId="35" borderId="0" applyNumberFormat="0" applyBorder="0" applyAlignment="0" applyProtection="0"/>
    <xf numFmtId="0" fontId="143" fillId="35" borderId="0" applyNumberFormat="0" applyBorder="0" applyAlignment="0" applyProtection="0">
      <alignment vertical="center"/>
    </xf>
    <xf numFmtId="9" fontId="144" fillId="0" borderId="0" applyFont="0" applyFill="0" applyBorder="0" applyAlignment="0" applyProtection="0">
      <alignment vertical="center"/>
    </xf>
    <xf numFmtId="0" fontId="18" fillId="0" borderId="0">
      <alignment vertical="center"/>
    </xf>
    <xf numFmtId="0" fontId="145" fillId="36" borderId="35" applyNumberFormat="0" applyFont="0" applyAlignment="0" applyProtection="0"/>
    <xf numFmtId="0" fontId="18" fillId="36" borderId="35" applyNumberFormat="0" applyFont="0" applyAlignment="0" applyProtection="0">
      <alignment vertical="center"/>
    </xf>
    <xf numFmtId="0" fontId="124" fillId="0" borderId="28" applyNumberFormat="0" applyFill="0" applyAlignment="0" applyProtection="0"/>
    <xf numFmtId="0" fontId="146" fillId="0" borderId="28" applyNumberFormat="0" applyFill="0" applyAlignment="0" applyProtection="0">
      <alignment vertical="center"/>
    </xf>
    <xf numFmtId="0" fontId="83" fillId="0" borderId="0"/>
    <xf numFmtId="0" fontId="84" fillId="0" borderId="0" applyNumberFormat="0" applyFill="0" applyBorder="0" applyAlignment="0" applyProtection="0">
      <alignment vertical="top"/>
      <protection locked="0"/>
    </xf>
    <xf numFmtId="0" fontId="105" fillId="16" borderId="0" applyNumberFormat="0" applyBorder="0" applyAlignment="0" applyProtection="0"/>
    <xf numFmtId="0" fontId="147" fillId="16" borderId="0" applyNumberFormat="0" applyBorder="0" applyAlignment="0" applyProtection="0">
      <alignment vertical="center"/>
    </xf>
    <xf numFmtId="0" fontId="81" fillId="0" borderId="0"/>
    <xf numFmtId="0" fontId="148" fillId="21" borderId="37">
      <alignment vertical="center"/>
    </xf>
    <xf numFmtId="0" fontId="136" fillId="33" borderId="26" applyNumberFormat="0" applyAlignment="0" applyProtection="0"/>
    <xf numFmtId="0" fontId="149" fillId="33" borderId="26" applyNumberFormat="0" applyAlignment="0" applyProtection="0">
      <alignment vertical="center"/>
    </xf>
    <xf numFmtId="0" fontId="130" fillId="0" borderId="0" applyNumberFormat="0" applyFill="0" applyBorder="0" applyAlignment="0" applyProtection="0"/>
    <xf numFmtId="0" fontId="80" fillId="0" borderId="0" applyNumberFormat="0" applyFill="0" applyBorder="0" applyAlignment="0" applyProtection="0">
      <alignment vertical="center"/>
    </xf>
    <xf numFmtId="38" fontId="144" fillId="0" borderId="0" applyFont="0" applyFill="0" applyBorder="0" applyAlignment="0" applyProtection="0">
      <alignment vertical="center"/>
    </xf>
    <xf numFmtId="0" fontId="116" fillId="0" borderId="32" applyNumberFormat="0" applyFill="0" applyAlignment="0" applyProtection="0"/>
    <xf numFmtId="0" fontId="150" fillId="0" borderId="32" applyNumberFormat="0" applyFill="0" applyAlignment="0" applyProtection="0">
      <alignment vertical="center"/>
    </xf>
    <xf numFmtId="0" fontId="117" fillId="0" borderId="33" applyNumberFormat="0" applyFill="0" applyAlignment="0" applyProtection="0"/>
    <xf numFmtId="0" fontId="151" fillId="0" borderId="33" applyNumberFormat="0" applyFill="0" applyAlignment="0" applyProtection="0">
      <alignment vertical="center"/>
    </xf>
    <xf numFmtId="0" fontId="118" fillId="0" borderId="34" applyNumberFormat="0" applyFill="0" applyAlignment="0" applyProtection="0"/>
    <xf numFmtId="0" fontId="152" fillId="0" borderId="34" applyNumberFormat="0" applyFill="0" applyAlignment="0" applyProtection="0">
      <alignment vertical="center"/>
    </xf>
    <xf numFmtId="0" fontId="118" fillId="0" borderId="0" applyNumberFormat="0" applyFill="0" applyBorder="0" applyAlignment="0" applyProtection="0"/>
    <xf numFmtId="0" fontId="152" fillId="0" borderId="0" applyNumberFormat="0" applyFill="0" applyBorder="0" applyAlignment="0" applyProtection="0">
      <alignment vertical="center"/>
    </xf>
    <xf numFmtId="0" fontId="153" fillId="0" borderId="0" applyNumberFormat="0" applyFill="0" applyBorder="0" applyAlignment="0" applyProtection="0">
      <alignment vertical="top"/>
      <protection locked="0"/>
    </xf>
    <xf numFmtId="0" fontId="102" fillId="0" borderId="29" applyNumberFormat="0" applyFill="0" applyAlignment="0" applyProtection="0"/>
    <xf numFmtId="0" fontId="46" fillId="0" borderId="29" applyNumberFormat="0" applyFill="0" applyAlignment="0" applyProtection="0">
      <alignment vertical="center"/>
    </xf>
    <xf numFmtId="0" fontId="137" fillId="33" borderId="36" applyNumberFormat="0" applyAlignment="0" applyProtection="0"/>
    <xf numFmtId="0" fontId="154" fillId="33" borderId="36" applyNumberFormat="0" applyAlignment="0" applyProtection="0">
      <alignment vertical="center"/>
    </xf>
    <xf numFmtId="0" fontId="155" fillId="0" borderId="0"/>
    <xf numFmtId="0" fontId="18" fillId="0" borderId="0">
      <alignment vertical="center"/>
    </xf>
    <xf numFmtId="0" fontId="18" fillId="0" borderId="0">
      <alignment vertical="center"/>
    </xf>
    <xf numFmtId="0" fontId="138" fillId="0" borderId="0" applyNumberFormat="0" applyFill="0" applyBorder="0" applyAlignment="0" applyProtection="0"/>
    <xf numFmtId="0" fontId="156" fillId="0" borderId="0" applyNumberFormat="0" applyFill="0" applyBorder="0" applyAlignment="0" applyProtection="0">
      <alignment vertical="center"/>
    </xf>
    <xf numFmtId="0" fontId="15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35" fillId="20" borderId="26" applyNumberFormat="0" applyAlignment="0" applyProtection="0"/>
    <xf numFmtId="0" fontId="158" fillId="20" borderId="26" applyNumberFormat="0" applyAlignment="0" applyProtection="0">
      <alignment vertical="center"/>
    </xf>
    <xf numFmtId="0" fontId="144" fillId="0" borderId="0">
      <alignment vertical="center"/>
    </xf>
    <xf numFmtId="0" fontId="18" fillId="0" borderId="0"/>
    <xf numFmtId="0" fontId="81" fillId="0" borderId="0"/>
    <xf numFmtId="0" fontId="18" fillId="0" borderId="0"/>
    <xf numFmtId="0" fontId="18" fillId="0" borderId="0">
      <alignment vertical="center"/>
    </xf>
    <xf numFmtId="0" fontId="24" fillId="0" borderId="0">
      <alignment vertical="center"/>
    </xf>
    <xf numFmtId="0" fontId="18" fillId="0" borderId="0"/>
    <xf numFmtId="0" fontId="18" fillId="0" borderId="0">
      <alignment vertical="center"/>
    </xf>
    <xf numFmtId="0" fontId="18" fillId="0" borderId="0"/>
    <xf numFmtId="0" fontId="144" fillId="0" borderId="0">
      <alignment vertical="center"/>
    </xf>
    <xf numFmtId="0" fontId="24" fillId="0" borderId="0">
      <alignment vertical="center"/>
    </xf>
    <xf numFmtId="0" fontId="18" fillId="0" borderId="0">
      <alignment vertical="center"/>
    </xf>
    <xf numFmtId="0" fontId="24" fillId="0" borderId="0">
      <alignment vertical="center"/>
    </xf>
    <xf numFmtId="0" fontId="18" fillId="0" borderId="0"/>
    <xf numFmtId="0" fontId="159" fillId="0" borderId="0" applyNumberFormat="0" applyFill="0" applyBorder="0" applyAlignment="0" applyProtection="0">
      <alignment vertical="top"/>
      <protection locked="0"/>
    </xf>
    <xf numFmtId="0" fontId="160" fillId="0" borderId="0" applyFont="0" applyBorder="0" applyAlignment="0"/>
    <xf numFmtId="0" fontId="161" fillId="0" borderId="0"/>
    <xf numFmtId="0" fontId="128" fillId="17" borderId="0" applyNumberFormat="0" applyBorder="0" applyAlignment="0" applyProtection="0"/>
    <xf numFmtId="0" fontId="162" fillId="17" borderId="0" applyNumberFormat="0" applyBorder="0" applyAlignment="0" applyProtection="0">
      <alignment vertical="center"/>
    </xf>
    <xf numFmtId="0" fontId="81" fillId="0" borderId="0"/>
    <xf numFmtId="0" fontId="84" fillId="0" borderId="0" applyNumberFormat="0" applyFill="0" applyBorder="0" applyAlignment="0" applyProtection="0">
      <alignment vertical="top"/>
      <protection locked="0"/>
    </xf>
    <xf numFmtId="0" fontId="163" fillId="0" borderId="29" applyNumberFormat="0" applyFill="0" applyAlignment="0" applyProtection="0">
      <alignment vertical="center"/>
    </xf>
    <xf numFmtId="0" fontId="85" fillId="0" borderId="0" applyNumberFormat="0" applyFill="0" applyBorder="0" applyAlignment="0" applyProtection="0">
      <alignment vertical="top"/>
      <protection locked="0"/>
    </xf>
    <xf numFmtId="0" fontId="164" fillId="35" borderId="0" applyNumberFormat="0" applyBorder="0" applyAlignment="0" applyProtection="0">
      <alignment vertical="center"/>
    </xf>
    <xf numFmtId="0" fontId="15" fillId="0" borderId="0">
      <alignment vertical="center"/>
    </xf>
    <xf numFmtId="165" fontId="81" fillId="0" borderId="0" applyFont="0" applyFill="0" applyBorder="0" applyAlignment="0" applyProtection="0"/>
    <xf numFmtId="165" fontId="81" fillId="0" borderId="0" applyFont="0" applyFill="0" applyBorder="0" applyAlignment="0" applyProtection="0"/>
    <xf numFmtId="0" fontId="15" fillId="0" borderId="0">
      <alignment vertical="center"/>
    </xf>
    <xf numFmtId="165" fontId="81" fillId="0" borderId="0" applyFont="0" applyFill="0" applyBorder="0" applyAlignment="0" applyProtection="0"/>
    <xf numFmtId="165" fontId="81" fillId="0" borderId="0" applyFont="0" applyFill="0" applyBorder="0" applyAlignment="0" applyProtection="0"/>
    <xf numFmtId="0" fontId="15" fillId="0" borderId="0">
      <alignment vertical="center"/>
    </xf>
    <xf numFmtId="165" fontId="81" fillId="0" borderId="0" applyFont="0" applyFill="0" applyBorder="0" applyAlignment="0" applyProtection="0"/>
    <xf numFmtId="165" fontId="81" fillId="0" borderId="0" applyFont="0" applyFill="0" applyBorder="0" applyAlignment="0" applyProtection="0"/>
    <xf numFmtId="0" fontId="15" fillId="0" borderId="0">
      <alignment vertical="center"/>
    </xf>
    <xf numFmtId="0" fontId="79" fillId="0" borderId="0"/>
    <xf numFmtId="0" fontId="15" fillId="0" borderId="0">
      <alignment vertical="center"/>
    </xf>
    <xf numFmtId="0" fontId="15" fillId="0" borderId="0">
      <alignment vertical="center"/>
    </xf>
    <xf numFmtId="0" fontId="5" fillId="0" borderId="0"/>
    <xf numFmtId="0" fontId="15" fillId="0" borderId="0">
      <alignment vertical="center"/>
    </xf>
    <xf numFmtId="0" fontId="5" fillId="0" borderId="0"/>
    <xf numFmtId="0" fontId="18" fillId="0" borderId="0">
      <alignment vertical="center"/>
    </xf>
    <xf numFmtId="0" fontId="3" fillId="0" borderId="0"/>
    <xf numFmtId="0" fontId="26" fillId="3" borderId="0" applyNumberFormat="0" applyBorder="0" applyAlignment="0" applyProtection="0"/>
    <xf numFmtId="0" fontId="1" fillId="0" borderId="0"/>
    <xf numFmtId="0" fontId="18" fillId="0" borderId="0">
      <alignment vertical="center"/>
    </xf>
  </cellStyleXfs>
  <cellXfs count="235">
    <xf numFmtId="0" fontId="0" fillId="0" borderId="0" xfId="0">
      <alignment vertical="center"/>
    </xf>
    <xf numFmtId="0" fontId="19" fillId="0" borderId="0" xfId="6">
      <alignment vertical="center"/>
    </xf>
    <xf numFmtId="0" fontId="14" fillId="0" borderId="0" xfId="1" applyFill="1" applyBorder="1" applyAlignment="1">
      <alignment horizontal="left" vertical="top"/>
    </xf>
    <xf numFmtId="0" fontId="14" fillId="0" borderId="2" xfId="1" applyBorder="1" applyAlignment="1">
      <alignment horizontal="left" vertical="top"/>
    </xf>
    <xf numFmtId="0" fontId="14" fillId="0" borderId="1" xfId="1" quotePrefix="1" applyBorder="1" applyAlignment="1">
      <alignment vertical="top" wrapText="1"/>
    </xf>
    <xf numFmtId="0" fontId="13" fillId="0" borderId="2" xfId="1" applyFont="1" applyBorder="1" applyAlignment="1">
      <alignment horizontal="left" vertical="top"/>
    </xf>
    <xf numFmtId="0" fontId="13" fillId="0" borderId="1" xfId="1" applyFont="1" applyBorder="1" applyAlignment="1">
      <alignment horizontal="left" vertical="top"/>
    </xf>
    <xf numFmtId="0" fontId="0" fillId="0" borderId="0" xfId="0" applyFill="1">
      <alignment vertical="center"/>
    </xf>
    <xf numFmtId="0" fontId="20" fillId="0" borderId="0" xfId="0" applyFont="1" applyFill="1" applyAlignment="1">
      <alignment horizontal="left" vertical="center" indent="1"/>
    </xf>
    <xf numFmtId="0" fontId="0" fillId="0" borderId="0" xfId="0" quotePrefix="1">
      <alignment vertical="center"/>
    </xf>
    <xf numFmtId="0" fontId="12" fillId="0" borderId="2" xfId="1" applyFont="1" applyBorder="1" applyAlignment="1">
      <alignment horizontal="left" vertical="top"/>
    </xf>
    <xf numFmtId="0" fontId="0" fillId="0" borderId="0" xfId="0" applyAlignment="1">
      <alignment vertical="center" wrapText="1"/>
    </xf>
    <xf numFmtId="0" fontId="0" fillId="2" borderId="0" xfId="0" applyFill="1">
      <alignment vertical="center"/>
    </xf>
    <xf numFmtId="0" fontId="22" fillId="0" borderId="0" xfId="0" applyFont="1">
      <alignment vertical="center"/>
    </xf>
    <xf numFmtId="0" fontId="27" fillId="0" borderId="0" xfId="0" applyFont="1">
      <alignment vertical="center"/>
    </xf>
    <xf numFmtId="0" fontId="22" fillId="0" borderId="0" xfId="0" applyFont="1" applyAlignment="1">
      <alignment vertical="center" wrapText="1"/>
    </xf>
    <xf numFmtId="0" fontId="27" fillId="0" borderId="0" xfId="0" applyFont="1" applyAlignment="1">
      <alignment vertical="center" wrapText="1"/>
    </xf>
    <xf numFmtId="0" fontId="28" fillId="0" borderId="0" xfId="0" applyFont="1">
      <alignment vertical="center"/>
    </xf>
    <xf numFmtId="0" fontId="21" fillId="0" borderId="0" xfId="0" applyFont="1">
      <alignment vertical="center"/>
    </xf>
    <xf numFmtId="0" fontId="30" fillId="0" borderId="0" xfId="0" applyFont="1">
      <alignment vertical="center"/>
    </xf>
    <xf numFmtId="0" fontId="25" fillId="0" borderId="0" xfId="0" applyFont="1">
      <alignment vertical="center"/>
    </xf>
    <xf numFmtId="0" fontId="25" fillId="0" borderId="0" xfId="0" applyFont="1" applyAlignment="1">
      <alignment horizontal="center" vertical="center"/>
    </xf>
    <xf numFmtId="0" fontId="31" fillId="0" borderId="0" xfId="0" applyFont="1">
      <alignment vertical="center"/>
    </xf>
    <xf numFmtId="0" fontId="21" fillId="0" borderId="0" xfId="0" applyFont="1" applyAlignment="1">
      <alignment horizontal="center" vertical="center"/>
    </xf>
    <xf numFmtId="0" fontId="0" fillId="0" borderId="0" xfId="0" applyAlignment="1">
      <alignment horizontal="center" vertical="center"/>
    </xf>
    <xf numFmtId="0" fontId="32" fillId="0" borderId="0" xfId="14" applyAlignment="1">
      <alignment vertical="center"/>
    </xf>
    <xf numFmtId="0" fontId="32" fillId="0" borderId="0" xfId="14" applyAlignment="1">
      <alignment vertical="center"/>
    </xf>
    <xf numFmtId="0" fontId="35" fillId="0" borderId="0" xfId="14" applyFont="1" applyAlignment="1">
      <alignment vertical="top"/>
    </xf>
    <xf numFmtId="0" fontId="36" fillId="0" borderId="0" xfId="14" applyFont="1" applyAlignment="1">
      <alignment vertical="top"/>
    </xf>
    <xf numFmtId="10" fontId="0" fillId="0" borderId="0" xfId="0" applyNumberFormat="1">
      <alignment vertical="center"/>
    </xf>
    <xf numFmtId="0" fontId="10" fillId="0" borderId="0" xfId="0" applyFont="1">
      <alignment vertical="center"/>
    </xf>
    <xf numFmtId="0" fontId="42" fillId="0" borderId="0" xfId="0" applyFont="1">
      <alignment vertical="center"/>
    </xf>
    <xf numFmtId="0" fontId="43" fillId="0" borderId="0" xfId="0" applyFont="1">
      <alignment vertical="center"/>
    </xf>
    <xf numFmtId="0" fontId="9" fillId="0" borderId="0" xfId="0" applyFont="1">
      <alignment vertical="center"/>
    </xf>
    <xf numFmtId="0" fontId="44" fillId="0" borderId="0" xfId="0" applyFont="1">
      <alignment vertical="center"/>
    </xf>
    <xf numFmtId="0" fontId="8" fillId="0" borderId="0" xfId="0" applyFont="1">
      <alignment vertical="center"/>
    </xf>
    <xf numFmtId="0" fontId="25" fillId="0" borderId="0" xfId="0" applyFont="1" applyAlignment="1">
      <alignment horizontal="center" vertical="center"/>
    </xf>
    <xf numFmtId="0" fontId="0" fillId="0" borderId="0" xfId="0" applyAlignment="1">
      <alignment horizontal="left" vertical="top"/>
    </xf>
    <xf numFmtId="0" fontId="45" fillId="0" borderId="0" xfId="0" applyFont="1" applyAlignment="1">
      <alignment horizontal="left" vertical="top"/>
    </xf>
    <xf numFmtId="0" fontId="0" fillId="0" borderId="0" xfId="0" applyAlignment="1"/>
    <xf numFmtId="0" fontId="46" fillId="6" borderId="0" xfId="23" applyFont="1" applyAlignment="1">
      <alignment vertical="center"/>
    </xf>
    <xf numFmtId="0" fontId="25" fillId="0" borderId="0" xfId="0" applyFont="1" applyAlignment="1"/>
    <xf numFmtId="0" fontId="0" fillId="0" borderId="0" xfId="0" applyAlignment="1">
      <alignment horizontal="left"/>
    </xf>
    <xf numFmtId="0" fontId="21" fillId="0" borderId="0" xfId="0" applyFont="1" applyAlignment="1"/>
    <xf numFmtId="0" fontId="45" fillId="0" borderId="0" xfId="0" applyFont="1" applyAlignment="1"/>
    <xf numFmtId="0" fontId="21" fillId="0" borderId="0" xfId="0" applyFont="1" applyAlignment="1">
      <alignment horizontal="left" vertical="top"/>
    </xf>
    <xf numFmtId="0" fontId="46" fillId="0" borderId="0" xfId="23" applyFont="1" applyFill="1" applyAlignment="1">
      <alignment vertical="center"/>
    </xf>
    <xf numFmtId="0" fontId="50" fillId="0" borderId="0" xfId="23" applyFont="1" applyFill="1" applyAlignment="1">
      <alignment vertical="center"/>
    </xf>
    <xf numFmtId="4" fontId="0" fillId="0" borderId="0" xfId="0" applyNumberFormat="1">
      <alignment vertical="center"/>
    </xf>
    <xf numFmtId="0" fontId="51" fillId="0" borderId="0" xfId="0" applyFont="1" applyAlignment="1"/>
    <xf numFmtId="0" fontId="53" fillId="0" borderId="0" xfId="0" applyFont="1">
      <alignment vertical="center"/>
    </xf>
    <xf numFmtId="0" fontId="56" fillId="0" borderId="0" xfId="0" applyFont="1">
      <alignment vertical="center"/>
    </xf>
    <xf numFmtId="0" fontId="59" fillId="0" borderId="0" xfId="0" applyFont="1">
      <alignment vertical="center"/>
    </xf>
    <xf numFmtId="0" fontId="58" fillId="0" borderId="0" xfId="0" applyFont="1">
      <alignment vertical="center"/>
    </xf>
    <xf numFmtId="0" fontId="60" fillId="0" borderId="0" xfId="0" applyFont="1">
      <alignment vertical="center"/>
    </xf>
    <xf numFmtId="0" fontId="62" fillId="0" borderId="0" xfId="0" applyFont="1">
      <alignment vertical="center"/>
    </xf>
    <xf numFmtId="0" fontId="7" fillId="0" borderId="0" xfId="24"/>
    <xf numFmtId="0" fontId="25" fillId="0" borderId="0" xfId="24" applyFont="1"/>
    <xf numFmtId="0" fontId="64" fillId="3" borderId="0" xfId="25"/>
    <xf numFmtId="0" fontId="58" fillId="0" borderId="0" xfId="24" applyFont="1"/>
    <xf numFmtId="0" fontId="63" fillId="0" borderId="0" xfId="24" applyFont="1"/>
    <xf numFmtId="0" fontId="67" fillId="0" borderId="0" xfId="0" applyFont="1">
      <alignment vertical="center"/>
    </xf>
    <xf numFmtId="0" fontId="45" fillId="0" borderId="0" xfId="0" applyFont="1">
      <alignment vertical="center"/>
    </xf>
    <xf numFmtId="0" fontId="25" fillId="7" borderId="0" xfId="0" applyFont="1" applyFill="1" applyAlignment="1">
      <alignment horizontal="center" vertical="center"/>
    </xf>
    <xf numFmtId="0" fontId="68" fillId="0" borderId="0" xfId="0" applyFont="1" applyAlignment="1">
      <alignment horizontal="center" vertical="center"/>
    </xf>
    <xf numFmtId="0" fontId="0" fillId="0" borderId="7" xfId="0" applyBorder="1">
      <alignment vertical="center"/>
    </xf>
    <xf numFmtId="0" fontId="51" fillId="0" borderId="7" xfId="0" applyFont="1" applyBorder="1" applyAlignment="1">
      <alignment horizontal="center" vertical="center"/>
    </xf>
    <xf numFmtId="0" fontId="43" fillId="0" borderId="7" xfId="0" applyFont="1" applyBorder="1" applyAlignment="1">
      <alignment horizontal="center" vertical="center"/>
    </xf>
    <xf numFmtId="0" fontId="21" fillId="0" borderId="7" xfId="0" applyFont="1" applyBorder="1" applyAlignment="1">
      <alignment horizontal="center" vertical="center"/>
    </xf>
    <xf numFmtId="0" fontId="0" fillId="0" borderId="8" xfId="0" applyBorder="1">
      <alignment vertical="center"/>
    </xf>
    <xf numFmtId="0" fontId="25" fillId="7" borderId="0" xfId="0" applyFont="1" applyFill="1">
      <alignment vertical="center"/>
    </xf>
    <xf numFmtId="0" fontId="0" fillId="7" borderId="0" xfId="0" applyFill="1">
      <alignment vertical="center"/>
    </xf>
    <xf numFmtId="0" fontId="0" fillId="8" borderId="0" xfId="0" applyFill="1">
      <alignment vertical="center"/>
    </xf>
    <xf numFmtId="0" fontId="25" fillId="8" borderId="0" xfId="0" applyFont="1" applyFill="1">
      <alignment vertical="center"/>
    </xf>
    <xf numFmtId="0" fontId="69" fillId="0" borderId="0" xfId="0" applyFont="1">
      <alignment vertical="center"/>
    </xf>
    <xf numFmtId="0" fontId="70" fillId="0" borderId="0" xfId="0" applyFont="1">
      <alignment vertical="center"/>
    </xf>
    <xf numFmtId="0" fontId="0" fillId="9" borderId="0" xfId="0" applyFill="1">
      <alignment vertical="center"/>
    </xf>
    <xf numFmtId="0" fontId="68" fillId="0" borderId="0" xfId="0" applyFont="1">
      <alignment vertical="center"/>
    </xf>
    <xf numFmtId="0" fontId="0" fillId="0" borderId="0" xfId="0" quotePrefix="1" applyAlignment="1">
      <alignment horizontal="right" vertical="center"/>
    </xf>
    <xf numFmtId="0" fontId="0" fillId="0" borderId="9" xfId="0" applyBorder="1">
      <alignment vertical="center"/>
    </xf>
    <xf numFmtId="0" fontId="43" fillId="0" borderId="0" xfId="0" quotePrefix="1" applyFont="1" applyBorder="1">
      <alignment vertical="center"/>
    </xf>
    <xf numFmtId="0" fontId="0" fillId="0" borderId="0" xfId="0" applyBorder="1">
      <alignment vertical="center"/>
    </xf>
    <xf numFmtId="0" fontId="43" fillId="0" borderId="0" xfId="0" applyFont="1" applyBorder="1">
      <alignment vertical="center"/>
    </xf>
    <xf numFmtId="0" fontId="6" fillId="0" borderId="0" xfId="0" applyFont="1">
      <alignment vertical="center"/>
    </xf>
    <xf numFmtId="0" fontId="0" fillId="0" borderId="0" xfId="0" quotePrefix="1" applyAlignment="1">
      <alignment horizontal="left" vertical="center"/>
    </xf>
    <xf numFmtId="0" fontId="45" fillId="0" borderId="0" xfId="0" quotePrefix="1" applyFont="1" applyBorder="1">
      <alignment vertical="center"/>
    </xf>
    <xf numFmtId="0" fontId="25" fillId="4" borderId="0" xfId="0" applyFont="1" applyFill="1">
      <alignment vertical="center"/>
    </xf>
    <xf numFmtId="0" fontId="25" fillId="10" borderId="0" xfId="0" applyFont="1" applyFill="1">
      <alignment vertical="center"/>
    </xf>
    <xf numFmtId="0" fontId="0" fillId="4" borderId="0" xfId="0" applyFill="1">
      <alignment vertical="center"/>
    </xf>
    <xf numFmtId="0" fontId="0" fillId="4" borderId="0" xfId="0" applyFill="1" applyBorder="1">
      <alignment vertical="center"/>
    </xf>
    <xf numFmtId="0" fontId="25" fillId="0" borderId="10" xfId="0" applyFont="1" applyBorder="1">
      <alignment vertical="center"/>
    </xf>
    <xf numFmtId="0" fontId="25" fillId="0" borderId="11" xfId="0" applyFont="1" applyBorder="1">
      <alignment vertical="center"/>
    </xf>
    <xf numFmtId="0" fontId="25" fillId="0" borderId="12" xfId="0" applyFont="1"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63" fillId="0" borderId="0" xfId="0" applyFont="1" applyBorder="1">
      <alignment vertical="center"/>
    </xf>
    <xf numFmtId="0" fontId="58" fillId="0" borderId="0" xfId="0" applyFont="1" applyBorder="1">
      <alignment vertical="center"/>
    </xf>
    <xf numFmtId="0" fontId="0" fillId="0" borderId="0" xfId="0" applyFill="1" applyBorder="1">
      <alignment vertical="center"/>
    </xf>
    <xf numFmtId="0" fontId="73" fillId="5" borderId="0" xfId="0" applyFont="1" applyFill="1" applyAlignment="1">
      <alignment vertical="center"/>
    </xf>
    <xf numFmtId="0" fontId="74" fillId="0" borderId="0" xfId="0" applyFont="1" applyAlignment="1">
      <alignment vertical="center"/>
    </xf>
    <xf numFmtId="0" fontId="74" fillId="5" borderId="0" xfId="0" applyFont="1" applyFill="1">
      <alignment vertical="center"/>
    </xf>
    <xf numFmtId="0" fontId="73" fillId="11" borderId="0" xfId="0" applyFont="1" applyFill="1" applyAlignment="1">
      <alignment vertical="center"/>
    </xf>
    <xf numFmtId="0" fontId="73" fillId="0" borderId="0" xfId="0" applyFont="1" applyAlignment="1">
      <alignment vertical="center"/>
    </xf>
    <xf numFmtId="0" fontId="74" fillId="11" borderId="17" xfId="0" applyFont="1" applyFill="1" applyBorder="1" applyAlignment="1">
      <alignment vertical="center"/>
    </xf>
    <xf numFmtId="0" fontId="74" fillId="0" borderId="18" xfId="0" applyFont="1" applyBorder="1" applyAlignment="1">
      <alignment vertical="center"/>
    </xf>
    <xf numFmtId="0" fontId="74" fillId="0" borderId="19" xfId="0" applyFont="1" applyBorder="1" applyAlignment="1">
      <alignment vertical="center"/>
    </xf>
    <xf numFmtId="0" fontId="74" fillId="0" borderId="9" xfId="0" applyFont="1" applyBorder="1" applyAlignment="1">
      <alignment vertical="center"/>
    </xf>
    <xf numFmtId="0" fontId="74" fillId="0" borderId="0" xfId="0" applyFont="1" applyBorder="1" applyAlignment="1">
      <alignment vertical="center"/>
    </xf>
    <xf numFmtId="0" fontId="74" fillId="0" borderId="13" xfId="0" applyFont="1" applyBorder="1" applyAlignment="1">
      <alignment vertical="center"/>
    </xf>
    <xf numFmtId="0" fontId="74" fillId="5" borderId="9" xfId="0" applyFont="1" applyFill="1" applyBorder="1" applyAlignment="1">
      <alignment vertical="center"/>
    </xf>
    <xf numFmtId="0" fontId="74" fillId="11" borderId="5" xfId="0" applyFont="1" applyFill="1" applyBorder="1" applyAlignment="1">
      <alignment vertical="center"/>
    </xf>
    <xf numFmtId="0" fontId="74" fillId="0" borderId="6" xfId="0" applyFont="1" applyBorder="1" applyAlignment="1">
      <alignment vertical="center"/>
    </xf>
    <xf numFmtId="0" fontId="74" fillId="0" borderId="4" xfId="0" applyFont="1" applyBorder="1" applyAlignment="1">
      <alignment vertical="center"/>
    </xf>
    <xf numFmtId="0" fontId="74" fillId="5" borderId="5" xfId="0" applyFont="1" applyFill="1" applyBorder="1" applyAlignment="1">
      <alignment vertical="center"/>
    </xf>
    <xf numFmtId="0" fontId="74" fillId="0" borderId="14" xfId="0" applyFont="1" applyBorder="1" applyAlignment="1">
      <alignment vertical="center"/>
    </xf>
    <xf numFmtId="0" fontId="74" fillId="0" borderId="15" xfId="0" applyFont="1" applyBorder="1" applyAlignment="1">
      <alignment vertical="center"/>
    </xf>
    <xf numFmtId="0" fontId="74" fillId="0" borderId="16" xfId="0" applyFont="1" applyBorder="1" applyAlignment="1">
      <alignment vertical="center"/>
    </xf>
    <xf numFmtId="0" fontId="74" fillId="5" borderId="14" xfId="0" applyFont="1" applyFill="1" applyBorder="1" applyAlignment="1">
      <alignment vertical="center"/>
    </xf>
    <xf numFmtId="0" fontId="74" fillId="5" borderId="0" xfId="0" applyFont="1" applyFill="1" applyAlignment="1">
      <alignment vertical="center"/>
    </xf>
    <xf numFmtId="0" fontId="74" fillId="5" borderId="17" xfId="0" applyFont="1" applyFill="1" applyBorder="1" applyAlignment="1">
      <alignment vertical="center"/>
    </xf>
    <xf numFmtId="0" fontId="74" fillId="5" borderId="18" xfId="0" applyFont="1" applyFill="1" applyBorder="1" applyAlignment="1">
      <alignment vertical="center"/>
    </xf>
    <xf numFmtId="0" fontId="74" fillId="0" borderId="0" xfId="0" applyFont="1" applyFill="1" applyAlignment="1">
      <alignment vertical="center"/>
    </xf>
    <xf numFmtId="0" fontId="74" fillId="5" borderId="0" xfId="0" applyFont="1" applyFill="1" applyBorder="1" applyAlignment="1">
      <alignment vertical="center"/>
    </xf>
    <xf numFmtId="0" fontId="75" fillId="5" borderId="0" xfId="0" applyFont="1" applyFill="1">
      <alignment vertical="center"/>
    </xf>
    <xf numFmtId="0" fontId="74" fillId="0" borderId="10" xfId="0" applyFont="1" applyBorder="1" applyAlignment="1">
      <alignment vertical="center"/>
    </xf>
    <xf numFmtId="0" fontId="74" fillId="0" borderId="11" xfId="0" applyFont="1" applyBorder="1" applyAlignment="1">
      <alignment vertical="center"/>
    </xf>
    <xf numFmtId="0" fontId="74" fillId="0" borderId="12" xfId="0" applyFont="1" applyBorder="1" applyAlignment="1">
      <alignment vertical="center"/>
    </xf>
    <xf numFmtId="0" fontId="74" fillId="5" borderId="11" xfId="0" applyFont="1" applyFill="1" applyBorder="1" applyAlignment="1">
      <alignment vertical="center"/>
    </xf>
    <xf numFmtId="0" fontId="75" fillId="5" borderId="0" xfId="0" applyFont="1" applyFill="1" applyAlignment="1">
      <alignment vertical="center"/>
    </xf>
    <xf numFmtId="0" fontId="74" fillId="0" borderId="20" xfId="0" applyFont="1" applyBorder="1" applyAlignment="1">
      <alignment vertical="center"/>
    </xf>
    <xf numFmtId="0" fontId="74" fillId="12" borderId="17" xfId="0" applyFont="1" applyFill="1" applyBorder="1" applyAlignment="1">
      <alignment vertical="center"/>
    </xf>
    <xf numFmtId="0" fontId="74" fillId="12" borderId="18" xfId="0" applyFont="1" applyFill="1" applyBorder="1" applyAlignment="1">
      <alignment vertical="center"/>
    </xf>
    <xf numFmtId="0" fontId="74" fillId="12" borderId="19" xfId="0" applyFont="1" applyFill="1" applyBorder="1" applyAlignment="1">
      <alignment vertical="center"/>
    </xf>
    <xf numFmtId="0" fontId="74" fillId="0" borderId="17" xfId="0" applyFont="1" applyBorder="1" applyAlignment="1">
      <alignment vertical="center"/>
    </xf>
    <xf numFmtId="0" fontId="74" fillId="0" borderId="21" xfId="0" applyFont="1" applyBorder="1" applyAlignment="1">
      <alignment vertical="center"/>
    </xf>
    <xf numFmtId="0" fontId="74" fillId="12" borderId="14" xfId="0" applyFont="1" applyFill="1" applyBorder="1" applyAlignment="1">
      <alignment vertical="center"/>
    </xf>
    <xf numFmtId="0" fontId="74" fillId="12" borderId="15" xfId="0" applyFont="1" applyFill="1" applyBorder="1" applyAlignment="1">
      <alignment vertical="center"/>
    </xf>
    <xf numFmtId="0" fontId="74" fillId="12" borderId="16" xfId="0" applyFont="1" applyFill="1" applyBorder="1" applyAlignment="1">
      <alignment vertical="center"/>
    </xf>
    <xf numFmtId="0" fontId="74" fillId="0" borderId="3" xfId="0" applyFont="1" applyBorder="1" applyAlignment="1">
      <alignment vertical="center"/>
    </xf>
    <xf numFmtId="0" fontId="74" fillId="11" borderId="18" xfId="0" applyFont="1" applyFill="1" applyBorder="1" applyAlignment="1">
      <alignment vertical="center"/>
    </xf>
    <xf numFmtId="0" fontId="74" fillId="0" borderId="15" xfId="0" applyFont="1" applyBorder="1">
      <alignment vertical="center"/>
    </xf>
    <xf numFmtId="0" fontId="74" fillId="5" borderId="14" xfId="0" applyFont="1" applyFill="1" applyBorder="1">
      <alignment vertical="center"/>
    </xf>
    <xf numFmtId="0" fontId="74" fillId="0" borderId="0" xfId="0" applyFont="1" applyBorder="1">
      <alignment vertical="center"/>
    </xf>
    <xf numFmtId="0" fontId="74" fillId="0" borderId="5" xfId="0" applyFont="1" applyBorder="1" applyAlignment="1">
      <alignment vertical="center"/>
    </xf>
    <xf numFmtId="0" fontId="74" fillId="0" borderId="6" xfId="0" applyFont="1" applyBorder="1">
      <alignment vertical="center"/>
    </xf>
    <xf numFmtId="0" fontId="74" fillId="5" borderId="5" xfId="0" applyFont="1" applyFill="1" applyBorder="1">
      <alignment vertical="center"/>
    </xf>
    <xf numFmtId="0" fontId="74" fillId="5" borderId="9" xfId="0" applyFont="1" applyFill="1" applyBorder="1">
      <alignment vertical="center"/>
    </xf>
    <xf numFmtId="0" fontId="0" fillId="0" borderId="0" xfId="0" applyAlignment="1">
      <alignment vertical="center"/>
    </xf>
    <xf numFmtId="14" fontId="0" fillId="0" borderId="0" xfId="0" applyNumberFormat="1" applyAlignment="1">
      <alignment horizontal="left" vertical="top"/>
    </xf>
    <xf numFmtId="0" fontId="0" fillId="0" borderId="0" xfId="0" quotePrefix="1" applyAlignment="1">
      <alignment horizontal="left" vertical="top"/>
    </xf>
    <xf numFmtId="0" fontId="0" fillId="0" borderId="0" xfId="0" applyAlignment="1">
      <alignment horizontal="center" vertical="top"/>
    </xf>
    <xf numFmtId="14" fontId="0" fillId="0" borderId="0" xfId="0" applyNumberFormat="1" applyAlignment="1">
      <alignment horizontal="left" vertical="center"/>
    </xf>
    <xf numFmtId="0" fontId="0" fillId="0" borderId="0" xfId="0" applyAlignment="1">
      <alignment horizontal="left" vertical="center"/>
    </xf>
    <xf numFmtId="0" fontId="25" fillId="0" borderId="0" xfId="0" applyFont="1" applyAlignment="1">
      <alignment horizontal="center" vertical="top"/>
    </xf>
    <xf numFmtId="0" fontId="78" fillId="15" borderId="22" xfId="0" applyFont="1" applyFill="1" applyBorder="1" applyAlignment="1">
      <alignment horizontal="center" vertical="top"/>
    </xf>
    <xf numFmtId="0" fontId="78" fillId="15" borderId="23" xfId="0" applyFont="1" applyFill="1" applyBorder="1" applyAlignment="1">
      <alignment horizontal="center" vertical="top"/>
    </xf>
    <xf numFmtId="0" fontId="77" fillId="14" borderId="0" xfId="32" applyAlignment="1">
      <alignment horizontal="center" vertical="center"/>
    </xf>
    <xf numFmtId="14" fontId="78" fillId="15" borderId="22" xfId="0" applyNumberFormat="1" applyFont="1" applyFill="1" applyBorder="1" applyAlignment="1">
      <alignment horizontal="center" vertical="top"/>
    </xf>
    <xf numFmtId="14" fontId="78" fillId="15" borderId="23" xfId="0" applyNumberFormat="1" applyFont="1" applyFill="1" applyBorder="1" applyAlignment="1">
      <alignment horizontal="center" vertical="top"/>
    </xf>
    <xf numFmtId="14" fontId="0" fillId="0" borderId="0" xfId="0" applyNumberFormat="1">
      <alignment vertical="center"/>
    </xf>
    <xf numFmtId="0" fontId="77" fillId="14" borderId="0" xfId="32" applyAlignment="1">
      <alignment vertical="center"/>
    </xf>
    <xf numFmtId="0" fontId="76" fillId="13" borderId="0" xfId="31" applyAlignment="1">
      <alignment vertical="center"/>
    </xf>
    <xf numFmtId="0" fontId="77" fillId="14" borderId="0" xfId="32" applyFont="1" applyAlignment="1">
      <alignment horizontal="center" vertical="center"/>
    </xf>
    <xf numFmtId="0" fontId="0" fillId="0" borderId="0" xfId="0" applyFont="1">
      <alignment vertical="center"/>
    </xf>
    <xf numFmtId="0" fontId="0" fillId="0" borderId="0" xfId="0">
      <alignment vertical="center"/>
    </xf>
    <xf numFmtId="0" fontId="0" fillId="0" borderId="0" xfId="0">
      <alignment vertical="center"/>
    </xf>
    <xf numFmtId="0" fontId="22" fillId="0" borderId="0" xfId="0" applyFont="1">
      <alignment vertical="center"/>
    </xf>
    <xf numFmtId="0" fontId="0" fillId="0" borderId="0" xfId="0">
      <alignment vertical="center"/>
    </xf>
    <xf numFmtId="0" fontId="22" fillId="0" borderId="0" xfId="0" applyFont="1">
      <alignment vertical="center"/>
    </xf>
    <xf numFmtId="0" fontId="0" fillId="0" borderId="42" xfId="0" applyBorder="1" applyAlignment="1">
      <alignment horizontal="left" vertical="top" wrapText="1"/>
    </xf>
    <xf numFmtId="0" fontId="25" fillId="0" borderId="0" xfId="0" quotePrefix="1" applyFont="1" applyAlignment="1">
      <alignment horizontal="left" vertical="top"/>
    </xf>
    <xf numFmtId="0" fontId="25" fillId="0" borderId="0" xfId="0" applyFont="1" applyAlignment="1">
      <alignment horizontal="left" vertical="top"/>
    </xf>
    <xf numFmtId="0" fontId="5" fillId="0" borderId="0" xfId="335" applyAlignment="1">
      <alignment wrapText="1"/>
    </xf>
    <xf numFmtId="0" fontId="5" fillId="0" borderId="0" xfId="335"/>
    <xf numFmtId="0" fontId="166" fillId="5" borderId="3" xfId="0" applyFont="1" applyFill="1" applyBorder="1" applyAlignment="1">
      <alignment vertical="top"/>
    </xf>
    <xf numFmtId="0" fontId="166" fillId="5" borderId="3" xfId="0" applyFont="1" applyFill="1" applyBorder="1" applyAlignment="1">
      <alignment vertical="top" wrapText="1"/>
    </xf>
    <xf numFmtId="49" fontId="79" fillId="0" borderId="0" xfId="311" applyNumberFormat="1" applyFont="1" applyFill="1" applyBorder="1" applyAlignment="1">
      <alignment horizontal="center" vertical="top"/>
    </xf>
    <xf numFmtId="49" fontId="79" fillId="0" borderId="0" xfId="311" applyNumberFormat="1" applyFont="1" applyFill="1" applyBorder="1" applyAlignment="1">
      <alignment vertical="top" wrapText="1"/>
    </xf>
    <xf numFmtId="49" fontId="79" fillId="0" borderId="41" xfId="311" applyNumberFormat="1" applyFont="1" applyFill="1" applyBorder="1" applyAlignment="1">
      <alignment vertical="top" wrapText="1"/>
    </xf>
    <xf numFmtId="49" fontId="79" fillId="0" borderId="40" xfId="311" applyNumberFormat="1" applyFont="1" applyFill="1" applyBorder="1" applyAlignment="1">
      <alignment horizontal="center" vertical="top"/>
    </xf>
    <xf numFmtId="49" fontId="165" fillId="5" borderId="38" xfId="311" applyNumberFormat="1" applyFont="1" applyFill="1" applyBorder="1" applyAlignment="1">
      <alignment vertical="top" wrapText="1"/>
    </xf>
    <xf numFmtId="49" fontId="165" fillId="5" borderId="11" xfId="311" applyNumberFormat="1" applyFont="1" applyFill="1" applyBorder="1" applyAlignment="1">
      <alignment horizontal="center" vertical="top"/>
    </xf>
    <xf numFmtId="49" fontId="165" fillId="5" borderId="39" xfId="311" applyNumberFormat="1" applyFont="1" applyFill="1" applyBorder="1" applyAlignment="1">
      <alignment vertical="top"/>
    </xf>
    <xf numFmtId="0" fontId="59" fillId="0" borderId="0" xfId="0" applyFont="1" applyAlignment="1">
      <alignment horizontal="left" vertical="top"/>
    </xf>
    <xf numFmtId="0" fontId="78" fillId="15" borderId="0" xfId="0" applyFont="1" applyFill="1" applyBorder="1" applyAlignment="1">
      <alignment horizontal="center" vertical="top"/>
    </xf>
    <xf numFmtId="0" fontId="0" fillId="0" borderId="0" xfId="0" applyFont="1" applyAlignment="1">
      <alignment vertical="center" wrapText="1"/>
    </xf>
    <xf numFmtId="0" fontId="166" fillId="5" borderId="3" xfId="0" applyFont="1" applyFill="1" applyBorder="1" applyAlignment="1">
      <alignment horizontal="left" vertical="top" wrapText="1"/>
    </xf>
    <xf numFmtId="0" fontId="0" fillId="0" borderId="0" xfId="0">
      <alignment vertical="center"/>
    </xf>
    <xf numFmtId="0" fontId="22" fillId="0" borderId="0" xfId="0" applyFont="1">
      <alignment vertical="center"/>
    </xf>
    <xf numFmtId="0" fontId="28" fillId="0" borderId="0" xfId="0" applyFont="1">
      <alignment vertical="center"/>
    </xf>
    <xf numFmtId="0" fontId="0" fillId="0" borderId="0" xfId="0" applyAlignment="1">
      <alignment horizontal="center" vertical="top" wrapText="1"/>
    </xf>
    <xf numFmtId="0" fontId="0" fillId="0" borderId="0" xfId="0" applyAlignment="1">
      <alignment horizontal="left" vertical="top" wrapText="1"/>
    </xf>
    <xf numFmtId="0" fontId="4" fillId="0" borderId="0" xfId="0" applyFont="1" applyAlignment="1">
      <alignment vertical="center" wrapText="1"/>
    </xf>
    <xf numFmtId="0" fontId="168" fillId="38" borderId="44" xfId="338" applyFont="1" applyFill="1" applyBorder="1" applyAlignment="1">
      <alignment horizontal="left" vertical="top"/>
    </xf>
    <xf numFmtId="0" fontId="168" fillId="38" borderId="45" xfId="338" applyFont="1" applyFill="1" applyBorder="1" applyAlignment="1">
      <alignment horizontal="left" vertical="top"/>
    </xf>
    <xf numFmtId="49" fontId="168" fillId="38" borderId="46" xfId="0" applyNumberFormat="1" applyFont="1" applyFill="1" applyBorder="1" applyAlignment="1">
      <alignment horizontal="left" vertical="top" wrapText="1"/>
    </xf>
    <xf numFmtId="49" fontId="168" fillId="38" borderId="47" xfId="0" applyNumberFormat="1" applyFont="1" applyFill="1" applyBorder="1" applyAlignment="1">
      <alignment horizontal="left" vertical="top" wrapText="1"/>
    </xf>
    <xf numFmtId="0" fontId="0" fillId="0" borderId="0" xfId="0">
      <alignment vertical="center"/>
    </xf>
    <xf numFmtId="0" fontId="3" fillId="0" borderId="0" xfId="339"/>
    <xf numFmtId="0" fontId="0" fillId="5" borderId="0" xfId="0" applyFill="1">
      <alignment vertical="center"/>
    </xf>
    <xf numFmtId="0" fontId="26" fillId="3" borderId="0" xfId="340" applyAlignment="1">
      <alignment vertical="center"/>
    </xf>
    <xf numFmtId="0" fontId="26" fillId="3" borderId="0" xfId="340"/>
    <xf numFmtId="0" fontId="25" fillId="0" borderId="0" xfId="0" applyFont="1" applyAlignment="1">
      <alignment vertical="center"/>
    </xf>
    <xf numFmtId="0" fontId="45" fillId="0" borderId="0" xfId="0" applyFont="1" applyAlignment="1">
      <alignment vertical="center"/>
    </xf>
    <xf numFmtId="0" fontId="2" fillId="0" borderId="0" xfId="0" applyFont="1" applyAlignment="1">
      <alignment vertical="center" wrapText="1"/>
    </xf>
    <xf numFmtId="0" fontId="21" fillId="39" borderId="0" xfId="0" applyFont="1" applyFill="1">
      <alignment vertical="center"/>
    </xf>
    <xf numFmtId="0" fontId="1" fillId="0" borderId="0" xfId="341"/>
    <xf numFmtId="0" fontId="1" fillId="0" borderId="0" xfId="341" applyAlignment="1">
      <alignment horizontal="left"/>
    </xf>
    <xf numFmtId="0" fontId="58" fillId="0" borderId="0" xfId="341" applyFont="1"/>
    <xf numFmtId="0" fontId="169" fillId="0" borderId="0" xfId="0" applyFont="1">
      <alignment vertical="center"/>
    </xf>
    <xf numFmtId="0" fontId="35" fillId="4" borderId="5" xfId="14" applyFont="1" applyFill="1" applyBorder="1" applyAlignment="1">
      <alignment horizontal="center"/>
    </xf>
    <xf numFmtId="0" fontId="35" fillId="4" borderId="6" xfId="14" applyFont="1" applyFill="1" applyBorder="1" applyAlignment="1">
      <alignment horizontal="center"/>
    </xf>
    <xf numFmtId="0" fontId="35" fillId="0" borderId="5" xfId="14" applyFont="1" applyBorder="1" applyAlignment="1">
      <alignment horizontal="left" vertical="top"/>
    </xf>
    <xf numFmtId="0" fontId="35" fillId="0" borderId="6" xfId="14" applyFont="1" applyBorder="1" applyAlignment="1">
      <alignment horizontal="left" vertical="top"/>
    </xf>
    <xf numFmtId="0" fontId="35" fillId="4" borderId="3" xfId="14" applyFont="1" applyFill="1" applyBorder="1" applyAlignment="1">
      <alignment horizontal="center" vertical="top"/>
    </xf>
    <xf numFmtId="0" fontId="35" fillId="4" borderId="3" xfId="14" applyFont="1" applyFill="1" applyBorder="1" applyAlignment="1">
      <alignment horizontal="center" vertical="top" wrapText="1" shrinkToFit="1"/>
    </xf>
    <xf numFmtId="0" fontId="35" fillId="4" borderId="3" xfId="14" applyFont="1" applyFill="1" applyBorder="1" applyAlignment="1">
      <alignment horizontal="center" vertical="top" shrinkToFit="1"/>
    </xf>
    <xf numFmtId="0" fontId="35" fillId="0" borderId="3" xfId="14" applyFont="1" applyBorder="1" applyAlignment="1">
      <alignment horizontal="center" vertical="top"/>
    </xf>
    <xf numFmtId="0" fontId="39" fillId="5" borderId="3" xfId="14" applyFont="1" applyFill="1" applyBorder="1" applyAlignment="1">
      <alignment horizontal="center" vertical="top"/>
    </xf>
    <xf numFmtId="0" fontId="35" fillId="0" borderId="3" xfId="14" applyFont="1" applyBorder="1" applyAlignment="1">
      <alignment horizontal="left" vertical="top"/>
    </xf>
    <xf numFmtId="0" fontId="35" fillId="4" borderId="5" xfId="14" applyFont="1" applyFill="1" applyBorder="1" applyAlignment="1">
      <alignment horizontal="center" vertical="top"/>
    </xf>
    <xf numFmtId="0" fontId="35" fillId="4" borderId="6" xfId="14" applyFont="1" applyFill="1" applyBorder="1" applyAlignment="1">
      <alignment horizontal="center" vertical="top"/>
    </xf>
    <xf numFmtId="0" fontId="35" fillId="4" borderId="4" xfId="14" applyFont="1" applyFill="1" applyBorder="1" applyAlignment="1">
      <alignment horizontal="center" vertical="top"/>
    </xf>
    <xf numFmtId="0" fontId="35" fillId="4" borderId="3" xfId="14" applyFont="1" applyFill="1" applyBorder="1" applyAlignment="1">
      <alignment horizontal="center"/>
    </xf>
    <xf numFmtId="0" fontId="35" fillId="4" borderId="3" xfId="14" applyFont="1" applyFill="1" applyBorder="1" applyAlignment="1">
      <alignment horizontal="left"/>
    </xf>
    <xf numFmtId="0" fontId="25" fillId="0" borderId="0" xfId="0" applyFont="1" applyAlignment="1">
      <alignment horizontal="center" vertical="center"/>
    </xf>
    <xf numFmtId="0" fontId="0" fillId="0" borderId="0" xfId="0" applyAlignment="1">
      <alignment horizontal="center" vertical="center"/>
    </xf>
    <xf numFmtId="0" fontId="76" fillId="13" borderId="0" xfId="31" applyAlignment="1">
      <alignment horizontal="center" vertical="center"/>
    </xf>
    <xf numFmtId="0" fontId="144" fillId="38" borderId="39" xfId="0" applyFont="1" applyFill="1" applyBorder="1" applyAlignment="1">
      <alignment horizontal="center" vertical="top"/>
    </xf>
    <xf numFmtId="0" fontId="144" fillId="38" borderId="43" xfId="0" applyFont="1" applyFill="1" applyBorder="1" applyAlignment="1">
      <alignment horizontal="center" vertical="top"/>
    </xf>
    <xf numFmtId="49" fontId="168" fillId="38" borderId="39" xfId="338" applyNumberFormat="1" applyFont="1" applyFill="1" applyBorder="1" applyAlignment="1">
      <alignment horizontal="center" vertical="top"/>
    </xf>
    <xf numFmtId="49" fontId="168" fillId="38" borderId="31" xfId="338" applyNumberFormat="1" applyFont="1" applyFill="1" applyBorder="1" applyAlignment="1">
      <alignment horizontal="center" vertical="top"/>
    </xf>
    <xf numFmtId="49" fontId="168" fillId="38" borderId="43" xfId="338" applyNumberFormat="1" applyFont="1" applyFill="1" applyBorder="1" applyAlignment="1">
      <alignment horizontal="center" vertical="top"/>
    </xf>
  </cellXfs>
  <cellStyles count="343">
    <cellStyle name="､@ｯ・STX04-133  SNT 4139-6054-01&amp; 4139-6056-01 (PP 55pcs)" xfId="34"/>
    <cellStyle name="??_(taki)??Appli_Rhein3_Phase1_0_FC??????????_????_MQR-05-069" xfId="35"/>
    <cellStyle name="?@??Sheet1" xfId="36"/>
    <cellStyle name="?@??STX03-202(SNT) Jan~Mar 04 R13" xfId="37"/>
    <cellStyle name="?@??STX04-105 for SNT Jul-Sep 2004 R9" xfId="38"/>
    <cellStyle name="?@??STX04-133  SNT 4139-6054-01&amp; 4139-6056-01 (PP 55pcs)" xfId="39"/>
    <cellStyle name="?H?????W?s??" xfId="40"/>
    <cellStyle name="?H?拚??W?s??" xfId="41"/>
    <cellStyle name="?W????" xfId="42"/>
    <cellStyle name="?W?s??" xfId="43"/>
    <cellStyle name="?Z??W????" xfId="44"/>
    <cellStyle name="_Moselコスト検討資料(050713)" xfId="45"/>
    <cellStyle name="_ORU-管理-090903A" xfId="46"/>
    <cellStyle name="_ORU-管理-090914A" xfId="47"/>
    <cellStyle name="_Thamesコスト資料(060521)bessho2 " xfId="48"/>
    <cellStyle name="_コスト構成20070105" xfId="49"/>
    <cellStyle name="0,0_x000d__x000a_NA_x000d__x000a_" xfId="50"/>
    <cellStyle name="20 % – Zvýraznění1" xfId="51"/>
    <cellStyle name="20 % – Zvýraznění2" xfId="52"/>
    <cellStyle name="20 % – Zvýraznění3" xfId="53"/>
    <cellStyle name="20 % – Zvýraznění4" xfId="54"/>
    <cellStyle name="20 % – Zvýraznění5" xfId="55"/>
    <cellStyle name="20 % – Zvýraznění6" xfId="56"/>
    <cellStyle name="20% - Accent1 2" xfId="23"/>
    <cellStyle name="20% - Accent1 3" xfId="69"/>
    <cellStyle name="20% - Accent2 2" xfId="71"/>
    <cellStyle name="20% - Accent3 2" xfId="73"/>
    <cellStyle name="20% - Accent4 2" xfId="75"/>
    <cellStyle name="20% - Accent5 2" xfId="77"/>
    <cellStyle name="20% - Accent6 2" xfId="79"/>
    <cellStyle name="20% - Ênfase1" xfId="57"/>
    <cellStyle name="20% - Ênfase2" xfId="58"/>
    <cellStyle name="20% - Ênfase3" xfId="59"/>
    <cellStyle name="20% - Ênfase4" xfId="60"/>
    <cellStyle name="20% - Ênfase5" xfId="61"/>
    <cellStyle name="20% - Ênfase6" xfId="62"/>
    <cellStyle name="20% - Énfasis1" xfId="63"/>
    <cellStyle name="20% - Énfasis2" xfId="64"/>
    <cellStyle name="20% - Énfasis3" xfId="65"/>
    <cellStyle name="20% - Énfasis4" xfId="66"/>
    <cellStyle name="20% - Énfasis5" xfId="67"/>
    <cellStyle name="20% - Énfasis6" xfId="68"/>
    <cellStyle name="20% - アクセント 1 2" xfId="70"/>
    <cellStyle name="20% - アクセント 2 2" xfId="72"/>
    <cellStyle name="20% - アクセント 3 2" xfId="74"/>
    <cellStyle name="20% - アクセント 4 2" xfId="76"/>
    <cellStyle name="20% - アクセント 5 2" xfId="78"/>
    <cellStyle name="20% - アクセント 6 2" xfId="80"/>
    <cellStyle name="40 % – Zvýraznění1" xfId="81"/>
    <cellStyle name="40 % – Zvýraznění2" xfId="82"/>
    <cellStyle name="40 % – Zvýraznění3" xfId="83"/>
    <cellStyle name="40 % – Zvýraznění4" xfId="84"/>
    <cellStyle name="40 % – Zvýraznění5" xfId="85"/>
    <cellStyle name="40 % – Zvýraznění6" xfId="86"/>
    <cellStyle name="40% - Accent1 2" xfId="99"/>
    <cellStyle name="40% - Accent2 2" xfId="101"/>
    <cellStyle name="40% - Accent3 2" xfId="103"/>
    <cellStyle name="40% - Accent4 2" xfId="105"/>
    <cellStyle name="40% - Accent5 2" xfId="107"/>
    <cellStyle name="40% - Accent6 2" xfId="109"/>
    <cellStyle name="40% - Ênfase1" xfId="87"/>
    <cellStyle name="40% - Ênfase2" xfId="88"/>
    <cellStyle name="40% - Ênfase3" xfId="89"/>
    <cellStyle name="40% - Ênfase4" xfId="90"/>
    <cellStyle name="40% - Ênfase5" xfId="91"/>
    <cellStyle name="40% - Ênfase6" xfId="92"/>
    <cellStyle name="40% - Énfasis1" xfId="93"/>
    <cellStyle name="40% - Énfasis2" xfId="94"/>
    <cellStyle name="40% - Énfasis3" xfId="95"/>
    <cellStyle name="40% - Énfasis4" xfId="96"/>
    <cellStyle name="40% - Énfasis5" xfId="97"/>
    <cellStyle name="40% - Énfasis6" xfId="98"/>
    <cellStyle name="40% - アクセント 1 2" xfId="100"/>
    <cellStyle name="40% - アクセント 2 2" xfId="102"/>
    <cellStyle name="40% - アクセント 3 2" xfId="104"/>
    <cellStyle name="40% - アクセント 4 2" xfId="106"/>
    <cellStyle name="40% - アクセント 5 2" xfId="108"/>
    <cellStyle name="40% - アクセント 6 2" xfId="110"/>
    <cellStyle name="60 % – Zvýraznění1" xfId="111"/>
    <cellStyle name="60 % – Zvýraznění2" xfId="112"/>
    <cellStyle name="60 % – Zvýraznění3" xfId="113"/>
    <cellStyle name="60 % – Zvýraznění4" xfId="114"/>
    <cellStyle name="60 % – Zvýraznění5" xfId="115"/>
    <cellStyle name="60 % – Zvýraznění6" xfId="116"/>
    <cellStyle name="60% - Accent1 2" xfId="129"/>
    <cellStyle name="60% - Accent2 2" xfId="131"/>
    <cellStyle name="60% - Accent3 2" xfId="133"/>
    <cellStyle name="60% - Accent4 2" xfId="135"/>
    <cellStyle name="60% - Accent5 2" xfId="137"/>
    <cellStyle name="60% - Accent6 2" xfId="139"/>
    <cellStyle name="60% - Ênfase1" xfId="117"/>
    <cellStyle name="60% - Ênfase2" xfId="118"/>
    <cellStyle name="60% - Ênfase3" xfId="119"/>
    <cellStyle name="60% - Ênfase4" xfId="120"/>
    <cellStyle name="60% - Ênfase5" xfId="121"/>
    <cellStyle name="60% - Ênfase6" xfId="122"/>
    <cellStyle name="60% - Énfasis1" xfId="123"/>
    <cellStyle name="60% - Énfasis2" xfId="124"/>
    <cellStyle name="60% - Énfasis3" xfId="125"/>
    <cellStyle name="60% - Énfasis4" xfId="126"/>
    <cellStyle name="60% - Énfasis5" xfId="127"/>
    <cellStyle name="60% - Énfasis6" xfId="128"/>
    <cellStyle name="60% - アクセント 1 2" xfId="130"/>
    <cellStyle name="60% - アクセント 2 2" xfId="132"/>
    <cellStyle name="60% - アクセント 3 2" xfId="134"/>
    <cellStyle name="60% - アクセント 4 2" xfId="136"/>
    <cellStyle name="60% - アクセント 5 2" xfId="138"/>
    <cellStyle name="60% - アクセント 6 2" xfId="140"/>
    <cellStyle name="a" xfId="141"/>
    <cellStyle name="a_PS4.0-05 Print" xfId="142"/>
    <cellStyle name="a_PS4.0-05 Print_PSNC5.52.0b1 Check List Mosel1中国前用" xfId="143"/>
    <cellStyle name="a_PS5.0-05 Print" xfId="144"/>
    <cellStyle name="a_PS5.0-05 Print_PSNC5.52.0b1 Check List Mosel1中国前用" xfId="145"/>
    <cellStyle name="a_PSNC5.52.0b1 Check List Mosel1中国前用" xfId="146"/>
    <cellStyle name="Accent1" xfId="32" builtinId="29"/>
    <cellStyle name="Accent1 2" xfId="235"/>
    <cellStyle name="Accent2 2" xfId="237"/>
    <cellStyle name="Accent3 2" xfId="239"/>
    <cellStyle name="Accent4 2" xfId="241"/>
    <cellStyle name="Accent5 2" xfId="243"/>
    <cellStyle name="Accent6 2" xfId="245"/>
    <cellStyle name="Bad 2" xfId="267"/>
    <cellStyle name="BD標準" xfId="147"/>
    <cellStyle name="Bom" xfId="148"/>
    <cellStyle name="Buena" xfId="149"/>
    <cellStyle name="Calc Currency (0)" xfId="150"/>
    <cellStyle name="Calculation 2" xfId="271"/>
    <cellStyle name="Cálculo" xfId="151"/>
    <cellStyle name="Celda de comprobación" xfId="152"/>
    <cellStyle name="Celda vinculada" xfId="153"/>
    <cellStyle name="Celkem" xfId="154"/>
    <cellStyle name="Célula de Verificação" xfId="155"/>
    <cellStyle name="Célula Vinculada" xfId="156"/>
    <cellStyle name="Check Cell 2" xfId="255"/>
    <cellStyle name="Chybně" xfId="157"/>
    <cellStyle name="Comma [0] 2" xfId="19"/>
    <cellStyle name="Comma [0] 2 2" xfId="160"/>
    <cellStyle name="Comma [0] 2 2 2" xfId="324"/>
    <cellStyle name="Comma [0] 2 2 2 2" xfId="330"/>
    <cellStyle name="Comma [0] 2 2 3" xfId="327"/>
    <cellStyle name="Comma [0] 2 3" xfId="323"/>
    <cellStyle name="Comma [0] 2 3 2" xfId="329"/>
    <cellStyle name="Comma [0] 2 4" xfId="326"/>
    <cellStyle name="Comma [0] 2 5" xfId="159"/>
    <cellStyle name="Comma [0] 3" xfId="158"/>
    <cellStyle name="Comma 2" xfId="18"/>
    <cellStyle name="Comma 3" xfId="22"/>
    <cellStyle name="Currency [0] 2" xfId="17"/>
    <cellStyle name="Currency [0] 3" xfId="161"/>
    <cellStyle name="Currency 2" xfId="16"/>
    <cellStyle name="Currency 3" xfId="21"/>
    <cellStyle name="Encabezado 4" xfId="162"/>
    <cellStyle name="Ênfase1" xfId="163"/>
    <cellStyle name="Ênfase2" xfId="164"/>
    <cellStyle name="Ênfase3" xfId="165"/>
    <cellStyle name="Ênfase4" xfId="166"/>
    <cellStyle name="Ênfase5" xfId="167"/>
    <cellStyle name="Ênfase6" xfId="168"/>
    <cellStyle name="Énfasis1" xfId="169"/>
    <cellStyle name="Énfasis2" xfId="170"/>
    <cellStyle name="Énfasis3" xfId="171"/>
    <cellStyle name="Énfasis4" xfId="172"/>
    <cellStyle name="Énfasis5" xfId="173"/>
    <cellStyle name="Énfasis6" xfId="174"/>
    <cellStyle name="Entrada" xfId="175"/>
    <cellStyle name="entry" xfId="176"/>
    <cellStyle name="Euro" xfId="177"/>
    <cellStyle name="Explanatory Text 2" xfId="292"/>
    <cellStyle name="Followed Hyperlink" xfId="178"/>
    <cellStyle name="Good" xfId="340" builtinId="26"/>
    <cellStyle name="Good 2" xfId="13"/>
    <cellStyle name="Good 3" xfId="25"/>
    <cellStyle name="Good 4" xfId="315"/>
    <cellStyle name="Header1" xfId="179"/>
    <cellStyle name="Header2" xfId="180"/>
    <cellStyle name="Heading 1 2" xfId="276"/>
    <cellStyle name="Heading 2 2" xfId="278"/>
    <cellStyle name="Heading 3 2" xfId="280"/>
    <cellStyle name="Heading 4 2" xfId="282"/>
    <cellStyle name="Hyperlink" xfId="6" builtinId="8"/>
    <cellStyle name="Hyperlink 2" xfId="2"/>
    <cellStyle name="Hyperlink 3" xfId="5"/>
    <cellStyle name="Hyperlink 4" xfId="8"/>
    <cellStyle name="Hyperlink 5" xfId="181"/>
    <cellStyle name="Incorrecto" xfId="182"/>
    <cellStyle name="Incorreto" xfId="183"/>
    <cellStyle name="Input 2" xfId="296"/>
    <cellStyle name="ken" xfId="184"/>
    <cellStyle name="Kontrolní buňka" xfId="185"/>
    <cellStyle name="Linked Cell 2" xfId="263"/>
    <cellStyle name="Nadpis 1" xfId="186"/>
    <cellStyle name="Nadpis 2" xfId="187"/>
    <cellStyle name="Nadpis 3" xfId="188"/>
    <cellStyle name="Nadpis 4" xfId="189"/>
    <cellStyle name="Název" xfId="190"/>
    <cellStyle name="Neutra" xfId="191"/>
    <cellStyle name="Neutral" xfId="31" builtinId="28"/>
    <cellStyle name="Neutral 2" xfId="257"/>
    <cellStyle name="Neutrální" xfId="192"/>
    <cellStyle name="Normal" xfId="0" builtinId="0"/>
    <cellStyle name="Normal 10" xfId="335"/>
    <cellStyle name="Normal 11" xfId="339"/>
    <cellStyle name="Normal 12" xfId="341"/>
    <cellStyle name="Normal 2" xfId="3"/>
    <cellStyle name="Normal 2 2" xfId="29"/>
    <cellStyle name="Normal 2 2 2" xfId="194"/>
    <cellStyle name="Normal 2 3" xfId="195"/>
    <cellStyle name="Normal 2 4" xfId="193"/>
    <cellStyle name="Normal 2_(090509_CSRC未提出)D版ガイドライン (コードサイン対応）" xfId="196"/>
    <cellStyle name="Normal 3" xfId="4"/>
    <cellStyle name="Normal 3 2" xfId="197"/>
    <cellStyle name="Normal 4" xfId="1"/>
    <cellStyle name="Normal 4 2" xfId="198"/>
    <cellStyle name="Normal 5" xfId="7"/>
    <cellStyle name="Normal 6" xfId="12"/>
    <cellStyle name="Normal 6 2" xfId="199"/>
    <cellStyle name="Normal 7" xfId="14"/>
    <cellStyle name="Normal 7 2" xfId="200"/>
    <cellStyle name="Normal 8" xfId="24"/>
    <cellStyle name="Normal 8 2" xfId="201"/>
    <cellStyle name="Normal 9" xfId="260"/>
    <cellStyle name="Nota" xfId="202"/>
    <cellStyle name="Notas" xfId="203"/>
    <cellStyle name="Note 2" xfId="261"/>
    <cellStyle name="Output 2" xfId="287"/>
    <cellStyle name="Percent 2" xfId="15"/>
    <cellStyle name="Percent 2 2" xfId="204"/>
    <cellStyle name="Poznámka" xfId="205"/>
    <cellStyle name="price" xfId="206"/>
    <cellStyle name="Propojená buňka" xfId="207"/>
    <cellStyle name="revised" xfId="208"/>
    <cellStyle name="Saída" xfId="209"/>
    <cellStyle name="Salida" xfId="210"/>
    <cellStyle name="section" xfId="211"/>
    <cellStyle name="Správně" xfId="212"/>
    <cellStyle name="standard" xfId="213"/>
    <cellStyle name="Style 1" xfId="214"/>
    <cellStyle name="Text upozornění" xfId="215"/>
    <cellStyle name="Texto de advertencia" xfId="216"/>
    <cellStyle name="Texto de Aviso" xfId="217"/>
    <cellStyle name="Texto Explicativo" xfId="218"/>
    <cellStyle name="Title 2" xfId="253"/>
    <cellStyle name="Título" xfId="219"/>
    <cellStyle name="Título 1" xfId="220"/>
    <cellStyle name="Título 2" xfId="221"/>
    <cellStyle name="Título 3" xfId="222"/>
    <cellStyle name="Título 4" xfId="223"/>
    <cellStyle name="Título_100830-Michigan2.1-SW開発計画書v1.1-添付" xfId="224"/>
    <cellStyle name="Total 2" xfId="285"/>
    <cellStyle name="Vstup" xfId="225"/>
    <cellStyle name="Výpočet" xfId="226"/>
    <cellStyle name="Výstup" xfId="227"/>
    <cellStyle name="Vysvětlující text" xfId="228"/>
    <cellStyle name="Warning Text 2" xfId="273"/>
    <cellStyle name="Zvýraznění 1" xfId="229"/>
    <cellStyle name="Zvýraznění 2" xfId="230"/>
    <cellStyle name="Zvýraznění 3" xfId="231"/>
    <cellStyle name="Zvýraznění 4" xfId="232"/>
    <cellStyle name="Zvýraznění 5" xfId="233"/>
    <cellStyle name="Zvýraznění 6" xfId="234"/>
    <cellStyle name="アクセント 1 2" xfId="236"/>
    <cellStyle name="アクセント 2 2" xfId="238"/>
    <cellStyle name="アクセント 3 2" xfId="240"/>
    <cellStyle name="アクセント 4 2" xfId="242"/>
    <cellStyle name="アクセント 5 2" xfId="244"/>
    <cellStyle name="アクセント 6 2" xfId="246"/>
    <cellStyle name="ｳ｣ｹ訐STXSZ-157 Garnet AIO Quotation (3 models)" xfId="247"/>
    <cellStyle name="ｳｬｼｶﾁｴｽﾓ" xfId="248"/>
    <cellStyle name="ｶWｳsｵｲ" xfId="249"/>
    <cellStyle name="ｺﾌｳｬｼｶﾁｴｽﾓ" xfId="250"/>
    <cellStyle name="スタイル 1" xfId="251"/>
    <cellStyle name="ﾀHｫ皙ｺｶWｳsｵｲ" xfId="252"/>
    <cellStyle name="タイトル 2" xfId="254"/>
    <cellStyle name="チェック セル 2" xfId="256"/>
    <cellStyle name="どちらでもない 2" xfId="258"/>
    <cellStyle name="パーセント 2" xfId="259"/>
    <cellStyle name="ハイパーリンク" xfId="20"/>
    <cellStyle name="ハイパーリンク 2" xfId="9"/>
    <cellStyle name="メモ 2" xfId="262"/>
    <cellStyle name="リンク セル 2" xfId="264"/>
    <cellStyle name="_Sheet1" xfId="265"/>
    <cellStyle name="?禬??钡" xfId="266"/>
    <cellStyle name="一般_【EMS】#9180_PWB_Assy資料" xfId="269"/>
    <cellStyle name="一覧表書式_タイトル" xfId="270"/>
    <cellStyle name="入力 2" xfId="297"/>
    <cellStyle name="出力 2" xfId="288"/>
    <cellStyle name="后继超级链接" xfId="284"/>
    <cellStyle name="常?_sctsqb" xfId="289"/>
    <cellStyle name="常规 2" xfId="290"/>
    <cellStyle name="常规_★Michigan Ontario v1.2 評価概要_080726現在の項目数" xfId="291"/>
    <cellStyle name="悪い 2" xfId="268"/>
    <cellStyle name="文字" xfId="313"/>
    <cellStyle name="未定義" xfId="314"/>
    <cellStyle name="桁区切り 2" xfId="275"/>
    <cellStyle name="標準 10" xfId="33"/>
    <cellStyle name="標準 12" xfId="332"/>
    <cellStyle name="標準 2" xfId="10"/>
    <cellStyle name="標準 2 2" xfId="30"/>
    <cellStyle name="標準 2 2 2" xfId="299"/>
    <cellStyle name="標準 2 3" xfId="27"/>
    <cellStyle name="標準 2 3 2" xfId="300"/>
    <cellStyle name="標準 2 4" xfId="298"/>
    <cellStyle name="標準 2 5" xfId="337"/>
    <cellStyle name="標準 2_100308-Michigan2.0-DR-B提案書" xfId="301"/>
    <cellStyle name="標準 3" xfId="11"/>
    <cellStyle name="標準 3 2" xfId="303"/>
    <cellStyle name="標準 3 3" xfId="302"/>
    <cellStyle name="標準 3 4" xfId="336"/>
    <cellStyle name="標準 3_100830-Michigan2.1-SW開発計画書v1.1-添付" xfId="304"/>
    <cellStyle name="標準 4" xfId="305"/>
    <cellStyle name="標準 4 2" xfId="306"/>
    <cellStyle name="標準 5" xfId="307"/>
    <cellStyle name="標準 5 2" xfId="308"/>
    <cellStyle name="標準 5_ユーティリティ設定項目一覧" xfId="309"/>
    <cellStyle name="標準 6" xfId="310"/>
    <cellStyle name="標準 7" xfId="342"/>
    <cellStyle name="標準 8" xfId="322"/>
    <cellStyle name="標準 8 2" xfId="325"/>
    <cellStyle name="標準 8 2 2" xfId="331"/>
    <cellStyle name="標準 8 2 3" xfId="334"/>
    <cellStyle name="標準 8 3" xfId="328"/>
    <cellStyle name="標準 8 4" xfId="333"/>
    <cellStyle name="標準 9" xfId="26"/>
    <cellStyle name="標準_(3-1) EED-070301 全体制御仕様_FAXのグループ転送機能改善_SSD岸_070522" xfId="28"/>
    <cellStyle name="標準_e-18.パネル管理者設定の取り込み" xfId="311"/>
    <cellStyle name="標準_Message仕様書_FUM3(V1.9)-共通" xfId="338"/>
    <cellStyle name="樣式 1" xfId="317"/>
    <cellStyle name="汇总" xfId="319"/>
    <cellStyle name="禬??钡" xfId="320"/>
    <cellStyle name="良い 2" xfId="316"/>
    <cellStyle name="表旨巧・・ハイパーリンク" xfId="312"/>
    <cellStyle name="見出し 1 2" xfId="277"/>
    <cellStyle name="見出し 2 2" xfId="279"/>
    <cellStyle name="見出し 3 2" xfId="281"/>
    <cellStyle name="見出し 4 2" xfId="283"/>
    <cellStyle name="計算 2" xfId="272"/>
    <cellStyle name="説明文 2" xfId="293"/>
    <cellStyle name="警告文 2" xfId="274"/>
    <cellStyle name="超级链接" xfId="294"/>
    <cellStyle name="超链接 2" xfId="295"/>
    <cellStyle name="适中" xfId="321"/>
    <cellStyle name="隨後的超連結" xfId="318"/>
    <cellStyle name="集計 2" xfId="286"/>
  </cellStyles>
  <dxfs count="3">
    <dxf>
      <fill>
        <patternFill>
          <bgColor theme="8" tint="0.79998168889431442"/>
        </patternFill>
      </fill>
    </dxf>
    <dxf>
      <fill>
        <patternFill>
          <bgColor rgb="FFFFFF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git@192.168.106.17:/root/work/git/2PortLan.gi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file:///\\192.168.106.167\06_Output\05_Development\32_HDD_Backup"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git@192.168.106.23:/root/work/git/IT6_Sparrow_D0004.git"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hyperlink" Target="file:///\\192.168.106.167\06_Output\05_Development\002_Development\003_IT6_10_EagleH\10_Machine_No.4"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6.xml.rels><?xml version="1.0" encoding="UTF-8" standalone="yes"?>
<Relationships xmlns="http://schemas.openxmlformats.org/package/2006/relationships"><Relationship Id="rId1" Type="http://schemas.openxmlformats.org/officeDocument/2006/relationships/hyperlink" Target="file:///\\192.168.106.167\05_Input\05_Module\01_CommonAPI(nvd_sys)\03_Development\127_Eagle_Static_Check" TargetMode="External"/></Relationships>
</file>

<file path=xl/worksheets/_rels/sheet3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7"/>
  <sheetViews>
    <sheetView topLeftCell="A34" workbookViewId="0"/>
  </sheetViews>
  <sheetFormatPr defaultRowHeight="15"/>
  <cols>
    <col min="1" max="1" width="37.85546875" customWidth="1"/>
    <col min="2" max="2" width="57.42578125" bestFit="1" customWidth="1"/>
    <col min="3" max="3" width="48.42578125" customWidth="1"/>
  </cols>
  <sheetData>
    <row r="1" spans="1:3">
      <c r="A1" t="s">
        <v>3</v>
      </c>
    </row>
    <row r="2" spans="1:3">
      <c r="B2" t="s">
        <v>4</v>
      </c>
    </row>
    <row r="3" spans="1:3">
      <c r="B3" t="s">
        <v>5</v>
      </c>
    </row>
    <row r="5" spans="1:3">
      <c r="A5" s="3" t="s">
        <v>0</v>
      </c>
      <c r="B5" s="10" t="s">
        <v>9</v>
      </c>
    </row>
    <row r="6" spans="1:3">
      <c r="A6" s="3" t="s">
        <v>0</v>
      </c>
      <c r="B6" s="10" t="s">
        <v>34</v>
      </c>
    </row>
    <row r="7" spans="1:3" ht="90">
      <c r="A7" s="3" t="s">
        <v>0</v>
      </c>
      <c r="B7" s="6" t="s">
        <v>8</v>
      </c>
      <c r="C7" s="4" t="s">
        <v>1</v>
      </c>
    </row>
    <row r="8" spans="1:3">
      <c r="A8" s="3" t="s">
        <v>0</v>
      </c>
      <c r="B8" s="5" t="s">
        <v>10</v>
      </c>
    </row>
    <row r="11" spans="1:3">
      <c r="A11" s="2" t="s">
        <v>6</v>
      </c>
    </row>
    <row r="13" spans="1:3">
      <c r="A13" s="1" t="s">
        <v>2</v>
      </c>
    </row>
    <row r="14" spans="1:3">
      <c r="A14" t="s">
        <v>23</v>
      </c>
    </row>
    <row r="15" spans="1:3">
      <c r="A15" t="s">
        <v>7</v>
      </c>
    </row>
    <row r="17" spans="1:3">
      <c r="A17" t="s">
        <v>11</v>
      </c>
    </row>
    <row r="18" spans="1:3">
      <c r="A18" t="s">
        <v>12</v>
      </c>
    </row>
    <row r="19" spans="1:3">
      <c r="A19" t="s">
        <v>13</v>
      </c>
    </row>
    <row r="20" spans="1:3">
      <c r="A20" t="s">
        <v>14</v>
      </c>
    </row>
    <row r="21" spans="1:3">
      <c r="A21" t="s">
        <v>15</v>
      </c>
    </row>
    <row r="22" spans="1:3">
      <c r="A22" t="s">
        <v>16</v>
      </c>
    </row>
    <row r="23" spans="1:3">
      <c r="A23" t="s">
        <v>17</v>
      </c>
    </row>
    <row r="24" spans="1:3">
      <c r="A24" t="s">
        <v>18</v>
      </c>
    </row>
    <row r="25" spans="1:3">
      <c r="A25" t="s">
        <v>19</v>
      </c>
    </row>
    <row r="26" spans="1:3">
      <c r="A26" t="s">
        <v>20</v>
      </c>
    </row>
    <row r="27" spans="1:3">
      <c r="A27" t="s">
        <v>21</v>
      </c>
    </row>
    <row r="28" spans="1:3">
      <c r="A28" t="s">
        <v>22</v>
      </c>
    </row>
    <row r="32" spans="1:3">
      <c r="A32" t="s">
        <v>24</v>
      </c>
      <c r="B32" t="s">
        <v>25</v>
      </c>
      <c r="C32" t="s">
        <v>30</v>
      </c>
    </row>
    <row r="33" spans="1:10">
      <c r="A33" t="s">
        <v>24</v>
      </c>
      <c r="B33" t="s">
        <v>25</v>
      </c>
      <c r="C33" t="s">
        <v>26</v>
      </c>
    </row>
    <row r="34" spans="1:10">
      <c r="A34" s="7" t="s">
        <v>27</v>
      </c>
      <c r="B34" s="7" t="s">
        <v>32</v>
      </c>
      <c r="C34" s="7" t="s">
        <v>33</v>
      </c>
      <c r="D34" s="7"/>
      <c r="E34" s="7"/>
      <c r="F34" s="8" t="s">
        <v>31</v>
      </c>
    </row>
    <row r="35" spans="1:10">
      <c r="A35" s="7" t="s">
        <v>27</v>
      </c>
      <c r="B35" s="7" t="s">
        <v>28</v>
      </c>
      <c r="C35" s="7" t="s">
        <v>29</v>
      </c>
      <c r="D35" s="7"/>
      <c r="E35" s="7"/>
      <c r="F35" s="7"/>
    </row>
    <row r="38" spans="1:10">
      <c r="A38" t="s">
        <v>39</v>
      </c>
      <c r="B38" t="s">
        <v>35</v>
      </c>
      <c r="C38" t="s">
        <v>50</v>
      </c>
    </row>
    <row r="39" spans="1:10">
      <c r="A39" s="12" t="s">
        <v>42</v>
      </c>
      <c r="B39" s="12" t="s">
        <v>0</v>
      </c>
      <c r="C39" s="12" t="s">
        <v>51</v>
      </c>
      <c r="D39" s="12"/>
      <c r="E39" s="12"/>
      <c r="F39" s="12"/>
      <c r="G39" s="12"/>
      <c r="H39" s="12"/>
      <c r="I39" s="12"/>
      <c r="J39" s="12"/>
    </row>
    <row r="40" spans="1:10">
      <c r="A40" s="12" t="s">
        <v>43</v>
      </c>
      <c r="B40" s="12" t="s">
        <v>0</v>
      </c>
      <c r="C40" s="12" t="s">
        <v>49</v>
      </c>
      <c r="D40" s="12"/>
      <c r="E40" s="12"/>
      <c r="F40" s="12"/>
      <c r="G40" s="12"/>
      <c r="H40" s="12"/>
      <c r="I40" s="12"/>
      <c r="J40" s="12"/>
    </row>
    <row r="41" spans="1:10">
      <c r="A41" t="s">
        <v>36</v>
      </c>
      <c r="B41" t="s">
        <v>0</v>
      </c>
      <c r="C41" t="s">
        <v>60</v>
      </c>
    </row>
    <row r="42" spans="1:10">
      <c r="A42" t="s">
        <v>36</v>
      </c>
      <c r="B42" t="s">
        <v>0</v>
      </c>
      <c r="C42" t="s">
        <v>40</v>
      </c>
    </row>
    <row r="43" spans="1:10">
      <c r="A43" t="s">
        <v>37</v>
      </c>
      <c r="B43" t="s">
        <v>38</v>
      </c>
      <c r="C43" t="s">
        <v>41</v>
      </c>
    </row>
    <row r="47" spans="1:10" ht="240">
      <c r="A47" t="s">
        <v>1307</v>
      </c>
      <c r="B47" s="11" t="s">
        <v>1308</v>
      </c>
    </row>
  </sheetData>
  <phoneticPr fontId="16"/>
  <hyperlinks>
    <hyperlink ref="A13" r:id="rId1" display="git@192.168.106.17:/root/work/git/2PortLan.git"/>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168"/>
  <sheetViews>
    <sheetView topLeftCell="A23" workbookViewId="0">
      <selection activeCell="I28" sqref="I28"/>
    </sheetView>
  </sheetViews>
  <sheetFormatPr defaultRowHeight="15"/>
  <cols>
    <col min="5" max="5" width="11.140625" customWidth="1"/>
    <col min="6" max="6" width="33.5703125" customWidth="1"/>
  </cols>
  <sheetData>
    <row r="1" spans="1:8">
      <c r="A1" t="s">
        <v>701</v>
      </c>
      <c r="B1" t="s">
        <v>702</v>
      </c>
      <c r="G1" t="s">
        <v>852</v>
      </c>
      <c r="H1">
        <v>556</v>
      </c>
    </row>
    <row r="2" spans="1:8">
      <c r="B2" t="s">
        <v>704</v>
      </c>
      <c r="G2" t="s">
        <v>851</v>
      </c>
      <c r="H2">
        <v>605</v>
      </c>
    </row>
    <row r="3" spans="1:8">
      <c r="B3" t="s">
        <v>703</v>
      </c>
    </row>
    <row r="5" spans="1:8">
      <c r="A5" t="s">
        <v>875</v>
      </c>
    </row>
    <row r="7" spans="1:8">
      <c r="A7" t="s">
        <v>853</v>
      </c>
    </row>
    <row r="8" spans="1:8">
      <c r="B8" t="s">
        <v>854</v>
      </c>
    </row>
    <row r="9" spans="1:8">
      <c r="B9" t="s">
        <v>855</v>
      </c>
    </row>
    <row r="10" spans="1:8">
      <c r="B10" t="s">
        <v>856</v>
      </c>
    </row>
    <row r="11" spans="1:8">
      <c r="B11" t="s">
        <v>857</v>
      </c>
    </row>
    <row r="12" spans="1:8">
      <c r="B12" t="s">
        <v>858</v>
      </c>
    </row>
    <row r="13" spans="1:8">
      <c r="B13" t="s">
        <v>859</v>
      </c>
    </row>
    <row r="14" spans="1:8">
      <c r="B14" t="s">
        <v>860</v>
      </c>
    </row>
    <row r="15" spans="1:8">
      <c r="B15" t="s">
        <v>861</v>
      </c>
    </row>
    <row r="16" spans="1:8">
      <c r="B16" t="s">
        <v>862</v>
      </c>
    </row>
    <row r="17" spans="2:9">
      <c r="B17" t="s">
        <v>863</v>
      </c>
    </row>
    <row r="18" spans="2:9">
      <c r="B18" t="s">
        <v>864</v>
      </c>
    </row>
    <row r="19" spans="2:9">
      <c r="B19" t="s">
        <v>865</v>
      </c>
    </row>
    <row r="20" spans="2:9">
      <c r="B20" t="s">
        <v>866</v>
      </c>
    </row>
    <row r="21" spans="2:9">
      <c r="B21" t="s">
        <v>867</v>
      </c>
    </row>
    <row r="22" spans="2:9">
      <c r="B22" t="s">
        <v>868</v>
      </c>
    </row>
    <row r="23" spans="2:9">
      <c r="B23" t="s">
        <v>869</v>
      </c>
    </row>
    <row r="24" spans="2:9">
      <c r="B24" t="s">
        <v>870</v>
      </c>
    </row>
    <row r="25" spans="2:9">
      <c r="B25" t="s">
        <v>871</v>
      </c>
    </row>
    <row r="26" spans="2:9">
      <c r="B26" t="s">
        <v>872</v>
      </c>
    </row>
    <row r="29" spans="2:9">
      <c r="B29" s="39"/>
      <c r="C29" s="39"/>
      <c r="D29" s="40" t="s">
        <v>743</v>
      </c>
      <c r="E29" s="40"/>
      <c r="F29" s="40"/>
      <c r="G29" s="39"/>
      <c r="H29" s="39"/>
      <c r="I29" s="39"/>
    </row>
    <row r="30" spans="2:9">
      <c r="B30" s="39"/>
      <c r="C30" s="39"/>
      <c r="D30" s="39" t="s">
        <v>589</v>
      </c>
      <c r="E30" s="39"/>
      <c r="F30" s="39"/>
      <c r="G30" s="39"/>
      <c r="H30" s="39"/>
      <c r="I30" s="39"/>
    </row>
    <row r="31" spans="2:9">
      <c r="B31" s="39"/>
      <c r="C31" s="39"/>
      <c r="D31" s="39"/>
      <c r="E31" s="41" t="s">
        <v>705</v>
      </c>
      <c r="F31" s="39"/>
      <c r="G31" s="39"/>
      <c r="H31" s="39"/>
      <c r="I31" s="39"/>
    </row>
    <row r="32" spans="2:9">
      <c r="B32" s="39"/>
      <c r="C32" s="39"/>
      <c r="D32" s="39"/>
      <c r="E32" s="39" t="s">
        <v>706</v>
      </c>
      <c r="F32" s="39"/>
      <c r="G32" s="39"/>
      <c r="H32" s="39"/>
      <c r="I32" s="39"/>
    </row>
    <row r="33" spans="2:9">
      <c r="B33" s="39"/>
      <c r="C33" s="39"/>
      <c r="D33" s="39"/>
      <c r="E33" s="41" t="s">
        <v>707</v>
      </c>
      <c r="F33" s="39"/>
      <c r="G33" s="39"/>
      <c r="H33" s="39"/>
      <c r="I33" s="39"/>
    </row>
    <row r="34" spans="2:9">
      <c r="B34" s="39"/>
      <c r="C34" s="39"/>
      <c r="D34" s="39"/>
      <c r="E34" s="39" t="s">
        <v>708</v>
      </c>
      <c r="F34" s="39"/>
      <c r="G34" s="39"/>
      <c r="H34" s="39"/>
      <c r="I34" s="39"/>
    </row>
    <row r="35" spans="2:9">
      <c r="B35" s="39"/>
      <c r="C35" s="39"/>
      <c r="D35" s="39"/>
      <c r="E35" s="39"/>
      <c r="F35" s="39"/>
      <c r="G35" s="39"/>
      <c r="H35" s="39"/>
      <c r="I35" s="39"/>
    </row>
    <row r="36" spans="2:9">
      <c r="B36" s="39"/>
      <c r="C36" s="39"/>
      <c r="D36" s="39"/>
      <c r="E36" s="39" t="s">
        <v>767</v>
      </c>
      <c r="F36" s="39"/>
      <c r="G36" s="39"/>
      <c r="H36" s="39"/>
      <c r="I36" s="39"/>
    </row>
    <row r="37" spans="2:9">
      <c r="B37" s="39"/>
      <c r="C37" s="39"/>
      <c r="D37" s="39"/>
      <c r="E37" s="39" t="s">
        <v>765</v>
      </c>
      <c r="F37" s="39"/>
      <c r="G37" s="39"/>
      <c r="H37" s="39"/>
      <c r="I37" s="39"/>
    </row>
    <row r="38" spans="2:9">
      <c r="B38" s="39"/>
      <c r="C38" s="39"/>
      <c r="D38" s="39"/>
      <c r="E38" s="39" t="s">
        <v>768</v>
      </c>
      <c r="F38" s="39"/>
      <c r="G38" s="39"/>
      <c r="H38" s="39"/>
      <c r="I38" s="39"/>
    </row>
    <row r="39" spans="2:9">
      <c r="B39" s="39"/>
      <c r="C39" s="39"/>
      <c r="D39" s="39"/>
      <c r="E39" s="39" t="s">
        <v>766</v>
      </c>
      <c r="F39" s="39"/>
      <c r="G39" s="39"/>
      <c r="H39" s="39"/>
      <c r="I39" s="39"/>
    </row>
    <row r="40" spans="2:9">
      <c r="B40" s="39"/>
      <c r="C40" s="39"/>
      <c r="D40" s="39"/>
      <c r="E40" s="39"/>
      <c r="F40" s="39"/>
      <c r="G40" s="39"/>
      <c r="H40" s="39"/>
      <c r="I40" s="39"/>
    </row>
    <row r="41" spans="2:9">
      <c r="B41" s="39"/>
      <c r="C41" s="39"/>
      <c r="D41" s="39"/>
      <c r="E41" s="39" t="s">
        <v>709</v>
      </c>
      <c r="F41" s="39"/>
      <c r="G41" s="39"/>
      <c r="H41" s="39"/>
      <c r="I41" s="39"/>
    </row>
    <row r="42" spans="2:9">
      <c r="B42" s="39"/>
      <c r="C42" s="39"/>
      <c r="D42" s="39"/>
      <c r="E42" s="39" t="s">
        <v>710</v>
      </c>
      <c r="F42" s="39"/>
      <c r="G42" s="39"/>
      <c r="H42" s="39"/>
      <c r="I42" s="39"/>
    </row>
    <row r="43" spans="2:9">
      <c r="B43" s="39"/>
      <c r="C43" s="39"/>
      <c r="D43" s="39"/>
      <c r="E43" s="39" t="s">
        <v>711</v>
      </c>
      <c r="F43" s="39"/>
      <c r="G43" s="39"/>
      <c r="H43" s="39"/>
      <c r="I43" s="39"/>
    </row>
    <row r="44" spans="2:9">
      <c r="B44" s="39"/>
      <c r="C44" s="39"/>
      <c r="D44" s="39"/>
      <c r="E44" s="39" t="s">
        <v>712</v>
      </c>
      <c r="F44" s="39"/>
      <c r="G44" s="39"/>
      <c r="H44" s="39"/>
      <c r="I44" s="39"/>
    </row>
    <row r="45" spans="2:9">
      <c r="B45" s="39"/>
      <c r="C45" s="39"/>
      <c r="D45" s="39"/>
      <c r="E45" s="39" t="s">
        <v>713</v>
      </c>
      <c r="F45" s="39"/>
      <c r="G45" s="39"/>
      <c r="H45" s="39"/>
      <c r="I45" s="39"/>
    </row>
    <row r="46" spans="2:9">
      <c r="B46" s="39"/>
      <c r="C46" s="39"/>
      <c r="D46" s="39"/>
      <c r="E46" s="39"/>
      <c r="F46" s="39"/>
      <c r="G46" s="39"/>
      <c r="H46" s="39"/>
      <c r="I46" s="39"/>
    </row>
    <row r="47" spans="2:9">
      <c r="B47" s="39"/>
      <c r="C47" s="39"/>
      <c r="D47" s="39"/>
      <c r="E47" s="39" t="s">
        <v>714</v>
      </c>
      <c r="F47" s="39"/>
      <c r="G47" s="39"/>
      <c r="H47" s="39"/>
      <c r="I47" s="39"/>
    </row>
    <row r="48" spans="2:9">
      <c r="B48" s="39"/>
      <c r="C48" s="39"/>
      <c r="D48" s="39"/>
      <c r="E48" s="41" t="s">
        <v>715</v>
      </c>
      <c r="F48" s="39"/>
      <c r="G48" s="39"/>
      <c r="H48" s="39"/>
      <c r="I48" s="39"/>
    </row>
    <row r="49" spans="2:9">
      <c r="B49" s="39"/>
      <c r="C49" s="39"/>
      <c r="D49" s="39"/>
      <c r="E49" s="39" t="s">
        <v>716</v>
      </c>
      <c r="F49" s="39"/>
      <c r="G49" s="39"/>
      <c r="H49" s="39"/>
      <c r="I49" s="39"/>
    </row>
    <row r="50" spans="2:9">
      <c r="B50" s="39"/>
      <c r="C50" s="39"/>
      <c r="D50" s="39"/>
      <c r="E50" s="39">
        <v>955</v>
      </c>
      <c r="F50" s="39"/>
      <c r="G50" s="39"/>
      <c r="H50" s="39"/>
      <c r="I50" s="39"/>
    </row>
    <row r="51" spans="2:9">
      <c r="B51" s="39"/>
      <c r="C51" s="39"/>
      <c r="D51" s="39"/>
      <c r="E51" s="39" t="s">
        <v>717</v>
      </c>
      <c r="F51" s="39"/>
      <c r="G51" s="39"/>
      <c r="H51" s="39"/>
      <c r="I51" s="39"/>
    </row>
    <row r="52" spans="2:9">
      <c r="B52" s="39"/>
      <c r="C52" s="39"/>
      <c r="D52" s="39"/>
      <c r="E52" s="41" t="s">
        <v>718</v>
      </c>
      <c r="F52" s="39"/>
      <c r="G52" s="39"/>
      <c r="H52" s="39"/>
      <c r="I52" s="39"/>
    </row>
    <row r="53" spans="2:9">
      <c r="B53" s="39"/>
      <c r="C53" s="39"/>
      <c r="D53" s="39"/>
      <c r="E53" s="39" t="s">
        <v>719</v>
      </c>
      <c r="F53" s="39"/>
      <c r="G53" s="39"/>
      <c r="H53" s="39"/>
      <c r="I53" s="39"/>
    </row>
    <row r="54" spans="2:9">
      <c r="B54" s="39"/>
      <c r="C54" s="39"/>
      <c r="D54" s="39"/>
      <c r="E54" s="39" t="s">
        <v>720</v>
      </c>
      <c r="F54" s="39"/>
      <c r="G54" s="39"/>
      <c r="H54" s="39"/>
      <c r="I54" s="39"/>
    </row>
    <row r="55" spans="2:9">
      <c r="B55" s="39"/>
      <c r="C55" s="39"/>
      <c r="D55" s="39"/>
      <c r="E55" s="39">
        <v>960</v>
      </c>
      <c r="F55" s="39"/>
      <c r="G55" s="39"/>
      <c r="H55" s="39"/>
      <c r="I55" s="39"/>
    </row>
    <row r="56" spans="2:9">
      <c r="B56" s="39"/>
      <c r="C56" s="39"/>
      <c r="D56" s="39"/>
      <c r="E56" s="39" t="s">
        <v>721</v>
      </c>
      <c r="F56" s="39"/>
      <c r="G56" s="39"/>
      <c r="H56" s="39"/>
      <c r="I56" s="39"/>
    </row>
    <row r="57" spans="2:9">
      <c r="B57" s="39"/>
      <c r="C57" s="39"/>
      <c r="D57" s="39"/>
      <c r="E57" s="41" t="s">
        <v>722</v>
      </c>
      <c r="F57" s="39"/>
      <c r="G57" s="39"/>
      <c r="H57" s="39"/>
      <c r="I57" s="39"/>
    </row>
    <row r="58" spans="2:9">
      <c r="B58" s="39"/>
      <c r="C58" s="39"/>
      <c r="D58" s="39"/>
      <c r="E58" s="39" t="s">
        <v>723</v>
      </c>
      <c r="F58" s="39"/>
      <c r="G58" s="39"/>
      <c r="H58" s="39"/>
      <c r="I58" s="39"/>
    </row>
    <row r="59" spans="2:9">
      <c r="B59" s="39"/>
      <c r="C59" s="39"/>
      <c r="D59" s="39"/>
      <c r="E59" s="39" t="s">
        <v>724</v>
      </c>
      <c r="F59" s="39"/>
      <c r="G59" s="39"/>
      <c r="H59" s="39"/>
      <c r="I59" s="39"/>
    </row>
    <row r="60" spans="2:9">
      <c r="B60" s="39"/>
      <c r="C60" s="39"/>
      <c r="D60" s="39"/>
      <c r="E60" s="39" t="s">
        <v>725</v>
      </c>
      <c r="F60" s="39"/>
      <c r="G60" s="39"/>
      <c r="H60" s="39"/>
      <c r="I60" s="39"/>
    </row>
    <row r="61" spans="2:9">
      <c r="B61" s="39"/>
      <c r="C61" s="39"/>
      <c r="D61" s="39"/>
      <c r="E61" s="39" t="s">
        <v>726</v>
      </c>
      <c r="F61" s="39"/>
      <c r="G61" s="39"/>
      <c r="H61" s="39"/>
      <c r="I61" s="39"/>
    </row>
    <row r="62" spans="2:9">
      <c r="B62" s="39"/>
      <c r="C62" s="39"/>
      <c r="D62" s="39"/>
      <c r="E62" s="39" t="s">
        <v>727</v>
      </c>
      <c r="F62" s="39"/>
      <c r="G62" s="39"/>
      <c r="H62" s="39"/>
      <c r="I62" s="39"/>
    </row>
    <row r="63" spans="2:9">
      <c r="B63" s="39"/>
      <c r="C63" s="39"/>
      <c r="D63" s="39"/>
      <c r="E63" s="39">
        <v>981</v>
      </c>
      <c r="F63" s="39"/>
      <c r="G63" s="39"/>
      <c r="H63" s="39"/>
      <c r="I63" s="39"/>
    </row>
    <row r="64" spans="2:9">
      <c r="B64" s="39"/>
      <c r="C64" s="39"/>
      <c r="D64" s="39"/>
      <c r="E64" s="39" t="s">
        <v>728</v>
      </c>
      <c r="F64" s="39"/>
      <c r="G64" s="39"/>
      <c r="H64" s="39"/>
      <c r="I64" s="39"/>
    </row>
    <row r="65" spans="2:9">
      <c r="B65" s="39"/>
      <c r="C65" s="39"/>
      <c r="D65" s="39"/>
      <c r="E65" s="39" t="s">
        <v>729</v>
      </c>
      <c r="F65" s="39"/>
      <c r="G65" s="39"/>
      <c r="H65" s="39"/>
      <c r="I65" s="39"/>
    </row>
    <row r="66" spans="2:9">
      <c r="B66" s="39"/>
      <c r="C66" s="39"/>
      <c r="D66" s="39"/>
      <c r="E66" s="39" t="s">
        <v>730</v>
      </c>
      <c r="F66" s="39"/>
      <c r="G66" s="39"/>
      <c r="H66" s="39"/>
      <c r="I66" s="39"/>
    </row>
    <row r="67" spans="2:9">
      <c r="B67" s="39"/>
      <c r="C67" s="39"/>
      <c r="D67" s="39"/>
      <c r="E67" s="39" t="s">
        <v>731</v>
      </c>
      <c r="F67" s="39"/>
      <c r="G67" s="39"/>
      <c r="H67" s="39"/>
      <c r="I67" s="39"/>
    </row>
    <row r="68" spans="2:9">
      <c r="B68" s="39"/>
      <c r="C68" s="39"/>
      <c r="D68" s="39"/>
      <c r="E68" s="39" t="s">
        <v>732</v>
      </c>
      <c r="F68" s="39"/>
      <c r="G68" s="39"/>
      <c r="H68" s="39"/>
      <c r="I68" s="39"/>
    </row>
    <row r="69" spans="2:9">
      <c r="B69" s="39"/>
      <c r="C69" s="39"/>
      <c r="D69" s="39"/>
      <c r="E69" s="39"/>
      <c r="F69" s="39"/>
      <c r="G69" s="39"/>
      <c r="H69" s="39"/>
      <c r="I69" s="39"/>
    </row>
    <row r="70" spans="2:9">
      <c r="B70" s="39"/>
      <c r="C70" s="39"/>
      <c r="D70" s="39" t="s">
        <v>553</v>
      </c>
      <c r="E70" s="39"/>
      <c r="F70" s="39"/>
      <c r="G70" s="39"/>
      <c r="H70" s="39"/>
      <c r="I70" s="39"/>
    </row>
    <row r="71" spans="2:9">
      <c r="B71" s="39"/>
      <c r="C71" s="39"/>
      <c r="D71" s="39"/>
      <c r="E71" s="41" t="s">
        <v>733</v>
      </c>
      <c r="F71" s="39"/>
      <c r="G71" s="39"/>
      <c r="H71" s="39"/>
      <c r="I71" s="39"/>
    </row>
    <row r="72" spans="2:9">
      <c r="B72" s="39"/>
      <c r="C72" s="39"/>
      <c r="D72" s="39"/>
      <c r="E72" s="39" t="s">
        <v>734</v>
      </c>
      <c r="F72" s="39"/>
      <c r="G72" s="39"/>
      <c r="H72" s="39"/>
      <c r="I72" s="39"/>
    </row>
    <row r="73" spans="2:9">
      <c r="B73" s="39"/>
      <c r="C73" s="39"/>
      <c r="D73" s="39"/>
      <c r="E73" s="39" t="s">
        <v>735</v>
      </c>
      <c r="F73" s="39"/>
      <c r="G73" s="39"/>
      <c r="H73" s="39"/>
      <c r="I73" s="39"/>
    </row>
    <row r="74" spans="2:9">
      <c r="B74" s="39"/>
      <c r="C74" s="39"/>
      <c r="D74" s="39"/>
      <c r="E74" s="39" t="s">
        <v>736</v>
      </c>
      <c r="F74" s="39"/>
      <c r="G74" s="39"/>
      <c r="H74" s="39"/>
      <c r="I74" s="39"/>
    </row>
    <row r="75" spans="2:9">
      <c r="B75" s="39"/>
      <c r="C75" s="39"/>
      <c r="D75" s="39"/>
      <c r="E75" s="39" t="s">
        <v>737</v>
      </c>
      <c r="F75" s="39"/>
      <c r="G75" s="39"/>
      <c r="H75" s="39"/>
      <c r="I75" s="39"/>
    </row>
    <row r="76" spans="2:9">
      <c r="B76" s="39"/>
      <c r="C76" s="39"/>
      <c r="D76" s="39"/>
      <c r="E76" s="39" t="s">
        <v>738</v>
      </c>
      <c r="F76" s="39"/>
      <c r="G76" s="39"/>
      <c r="H76" s="39"/>
      <c r="I76" s="39"/>
    </row>
    <row r="77" spans="2:9">
      <c r="B77" s="39"/>
      <c r="C77" s="39"/>
      <c r="D77" s="39"/>
      <c r="E77" s="39" t="s">
        <v>739</v>
      </c>
      <c r="F77" s="39"/>
      <c r="G77" s="39"/>
      <c r="H77" s="39"/>
      <c r="I77" s="39"/>
    </row>
    <row r="78" spans="2:9">
      <c r="B78" s="39"/>
      <c r="C78" s="39"/>
      <c r="D78" s="39"/>
      <c r="E78" s="39" t="s">
        <v>740</v>
      </c>
      <c r="F78" s="39"/>
      <c r="G78" s="39"/>
      <c r="H78" s="39"/>
      <c r="I78" s="39"/>
    </row>
    <row r="79" spans="2:9">
      <c r="B79" s="39"/>
      <c r="C79" s="39"/>
      <c r="D79" s="39"/>
      <c r="E79" s="39" t="s">
        <v>741</v>
      </c>
      <c r="F79" s="39"/>
      <c r="G79" s="39"/>
      <c r="H79" s="39"/>
      <c r="I79" s="39"/>
    </row>
    <row r="80" spans="2:9">
      <c r="B80" s="39"/>
      <c r="C80" s="39"/>
      <c r="D80" s="39"/>
      <c r="E80" s="39"/>
      <c r="F80" s="39"/>
      <c r="G80" s="39"/>
      <c r="H80" s="39"/>
      <c r="I80" s="39"/>
    </row>
    <row r="81" spans="2:9">
      <c r="B81" s="39"/>
      <c r="C81" s="39"/>
      <c r="D81" s="39"/>
      <c r="E81" s="41" t="s">
        <v>747</v>
      </c>
      <c r="F81" s="39"/>
      <c r="G81" s="39"/>
      <c r="H81" s="39"/>
      <c r="I81" s="39"/>
    </row>
    <row r="82" spans="2:9">
      <c r="B82" s="39"/>
      <c r="C82" s="39"/>
      <c r="D82" s="39"/>
      <c r="E82" s="39" t="s">
        <v>748</v>
      </c>
      <c r="F82" s="39"/>
      <c r="G82" s="39"/>
      <c r="H82" s="39"/>
      <c r="I82" s="39"/>
    </row>
    <row r="83" spans="2:9">
      <c r="B83" s="39"/>
      <c r="C83" s="39"/>
      <c r="D83" s="39"/>
      <c r="E83" s="39" t="s">
        <v>749</v>
      </c>
      <c r="F83" s="39"/>
      <c r="G83" s="39"/>
      <c r="H83" s="39"/>
      <c r="I83" s="39"/>
    </row>
    <row r="84" spans="2:9">
      <c r="B84" s="39"/>
      <c r="C84" s="39"/>
      <c r="D84" s="39"/>
      <c r="E84" s="39" t="s">
        <v>750</v>
      </c>
      <c r="F84" s="39"/>
      <c r="G84" s="39"/>
      <c r="H84" s="39"/>
      <c r="I84" s="39"/>
    </row>
    <row r="85" spans="2:9">
      <c r="B85" s="39"/>
      <c r="C85" s="39"/>
      <c r="D85" s="39"/>
      <c r="E85" s="39" t="s">
        <v>751</v>
      </c>
      <c r="F85" s="39"/>
      <c r="G85" s="39"/>
      <c r="H85" s="39"/>
      <c r="I85" s="39"/>
    </row>
    <row r="86" spans="2:9">
      <c r="B86" s="39"/>
      <c r="C86" s="39"/>
      <c r="D86" s="39"/>
      <c r="E86" s="39" t="s">
        <v>752</v>
      </c>
      <c r="F86" s="39"/>
      <c r="G86" s="39"/>
      <c r="H86" s="39"/>
      <c r="I86" s="39"/>
    </row>
    <row r="87" spans="2:9">
      <c r="B87" s="39"/>
      <c r="C87" s="39"/>
      <c r="D87" s="39"/>
      <c r="E87" s="39" t="s">
        <v>753</v>
      </c>
      <c r="F87" s="39"/>
      <c r="G87" s="39"/>
      <c r="H87" s="39"/>
      <c r="I87" s="39"/>
    </row>
    <row r="88" spans="2:9">
      <c r="B88" s="39"/>
      <c r="C88" s="39"/>
      <c r="D88" s="39"/>
      <c r="E88" s="39" t="s">
        <v>754</v>
      </c>
      <c r="F88" s="39"/>
      <c r="G88" s="39"/>
      <c r="H88" s="39"/>
      <c r="I88" s="39"/>
    </row>
    <row r="89" spans="2:9">
      <c r="B89" s="39"/>
      <c r="C89" s="39"/>
      <c r="D89" s="39"/>
      <c r="E89" s="39">
        <v>3675</v>
      </c>
      <c r="F89" s="39"/>
      <c r="G89" s="39"/>
      <c r="H89" s="39"/>
      <c r="I89" s="39"/>
    </row>
    <row r="90" spans="2:9">
      <c r="B90" s="39"/>
      <c r="C90" s="39"/>
      <c r="D90" s="39"/>
      <c r="E90" s="39" t="s">
        <v>755</v>
      </c>
      <c r="F90" s="39"/>
      <c r="G90" s="39"/>
      <c r="H90" s="39"/>
      <c r="I90" s="39"/>
    </row>
    <row r="91" spans="2:9">
      <c r="B91" s="39"/>
      <c r="C91" s="39"/>
      <c r="D91" s="39"/>
      <c r="E91" s="39" t="s">
        <v>756</v>
      </c>
      <c r="F91" s="39"/>
      <c r="G91" s="39"/>
      <c r="H91" s="39"/>
      <c r="I91" s="39"/>
    </row>
    <row r="92" spans="2:9">
      <c r="B92" s="39"/>
      <c r="C92" s="39"/>
      <c r="D92" s="39"/>
      <c r="E92" s="39" t="s">
        <v>757</v>
      </c>
      <c r="F92" s="39"/>
      <c r="G92" s="39"/>
      <c r="H92" s="39"/>
      <c r="I92" s="39"/>
    </row>
    <row r="93" spans="2:9">
      <c r="B93" s="39"/>
      <c r="C93" s="39"/>
      <c r="D93" s="42"/>
      <c r="E93" s="39" t="s">
        <v>758</v>
      </c>
      <c r="F93" s="39"/>
      <c r="G93" s="39"/>
      <c r="H93" s="39"/>
      <c r="I93" s="39"/>
    </row>
    <row r="94" spans="2:9">
      <c r="B94" s="39"/>
      <c r="C94" s="39"/>
      <c r="D94" s="39"/>
      <c r="E94" s="39"/>
      <c r="F94" s="39"/>
      <c r="G94" s="39"/>
      <c r="H94" s="39"/>
      <c r="I94" s="39"/>
    </row>
    <row r="95" spans="2:9">
      <c r="B95" s="39"/>
      <c r="C95" s="39"/>
      <c r="D95" s="39"/>
      <c r="E95" s="41" t="s">
        <v>760</v>
      </c>
      <c r="F95" s="39"/>
      <c r="G95" s="39"/>
      <c r="H95" s="39"/>
      <c r="I95" s="39"/>
    </row>
    <row r="96" spans="2:9">
      <c r="B96" s="39"/>
      <c r="C96" s="39"/>
      <c r="D96" s="39"/>
      <c r="E96" s="39" t="s">
        <v>761</v>
      </c>
      <c r="F96" s="39"/>
      <c r="G96" s="39"/>
      <c r="H96" s="39"/>
      <c r="I96" s="39"/>
    </row>
    <row r="97" spans="2:9">
      <c r="B97" s="39"/>
      <c r="C97" s="39"/>
      <c r="D97" s="39"/>
      <c r="E97" s="39" t="s">
        <v>762</v>
      </c>
      <c r="F97" s="39"/>
      <c r="G97" s="39"/>
      <c r="H97" s="39"/>
      <c r="I97" s="39"/>
    </row>
    <row r="98" spans="2:9">
      <c r="B98" s="39"/>
      <c r="C98" s="39"/>
      <c r="D98" s="39"/>
      <c r="E98" s="39" t="s">
        <v>759</v>
      </c>
      <c r="F98" s="39"/>
      <c r="G98" s="39"/>
      <c r="H98" s="39"/>
      <c r="I98" s="39"/>
    </row>
    <row r="99" spans="2:9">
      <c r="B99" s="39"/>
      <c r="C99" s="39"/>
      <c r="D99" s="39"/>
      <c r="E99" s="39"/>
      <c r="F99" s="39"/>
      <c r="G99" s="39"/>
      <c r="H99" s="39"/>
      <c r="I99" s="39"/>
    </row>
    <row r="100" spans="2:9">
      <c r="B100" s="39"/>
      <c r="C100" s="39"/>
      <c r="D100" s="39"/>
      <c r="E100" s="41" t="s">
        <v>760</v>
      </c>
      <c r="F100" s="39"/>
      <c r="G100" s="39"/>
      <c r="H100" s="39"/>
      <c r="I100" s="39"/>
    </row>
    <row r="101" spans="2:9">
      <c r="B101" s="39"/>
      <c r="C101" s="39"/>
      <c r="D101" s="39"/>
      <c r="E101" s="39" t="s">
        <v>761</v>
      </c>
      <c r="F101" s="39"/>
      <c r="G101" s="39"/>
      <c r="H101" s="39"/>
      <c r="I101" s="39"/>
    </row>
    <row r="102" spans="2:9">
      <c r="B102" s="39"/>
      <c r="C102" s="39"/>
      <c r="D102" s="39"/>
      <c r="E102" s="39" t="s">
        <v>762</v>
      </c>
      <c r="F102" s="39"/>
      <c r="G102" s="39"/>
      <c r="H102" s="39"/>
      <c r="I102" s="39"/>
    </row>
    <row r="103" spans="2:9">
      <c r="B103" s="39"/>
      <c r="C103" s="39"/>
      <c r="D103" s="39"/>
      <c r="E103" s="39"/>
      <c r="F103" s="39"/>
      <c r="G103" s="39"/>
      <c r="H103" s="39"/>
      <c r="I103" s="39"/>
    </row>
    <row r="104" spans="2:9">
      <c r="B104" s="39"/>
      <c r="C104" s="39"/>
      <c r="D104" s="39" t="s">
        <v>742</v>
      </c>
      <c r="E104" s="39"/>
      <c r="F104" s="39"/>
      <c r="G104" s="39"/>
      <c r="H104" s="39"/>
      <c r="I104" s="39"/>
    </row>
    <row r="105" spans="2:9">
      <c r="B105" s="39"/>
      <c r="C105" s="39"/>
      <c r="D105" s="39"/>
      <c r="E105" s="44" t="s">
        <v>763</v>
      </c>
      <c r="F105" s="39"/>
      <c r="G105" s="39"/>
      <c r="H105" s="39"/>
      <c r="I105" s="39"/>
    </row>
    <row r="106" spans="2:9">
      <c r="B106" s="39"/>
      <c r="C106" s="39"/>
      <c r="D106" s="39"/>
      <c r="E106" s="44" t="s">
        <v>764</v>
      </c>
      <c r="F106" s="39"/>
      <c r="G106" s="39"/>
      <c r="H106" s="39"/>
      <c r="I106" s="39"/>
    </row>
    <row r="107" spans="2:9">
      <c r="B107" s="39"/>
      <c r="C107" s="39"/>
      <c r="D107" s="39"/>
      <c r="E107" s="39"/>
      <c r="F107" s="39"/>
      <c r="G107" s="39"/>
      <c r="H107" s="39"/>
      <c r="I107" s="39"/>
    </row>
    <row r="108" spans="2:9">
      <c r="B108" s="39"/>
      <c r="C108" s="39"/>
      <c r="D108" s="39" t="s">
        <v>744</v>
      </c>
      <c r="E108" s="39"/>
      <c r="F108" s="39"/>
      <c r="G108" s="39"/>
      <c r="H108" s="39"/>
      <c r="I108" s="39"/>
    </row>
    <row r="109" spans="2:9">
      <c r="B109" s="39"/>
      <c r="C109" s="39"/>
      <c r="D109" s="39"/>
      <c r="E109" s="39" t="s">
        <v>745</v>
      </c>
      <c r="F109" s="39"/>
      <c r="G109" s="39"/>
      <c r="H109" s="39"/>
      <c r="I109" s="39"/>
    </row>
    <row r="110" spans="2:9">
      <c r="B110" s="39"/>
      <c r="C110" s="39"/>
      <c r="D110" s="39"/>
      <c r="E110" s="39" t="s">
        <v>746</v>
      </c>
      <c r="F110" s="39"/>
      <c r="G110" s="39"/>
      <c r="H110" s="39"/>
      <c r="I110" s="39"/>
    </row>
    <row r="111" spans="2:9">
      <c r="B111" s="39"/>
      <c r="C111" s="39"/>
      <c r="D111" s="39"/>
      <c r="E111" s="45">
        <v>572</v>
      </c>
      <c r="F111" s="39"/>
      <c r="G111" s="39"/>
      <c r="H111" s="39"/>
      <c r="I111" s="39"/>
    </row>
    <row r="112" spans="2:9">
      <c r="B112" s="39"/>
      <c r="C112" s="39"/>
      <c r="D112" s="39"/>
      <c r="E112" s="43" t="s">
        <v>769</v>
      </c>
      <c r="F112" s="39"/>
      <c r="G112" s="39"/>
      <c r="H112" s="39"/>
      <c r="I112" s="39"/>
    </row>
    <row r="113" spans="2:15">
      <c r="B113" s="39"/>
      <c r="C113" s="39"/>
      <c r="D113" s="39"/>
      <c r="E113" s="39"/>
      <c r="F113" s="39"/>
      <c r="G113" s="39"/>
      <c r="H113" s="39"/>
      <c r="I113" s="39"/>
    </row>
    <row r="114" spans="2:15">
      <c r="B114" s="39"/>
      <c r="C114" s="39"/>
      <c r="D114" s="49" t="s">
        <v>770</v>
      </c>
      <c r="E114" s="39"/>
      <c r="F114" s="39"/>
      <c r="G114" s="39"/>
      <c r="H114" s="39"/>
      <c r="I114" s="39"/>
    </row>
    <row r="115" spans="2:15">
      <c r="B115" s="39"/>
      <c r="C115" s="39"/>
      <c r="D115" s="39"/>
      <c r="E115" s="39" t="s">
        <v>771</v>
      </c>
      <c r="F115" s="39"/>
      <c r="G115" s="39"/>
      <c r="H115" s="39"/>
      <c r="I115" s="39"/>
    </row>
    <row r="116" spans="2:15">
      <c r="B116" s="39"/>
      <c r="C116" s="39"/>
      <c r="D116" s="39"/>
      <c r="E116" s="39" t="s">
        <v>772</v>
      </c>
      <c r="F116" s="39"/>
      <c r="G116" s="39"/>
      <c r="H116" s="39"/>
      <c r="I116" s="39"/>
    </row>
    <row r="117" spans="2:15">
      <c r="B117" s="39"/>
      <c r="C117" s="39"/>
      <c r="D117" s="39"/>
      <c r="E117" s="39" t="s">
        <v>773</v>
      </c>
      <c r="F117" s="39"/>
      <c r="G117" s="39"/>
      <c r="H117" s="39"/>
      <c r="I117" s="39"/>
    </row>
    <row r="118" spans="2:15">
      <c r="B118" s="39"/>
      <c r="C118" s="39"/>
      <c r="D118" s="39"/>
      <c r="E118" s="39" t="s">
        <v>774</v>
      </c>
      <c r="F118" s="39"/>
      <c r="G118" s="39"/>
      <c r="H118" s="39"/>
      <c r="I118" s="39"/>
    </row>
    <row r="119" spans="2:15">
      <c r="B119" s="39"/>
      <c r="C119" s="39"/>
      <c r="D119" s="39"/>
      <c r="E119" s="45">
        <v>5158</v>
      </c>
      <c r="F119" s="43" t="s">
        <v>778</v>
      </c>
      <c r="G119" s="39"/>
      <c r="H119" s="39"/>
      <c r="I119" s="39"/>
    </row>
    <row r="120" spans="2:15">
      <c r="B120" s="39"/>
      <c r="C120" s="39"/>
      <c r="D120" s="39"/>
      <c r="E120" s="39" t="s">
        <v>775</v>
      </c>
      <c r="F120" s="39"/>
      <c r="G120" s="39"/>
      <c r="H120" s="39"/>
      <c r="I120" s="39"/>
    </row>
    <row r="121" spans="2:15">
      <c r="B121" s="39"/>
      <c r="C121" s="39"/>
      <c r="D121" s="39"/>
      <c r="E121" s="39" t="s">
        <v>776</v>
      </c>
      <c r="F121" s="39"/>
      <c r="G121" s="39"/>
      <c r="H121" s="39"/>
      <c r="I121" s="39"/>
    </row>
    <row r="122" spans="2:15">
      <c r="B122" s="39"/>
      <c r="C122" s="39"/>
      <c r="D122" s="39"/>
      <c r="E122" s="39" t="s">
        <v>777</v>
      </c>
      <c r="F122" s="39"/>
      <c r="G122" s="39"/>
      <c r="H122" s="39"/>
      <c r="I122" s="39"/>
    </row>
    <row r="123" spans="2:15">
      <c r="B123" s="39"/>
      <c r="C123" s="39"/>
      <c r="D123" s="39"/>
      <c r="E123" s="39"/>
      <c r="F123" s="39"/>
      <c r="G123" s="39"/>
      <c r="H123" s="39"/>
      <c r="I123" s="39"/>
    </row>
    <row r="124" spans="2:15">
      <c r="B124" s="39"/>
      <c r="C124" s="39"/>
      <c r="D124" s="39"/>
      <c r="E124" s="39"/>
      <c r="F124" s="39"/>
      <c r="G124" s="39"/>
      <c r="H124" s="39"/>
      <c r="I124" s="39"/>
    </row>
    <row r="125" spans="2:15">
      <c r="B125" s="39"/>
      <c r="C125" s="39"/>
      <c r="D125" s="39"/>
      <c r="E125" s="39"/>
      <c r="F125" s="39"/>
      <c r="G125" s="39"/>
      <c r="H125" s="39"/>
      <c r="I125" s="39"/>
    </row>
    <row r="126" spans="2:15">
      <c r="B126" s="39"/>
      <c r="C126" s="39"/>
      <c r="D126" s="39"/>
      <c r="E126" s="39"/>
      <c r="F126" s="39"/>
      <c r="G126" s="39"/>
      <c r="H126" s="39"/>
      <c r="I126" s="39"/>
    </row>
    <row r="127" spans="2:15">
      <c r="B127" s="39"/>
      <c r="C127" s="39"/>
      <c r="D127" s="40" t="s">
        <v>815</v>
      </c>
      <c r="E127" s="40"/>
      <c r="F127" s="40"/>
      <c r="G127" s="39"/>
      <c r="H127" s="39"/>
      <c r="I127" s="39"/>
      <c r="O127" s="48"/>
    </row>
    <row r="128" spans="2:15">
      <c r="B128" s="39"/>
      <c r="C128" s="39"/>
      <c r="D128" s="47" t="s">
        <v>583</v>
      </c>
      <c r="E128" s="46"/>
      <c r="F128" s="46"/>
      <c r="G128" s="39"/>
      <c r="H128" s="39"/>
      <c r="I128" s="39"/>
    </row>
    <row r="129" spans="2:20">
      <c r="B129" s="39"/>
      <c r="C129" s="39"/>
      <c r="D129" s="46"/>
      <c r="E129" s="47" t="s">
        <v>807</v>
      </c>
      <c r="F129" s="46"/>
      <c r="G129" s="39"/>
      <c r="H129" s="39"/>
      <c r="I129" s="39"/>
    </row>
    <row r="130" spans="2:20">
      <c r="B130" s="39"/>
      <c r="C130" s="39"/>
      <c r="D130" s="46"/>
      <c r="E130" s="47" t="s">
        <v>808</v>
      </c>
      <c r="F130" s="46"/>
      <c r="G130" s="39"/>
      <c r="H130" s="39"/>
      <c r="I130" s="39"/>
    </row>
    <row r="131" spans="2:20">
      <c r="B131" s="39"/>
      <c r="C131" s="39"/>
      <c r="D131" s="46"/>
      <c r="E131" s="47" t="s">
        <v>809</v>
      </c>
      <c r="F131" s="47"/>
      <c r="G131" s="39"/>
      <c r="H131" s="39"/>
      <c r="I131" s="39"/>
    </row>
    <row r="132" spans="2:20">
      <c r="B132" s="39"/>
      <c r="C132" s="39"/>
      <c r="D132" s="46"/>
      <c r="E132" s="47" t="s">
        <v>810</v>
      </c>
      <c r="F132" s="47"/>
      <c r="G132" s="39"/>
      <c r="H132" s="39"/>
      <c r="I132" s="39"/>
      <c r="T132" s="48"/>
    </row>
    <row r="133" spans="2:20">
      <c r="B133" s="39"/>
      <c r="C133" s="39"/>
      <c r="D133" s="46"/>
      <c r="E133" s="47"/>
      <c r="F133" s="47"/>
      <c r="G133" s="39"/>
      <c r="H133" s="39"/>
      <c r="I133" s="39"/>
    </row>
    <row r="134" spans="2:20">
      <c r="B134" s="39"/>
      <c r="C134" s="39"/>
      <c r="D134" s="47" t="s">
        <v>588</v>
      </c>
      <c r="E134" s="47"/>
      <c r="F134" s="47"/>
      <c r="G134" s="39"/>
      <c r="H134" s="39"/>
      <c r="I134" s="39"/>
    </row>
    <row r="135" spans="2:20">
      <c r="B135" s="39"/>
      <c r="C135" s="39"/>
      <c r="D135" s="46"/>
      <c r="E135" s="47" t="s">
        <v>811</v>
      </c>
      <c r="F135" s="47"/>
      <c r="G135" s="39"/>
      <c r="H135" s="39"/>
      <c r="I135" s="39"/>
    </row>
    <row r="136" spans="2:20">
      <c r="B136" s="39"/>
      <c r="C136" s="39"/>
      <c r="D136" s="46"/>
      <c r="E136" s="47" t="s">
        <v>812</v>
      </c>
      <c r="F136" s="47"/>
      <c r="G136" s="39"/>
      <c r="H136" s="39"/>
      <c r="I136" s="39"/>
    </row>
    <row r="137" spans="2:20">
      <c r="B137" s="39"/>
      <c r="C137" s="39"/>
      <c r="D137" s="46"/>
      <c r="E137" s="47" t="s">
        <v>813</v>
      </c>
      <c r="F137" s="47"/>
      <c r="G137" s="39"/>
      <c r="H137" s="39"/>
      <c r="I137" s="39"/>
    </row>
    <row r="138" spans="2:20">
      <c r="B138" s="39"/>
      <c r="C138" s="39"/>
      <c r="D138" s="46"/>
      <c r="E138" s="47" t="s">
        <v>814</v>
      </c>
      <c r="F138" s="47"/>
      <c r="G138" s="39"/>
      <c r="H138" s="39"/>
      <c r="I138" s="39"/>
    </row>
    <row r="139" spans="2:20">
      <c r="B139" s="39"/>
      <c r="C139" s="39"/>
      <c r="D139" s="46"/>
      <c r="E139" s="47"/>
      <c r="F139" s="47"/>
      <c r="G139" s="39"/>
      <c r="H139" s="39"/>
      <c r="I139" s="39"/>
    </row>
    <row r="140" spans="2:20">
      <c r="B140" s="39"/>
      <c r="C140" s="39"/>
      <c r="D140" s="46"/>
      <c r="E140" s="46"/>
      <c r="F140" s="46"/>
      <c r="G140" s="39"/>
      <c r="H140" s="39"/>
      <c r="I140" s="39"/>
    </row>
    <row r="141" spans="2:20">
      <c r="B141" s="39"/>
      <c r="C141" s="39"/>
      <c r="D141" s="39" t="s">
        <v>560</v>
      </c>
      <c r="E141" s="39"/>
      <c r="F141" s="39"/>
      <c r="G141" s="39"/>
      <c r="H141" s="39"/>
      <c r="I141" s="39"/>
    </row>
    <row r="142" spans="2:20">
      <c r="B142" s="39"/>
      <c r="C142" s="39"/>
      <c r="D142" s="39"/>
      <c r="E142" s="39" t="s">
        <v>779</v>
      </c>
      <c r="F142" s="39"/>
      <c r="G142" s="39"/>
      <c r="H142" s="39"/>
      <c r="I142" s="39"/>
    </row>
    <row r="143" spans="2:20">
      <c r="B143" s="39"/>
      <c r="C143" s="39"/>
      <c r="D143" s="39"/>
      <c r="E143" s="39" t="s">
        <v>780</v>
      </c>
      <c r="F143" s="39"/>
      <c r="G143" s="39"/>
      <c r="H143" s="39"/>
      <c r="I143" s="39"/>
    </row>
    <row r="144" spans="2:20">
      <c r="B144" s="39"/>
      <c r="C144" s="39"/>
      <c r="D144" s="39"/>
      <c r="E144" s="39" t="s">
        <v>781</v>
      </c>
      <c r="F144" s="39"/>
      <c r="G144" s="39"/>
      <c r="H144" s="39"/>
      <c r="I144" s="39"/>
    </row>
    <row r="145" spans="2:18">
      <c r="B145" s="39"/>
      <c r="C145" s="39"/>
      <c r="D145" s="39"/>
      <c r="E145" s="39" t="s">
        <v>782</v>
      </c>
      <c r="F145" s="39"/>
      <c r="G145" s="39"/>
      <c r="H145" s="39"/>
      <c r="I145" s="39"/>
    </row>
    <row r="146" spans="2:18">
      <c r="B146" s="39"/>
      <c r="C146" s="39"/>
      <c r="D146" s="39" t="s">
        <v>583</v>
      </c>
      <c r="E146" s="39"/>
      <c r="F146" s="39"/>
      <c r="G146" s="39"/>
      <c r="H146" s="39"/>
      <c r="I146" s="39"/>
    </row>
    <row r="147" spans="2:18">
      <c r="B147" s="39"/>
      <c r="C147" s="39"/>
      <c r="D147" s="39"/>
      <c r="E147" s="39" t="s">
        <v>783</v>
      </c>
      <c r="F147" s="39"/>
      <c r="G147" s="39"/>
      <c r="H147" s="39"/>
      <c r="I147" s="39"/>
    </row>
    <row r="148" spans="2:18">
      <c r="B148" s="39"/>
      <c r="C148" s="39"/>
      <c r="D148" s="39"/>
      <c r="E148" s="39" t="s">
        <v>784</v>
      </c>
      <c r="F148" s="39"/>
      <c r="G148" s="39"/>
      <c r="H148" s="39"/>
      <c r="I148" s="39"/>
    </row>
    <row r="149" spans="2:18">
      <c r="B149" s="39"/>
      <c r="C149" s="39"/>
      <c r="D149" s="39"/>
      <c r="E149" s="39"/>
      <c r="F149" s="39" t="s">
        <v>785</v>
      </c>
      <c r="G149" s="39" t="s">
        <v>786</v>
      </c>
      <c r="H149" s="39"/>
      <c r="I149" s="39"/>
      <c r="J149" t="s">
        <v>787</v>
      </c>
    </row>
    <row r="150" spans="2:18">
      <c r="B150" s="39"/>
      <c r="C150" s="39"/>
      <c r="D150" s="39"/>
      <c r="E150" s="39"/>
      <c r="F150" s="39" t="s">
        <v>785</v>
      </c>
      <c r="G150" s="39" t="s">
        <v>788</v>
      </c>
      <c r="H150" s="39"/>
      <c r="I150" s="39"/>
      <c r="J150" t="s">
        <v>789</v>
      </c>
    </row>
    <row r="151" spans="2:18">
      <c r="E151" t="s">
        <v>790</v>
      </c>
    </row>
    <row r="153" spans="2:18">
      <c r="E153" t="s">
        <v>791</v>
      </c>
    </row>
    <row r="154" spans="2:18">
      <c r="E154" t="s">
        <v>784</v>
      </c>
    </row>
    <row r="155" spans="2:18">
      <c r="E155" t="s">
        <v>792</v>
      </c>
    </row>
    <row r="156" spans="2:18">
      <c r="F156" t="s">
        <v>793</v>
      </c>
      <c r="R156" t="s">
        <v>794</v>
      </c>
    </row>
    <row r="157" spans="2:18">
      <c r="F157" t="s">
        <v>795</v>
      </c>
      <c r="N157" t="s">
        <v>796</v>
      </c>
    </row>
    <row r="158" spans="2:18">
      <c r="F158" t="s">
        <v>797</v>
      </c>
    </row>
    <row r="159" spans="2:18">
      <c r="F159" t="s">
        <v>798</v>
      </c>
    </row>
    <row r="160" spans="2:18">
      <c r="F160" t="s">
        <v>799</v>
      </c>
    </row>
    <row r="162" spans="5:11">
      <c r="F162" t="s">
        <v>800</v>
      </c>
    </row>
    <row r="163" spans="5:11">
      <c r="F163" t="s">
        <v>801</v>
      </c>
    </row>
    <row r="164" spans="5:11">
      <c r="F164" t="s">
        <v>802</v>
      </c>
    </row>
    <row r="166" spans="5:11">
      <c r="E166" t="s">
        <v>803</v>
      </c>
    </row>
    <row r="167" spans="5:11">
      <c r="F167" t="s">
        <v>804</v>
      </c>
      <c r="G167" t="s">
        <v>805</v>
      </c>
      <c r="K167" t="s">
        <v>806</v>
      </c>
    </row>
    <row r="168" spans="5:11">
      <c r="E168" t="s">
        <v>790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4:D12"/>
  <sheetViews>
    <sheetView workbookViewId="0">
      <selection activeCell="H25" sqref="H25"/>
    </sheetView>
  </sheetViews>
  <sheetFormatPr defaultRowHeight="15"/>
  <sheetData>
    <row r="4" spans="2:4">
      <c r="B4" t="s">
        <v>880</v>
      </c>
    </row>
    <row r="5" spans="2:4">
      <c r="C5" t="s">
        <v>883</v>
      </c>
    </row>
    <row r="6" spans="2:4">
      <c r="D6" t="s">
        <v>881</v>
      </c>
    </row>
    <row r="7" spans="2:4">
      <c r="D7" s="20" t="s">
        <v>882</v>
      </c>
    </row>
    <row r="10" spans="2:4">
      <c r="C10" t="s">
        <v>884</v>
      </c>
    </row>
    <row r="11" spans="2:4">
      <c r="D11" t="s">
        <v>885</v>
      </c>
    </row>
    <row r="12" spans="2:4">
      <c r="D12" t="s">
        <v>886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16"/>
  <sheetViews>
    <sheetView workbookViewId="0">
      <selection activeCell="E27" sqref="E27"/>
    </sheetView>
  </sheetViews>
  <sheetFormatPr defaultRowHeight="15"/>
  <cols>
    <col min="3" max="3" width="21.140625" customWidth="1"/>
    <col min="4" max="4" width="49.5703125" customWidth="1"/>
  </cols>
  <sheetData>
    <row r="1" spans="1:9">
      <c r="A1" s="20" t="s">
        <v>906</v>
      </c>
      <c r="H1" t="s">
        <v>896</v>
      </c>
    </row>
    <row r="2" spans="1:9">
      <c r="B2" t="s">
        <v>887</v>
      </c>
      <c r="C2" t="s">
        <v>888</v>
      </c>
      <c r="I2" t="s">
        <v>897</v>
      </c>
    </row>
    <row r="3" spans="1:9">
      <c r="I3" t="s">
        <v>898</v>
      </c>
    </row>
    <row r="4" spans="1:9">
      <c r="B4" t="s">
        <v>889</v>
      </c>
    </row>
    <row r="5" spans="1:9">
      <c r="B5" t="s">
        <v>25</v>
      </c>
    </row>
    <row r="6" spans="1:9">
      <c r="C6" t="s">
        <v>890</v>
      </c>
      <c r="D6" t="s">
        <v>899</v>
      </c>
    </row>
    <row r="7" spans="1:9">
      <c r="C7" t="s">
        <v>891</v>
      </c>
      <c r="D7" t="s">
        <v>900</v>
      </c>
    </row>
    <row r="8" spans="1:9">
      <c r="C8" t="s">
        <v>892</v>
      </c>
      <c r="D8" t="s">
        <v>901</v>
      </c>
    </row>
    <row r="9" spans="1:9">
      <c r="C9" t="s">
        <v>893</v>
      </c>
      <c r="D9" t="s">
        <v>902</v>
      </c>
    </row>
    <row r="10" spans="1:9">
      <c r="C10" t="s">
        <v>894</v>
      </c>
      <c r="D10" t="s">
        <v>903</v>
      </c>
    </row>
    <row r="11" spans="1:9">
      <c r="C11" t="s">
        <v>895</v>
      </c>
      <c r="D11" t="s">
        <v>904</v>
      </c>
    </row>
    <row r="16" spans="1:9">
      <c r="C16" t="s">
        <v>905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201"/>
  <sheetViews>
    <sheetView topLeftCell="A130" workbookViewId="0">
      <selection activeCell="D165" sqref="D165"/>
    </sheetView>
  </sheetViews>
  <sheetFormatPr defaultRowHeight="15"/>
  <cols>
    <col min="4" max="4" width="11.7109375" customWidth="1"/>
    <col min="6" max="6" width="10.42578125" bestFit="1" customWidth="1"/>
  </cols>
  <sheetData>
    <row r="1" spans="1:4">
      <c r="A1" t="s">
        <v>1096</v>
      </c>
      <c r="B1" t="s">
        <v>1097</v>
      </c>
    </row>
    <row r="2" spans="1:4">
      <c r="A2" s="20" t="s">
        <v>1095</v>
      </c>
    </row>
    <row r="3" spans="1:4">
      <c r="B3" t="s">
        <v>1035</v>
      </c>
      <c r="C3" t="s">
        <v>1040</v>
      </c>
    </row>
    <row r="4" spans="1:4">
      <c r="C4" t="s">
        <v>1036</v>
      </c>
    </row>
    <row r="5" spans="1:4">
      <c r="C5" t="s">
        <v>1037</v>
      </c>
    </row>
    <row r="6" spans="1:4">
      <c r="C6" t="s">
        <v>1038</v>
      </c>
    </row>
    <row r="7" spans="1:4">
      <c r="C7" t="s">
        <v>1039</v>
      </c>
    </row>
    <row r="14" spans="1:4">
      <c r="B14" s="58" t="s">
        <v>907</v>
      </c>
      <c r="C14" s="58"/>
      <c r="D14" s="58"/>
    </row>
    <row r="15" spans="1:4">
      <c r="C15" t="s">
        <v>908</v>
      </c>
    </row>
    <row r="16" spans="1:4">
      <c r="D16" t="s">
        <v>909</v>
      </c>
    </row>
    <row r="19" spans="2:4">
      <c r="C19" t="s">
        <v>910</v>
      </c>
    </row>
    <row r="20" spans="2:4">
      <c r="D20" t="s">
        <v>911</v>
      </c>
    </row>
    <row r="21" spans="2:4">
      <c r="D21" t="s">
        <v>912</v>
      </c>
    </row>
    <row r="22" spans="2:4">
      <c r="D22" t="s">
        <v>913</v>
      </c>
    </row>
    <row r="23" spans="2:4">
      <c r="D23" s="20" t="s">
        <v>914</v>
      </c>
    </row>
    <row r="24" spans="2:4">
      <c r="D24" t="s">
        <v>915</v>
      </c>
    </row>
    <row r="25" spans="2:4">
      <c r="D25" t="s">
        <v>916</v>
      </c>
    </row>
    <row r="26" spans="2:4">
      <c r="D26" t="s">
        <v>917</v>
      </c>
    </row>
    <row r="30" spans="2:4">
      <c r="B30" s="58" t="s">
        <v>1005</v>
      </c>
      <c r="C30" s="56"/>
    </row>
    <row r="31" spans="2:4">
      <c r="B31" s="56"/>
      <c r="C31" s="56" t="s">
        <v>1006</v>
      </c>
    </row>
    <row r="32" spans="2:4">
      <c r="B32" s="56"/>
      <c r="C32" s="56" t="s">
        <v>1007</v>
      </c>
    </row>
    <row r="33" spans="2:3">
      <c r="B33" s="56"/>
      <c r="C33" s="56" t="s">
        <v>1008</v>
      </c>
    </row>
    <row r="34" spans="2:3">
      <c r="B34" s="56"/>
      <c r="C34" s="56" t="s">
        <v>1009</v>
      </c>
    </row>
    <row r="36" spans="2:3">
      <c r="B36" s="56"/>
      <c r="C36" s="57" t="s">
        <v>1010</v>
      </c>
    </row>
    <row r="38" spans="2:3">
      <c r="B38" s="56"/>
      <c r="C38" s="57" t="s">
        <v>1011</v>
      </c>
    </row>
    <row r="39" spans="2:3">
      <c r="B39" s="56"/>
      <c r="C39" s="56" t="s">
        <v>1012</v>
      </c>
    </row>
    <row r="40" spans="2:3">
      <c r="B40" s="56"/>
      <c r="C40" s="56" t="s">
        <v>1013</v>
      </c>
    </row>
    <row r="42" spans="2:3">
      <c r="B42" s="56"/>
      <c r="C42" s="57" t="s">
        <v>1014</v>
      </c>
    </row>
    <row r="43" spans="2:3">
      <c r="B43" s="56"/>
      <c r="C43" s="56" t="s">
        <v>1015</v>
      </c>
    </row>
    <row r="44" spans="2:3">
      <c r="C44" s="56" t="s">
        <v>1016</v>
      </c>
    </row>
    <row r="45" spans="2:3">
      <c r="C45" s="56" t="s">
        <v>1017</v>
      </c>
    </row>
    <row r="46" spans="2:3">
      <c r="C46" s="56" t="s">
        <v>1018</v>
      </c>
    </row>
    <row r="47" spans="2:3">
      <c r="C47" s="59" t="s">
        <v>1019</v>
      </c>
    </row>
    <row r="49" spans="3:3">
      <c r="C49" s="57" t="s">
        <v>1020</v>
      </c>
    </row>
    <row r="50" spans="3:3">
      <c r="C50" s="56" t="s">
        <v>1021</v>
      </c>
    </row>
    <row r="51" spans="3:3">
      <c r="C51" s="56" t="s">
        <v>1022</v>
      </c>
    </row>
    <row r="52" spans="3:3">
      <c r="C52" s="59" t="s">
        <v>1023</v>
      </c>
    </row>
    <row r="54" spans="3:3">
      <c r="C54" s="57" t="s">
        <v>1024</v>
      </c>
    </row>
    <row r="55" spans="3:3">
      <c r="C55" s="56" t="s">
        <v>1025</v>
      </c>
    </row>
    <row r="56" spans="3:3">
      <c r="C56" s="56" t="s">
        <v>1026</v>
      </c>
    </row>
    <row r="57" spans="3:3">
      <c r="C57" s="60" t="s">
        <v>1018</v>
      </c>
    </row>
    <row r="58" spans="3:3">
      <c r="C58" s="59" t="s">
        <v>1027</v>
      </c>
    </row>
    <row r="60" spans="3:3">
      <c r="C60" s="57" t="s">
        <v>1028</v>
      </c>
    </row>
    <row r="61" spans="3:3">
      <c r="C61" s="56" t="s">
        <v>1029</v>
      </c>
    </row>
    <row r="62" spans="3:3">
      <c r="C62" s="56" t="s">
        <v>1022</v>
      </c>
    </row>
    <row r="63" spans="3:3">
      <c r="C63" s="59" t="s">
        <v>1030</v>
      </c>
    </row>
    <row r="65" spans="2:3">
      <c r="C65" s="57" t="s">
        <v>1031</v>
      </c>
    </row>
    <row r="66" spans="2:3">
      <c r="C66" s="56" t="s">
        <v>1015</v>
      </c>
    </row>
    <row r="67" spans="2:3">
      <c r="C67" s="56" t="s">
        <v>1016</v>
      </c>
    </row>
    <row r="68" spans="2:3">
      <c r="C68" s="56" t="s">
        <v>1025</v>
      </c>
    </row>
    <row r="69" spans="2:3">
      <c r="C69" s="56" t="s">
        <v>1018</v>
      </c>
    </row>
    <row r="70" spans="2:3">
      <c r="C70" s="56" t="s">
        <v>1013</v>
      </c>
    </row>
    <row r="71" spans="2:3">
      <c r="C71" s="56" t="s">
        <v>1032</v>
      </c>
    </row>
    <row r="72" spans="2:3">
      <c r="C72" s="56" t="s">
        <v>1018</v>
      </c>
    </row>
    <row r="73" spans="2:3">
      <c r="C73" s="56" t="s">
        <v>1013</v>
      </c>
    </row>
    <row r="74" spans="2:3">
      <c r="C74" s="59" t="s">
        <v>1033</v>
      </c>
    </row>
    <row r="76" spans="2:3">
      <c r="C76" s="56" t="s">
        <v>1034</v>
      </c>
    </row>
    <row r="78" spans="2:3">
      <c r="B78" s="58" t="s">
        <v>515</v>
      </c>
    </row>
    <row r="79" spans="2:3">
      <c r="C79" t="s">
        <v>1041</v>
      </c>
    </row>
    <row r="80" spans="2:3">
      <c r="C80" t="s">
        <v>1043</v>
      </c>
    </row>
    <row r="81" spans="2:12">
      <c r="C81" t="s">
        <v>1042</v>
      </c>
    </row>
    <row r="82" spans="2:12">
      <c r="C82" t="s">
        <v>1044</v>
      </c>
    </row>
    <row r="84" spans="2:12">
      <c r="B84" s="58" t="s">
        <v>1094</v>
      </c>
    </row>
    <row r="85" spans="2:12">
      <c r="B85" s="20"/>
      <c r="C85" t="s">
        <v>1093</v>
      </c>
    </row>
    <row r="86" spans="2:12">
      <c r="B86" s="20"/>
      <c r="C86" s="69"/>
      <c r="D86" s="65" t="s">
        <v>1088</v>
      </c>
      <c r="E86" s="65" t="s">
        <v>1091</v>
      </c>
      <c r="F86" s="65" t="s">
        <v>1092</v>
      </c>
    </row>
    <row r="87" spans="2:12">
      <c r="B87" s="20"/>
      <c r="C87" s="65" t="s">
        <v>1089</v>
      </c>
      <c r="D87" s="66">
        <v>1</v>
      </c>
      <c r="E87" s="67">
        <v>50</v>
      </c>
      <c r="F87" s="68">
        <v>127</v>
      </c>
    </row>
    <row r="88" spans="2:12">
      <c r="B88" s="20"/>
      <c r="C88" s="65" t="s">
        <v>1090</v>
      </c>
      <c r="D88" s="66">
        <v>1</v>
      </c>
      <c r="E88" s="67">
        <v>76</v>
      </c>
      <c r="F88" s="68">
        <v>100</v>
      </c>
    </row>
    <row r="89" spans="2:12">
      <c r="B89" s="20"/>
    </row>
    <row r="90" spans="2:12">
      <c r="C90" s="63">
        <v>1</v>
      </c>
      <c r="D90" s="70" t="s">
        <v>1046</v>
      </c>
      <c r="E90" s="71"/>
      <c r="F90" s="71"/>
    </row>
    <row r="91" spans="2:12">
      <c r="C91" s="64" t="s">
        <v>1077</v>
      </c>
      <c r="D91" s="61" t="s">
        <v>1045</v>
      </c>
    </row>
    <row r="92" spans="2:12">
      <c r="C92" s="64" t="s">
        <v>1077</v>
      </c>
      <c r="D92" s="61" t="s">
        <v>1042</v>
      </c>
    </row>
    <row r="93" spans="2:12">
      <c r="E93" s="72" t="s">
        <v>1057</v>
      </c>
      <c r="F93" s="72"/>
      <c r="G93" s="72"/>
      <c r="H93" s="72"/>
      <c r="I93" s="72"/>
      <c r="J93" s="72"/>
      <c r="K93" s="72"/>
      <c r="L93" s="72"/>
    </row>
    <row r="94" spans="2:12">
      <c r="E94" s="72" t="s">
        <v>1058</v>
      </c>
      <c r="F94" s="72"/>
      <c r="G94" s="72"/>
      <c r="H94" s="72"/>
      <c r="I94" s="72"/>
      <c r="J94" s="72"/>
      <c r="K94" s="72"/>
      <c r="L94" s="72"/>
    </row>
    <row r="95" spans="2:12">
      <c r="E95" s="73" t="s">
        <v>1079</v>
      </c>
      <c r="F95" s="72"/>
      <c r="G95" s="72"/>
      <c r="H95" s="72"/>
      <c r="I95" s="72"/>
      <c r="J95" s="72"/>
      <c r="K95" s="72"/>
      <c r="L95" s="72"/>
    </row>
    <row r="96" spans="2:12">
      <c r="E96" s="73" t="s">
        <v>1080</v>
      </c>
      <c r="F96" s="72"/>
      <c r="G96" s="72"/>
      <c r="H96" s="72"/>
      <c r="I96" s="72"/>
      <c r="J96" s="72"/>
      <c r="K96" s="72"/>
      <c r="L96" s="72"/>
    </row>
    <row r="97" spans="3:12">
      <c r="E97" s="72" t="s">
        <v>1059</v>
      </c>
      <c r="F97" s="72"/>
      <c r="G97" s="72"/>
      <c r="H97" s="72"/>
      <c r="I97" s="72"/>
      <c r="J97" s="72"/>
      <c r="K97" s="72"/>
      <c r="L97" s="72"/>
    </row>
    <row r="99" spans="3:12">
      <c r="C99" s="63">
        <v>2</v>
      </c>
      <c r="D99" s="70" t="s">
        <v>1047</v>
      </c>
      <c r="E99" s="71"/>
      <c r="F99" s="71"/>
      <c r="G99" s="71"/>
      <c r="H99" s="71"/>
    </row>
    <row r="100" spans="3:12">
      <c r="C100" s="64" t="s">
        <v>1077</v>
      </c>
      <c r="D100" s="61" t="s">
        <v>1048</v>
      </c>
    </row>
    <row r="101" spans="3:12">
      <c r="D101" s="61"/>
      <c r="E101" s="72" t="s">
        <v>1060</v>
      </c>
      <c r="F101" s="72"/>
      <c r="G101" s="72"/>
      <c r="H101" s="72"/>
      <c r="I101" s="72"/>
      <c r="J101" s="72"/>
      <c r="K101" s="72"/>
      <c r="L101" s="72"/>
    </row>
    <row r="102" spans="3:12">
      <c r="D102" s="61"/>
      <c r="E102" s="72" t="s">
        <v>1061</v>
      </c>
      <c r="F102" s="72"/>
      <c r="G102" s="72"/>
      <c r="H102" s="72"/>
      <c r="I102" s="72"/>
      <c r="J102" s="72"/>
      <c r="K102" s="72"/>
      <c r="L102" s="72"/>
    </row>
    <row r="103" spans="3:12">
      <c r="D103" s="61"/>
      <c r="E103" s="73" t="s">
        <v>1078</v>
      </c>
      <c r="F103" s="72"/>
      <c r="G103" s="72"/>
      <c r="H103" s="72"/>
      <c r="I103" s="72"/>
      <c r="J103" s="72"/>
      <c r="K103" s="72"/>
      <c r="L103" s="72"/>
    </row>
    <row r="104" spans="3:12">
      <c r="D104" s="61"/>
      <c r="E104" s="72" t="s">
        <v>1062</v>
      </c>
      <c r="F104" s="72"/>
      <c r="G104" s="72"/>
      <c r="H104" s="72"/>
      <c r="I104" s="72"/>
      <c r="J104" s="72"/>
      <c r="K104" s="72"/>
      <c r="L104" s="72"/>
    </row>
    <row r="105" spans="3:12">
      <c r="C105" s="64" t="s">
        <v>1077</v>
      </c>
      <c r="D105" s="61" t="s">
        <v>1043</v>
      </c>
    </row>
    <row r="106" spans="3:12">
      <c r="D106" s="61"/>
      <c r="E106" s="72" t="s">
        <v>1063</v>
      </c>
      <c r="F106" s="72"/>
      <c r="G106" s="72"/>
      <c r="H106" s="72"/>
      <c r="I106" s="72"/>
      <c r="J106" s="72"/>
      <c r="K106" s="72"/>
      <c r="L106" s="72"/>
    </row>
    <row r="107" spans="3:12">
      <c r="D107" s="61"/>
      <c r="E107" s="72" t="s">
        <v>1064</v>
      </c>
      <c r="F107" s="72"/>
      <c r="G107" s="72"/>
      <c r="H107" s="72"/>
      <c r="I107" s="72"/>
      <c r="J107" s="72"/>
      <c r="K107" s="72"/>
      <c r="L107" s="72"/>
    </row>
    <row r="108" spans="3:12">
      <c r="D108" s="61"/>
      <c r="E108" s="73" t="s">
        <v>1081</v>
      </c>
      <c r="F108" s="72"/>
      <c r="G108" s="72"/>
      <c r="H108" s="72"/>
      <c r="I108" s="72"/>
      <c r="J108" s="72"/>
      <c r="K108" s="72"/>
      <c r="L108" s="72"/>
    </row>
    <row r="109" spans="3:12">
      <c r="D109" s="61"/>
      <c r="E109" s="73" t="s">
        <v>1082</v>
      </c>
      <c r="F109" s="72"/>
      <c r="G109" s="72"/>
      <c r="H109" s="72"/>
      <c r="I109" s="72"/>
      <c r="J109" s="72"/>
      <c r="K109" s="72"/>
      <c r="L109" s="72"/>
    </row>
    <row r="110" spans="3:12">
      <c r="D110" s="61"/>
      <c r="E110" s="72" t="s">
        <v>1065</v>
      </c>
      <c r="F110" s="72"/>
      <c r="G110" s="72"/>
      <c r="H110" s="72"/>
      <c r="I110" s="72"/>
      <c r="J110" s="72"/>
      <c r="K110" s="72"/>
      <c r="L110" s="72"/>
    </row>
    <row r="111" spans="3:12">
      <c r="C111" s="64" t="s">
        <v>1077</v>
      </c>
      <c r="D111" s="61" t="s">
        <v>1042</v>
      </c>
    </row>
    <row r="112" spans="3:12">
      <c r="D112" s="61"/>
      <c r="E112" s="72" t="s">
        <v>1057</v>
      </c>
      <c r="F112" s="72"/>
      <c r="G112" s="72"/>
      <c r="H112" s="72"/>
      <c r="I112" s="72"/>
      <c r="J112" s="72"/>
      <c r="K112" s="72"/>
      <c r="L112" s="72"/>
    </row>
    <row r="113" spans="3:12">
      <c r="D113" s="61"/>
      <c r="E113" s="72" t="s">
        <v>1064</v>
      </c>
      <c r="F113" s="72"/>
      <c r="G113" s="72"/>
      <c r="H113" s="72"/>
      <c r="I113" s="72"/>
      <c r="J113" s="72"/>
      <c r="K113" s="72"/>
      <c r="L113" s="72"/>
    </row>
    <row r="114" spans="3:12">
      <c r="D114" s="61"/>
      <c r="E114" s="73" t="s">
        <v>1083</v>
      </c>
      <c r="F114" s="72"/>
      <c r="G114" s="72"/>
      <c r="H114" s="72"/>
      <c r="I114" s="72"/>
      <c r="J114" s="72"/>
      <c r="K114" s="72"/>
      <c r="L114" s="72"/>
    </row>
    <row r="115" spans="3:12">
      <c r="D115" s="61"/>
      <c r="E115" s="73" t="s">
        <v>1084</v>
      </c>
      <c r="F115" s="72"/>
      <c r="G115" s="72"/>
      <c r="H115" s="72"/>
      <c r="I115" s="72"/>
      <c r="J115" s="72"/>
      <c r="K115" s="72"/>
      <c r="L115" s="72"/>
    </row>
    <row r="116" spans="3:12">
      <c r="D116" s="61"/>
      <c r="E116" s="72" t="s">
        <v>1059</v>
      </c>
      <c r="F116" s="72"/>
      <c r="G116" s="72"/>
      <c r="H116" s="72"/>
      <c r="I116" s="72"/>
      <c r="J116" s="72"/>
      <c r="K116" s="72"/>
      <c r="L116" s="72"/>
    </row>
    <row r="117" spans="3:12">
      <c r="C117" s="64" t="s">
        <v>1077</v>
      </c>
      <c r="D117" s="61" t="s">
        <v>1049</v>
      </c>
    </row>
    <row r="118" spans="3:12">
      <c r="D118" s="61"/>
      <c r="E118" s="72" t="s">
        <v>1066</v>
      </c>
      <c r="F118" s="72"/>
      <c r="G118" s="72"/>
      <c r="H118" s="72"/>
      <c r="I118" s="72"/>
      <c r="J118" s="72"/>
      <c r="K118" s="72"/>
      <c r="L118" s="72"/>
    </row>
    <row r="119" spans="3:12">
      <c r="D119" s="61"/>
      <c r="E119" s="73" t="s">
        <v>1067</v>
      </c>
      <c r="F119" s="73"/>
      <c r="G119" s="72"/>
      <c r="H119" s="72"/>
      <c r="I119" s="72"/>
      <c r="J119" s="72"/>
      <c r="K119" s="72"/>
      <c r="L119" s="72"/>
    </row>
    <row r="120" spans="3:12">
      <c r="D120" s="61"/>
      <c r="E120" s="73" t="s">
        <v>1068</v>
      </c>
      <c r="F120" s="73"/>
      <c r="G120" s="72"/>
      <c r="H120" s="72"/>
      <c r="I120" s="72"/>
      <c r="J120" s="72"/>
      <c r="K120" s="72"/>
      <c r="L120" s="72"/>
    </row>
    <row r="121" spans="3:12">
      <c r="D121" s="61"/>
      <c r="E121" s="73" t="s">
        <v>1069</v>
      </c>
      <c r="F121" s="73"/>
      <c r="G121" s="72"/>
      <c r="H121" s="72"/>
      <c r="I121" s="72"/>
      <c r="J121" s="72"/>
      <c r="K121" s="72"/>
      <c r="L121" s="72"/>
    </row>
    <row r="122" spans="3:12">
      <c r="D122" s="61"/>
      <c r="E122" s="73" t="s">
        <v>1070</v>
      </c>
      <c r="F122" s="73"/>
      <c r="G122" s="72"/>
      <c r="H122" s="72"/>
      <c r="I122" s="72"/>
      <c r="J122" s="72"/>
      <c r="K122" s="72"/>
      <c r="L122" s="72"/>
    </row>
    <row r="123" spans="3:12">
      <c r="D123" s="61"/>
      <c r="E123" s="73" t="s">
        <v>1068</v>
      </c>
      <c r="F123" s="73"/>
      <c r="G123" s="72"/>
      <c r="H123" s="72"/>
      <c r="I123" s="72"/>
      <c r="J123" s="72"/>
      <c r="K123" s="72"/>
      <c r="L123" s="72"/>
    </row>
    <row r="124" spans="3:12">
      <c r="D124" s="61"/>
      <c r="E124" s="73" t="s">
        <v>1071</v>
      </c>
      <c r="F124" s="73"/>
      <c r="G124" s="72"/>
      <c r="H124" s="72"/>
      <c r="I124" s="72"/>
      <c r="J124" s="72"/>
      <c r="K124" s="72"/>
      <c r="L124" s="72"/>
    </row>
    <row r="125" spans="3:12">
      <c r="D125" s="61"/>
      <c r="E125" s="72" t="s">
        <v>1072</v>
      </c>
      <c r="F125" s="72"/>
      <c r="G125" s="72"/>
      <c r="H125" s="72"/>
      <c r="I125" s="72"/>
      <c r="J125" s="72"/>
      <c r="K125" s="72"/>
      <c r="L125" s="72"/>
    </row>
    <row r="126" spans="3:12">
      <c r="C126" s="63">
        <v>3</v>
      </c>
      <c r="D126" s="70" t="s">
        <v>1050</v>
      </c>
      <c r="E126" s="71"/>
      <c r="F126" s="71"/>
      <c r="G126" s="71"/>
      <c r="H126" s="71"/>
      <c r="I126" s="71"/>
      <c r="J126" s="71"/>
    </row>
    <row r="127" spans="3:12">
      <c r="C127" s="64" t="s">
        <v>1077</v>
      </c>
      <c r="D127" s="61" t="s">
        <v>1051</v>
      </c>
    </row>
    <row r="128" spans="3:12">
      <c r="D128" s="61"/>
      <c r="E128" s="72" t="s">
        <v>1057</v>
      </c>
      <c r="F128" s="72"/>
      <c r="G128" s="72"/>
      <c r="H128" s="72"/>
      <c r="I128" s="72"/>
      <c r="J128" s="72"/>
      <c r="K128" s="72"/>
      <c r="L128" s="72"/>
    </row>
    <row r="129" spans="3:12">
      <c r="D129" s="61"/>
      <c r="E129" s="72" t="s">
        <v>1058</v>
      </c>
      <c r="F129" s="72"/>
      <c r="G129" s="72"/>
      <c r="H129" s="72"/>
      <c r="I129" s="72"/>
      <c r="J129" s="72"/>
      <c r="K129" s="72"/>
      <c r="L129" s="72"/>
    </row>
    <row r="130" spans="3:12">
      <c r="D130" s="61"/>
      <c r="E130" s="73" t="s">
        <v>1079</v>
      </c>
      <c r="F130" s="72"/>
      <c r="G130" s="72"/>
      <c r="H130" s="72"/>
      <c r="I130" s="72"/>
      <c r="J130" s="72"/>
      <c r="K130" s="72"/>
      <c r="L130" s="72"/>
    </row>
    <row r="131" spans="3:12">
      <c r="D131" s="61"/>
      <c r="E131" s="73" t="s">
        <v>1080</v>
      </c>
      <c r="F131" s="72"/>
      <c r="G131" s="72"/>
      <c r="H131" s="72"/>
      <c r="I131" s="72"/>
      <c r="J131" s="72"/>
      <c r="K131" s="72"/>
      <c r="L131" s="72"/>
    </row>
    <row r="132" spans="3:12">
      <c r="D132" s="61"/>
      <c r="E132" s="72" t="s">
        <v>1059</v>
      </c>
      <c r="F132" s="72"/>
      <c r="G132" s="72"/>
      <c r="H132" s="72"/>
      <c r="I132" s="72"/>
      <c r="J132" s="72"/>
      <c r="K132" s="72"/>
      <c r="L132" s="72"/>
    </row>
    <row r="133" spans="3:12">
      <c r="C133" s="64" t="s">
        <v>1077</v>
      </c>
      <c r="D133" s="61" t="s">
        <v>1052</v>
      </c>
    </row>
    <row r="134" spans="3:12">
      <c r="D134" s="61"/>
      <c r="E134" s="72" t="s">
        <v>1057</v>
      </c>
      <c r="F134" s="72"/>
      <c r="G134" s="72"/>
      <c r="H134" s="72"/>
      <c r="I134" s="72"/>
      <c r="J134" s="72"/>
      <c r="K134" s="72"/>
      <c r="L134" s="72"/>
    </row>
    <row r="135" spans="3:12">
      <c r="D135" s="61"/>
      <c r="E135" s="72" t="s">
        <v>1064</v>
      </c>
      <c r="F135" s="72"/>
      <c r="G135" s="72"/>
      <c r="H135" s="72"/>
      <c r="I135" s="72"/>
      <c r="J135" s="72"/>
      <c r="K135" s="72"/>
      <c r="L135" s="72"/>
    </row>
    <row r="136" spans="3:12">
      <c r="D136" s="61"/>
      <c r="E136" s="73" t="s">
        <v>1083</v>
      </c>
      <c r="F136" s="72"/>
      <c r="G136" s="72"/>
      <c r="H136" s="72"/>
      <c r="I136" s="72"/>
      <c r="J136" s="72"/>
      <c r="K136" s="72"/>
      <c r="L136" s="72"/>
    </row>
    <row r="137" spans="3:12">
      <c r="D137" s="61"/>
      <c r="E137" s="73" t="s">
        <v>1084</v>
      </c>
      <c r="F137" s="72"/>
      <c r="G137" s="72"/>
      <c r="H137" s="72"/>
      <c r="I137" s="72"/>
      <c r="J137" s="72"/>
      <c r="K137" s="72"/>
      <c r="L137" s="72"/>
    </row>
    <row r="138" spans="3:12">
      <c r="D138" s="61"/>
      <c r="E138" s="72" t="s">
        <v>1059</v>
      </c>
      <c r="F138" s="72"/>
      <c r="G138" s="72"/>
      <c r="H138" s="72"/>
      <c r="I138" s="72"/>
      <c r="J138" s="72"/>
      <c r="K138" s="72"/>
      <c r="L138" s="72"/>
    </row>
    <row r="139" spans="3:12">
      <c r="D139" s="61"/>
    </row>
    <row r="140" spans="3:12">
      <c r="C140" s="63">
        <v>4</v>
      </c>
      <c r="D140" s="70" t="s">
        <v>1053</v>
      </c>
      <c r="E140" s="71"/>
      <c r="F140" s="71"/>
      <c r="G140" s="71"/>
      <c r="H140" s="71"/>
      <c r="I140" s="71"/>
    </row>
    <row r="141" spans="3:12">
      <c r="C141" s="64" t="s">
        <v>1077</v>
      </c>
      <c r="D141" s="61" t="s">
        <v>1045</v>
      </c>
    </row>
    <row r="142" spans="3:12">
      <c r="C142" s="64" t="s">
        <v>1077</v>
      </c>
      <c r="D142" s="61" t="s">
        <v>1041</v>
      </c>
    </row>
    <row r="143" spans="3:12">
      <c r="D143" s="61"/>
      <c r="E143" s="72" t="s">
        <v>1073</v>
      </c>
      <c r="F143" s="72"/>
      <c r="G143" s="72"/>
      <c r="H143" s="72"/>
      <c r="I143" s="72"/>
      <c r="J143" s="72"/>
      <c r="K143" s="72"/>
      <c r="L143" s="72"/>
    </row>
    <row r="144" spans="3:12">
      <c r="D144" s="61"/>
      <c r="E144" s="72" t="s">
        <v>1058</v>
      </c>
      <c r="F144" s="72"/>
      <c r="G144" s="72"/>
      <c r="H144" s="72"/>
      <c r="I144" s="72"/>
      <c r="J144" s="72"/>
      <c r="K144" s="72"/>
      <c r="L144" s="72"/>
    </row>
    <row r="145" spans="3:12">
      <c r="D145" s="61"/>
      <c r="E145" s="73" t="s">
        <v>1074</v>
      </c>
      <c r="F145" s="72"/>
      <c r="G145" s="72"/>
      <c r="H145" s="72"/>
      <c r="I145" s="72"/>
      <c r="J145" s="72"/>
      <c r="K145" s="72"/>
      <c r="L145" s="72"/>
    </row>
    <row r="146" spans="3:12">
      <c r="D146" s="61"/>
      <c r="E146" s="72" t="s">
        <v>1075</v>
      </c>
      <c r="F146" s="72"/>
      <c r="G146" s="72"/>
      <c r="H146" s="72"/>
      <c r="I146" s="72"/>
      <c r="J146" s="72"/>
      <c r="K146" s="72"/>
      <c r="L146" s="72"/>
    </row>
    <row r="147" spans="3:12">
      <c r="C147" s="64" t="s">
        <v>1077</v>
      </c>
      <c r="D147" s="61" t="s">
        <v>1049</v>
      </c>
    </row>
    <row r="148" spans="3:12">
      <c r="D148" s="61"/>
      <c r="E148" s="72" t="s">
        <v>1066</v>
      </c>
      <c r="F148" s="72"/>
      <c r="G148" s="72"/>
      <c r="H148" s="72"/>
      <c r="I148" s="72"/>
      <c r="J148" s="72"/>
      <c r="K148" s="72"/>
      <c r="L148" s="72"/>
    </row>
    <row r="149" spans="3:12">
      <c r="D149" s="61"/>
      <c r="E149" s="73" t="s">
        <v>1076</v>
      </c>
      <c r="F149" s="72"/>
      <c r="G149" s="72"/>
      <c r="H149" s="72"/>
      <c r="I149" s="72"/>
      <c r="J149" s="72"/>
      <c r="K149" s="72"/>
      <c r="L149" s="72"/>
    </row>
    <row r="150" spans="3:12">
      <c r="D150" s="61"/>
      <c r="E150" s="72" t="s">
        <v>1072</v>
      </c>
      <c r="F150" s="72"/>
      <c r="G150" s="72"/>
      <c r="H150" s="72"/>
      <c r="I150" s="72"/>
      <c r="J150" s="72"/>
      <c r="K150" s="72"/>
      <c r="L150" s="72"/>
    </row>
    <row r="151" spans="3:12">
      <c r="D151" s="61"/>
      <c r="E151" s="72"/>
      <c r="F151" s="72"/>
      <c r="G151" s="72"/>
      <c r="H151" s="72"/>
      <c r="I151" s="72"/>
      <c r="J151" s="72"/>
      <c r="K151" s="72"/>
      <c r="L151" s="72"/>
    </row>
    <row r="152" spans="3:12">
      <c r="C152" s="63">
        <v>5</v>
      </c>
      <c r="D152" s="70" t="s">
        <v>1054</v>
      </c>
      <c r="E152" s="71"/>
      <c r="F152" s="71"/>
      <c r="G152" s="71"/>
    </row>
    <row r="153" spans="3:12">
      <c r="C153" s="64" t="s">
        <v>1077</v>
      </c>
      <c r="D153" s="61" t="s">
        <v>1051</v>
      </c>
    </row>
    <row r="154" spans="3:12">
      <c r="D154" s="61"/>
      <c r="E154" s="72" t="s">
        <v>1057</v>
      </c>
      <c r="F154" s="72"/>
      <c r="G154" s="72"/>
      <c r="H154" s="72"/>
      <c r="I154" s="72"/>
      <c r="J154" s="72"/>
      <c r="K154" s="72"/>
      <c r="L154" s="72"/>
    </row>
    <row r="155" spans="3:12">
      <c r="D155" s="61"/>
      <c r="E155" s="72" t="s">
        <v>1058</v>
      </c>
      <c r="F155" s="72"/>
      <c r="G155" s="72"/>
      <c r="H155" s="72"/>
      <c r="I155" s="72"/>
      <c r="J155" s="72"/>
      <c r="K155" s="72"/>
      <c r="L155" s="72"/>
    </row>
    <row r="156" spans="3:12">
      <c r="D156" s="61"/>
      <c r="E156" s="73" t="s">
        <v>1085</v>
      </c>
      <c r="F156" s="72"/>
      <c r="G156" s="72"/>
      <c r="H156" s="72"/>
      <c r="I156" s="72"/>
      <c r="J156" s="72"/>
      <c r="K156" s="72"/>
      <c r="L156" s="72"/>
    </row>
    <row r="157" spans="3:12">
      <c r="D157" s="61"/>
      <c r="E157" s="73" t="s">
        <v>1086</v>
      </c>
      <c r="F157" s="72"/>
      <c r="G157" s="72"/>
      <c r="H157" s="72"/>
      <c r="I157" s="72"/>
      <c r="J157" s="72"/>
      <c r="K157" s="72"/>
      <c r="L157" s="72"/>
    </row>
    <row r="158" spans="3:12">
      <c r="D158" s="61"/>
      <c r="E158" s="72" t="s">
        <v>1059</v>
      </c>
      <c r="F158" s="72"/>
      <c r="G158" s="72"/>
      <c r="H158" s="72"/>
      <c r="I158" s="72"/>
      <c r="J158" s="72"/>
      <c r="K158" s="72"/>
      <c r="L158" s="72"/>
    </row>
    <row r="159" spans="3:12">
      <c r="C159" s="64" t="s">
        <v>1077</v>
      </c>
      <c r="D159" s="61" t="s">
        <v>1052</v>
      </c>
    </row>
    <row r="160" spans="3:12">
      <c r="D160" s="61"/>
      <c r="E160" s="72" t="s">
        <v>1057</v>
      </c>
      <c r="F160" s="72"/>
      <c r="G160" s="72"/>
      <c r="H160" s="72"/>
      <c r="I160" s="72"/>
      <c r="J160" s="72"/>
      <c r="K160" s="72"/>
      <c r="L160" s="72"/>
    </row>
    <row r="161" spans="3:12">
      <c r="D161" s="61"/>
      <c r="E161" s="72" t="s">
        <v>1064</v>
      </c>
      <c r="F161" s="72"/>
      <c r="G161" s="72"/>
      <c r="H161" s="72"/>
      <c r="I161" s="72"/>
      <c r="J161" s="72"/>
      <c r="K161" s="72"/>
      <c r="L161" s="72"/>
    </row>
    <row r="162" spans="3:12">
      <c r="D162" s="61"/>
      <c r="E162" s="73" t="s">
        <v>1085</v>
      </c>
      <c r="F162" s="72"/>
      <c r="G162" s="72"/>
      <c r="H162" s="72"/>
      <c r="I162" s="72"/>
      <c r="J162" s="72"/>
      <c r="K162" s="72"/>
      <c r="L162" s="72"/>
    </row>
    <row r="163" spans="3:12">
      <c r="D163" s="61"/>
      <c r="E163" s="73" t="s">
        <v>1087</v>
      </c>
      <c r="F163" s="72"/>
      <c r="G163" s="72"/>
      <c r="H163" s="72"/>
      <c r="I163" s="72"/>
      <c r="J163" s="72"/>
      <c r="K163" s="72"/>
      <c r="L163" s="72"/>
    </row>
    <row r="164" spans="3:12">
      <c r="D164" s="61"/>
      <c r="E164" s="72" t="s">
        <v>1059</v>
      </c>
      <c r="F164" s="72"/>
      <c r="G164" s="72"/>
      <c r="H164" s="72"/>
      <c r="I164" s="72"/>
      <c r="J164" s="72"/>
      <c r="K164" s="72"/>
      <c r="L164" s="72"/>
    </row>
    <row r="165" spans="3:12">
      <c r="C165" s="63">
        <v>6</v>
      </c>
      <c r="D165" s="70" t="s">
        <v>1055</v>
      </c>
      <c r="E165" s="71"/>
      <c r="F165" s="71"/>
      <c r="G165" s="71"/>
      <c r="H165" s="71"/>
      <c r="I165" s="71"/>
    </row>
    <row r="166" spans="3:12">
      <c r="C166" s="64" t="s">
        <v>1077</v>
      </c>
      <c r="D166" s="61" t="s">
        <v>1048</v>
      </c>
    </row>
    <row r="167" spans="3:12">
      <c r="C167" s="64" t="s">
        <v>1077</v>
      </c>
      <c r="D167" s="61" t="s">
        <v>1043</v>
      </c>
    </row>
    <row r="168" spans="3:12">
      <c r="D168" s="61"/>
      <c r="E168" s="72" t="s">
        <v>1063</v>
      </c>
      <c r="F168" s="72"/>
      <c r="G168" s="72"/>
      <c r="H168" s="72"/>
      <c r="I168" s="72"/>
      <c r="J168" s="72"/>
      <c r="K168" s="72"/>
      <c r="L168" s="72"/>
    </row>
    <row r="169" spans="3:12">
      <c r="D169" s="61"/>
      <c r="E169" s="72" t="s">
        <v>1064</v>
      </c>
      <c r="F169" s="72"/>
      <c r="G169" s="72"/>
      <c r="H169" s="72"/>
      <c r="I169" s="72"/>
      <c r="J169" s="72"/>
      <c r="K169" s="72"/>
      <c r="L169" s="72"/>
    </row>
    <row r="170" spans="3:12">
      <c r="D170" s="61"/>
      <c r="E170" s="73" t="s">
        <v>1081</v>
      </c>
      <c r="F170" s="72"/>
      <c r="G170" s="72"/>
      <c r="H170" s="72"/>
      <c r="I170" s="72"/>
      <c r="J170" s="72"/>
      <c r="K170" s="72"/>
      <c r="L170" s="72"/>
    </row>
    <row r="171" spans="3:12">
      <c r="D171" s="61"/>
      <c r="E171" s="73" t="s">
        <v>1082</v>
      </c>
      <c r="F171" s="72"/>
      <c r="G171" s="72"/>
      <c r="H171" s="72"/>
      <c r="I171" s="72"/>
      <c r="J171" s="72"/>
      <c r="K171" s="72"/>
      <c r="L171" s="72"/>
    </row>
    <row r="172" spans="3:12">
      <c r="D172" s="61"/>
      <c r="E172" s="72" t="s">
        <v>1065</v>
      </c>
      <c r="F172" s="72"/>
      <c r="G172" s="72"/>
      <c r="H172" s="72"/>
      <c r="I172" s="72"/>
      <c r="J172" s="72"/>
      <c r="K172" s="72"/>
      <c r="L172" s="72"/>
    </row>
    <row r="173" spans="3:12">
      <c r="C173" s="64" t="s">
        <v>1077</v>
      </c>
      <c r="D173" s="61" t="s">
        <v>1045</v>
      </c>
    </row>
    <row r="174" spans="3:12">
      <c r="C174" s="64" t="s">
        <v>1077</v>
      </c>
      <c r="D174" s="61" t="s">
        <v>1049</v>
      </c>
    </row>
    <row r="175" spans="3:12">
      <c r="D175" s="61"/>
      <c r="E175" s="72" t="s">
        <v>1066</v>
      </c>
      <c r="F175" s="72"/>
      <c r="G175" s="72"/>
      <c r="H175" s="72"/>
      <c r="I175" s="72"/>
      <c r="J175" s="72"/>
      <c r="K175" s="72"/>
      <c r="L175" s="72"/>
    </row>
    <row r="176" spans="3:12">
      <c r="D176" s="61"/>
      <c r="E176" s="73" t="s">
        <v>1067</v>
      </c>
      <c r="F176" s="73"/>
      <c r="G176" s="73"/>
      <c r="H176" s="72"/>
      <c r="I176" s="72"/>
      <c r="J176" s="72"/>
      <c r="K176" s="72"/>
      <c r="L176" s="72"/>
    </row>
    <row r="177" spans="3:12">
      <c r="D177" s="61"/>
      <c r="E177" s="73" t="s">
        <v>1068</v>
      </c>
      <c r="F177" s="73"/>
      <c r="G177" s="73"/>
      <c r="H177" s="72"/>
      <c r="I177" s="72"/>
      <c r="J177" s="72"/>
      <c r="K177" s="72"/>
      <c r="L177" s="72"/>
    </row>
    <row r="178" spans="3:12">
      <c r="D178" s="61"/>
      <c r="E178" s="73" t="s">
        <v>1069</v>
      </c>
      <c r="F178" s="73"/>
      <c r="G178" s="73"/>
      <c r="H178" s="72"/>
      <c r="I178" s="72"/>
      <c r="J178" s="72"/>
      <c r="K178" s="72"/>
      <c r="L178" s="72"/>
    </row>
    <row r="179" spans="3:12">
      <c r="D179" s="61"/>
      <c r="E179" s="73" t="s">
        <v>1070</v>
      </c>
      <c r="F179" s="73"/>
      <c r="G179" s="73"/>
      <c r="H179" s="72"/>
      <c r="I179" s="72"/>
      <c r="J179" s="72"/>
      <c r="K179" s="72"/>
      <c r="L179" s="72"/>
    </row>
    <row r="180" spans="3:12">
      <c r="D180" s="61"/>
      <c r="E180" s="73" t="s">
        <v>1068</v>
      </c>
      <c r="F180" s="73"/>
      <c r="G180" s="73"/>
      <c r="H180" s="72"/>
      <c r="I180" s="72"/>
      <c r="J180" s="72"/>
      <c r="K180" s="72"/>
      <c r="L180" s="72"/>
    </row>
    <row r="181" spans="3:12">
      <c r="D181" s="61"/>
      <c r="E181" s="73" t="s">
        <v>1071</v>
      </c>
      <c r="F181" s="73"/>
      <c r="G181" s="73"/>
      <c r="H181" s="72"/>
      <c r="I181" s="72"/>
      <c r="J181" s="72"/>
      <c r="K181" s="72"/>
      <c r="L181" s="72"/>
    </row>
    <row r="182" spans="3:12">
      <c r="D182" s="61"/>
      <c r="E182" s="72" t="s">
        <v>1072</v>
      </c>
      <c r="F182" s="72"/>
      <c r="G182" s="72"/>
      <c r="H182" s="72"/>
      <c r="I182" s="72"/>
      <c r="J182" s="72"/>
      <c r="K182" s="72"/>
      <c r="L182" s="72"/>
    </row>
    <row r="183" spans="3:12">
      <c r="C183" s="64" t="s">
        <v>1077</v>
      </c>
      <c r="D183" s="61" t="s">
        <v>1042</v>
      </c>
    </row>
    <row r="184" spans="3:12">
      <c r="D184" s="61"/>
      <c r="E184" s="72" t="s">
        <v>1057</v>
      </c>
      <c r="F184" s="72"/>
      <c r="G184" s="72"/>
      <c r="H184" s="72"/>
      <c r="I184" s="72"/>
      <c r="J184" s="72"/>
      <c r="K184" s="72"/>
      <c r="L184" s="72"/>
    </row>
    <row r="185" spans="3:12">
      <c r="D185" s="61"/>
      <c r="E185" s="72" t="s">
        <v>1058</v>
      </c>
      <c r="F185" s="72"/>
      <c r="G185" s="72"/>
      <c r="H185" s="72"/>
      <c r="I185" s="72"/>
      <c r="J185" s="72"/>
      <c r="K185" s="72"/>
      <c r="L185" s="72"/>
    </row>
    <row r="186" spans="3:12">
      <c r="D186" s="61"/>
      <c r="E186" s="73" t="s">
        <v>1085</v>
      </c>
      <c r="F186" s="73"/>
      <c r="G186" s="72"/>
      <c r="H186" s="72"/>
      <c r="I186" s="72"/>
      <c r="J186" s="72"/>
      <c r="K186" s="72"/>
      <c r="L186" s="72"/>
    </row>
    <row r="187" spans="3:12">
      <c r="D187" s="61"/>
      <c r="E187" s="73" t="s">
        <v>1086</v>
      </c>
      <c r="F187" s="73"/>
      <c r="G187" s="72"/>
      <c r="H187" s="72"/>
      <c r="I187" s="72"/>
      <c r="J187" s="72"/>
      <c r="K187" s="72"/>
      <c r="L187" s="72"/>
    </row>
    <row r="188" spans="3:12">
      <c r="D188" s="61"/>
      <c r="E188" s="72" t="s">
        <v>1059</v>
      </c>
      <c r="F188" s="72"/>
      <c r="G188" s="72"/>
      <c r="H188" s="72"/>
      <c r="I188" s="72"/>
      <c r="J188" s="72"/>
      <c r="K188" s="72"/>
      <c r="L188" s="72"/>
    </row>
    <row r="189" spans="3:12">
      <c r="D189" s="61"/>
    </row>
    <row r="190" spans="3:12">
      <c r="C190" s="64" t="s">
        <v>1077</v>
      </c>
      <c r="D190" s="74" t="s">
        <v>1056</v>
      </c>
    </row>
    <row r="191" spans="3:12">
      <c r="C191" s="64" t="s">
        <v>1077</v>
      </c>
      <c r="D191" s="61" t="s">
        <v>1049</v>
      </c>
    </row>
    <row r="192" spans="3:12">
      <c r="D192" s="61"/>
      <c r="E192" s="72" t="s">
        <v>1066</v>
      </c>
      <c r="F192" s="72"/>
      <c r="G192" s="72"/>
      <c r="H192" s="72"/>
      <c r="I192" s="72"/>
      <c r="J192" s="72"/>
      <c r="K192" s="72"/>
      <c r="L192" s="72"/>
    </row>
    <row r="193" spans="3:12">
      <c r="D193" s="61"/>
      <c r="E193" s="73" t="s">
        <v>1076</v>
      </c>
      <c r="F193" s="72"/>
      <c r="G193" s="72"/>
      <c r="H193" s="72"/>
      <c r="I193" s="72"/>
      <c r="J193" s="72"/>
      <c r="K193" s="72"/>
      <c r="L193" s="72"/>
    </row>
    <row r="194" spans="3:12">
      <c r="D194" s="61"/>
      <c r="E194" s="72" t="s">
        <v>1072</v>
      </c>
      <c r="F194" s="72"/>
      <c r="G194" s="72"/>
      <c r="H194" s="72"/>
      <c r="I194" s="72"/>
      <c r="J194" s="72"/>
      <c r="K194" s="72"/>
      <c r="L194" s="72"/>
    </row>
    <row r="195" spans="3:12">
      <c r="D195" s="61"/>
    </row>
    <row r="196" spans="3:12">
      <c r="C196" s="64" t="s">
        <v>1077</v>
      </c>
      <c r="D196" s="61" t="s">
        <v>1042</v>
      </c>
    </row>
    <row r="197" spans="3:12">
      <c r="E197" s="72" t="s">
        <v>1057</v>
      </c>
      <c r="F197" s="72"/>
      <c r="G197" s="72"/>
      <c r="H197" s="72"/>
      <c r="I197" s="72"/>
      <c r="J197" s="72"/>
      <c r="K197" s="72"/>
      <c r="L197" s="72"/>
    </row>
    <row r="198" spans="3:12">
      <c r="E198" s="72" t="s">
        <v>1058</v>
      </c>
      <c r="F198" s="72"/>
      <c r="G198" s="72"/>
      <c r="H198" s="72"/>
      <c r="I198" s="72"/>
      <c r="J198" s="72"/>
      <c r="K198" s="72"/>
      <c r="L198" s="72"/>
    </row>
    <row r="199" spans="3:12">
      <c r="E199" s="73" t="s">
        <v>1083</v>
      </c>
      <c r="F199" s="72"/>
      <c r="G199" s="72"/>
      <c r="H199" s="72"/>
      <c r="I199" s="72"/>
      <c r="J199" s="72"/>
      <c r="K199" s="72"/>
      <c r="L199" s="72"/>
    </row>
    <row r="200" spans="3:12">
      <c r="E200" s="73" t="s">
        <v>1084</v>
      </c>
      <c r="F200" s="72"/>
      <c r="G200" s="72"/>
      <c r="H200" s="72"/>
      <c r="I200" s="72"/>
      <c r="J200" s="72"/>
      <c r="K200" s="72"/>
      <c r="L200" s="72"/>
    </row>
    <row r="201" spans="3:12">
      <c r="E201" s="72" t="s">
        <v>1059</v>
      </c>
      <c r="F201" s="72"/>
      <c r="G201" s="72"/>
      <c r="H201" s="72"/>
      <c r="I201" s="72"/>
      <c r="J201" s="72"/>
      <c r="K201" s="72"/>
      <c r="L201" s="7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4:J31"/>
  <sheetViews>
    <sheetView topLeftCell="B1" workbookViewId="0">
      <selection activeCell="D15" sqref="D15"/>
    </sheetView>
  </sheetViews>
  <sheetFormatPr defaultRowHeight="15"/>
  <sheetData>
    <row r="4" spans="1:10">
      <c r="A4" t="s">
        <v>987</v>
      </c>
      <c r="B4" t="s">
        <v>986</v>
      </c>
    </row>
    <row r="5" spans="1:10">
      <c r="A5" t="s">
        <v>988</v>
      </c>
      <c r="B5" t="s">
        <v>989</v>
      </c>
    </row>
    <row r="7" spans="1:10">
      <c r="C7" t="s">
        <v>990</v>
      </c>
    </row>
    <row r="8" spans="1:10">
      <c r="C8" t="s">
        <v>991</v>
      </c>
    </row>
    <row r="13" spans="1:10">
      <c r="D13" t="s">
        <v>992</v>
      </c>
    </row>
    <row r="14" spans="1:10">
      <c r="D14" t="s">
        <v>993</v>
      </c>
      <c r="J14" s="55" t="s">
        <v>1004</v>
      </c>
    </row>
    <row r="15" spans="1:10">
      <c r="D15" t="s">
        <v>994</v>
      </c>
    </row>
    <row r="17" spans="2:3">
      <c r="B17" s="20" t="s">
        <v>542</v>
      </c>
    </row>
    <row r="18" spans="2:3">
      <c r="C18" t="s">
        <v>995</v>
      </c>
    </row>
    <row r="19" spans="2:3">
      <c r="C19" t="s">
        <v>784</v>
      </c>
    </row>
    <row r="20" spans="2:3">
      <c r="C20" t="s">
        <v>996</v>
      </c>
    </row>
    <row r="21" spans="2:3">
      <c r="C21" t="s">
        <v>997</v>
      </c>
    </row>
    <row r="22" spans="2:3">
      <c r="C22" t="s">
        <v>998</v>
      </c>
    </row>
    <row r="23" spans="2:3">
      <c r="C23" t="s">
        <v>999</v>
      </c>
    </row>
    <row r="24" spans="2:3">
      <c r="C24" t="s">
        <v>1000</v>
      </c>
    </row>
    <row r="25" spans="2:3">
      <c r="C25" t="s">
        <v>1001</v>
      </c>
    </row>
    <row r="26" spans="2:3">
      <c r="C26" t="s">
        <v>784</v>
      </c>
    </row>
    <row r="27" spans="2:3">
      <c r="C27" t="s">
        <v>996</v>
      </c>
    </row>
    <row r="28" spans="2:3">
      <c r="C28" t="s">
        <v>1002</v>
      </c>
    </row>
    <row r="29" spans="2:3">
      <c r="C29" t="s">
        <v>1003</v>
      </c>
    </row>
    <row r="30" spans="2:3">
      <c r="C30" t="s">
        <v>999</v>
      </c>
    </row>
    <row r="31" spans="2:3">
      <c r="C31" t="s">
        <v>1000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C1:L77"/>
  <sheetViews>
    <sheetView topLeftCell="A46" zoomScale="85" zoomScaleNormal="85" workbookViewId="0">
      <selection activeCell="G86" sqref="G86"/>
    </sheetView>
  </sheetViews>
  <sheetFormatPr defaultRowHeight="15"/>
  <cols>
    <col min="4" max="4" width="28.85546875" customWidth="1"/>
    <col min="5" max="5" width="32.5703125" customWidth="1"/>
    <col min="7" max="7" width="54.7109375" customWidth="1"/>
  </cols>
  <sheetData>
    <row r="1" spans="3:12">
      <c r="E1" t="s">
        <v>929</v>
      </c>
    </row>
    <row r="4" spans="3:12">
      <c r="C4" t="s">
        <v>552</v>
      </c>
    </row>
    <row r="5" spans="3:12">
      <c r="E5" s="54" t="s">
        <v>976</v>
      </c>
    </row>
    <row r="6" spans="3:12" ht="21" customHeight="1">
      <c r="E6" t="s">
        <v>972</v>
      </c>
      <c r="F6" s="11" t="s">
        <v>973</v>
      </c>
    </row>
    <row r="7" spans="3:12" ht="30">
      <c r="E7" t="s">
        <v>970</v>
      </c>
      <c r="G7" s="11" t="s">
        <v>975</v>
      </c>
    </row>
    <row r="8" spans="3:12" ht="24.75" customHeight="1">
      <c r="E8" s="11" t="s">
        <v>974</v>
      </c>
      <c r="G8" s="11" t="s">
        <v>971</v>
      </c>
    </row>
    <row r="9" spans="3:12" ht="30">
      <c r="D9" s="11" t="s">
        <v>934</v>
      </c>
    </row>
    <row r="10" spans="3:12">
      <c r="E10" t="s">
        <v>935</v>
      </c>
    </row>
    <row r="11" spans="3:12">
      <c r="E11" t="s">
        <v>936</v>
      </c>
    </row>
    <row r="12" spans="3:12">
      <c r="E12" t="s">
        <v>937</v>
      </c>
    </row>
    <row r="13" spans="3:12">
      <c r="E13" t="s">
        <v>938</v>
      </c>
    </row>
    <row r="14" spans="3:12">
      <c r="E14" t="s">
        <v>939</v>
      </c>
    </row>
    <row r="15" spans="3:12">
      <c r="E15" t="s">
        <v>940</v>
      </c>
      <c r="J15" s="29">
        <v>5.2999999999999999E-2</v>
      </c>
      <c r="L15">
        <f>198*6</f>
        <v>1188</v>
      </c>
    </row>
    <row r="16" spans="3:12">
      <c r="E16" s="20" t="s">
        <v>941</v>
      </c>
      <c r="J16">
        <f>15000*J15/12</f>
        <v>66.25</v>
      </c>
    </row>
    <row r="17" spans="5:5">
      <c r="E17" t="s">
        <v>942</v>
      </c>
    </row>
    <row r="18" spans="5:5">
      <c r="E18" t="s">
        <v>943</v>
      </c>
    </row>
    <row r="19" spans="5:5">
      <c r="E19" t="s">
        <v>944</v>
      </c>
    </row>
    <row r="20" spans="5:5">
      <c r="E20" t="s">
        <v>945</v>
      </c>
    </row>
    <row r="21" spans="5:5">
      <c r="E21" t="s">
        <v>946</v>
      </c>
    </row>
    <row r="22" spans="5:5">
      <c r="E22" t="s">
        <v>947</v>
      </c>
    </row>
    <row r="23" spans="5:5">
      <c r="E23" t="s">
        <v>948</v>
      </c>
    </row>
    <row r="24" spans="5:5">
      <c r="E24" t="s">
        <v>949</v>
      </c>
    </row>
    <row r="25" spans="5:5">
      <c r="E25" t="s">
        <v>950</v>
      </c>
    </row>
    <row r="26" spans="5:5">
      <c r="E26" t="s">
        <v>951</v>
      </c>
    </row>
    <row r="27" spans="5:5">
      <c r="E27" t="s">
        <v>952</v>
      </c>
    </row>
    <row r="28" spans="5:5">
      <c r="E28" t="s">
        <v>953</v>
      </c>
    </row>
    <row r="29" spans="5:5">
      <c r="E29" t="s">
        <v>954</v>
      </c>
    </row>
    <row r="30" spans="5:5">
      <c r="E30" t="s">
        <v>955</v>
      </c>
    </row>
    <row r="31" spans="5:5">
      <c r="E31" t="s">
        <v>956</v>
      </c>
    </row>
    <row r="32" spans="5:5">
      <c r="E32" t="s">
        <v>957</v>
      </c>
    </row>
    <row r="36" spans="4:5">
      <c r="D36" t="s">
        <v>918</v>
      </c>
    </row>
    <row r="37" spans="4:5">
      <c r="E37" t="s">
        <v>919</v>
      </c>
    </row>
    <row r="38" spans="4:5">
      <c r="E38" t="s">
        <v>920</v>
      </c>
    </row>
    <row r="39" spans="4:5">
      <c r="E39" t="s">
        <v>921</v>
      </c>
    </row>
    <row r="40" spans="4:5">
      <c r="E40" t="s">
        <v>922</v>
      </c>
    </row>
    <row r="41" spans="4:5">
      <c r="E41" t="s">
        <v>923</v>
      </c>
    </row>
    <row r="42" spans="4:5">
      <c r="E42" t="s">
        <v>924</v>
      </c>
    </row>
    <row r="43" spans="4:5">
      <c r="E43" t="s">
        <v>925</v>
      </c>
    </row>
    <row r="44" spans="4:5">
      <c r="E44" t="s">
        <v>926</v>
      </c>
    </row>
    <row r="45" spans="4:5">
      <c r="E45" t="s">
        <v>927</v>
      </c>
    </row>
    <row r="46" spans="4:5">
      <c r="E46" t="s">
        <v>928</v>
      </c>
    </row>
    <row r="48" spans="4:5">
      <c r="D48" t="s">
        <v>930</v>
      </c>
    </row>
    <row r="49" spans="4:5">
      <c r="E49" t="s">
        <v>931</v>
      </c>
    </row>
    <row r="50" spans="4:5">
      <c r="E50" t="s">
        <v>932</v>
      </c>
    </row>
    <row r="51" spans="4:5">
      <c r="E51" s="53" t="s">
        <v>969</v>
      </c>
    </row>
    <row r="52" spans="4:5">
      <c r="E52" t="s">
        <v>933</v>
      </c>
    </row>
    <row r="54" spans="4:5">
      <c r="D54" t="s">
        <v>958</v>
      </c>
    </row>
    <row r="55" spans="4:5">
      <c r="E55" t="s">
        <v>959</v>
      </c>
    </row>
    <row r="56" spans="4:5">
      <c r="E56" t="s">
        <v>960</v>
      </c>
    </row>
    <row r="57" spans="4:5">
      <c r="E57" s="52" t="s">
        <v>961</v>
      </c>
    </row>
    <row r="58" spans="4:5">
      <c r="E58" s="52" t="s">
        <v>962</v>
      </c>
    </row>
    <row r="59" spans="4:5">
      <c r="E59" s="53" t="s">
        <v>963</v>
      </c>
    </row>
    <row r="60" spans="4:5">
      <c r="E60" s="53" t="s">
        <v>964</v>
      </c>
    </row>
    <row r="61" spans="4:5">
      <c r="E61" s="53" t="s">
        <v>965</v>
      </c>
    </row>
    <row r="62" spans="4:5">
      <c r="E62" s="53" t="s">
        <v>966</v>
      </c>
    </row>
    <row r="63" spans="4:5">
      <c r="E63" s="53" t="s">
        <v>967</v>
      </c>
    </row>
    <row r="64" spans="4:5">
      <c r="E64" t="s">
        <v>968</v>
      </c>
    </row>
    <row r="66" spans="4:5">
      <c r="D66" t="s">
        <v>560</v>
      </c>
    </row>
    <row r="67" spans="4:5">
      <c r="E67" t="s">
        <v>978</v>
      </c>
    </row>
    <row r="68" spans="4:5">
      <c r="E68" t="s">
        <v>979</v>
      </c>
    </row>
    <row r="69" spans="4:5">
      <c r="E69" s="62" t="s">
        <v>977</v>
      </c>
    </row>
    <row r="71" spans="4:5">
      <c r="E71" t="s">
        <v>981</v>
      </c>
    </row>
    <row r="72" spans="4:5">
      <c r="E72" s="62" t="s">
        <v>980</v>
      </c>
    </row>
    <row r="74" spans="4:5">
      <c r="D74" t="s">
        <v>982</v>
      </c>
    </row>
    <row r="75" spans="4:5">
      <c r="E75" t="s">
        <v>983</v>
      </c>
    </row>
    <row r="76" spans="4:5">
      <c r="E76" t="s">
        <v>984</v>
      </c>
    </row>
    <row r="77" spans="4:5">
      <c r="E77" t="s">
        <v>985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L68"/>
  <sheetViews>
    <sheetView topLeftCell="A28" workbookViewId="0">
      <selection activeCell="J70" sqref="J70"/>
    </sheetView>
  </sheetViews>
  <sheetFormatPr defaultRowHeight="15"/>
  <sheetData>
    <row r="1" spans="1:4">
      <c r="A1" s="76" t="s">
        <v>1101</v>
      </c>
    </row>
    <row r="2" spans="1:4">
      <c r="B2" s="20" t="s">
        <v>1102</v>
      </c>
    </row>
    <row r="3" spans="1:4">
      <c r="C3" s="18" t="s">
        <v>1103</v>
      </c>
    </row>
    <row r="8" spans="1:4">
      <c r="B8" s="20" t="s">
        <v>1104</v>
      </c>
    </row>
    <row r="9" spans="1:4">
      <c r="C9" t="s">
        <v>1105</v>
      </c>
    </row>
    <row r="10" spans="1:4">
      <c r="D10" t="s">
        <v>1106</v>
      </c>
    </row>
    <row r="11" spans="1:4">
      <c r="D11" t="s">
        <v>1111</v>
      </c>
    </row>
    <row r="12" spans="1:4">
      <c r="D12" t="s">
        <v>1107</v>
      </c>
    </row>
    <row r="13" spans="1:4">
      <c r="D13" t="s">
        <v>1108</v>
      </c>
    </row>
    <row r="14" spans="1:4">
      <c r="D14" t="s">
        <v>1109</v>
      </c>
    </row>
    <row r="15" spans="1:4">
      <c r="D15" t="s">
        <v>1112</v>
      </c>
    </row>
    <row r="16" spans="1:4">
      <c r="D16" t="s">
        <v>1110</v>
      </c>
    </row>
    <row r="18" spans="1:4">
      <c r="D18" t="s">
        <v>1113</v>
      </c>
    </row>
    <row r="19" spans="1:4">
      <c r="D19" t="s">
        <v>1114</v>
      </c>
    </row>
    <row r="20" spans="1:4">
      <c r="D20" t="s">
        <v>1115</v>
      </c>
    </row>
    <row r="22" spans="1:4">
      <c r="D22" t="s">
        <v>1116</v>
      </c>
    </row>
    <row r="23" spans="1:4">
      <c r="D23" t="s">
        <v>1117</v>
      </c>
    </row>
    <row r="26" spans="1:4">
      <c r="A26" s="76" t="s">
        <v>1124</v>
      </c>
    </row>
    <row r="33" spans="3:4">
      <c r="C33" t="s">
        <v>1125</v>
      </c>
    </row>
    <row r="34" spans="3:4">
      <c r="D34" s="20" t="s">
        <v>1128</v>
      </c>
    </row>
    <row r="35" spans="3:4">
      <c r="D35" s="18" t="s">
        <v>1118</v>
      </c>
    </row>
    <row r="36" spans="3:4">
      <c r="D36" t="s">
        <v>1126</v>
      </c>
    </row>
    <row r="37" spans="3:4">
      <c r="D37" t="s">
        <v>1119</v>
      </c>
    </row>
    <row r="38" spans="3:4">
      <c r="D38" t="s">
        <v>1127</v>
      </c>
    </row>
    <row r="39" spans="3:4">
      <c r="D39" t="s">
        <v>1120</v>
      </c>
    </row>
    <row r="40" spans="3:4">
      <c r="D40" t="s">
        <v>1121</v>
      </c>
    </row>
    <row r="41" spans="3:4">
      <c r="D41" t="s">
        <v>1122</v>
      </c>
    </row>
    <row r="42" spans="3:4">
      <c r="D42" t="s">
        <v>1123</v>
      </c>
    </row>
    <row r="44" spans="3:4">
      <c r="D44" t="s">
        <v>1129</v>
      </c>
    </row>
    <row r="45" spans="3:4">
      <c r="D45" s="18" t="s">
        <v>1130</v>
      </c>
    </row>
    <row r="46" spans="3:4">
      <c r="D46" t="s">
        <v>1131</v>
      </c>
    </row>
    <row r="47" spans="3:4">
      <c r="D47" t="s">
        <v>1132</v>
      </c>
    </row>
    <row r="48" spans="3:4">
      <c r="D48" t="s">
        <v>1133</v>
      </c>
    </row>
    <row r="49" spans="4:5">
      <c r="D49" t="s">
        <v>1134</v>
      </c>
    </row>
    <row r="50" spans="4:5">
      <c r="D50" t="s">
        <v>1135</v>
      </c>
    </row>
    <row r="51" spans="4:5">
      <c r="D51" t="s">
        <v>1136</v>
      </c>
    </row>
    <row r="52" spans="4:5">
      <c r="D52" t="s">
        <v>1137</v>
      </c>
    </row>
    <row r="54" spans="4:5">
      <c r="D54" t="s">
        <v>1138</v>
      </c>
    </row>
    <row r="55" spans="4:5">
      <c r="E55" s="18" t="s">
        <v>1139</v>
      </c>
    </row>
    <row r="56" spans="4:5">
      <c r="E56" t="s">
        <v>1140</v>
      </c>
    </row>
    <row r="57" spans="4:5">
      <c r="E57" t="s">
        <v>1141</v>
      </c>
    </row>
    <row r="58" spans="4:5">
      <c r="E58" t="s">
        <v>1142</v>
      </c>
    </row>
    <row r="59" spans="4:5">
      <c r="E59" t="s">
        <v>1143</v>
      </c>
    </row>
    <row r="68" spans="12:12">
      <c r="L68" t="s">
        <v>1263</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J68"/>
  <sheetViews>
    <sheetView topLeftCell="A19" workbookViewId="0">
      <selection activeCell="E70" sqref="E70"/>
    </sheetView>
  </sheetViews>
  <sheetFormatPr defaultRowHeight="15"/>
  <cols>
    <col min="3" max="3" width="33.140625" customWidth="1"/>
    <col min="5" max="5" width="37" bestFit="1" customWidth="1"/>
  </cols>
  <sheetData>
    <row r="1" spans="2:10">
      <c r="J1" t="s">
        <v>1198</v>
      </c>
    </row>
    <row r="4" spans="2:10">
      <c r="B4" t="s">
        <v>1144</v>
      </c>
      <c r="C4" s="228" t="s">
        <v>1151</v>
      </c>
      <c r="D4" s="228"/>
      <c r="E4" s="228" t="s">
        <v>1152</v>
      </c>
      <c r="F4" s="228"/>
    </row>
    <row r="5" spans="2:10">
      <c r="C5" t="s">
        <v>1145</v>
      </c>
      <c r="D5" t="s">
        <v>1146</v>
      </c>
      <c r="E5" t="s">
        <v>1145</v>
      </c>
      <c r="F5" t="s">
        <v>1146</v>
      </c>
    </row>
    <row r="6" spans="2:10">
      <c r="C6" t="s">
        <v>1147</v>
      </c>
      <c r="D6" t="s">
        <v>1148</v>
      </c>
      <c r="E6" s="18" t="s">
        <v>1154</v>
      </c>
      <c r="F6" s="18" t="s">
        <v>1153</v>
      </c>
    </row>
    <row r="7" spans="2:10">
      <c r="C7" t="s">
        <v>1149</v>
      </c>
      <c r="D7" t="s">
        <v>1150</v>
      </c>
      <c r="E7" t="s">
        <v>1149</v>
      </c>
      <c r="F7" t="s">
        <v>1150</v>
      </c>
    </row>
    <row r="9" spans="2:10">
      <c r="B9" t="s">
        <v>1155</v>
      </c>
    </row>
    <row r="10" spans="2:10">
      <c r="C10" t="s">
        <v>1156</v>
      </c>
    </row>
    <row r="11" spans="2:10">
      <c r="C11" t="s">
        <v>1157</v>
      </c>
    </row>
    <row r="14" spans="2:10">
      <c r="B14" t="s">
        <v>1182</v>
      </c>
    </row>
    <row r="15" spans="2:10">
      <c r="C15" t="s">
        <v>1180</v>
      </c>
    </row>
    <row r="16" spans="2:10">
      <c r="D16" t="s">
        <v>1183</v>
      </c>
    </row>
    <row r="17" spans="3:4">
      <c r="D17" t="s">
        <v>1184</v>
      </c>
    </row>
    <row r="18" spans="3:4">
      <c r="D18" t="s">
        <v>1185</v>
      </c>
    </row>
    <row r="19" spans="3:4">
      <c r="D19" t="s">
        <v>1186</v>
      </c>
    </row>
    <row r="20" spans="3:4">
      <c r="D20" t="s">
        <v>1187</v>
      </c>
    </row>
    <row r="21" spans="3:4">
      <c r="D21" t="s">
        <v>1188</v>
      </c>
    </row>
    <row r="22" spans="3:4">
      <c r="D22" t="s">
        <v>1189</v>
      </c>
    </row>
    <row r="23" spans="3:4">
      <c r="D23" t="s">
        <v>1190</v>
      </c>
    </row>
    <row r="24" spans="3:4">
      <c r="D24" t="s">
        <v>1191</v>
      </c>
    </row>
    <row r="25" spans="3:4">
      <c r="D25" t="s">
        <v>1192</v>
      </c>
    </row>
    <row r="26" spans="3:4">
      <c r="D26" t="s">
        <v>1193</v>
      </c>
    </row>
    <row r="27" spans="3:4">
      <c r="C27" t="s">
        <v>1197</v>
      </c>
    </row>
    <row r="28" spans="3:4">
      <c r="D28" t="s">
        <v>1194</v>
      </c>
    </row>
    <row r="29" spans="3:4">
      <c r="D29" t="s">
        <v>1195</v>
      </c>
    </row>
    <row r="30" spans="3:4">
      <c r="D30" t="s">
        <v>1196</v>
      </c>
    </row>
    <row r="35" spans="2:6">
      <c r="B35" t="s">
        <v>1158</v>
      </c>
    </row>
    <row r="36" spans="2:6">
      <c r="C36" t="s">
        <v>1159</v>
      </c>
    </row>
    <row r="37" spans="2:6">
      <c r="D37" t="s">
        <v>1160</v>
      </c>
    </row>
    <row r="38" spans="2:6">
      <c r="D38" s="18" t="s">
        <v>1161</v>
      </c>
      <c r="F38" s="77" t="s">
        <v>1163</v>
      </c>
    </row>
    <row r="39" spans="2:6">
      <c r="D39" t="s">
        <v>1162</v>
      </c>
    </row>
    <row r="41" spans="2:6">
      <c r="C41" s="62" t="s">
        <v>1172</v>
      </c>
      <c r="D41" s="62"/>
      <c r="E41" s="62"/>
      <c r="F41" s="62"/>
    </row>
    <row r="42" spans="2:6">
      <c r="C42" s="62" t="s">
        <v>1173</v>
      </c>
      <c r="D42" s="62"/>
      <c r="E42" s="62"/>
      <c r="F42" s="62"/>
    </row>
    <row r="43" spans="2:6">
      <c r="C43" s="62" t="s">
        <v>1174</v>
      </c>
      <c r="D43" s="62"/>
      <c r="E43" s="62"/>
      <c r="F43" s="62"/>
    </row>
    <row r="44" spans="2:6">
      <c r="C44" s="62" t="s">
        <v>1175</v>
      </c>
      <c r="D44" s="62"/>
      <c r="E44" s="62"/>
      <c r="F44" s="62"/>
    </row>
    <row r="45" spans="2:6">
      <c r="C45" s="62" t="s">
        <v>1176</v>
      </c>
      <c r="D45" s="62"/>
      <c r="E45" s="62"/>
      <c r="F45" s="62"/>
    </row>
    <row r="46" spans="2:6">
      <c r="C46" s="62" t="s">
        <v>1177</v>
      </c>
      <c r="D46" s="62"/>
      <c r="E46" s="62"/>
      <c r="F46" s="62"/>
    </row>
    <row r="47" spans="2:6">
      <c r="C47" s="62" t="s">
        <v>1164</v>
      </c>
      <c r="D47" s="62"/>
      <c r="E47" s="62"/>
      <c r="F47" s="62"/>
    </row>
    <row r="48" spans="2:6">
      <c r="C48" s="62" t="s">
        <v>1165</v>
      </c>
      <c r="D48" s="62"/>
      <c r="E48" s="62"/>
      <c r="F48" s="62"/>
    </row>
    <row r="49" spans="2:6">
      <c r="C49" s="62" t="s">
        <v>1166</v>
      </c>
      <c r="D49" s="62"/>
      <c r="E49" s="62"/>
      <c r="F49" s="62"/>
    </row>
    <row r="50" spans="2:6">
      <c r="C50" s="62" t="s">
        <v>1167</v>
      </c>
      <c r="D50" s="62"/>
      <c r="E50" s="62"/>
      <c r="F50" s="62"/>
    </row>
    <row r="51" spans="2:6">
      <c r="C51" s="62" t="s">
        <v>1168</v>
      </c>
      <c r="D51" s="62"/>
      <c r="E51" s="62"/>
      <c r="F51" s="62"/>
    </row>
    <row r="52" spans="2:6">
      <c r="C52" s="62" t="s">
        <v>1169</v>
      </c>
      <c r="D52" s="62"/>
      <c r="E52" s="62"/>
      <c r="F52" s="62"/>
    </row>
    <row r="53" spans="2:6">
      <c r="C53" s="62" t="s">
        <v>1170</v>
      </c>
      <c r="D53" s="62"/>
      <c r="E53" s="62"/>
      <c r="F53" s="62"/>
    </row>
    <row r="54" spans="2:6">
      <c r="C54" s="62" t="s">
        <v>1171</v>
      </c>
      <c r="D54" s="62"/>
      <c r="E54" s="62"/>
      <c r="F54" s="62"/>
    </row>
    <row r="56" spans="2:6">
      <c r="C56" t="s">
        <v>1178</v>
      </c>
    </row>
    <row r="57" spans="2:6">
      <c r="C57" t="s">
        <v>1179</v>
      </c>
    </row>
    <row r="59" spans="2:6">
      <c r="C59" t="s">
        <v>1180</v>
      </c>
    </row>
    <row r="60" spans="2:6">
      <c r="D60" s="18" t="s">
        <v>1181</v>
      </c>
    </row>
    <row r="63" spans="2:6">
      <c r="B63" t="s">
        <v>1199</v>
      </c>
    </row>
    <row r="64" spans="2:6">
      <c r="C64" t="s">
        <v>1200</v>
      </c>
    </row>
    <row r="65" spans="3:4">
      <c r="C65" t="s">
        <v>1201</v>
      </c>
      <c r="D65" t="s">
        <v>1202</v>
      </c>
    </row>
    <row r="66" spans="3:4">
      <c r="C66" t="s">
        <v>1204</v>
      </c>
      <c r="D66" t="s">
        <v>1203</v>
      </c>
    </row>
    <row r="67" spans="3:4">
      <c r="C67" t="s">
        <v>1205</v>
      </c>
      <c r="D67" t="s">
        <v>1203</v>
      </c>
    </row>
    <row r="68" spans="3:4">
      <c r="C68" t="s">
        <v>1206</v>
      </c>
    </row>
  </sheetData>
  <mergeCells count="2">
    <mergeCell ref="C4:D4"/>
    <mergeCell ref="E4:F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S104"/>
  <sheetViews>
    <sheetView topLeftCell="A79" zoomScale="70" zoomScaleNormal="70" workbookViewId="0">
      <selection activeCell="E34" sqref="E34"/>
    </sheetView>
  </sheetViews>
  <sheetFormatPr defaultRowHeight="15"/>
  <cols>
    <col min="7" max="7" width="12.85546875" customWidth="1"/>
    <col min="8" max="8" width="14" customWidth="1"/>
    <col min="9" max="9" width="14.42578125" customWidth="1"/>
    <col min="10" max="10" width="15.42578125" customWidth="1"/>
    <col min="11" max="11" width="19.5703125" customWidth="1"/>
    <col min="12" max="12" width="28" customWidth="1"/>
    <col min="13" max="13" width="18.85546875" customWidth="1"/>
  </cols>
  <sheetData>
    <row r="1" spans="1:19">
      <c r="A1" s="1" t="s">
        <v>1262</v>
      </c>
      <c r="P1" s="81"/>
    </row>
    <row r="2" spans="1:19">
      <c r="P2" s="81"/>
    </row>
    <row r="3" spans="1:19">
      <c r="A3" s="87" t="s">
        <v>1207</v>
      </c>
      <c r="C3" s="86" t="s">
        <v>1208</v>
      </c>
      <c r="D3" s="88"/>
      <c r="E3" s="88"/>
      <c r="F3" s="88"/>
      <c r="G3" s="88"/>
      <c r="H3" s="88"/>
      <c r="I3" s="88"/>
      <c r="J3" s="88"/>
      <c r="K3" s="88"/>
      <c r="L3" s="88"/>
      <c r="M3" s="88"/>
      <c r="N3" s="88"/>
      <c r="O3" s="88"/>
      <c r="P3" s="89"/>
      <c r="Q3" s="88"/>
      <c r="R3" s="88"/>
      <c r="S3" s="88"/>
    </row>
    <row r="4" spans="1:19">
      <c r="A4" s="83" t="s">
        <v>1257</v>
      </c>
      <c r="C4" s="20"/>
      <c r="P4" s="81"/>
    </row>
    <row r="5" spans="1:19">
      <c r="A5" s="20"/>
      <c r="B5" s="78" t="s">
        <v>1209</v>
      </c>
      <c r="C5" s="83" t="s">
        <v>1256</v>
      </c>
      <c r="P5" s="81"/>
    </row>
    <row r="6" spans="1:19">
      <c r="A6" s="20"/>
      <c r="C6" s="78" t="s">
        <v>1209</v>
      </c>
      <c r="D6" t="s">
        <v>1255</v>
      </c>
      <c r="P6" s="81"/>
    </row>
    <row r="7" spans="1:19">
      <c r="A7" s="20"/>
      <c r="C7" s="20"/>
      <c r="E7" s="78" t="s">
        <v>1209</v>
      </c>
      <c r="F7" t="s">
        <v>1251</v>
      </c>
      <c r="P7" s="81"/>
    </row>
    <row r="8" spans="1:19">
      <c r="A8" s="20"/>
      <c r="C8" s="20"/>
      <c r="P8" s="81"/>
    </row>
    <row r="9" spans="1:19">
      <c r="A9" t="s">
        <v>1211</v>
      </c>
      <c r="P9" s="81"/>
    </row>
    <row r="10" spans="1:19">
      <c r="B10" s="78" t="s">
        <v>1209</v>
      </c>
      <c r="C10" t="s">
        <v>1210</v>
      </c>
      <c r="P10" s="81"/>
    </row>
    <row r="11" spans="1:19">
      <c r="C11" s="78" t="s">
        <v>1209</v>
      </c>
      <c r="D11" t="s">
        <v>1212</v>
      </c>
      <c r="K11" s="78"/>
      <c r="P11" s="81"/>
    </row>
    <row r="12" spans="1:19">
      <c r="E12" s="78" t="s">
        <v>1209</v>
      </c>
      <c r="F12" t="s">
        <v>1253</v>
      </c>
      <c r="K12" s="78"/>
      <c r="P12" s="81"/>
    </row>
    <row r="13" spans="1:19">
      <c r="F13" s="78" t="s">
        <v>1209</v>
      </c>
      <c r="G13" t="s">
        <v>1254</v>
      </c>
      <c r="K13" s="78"/>
      <c r="P13" s="81"/>
    </row>
    <row r="14" spans="1:19">
      <c r="G14" s="78" t="s">
        <v>1209</v>
      </c>
      <c r="H14" t="s">
        <v>1251</v>
      </c>
      <c r="K14" s="78"/>
      <c r="P14" s="81"/>
    </row>
    <row r="15" spans="1:19">
      <c r="K15" s="78"/>
      <c r="P15" s="81"/>
    </row>
    <row r="16" spans="1:19">
      <c r="E16" s="78" t="s">
        <v>1209</v>
      </c>
      <c r="F16" t="s">
        <v>1251</v>
      </c>
      <c r="L16" s="78"/>
      <c r="P16" s="81"/>
      <c r="R16" s="32"/>
    </row>
    <row r="17" spans="6:18">
      <c r="F17" s="78" t="s">
        <v>1209</v>
      </c>
      <c r="G17" t="s">
        <v>1252</v>
      </c>
      <c r="L17" s="78"/>
      <c r="P17" s="81"/>
      <c r="R17" s="32"/>
    </row>
    <row r="18" spans="6:18">
      <c r="H18" s="84" t="s">
        <v>1248</v>
      </c>
      <c r="P18" s="81"/>
      <c r="R18" s="32"/>
    </row>
    <row r="19" spans="6:18">
      <c r="G19" t="s">
        <v>1249</v>
      </c>
      <c r="H19" s="84"/>
      <c r="P19" s="81"/>
      <c r="R19" s="32"/>
    </row>
    <row r="20" spans="6:18">
      <c r="H20" s="78" t="s">
        <v>1209</v>
      </c>
      <c r="I20" t="s">
        <v>1228</v>
      </c>
      <c r="L20" s="78"/>
      <c r="P20" s="81"/>
    </row>
    <row r="21" spans="6:18">
      <c r="H21" s="78" t="s">
        <v>1209</v>
      </c>
      <c r="I21" t="s">
        <v>1244</v>
      </c>
      <c r="J21" t="s">
        <v>1250</v>
      </c>
      <c r="P21" s="81"/>
    </row>
    <row r="22" spans="6:18">
      <c r="I22" s="78" t="s">
        <v>1209</v>
      </c>
      <c r="J22" s="20" t="s">
        <v>1247</v>
      </c>
      <c r="P22" s="81"/>
    </row>
    <row r="23" spans="6:18">
      <c r="K23" s="78" t="s">
        <v>1248</v>
      </c>
      <c r="P23" s="81"/>
    </row>
    <row r="24" spans="6:18">
      <c r="J24" t="s">
        <v>1223</v>
      </c>
      <c r="K24" s="78"/>
      <c r="P24" s="81"/>
    </row>
    <row r="25" spans="6:18">
      <c r="J25" s="78" t="s">
        <v>1209</v>
      </c>
      <c r="K25" t="s">
        <v>1221</v>
      </c>
      <c r="L25" t="s">
        <v>1220</v>
      </c>
      <c r="P25" s="81"/>
    </row>
    <row r="26" spans="6:18">
      <c r="K26" s="78" t="s">
        <v>1209</v>
      </c>
      <c r="L26" s="20" t="s">
        <v>1222</v>
      </c>
      <c r="M26" t="s">
        <v>1229</v>
      </c>
      <c r="P26" s="79"/>
    </row>
    <row r="27" spans="6:18">
      <c r="K27" s="78"/>
      <c r="L27" s="78" t="s">
        <v>1209</v>
      </c>
      <c r="M27" t="s">
        <v>1231</v>
      </c>
      <c r="N27" t="s">
        <v>1230</v>
      </c>
      <c r="P27" s="79"/>
    </row>
    <row r="28" spans="6:18">
      <c r="K28" s="78"/>
      <c r="L28" s="78"/>
      <c r="M28" s="78" t="s">
        <v>1209</v>
      </c>
      <c r="N28" t="s">
        <v>1238</v>
      </c>
      <c r="P28" s="79"/>
    </row>
    <row r="29" spans="6:18">
      <c r="K29" s="78"/>
      <c r="L29" s="78"/>
      <c r="M29" s="78"/>
      <c r="N29" s="78" t="s">
        <v>1209</v>
      </c>
      <c r="O29" t="s">
        <v>1260</v>
      </c>
      <c r="P29" s="81"/>
    </row>
    <row r="30" spans="6:18">
      <c r="K30" s="78"/>
      <c r="L30" s="78"/>
      <c r="M30" s="78"/>
      <c r="P30" s="85" t="s">
        <v>1216</v>
      </c>
    </row>
    <row r="31" spans="6:18">
      <c r="K31" s="78"/>
      <c r="L31" s="78"/>
      <c r="M31" s="78"/>
      <c r="O31" t="s">
        <v>1261</v>
      </c>
      <c r="P31" s="81"/>
    </row>
    <row r="32" spans="6:18">
      <c r="K32" s="78"/>
      <c r="L32" s="78" t="s">
        <v>1209</v>
      </c>
      <c r="M32" t="s">
        <v>1237</v>
      </c>
      <c r="N32" t="s">
        <v>1232</v>
      </c>
      <c r="P32" s="79"/>
    </row>
    <row r="33" spans="10:18">
      <c r="K33" s="78"/>
      <c r="L33" s="78"/>
      <c r="M33" s="78" t="s">
        <v>1209</v>
      </c>
      <c r="N33" t="s">
        <v>1258</v>
      </c>
      <c r="P33" s="79"/>
    </row>
    <row r="34" spans="10:18">
      <c r="K34" s="78"/>
      <c r="L34" s="78"/>
      <c r="O34" s="85" t="s">
        <v>1216</v>
      </c>
      <c r="P34" s="79"/>
    </row>
    <row r="35" spans="10:18">
      <c r="K35" s="78"/>
      <c r="L35" s="78"/>
      <c r="N35" t="s">
        <v>1259</v>
      </c>
      <c r="P35" s="79"/>
    </row>
    <row r="36" spans="10:18">
      <c r="K36" s="78" t="s">
        <v>1209</v>
      </c>
      <c r="L36" s="20" t="s">
        <v>1217</v>
      </c>
      <c r="M36" t="s">
        <v>1246</v>
      </c>
      <c r="P36" s="79"/>
    </row>
    <row r="37" spans="10:18">
      <c r="K37" s="78"/>
      <c r="L37" s="78" t="s">
        <v>1209</v>
      </c>
      <c r="M37" t="s">
        <v>1214</v>
      </c>
      <c r="P37" s="81"/>
      <c r="Q37" s="81"/>
    </row>
    <row r="38" spans="10:18">
      <c r="K38" s="78"/>
      <c r="M38" s="78" t="s">
        <v>1209</v>
      </c>
      <c r="N38" s="82" t="s">
        <v>1215</v>
      </c>
      <c r="P38" s="81"/>
      <c r="R38" s="32"/>
    </row>
    <row r="39" spans="10:18">
      <c r="K39" s="78"/>
      <c r="O39" s="85" t="s">
        <v>1216</v>
      </c>
      <c r="P39" s="81"/>
      <c r="Q39" s="82"/>
    </row>
    <row r="40" spans="10:18">
      <c r="K40" s="78"/>
      <c r="N40" t="s">
        <v>1218</v>
      </c>
      <c r="O40" s="80"/>
      <c r="P40" s="81"/>
      <c r="Q40" s="82"/>
    </row>
    <row r="41" spans="10:18">
      <c r="K41" s="78"/>
      <c r="N41" s="78" t="s">
        <v>1209</v>
      </c>
      <c r="O41" t="s">
        <v>1219</v>
      </c>
      <c r="Q41" s="79"/>
    </row>
    <row r="42" spans="10:18">
      <c r="J42" s="78" t="s">
        <v>1209</v>
      </c>
      <c r="K42" t="s">
        <v>1224</v>
      </c>
      <c r="L42" t="s">
        <v>1225</v>
      </c>
      <c r="P42" s="81"/>
    </row>
    <row r="43" spans="10:18">
      <c r="J43" s="78"/>
      <c r="K43" s="78" t="s">
        <v>1209</v>
      </c>
      <c r="L43" t="s">
        <v>1228</v>
      </c>
      <c r="M43" t="s">
        <v>1227</v>
      </c>
      <c r="P43" s="81"/>
    </row>
    <row r="44" spans="10:18">
      <c r="J44" s="78"/>
      <c r="L44" s="78" t="s">
        <v>1209</v>
      </c>
      <c r="M44" s="20" t="s">
        <v>1235</v>
      </c>
      <c r="N44" t="s">
        <v>1233</v>
      </c>
      <c r="P44" s="81"/>
    </row>
    <row r="45" spans="10:18">
      <c r="J45" s="78"/>
      <c r="L45" s="78"/>
      <c r="M45" s="78" t="s">
        <v>1209</v>
      </c>
      <c r="N45" t="s">
        <v>1239</v>
      </c>
      <c r="P45" s="81"/>
    </row>
    <row r="46" spans="10:18">
      <c r="J46" s="78"/>
      <c r="L46" s="78"/>
      <c r="M46" s="78"/>
      <c r="N46" s="78" t="s">
        <v>1209</v>
      </c>
      <c r="O46" t="s">
        <v>1240</v>
      </c>
      <c r="P46" s="81"/>
    </row>
    <row r="47" spans="10:18">
      <c r="J47" s="78"/>
      <c r="L47" s="78"/>
      <c r="M47" s="78" t="s">
        <v>1209</v>
      </c>
      <c r="N47" t="s">
        <v>1241</v>
      </c>
      <c r="P47" s="81"/>
    </row>
    <row r="48" spans="10:18">
      <c r="J48" s="78"/>
      <c r="L48" s="78"/>
      <c r="P48" s="81"/>
    </row>
    <row r="49" spans="1:16">
      <c r="J49" s="78"/>
      <c r="L49" s="78" t="s">
        <v>1209</v>
      </c>
      <c r="M49" s="20" t="s">
        <v>1236</v>
      </c>
      <c r="N49" t="s">
        <v>1234</v>
      </c>
      <c r="P49" s="81"/>
    </row>
    <row r="50" spans="1:16">
      <c r="J50" s="78"/>
      <c r="M50" s="78" t="s">
        <v>1209</v>
      </c>
      <c r="N50" t="s">
        <v>1244</v>
      </c>
      <c r="O50" t="s">
        <v>1242</v>
      </c>
      <c r="P50" s="81"/>
    </row>
    <row r="51" spans="1:16">
      <c r="J51" s="78"/>
      <c r="M51" s="78" t="s">
        <v>1209</v>
      </c>
      <c r="N51" t="s">
        <v>1245</v>
      </c>
      <c r="O51" t="s">
        <v>1243</v>
      </c>
      <c r="P51" s="81"/>
    </row>
    <row r="52" spans="1:16">
      <c r="J52" s="78"/>
      <c r="P52" s="81"/>
    </row>
    <row r="53" spans="1:16">
      <c r="J53" s="78" t="s">
        <v>1209</v>
      </c>
      <c r="K53" t="s">
        <v>1213</v>
      </c>
      <c r="L53" t="s">
        <v>1226</v>
      </c>
      <c r="P53" s="81"/>
    </row>
    <row r="54" spans="1:16">
      <c r="K54" s="78" t="s">
        <v>1209</v>
      </c>
      <c r="L54" t="s">
        <v>1221</v>
      </c>
      <c r="M54" t="s">
        <v>1220</v>
      </c>
    </row>
    <row r="58" spans="1:16">
      <c r="A58" t="s">
        <v>1264</v>
      </c>
    </row>
    <row r="59" spans="1:16" ht="300">
      <c r="C59" s="20" t="s">
        <v>1265</v>
      </c>
      <c r="E59" s="11" t="s">
        <v>1271</v>
      </c>
    </row>
    <row r="60" spans="1:16">
      <c r="D60" t="s">
        <v>1266</v>
      </c>
    </row>
    <row r="61" spans="1:16">
      <c r="E61" t="s">
        <v>1267</v>
      </c>
    </row>
    <row r="62" spans="1:16">
      <c r="D62" t="s">
        <v>1268</v>
      </c>
    </row>
    <row r="63" spans="1:16">
      <c r="E63" t="s">
        <v>1269</v>
      </c>
    </row>
    <row r="64" spans="1:16">
      <c r="D64" t="s">
        <v>1270</v>
      </c>
    </row>
    <row r="69" spans="1:2">
      <c r="A69" t="s">
        <v>1272</v>
      </c>
    </row>
    <row r="71" spans="1:2">
      <c r="A71" t="s">
        <v>1273</v>
      </c>
    </row>
    <row r="72" spans="1:2">
      <c r="B72" t="s">
        <v>1274</v>
      </c>
    </row>
    <row r="73" spans="1:2">
      <c r="B73" t="s">
        <v>1275</v>
      </c>
    </row>
    <row r="74" spans="1:2">
      <c r="B74" t="s">
        <v>1276</v>
      </c>
    </row>
    <row r="75" spans="1:2">
      <c r="B75" t="s">
        <v>1277</v>
      </c>
    </row>
    <row r="76" spans="1:2">
      <c r="B76" t="s">
        <v>1278</v>
      </c>
    </row>
    <row r="77" spans="1:2">
      <c r="B77" t="s">
        <v>1279</v>
      </c>
    </row>
    <row r="78" spans="1:2">
      <c r="B78" t="s">
        <v>1280</v>
      </c>
    </row>
    <row r="80" spans="1:2">
      <c r="A80" t="s">
        <v>1281</v>
      </c>
    </row>
    <row r="81" spans="2:2">
      <c r="B81" t="s">
        <v>1282</v>
      </c>
    </row>
    <row r="82" spans="2:2">
      <c r="B82" t="s">
        <v>1283</v>
      </c>
    </row>
    <row r="83" spans="2:2">
      <c r="B83" t="s">
        <v>1284</v>
      </c>
    </row>
    <row r="84" spans="2:2">
      <c r="B84" t="s">
        <v>1285</v>
      </c>
    </row>
    <row r="85" spans="2:2">
      <c r="B85">
        <v>15284</v>
      </c>
    </row>
    <row r="86" spans="2:2">
      <c r="B86" t="s">
        <v>1286</v>
      </c>
    </row>
    <row r="87" spans="2:2">
      <c r="B87" t="s">
        <v>1287</v>
      </c>
    </row>
    <row r="88" spans="2:2">
      <c r="B88">
        <v>15287</v>
      </c>
    </row>
    <row r="89" spans="2:2">
      <c r="B89" t="s">
        <v>1288</v>
      </c>
    </row>
    <row r="90" spans="2:2">
      <c r="B90" t="s">
        <v>1289</v>
      </c>
    </row>
    <row r="91" spans="2:2">
      <c r="B91">
        <v>15290</v>
      </c>
    </row>
    <row r="92" spans="2:2">
      <c r="B92" t="s">
        <v>1290</v>
      </c>
    </row>
    <row r="93" spans="2:2">
      <c r="B93" t="s">
        <v>1291</v>
      </c>
    </row>
    <row r="94" spans="2:2">
      <c r="B94" t="s">
        <v>1292</v>
      </c>
    </row>
    <row r="95" spans="2:2">
      <c r="B95">
        <v>15294</v>
      </c>
    </row>
    <row r="96" spans="2:2">
      <c r="B96" t="s">
        <v>1293</v>
      </c>
    </row>
    <row r="97" spans="2:2">
      <c r="B97" t="s">
        <v>1294</v>
      </c>
    </row>
    <row r="98" spans="2:2">
      <c r="B98">
        <v>15297</v>
      </c>
    </row>
    <row r="99" spans="2:2">
      <c r="B99" t="s">
        <v>1295</v>
      </c>
    </row>
    <row r="100" spans="2:2">
      <c r="B100">
        <v>15299</v>
      </c>
    </row>
    <row r="101" spans="2:2">
      <c r="B101" t="s">
        <v>1296</v>
      </c>
    </row>
    <row r="102" spans="2:2">
      <c r="B102" t="s">
        <v>1297</v>
      </c>
    </row>
    <row r="103" spans="2:2">
      <c r="B103">
        <v>15302</v>
      </c>
    </row>
    <row r="104" spans="2:2">
      <c r="B104" t="s">
        <v>1298</v>
      </c>
    </row>
  </sheetData>
  <hyperlinks>
    <hyperlink ref="A1" r:id="rId1"/>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63"/>
  <sheetViews>
    <sheetView workbookViewId="0">
      <selection activeCell="E44" sqref="E44"/>
    </sheetView>
  </sheetViews>
  <sheetFormatPr defaultRowHeight="15"/>
  <cols>
    <col min="2" max="2" width="9.28515625" bestFit="1" customWidth="1"/>
    <col min="3" max="3" width="7.140625" bestFit="1" customWidth="1"/>
    <col min="4" max="4" width="44.5703125" style="152" customWidth="1"/>
    <col min="5" max="5" width="25.28515625" customWidth="1"/>
    <col min="6" max="6" width="26.28515625" customWidth="1"/>
  </cols>
  <sheetData>
    <row r="1" spans="1:6" ht="15.75" thickBot="1">
      <c r="A1" s="158" t="s">
        <v>1449</v>
      </c>
      <c r="B1" s="158" t="s">
        <v>1450</v>
      </c>
      <c r="C1" s="158" t="s">
        <v>1451</v>
      </c>
    </row>
    <row r="2" spans="1:6" ht="15.75" thickBot="1">
      <c r="A2" s="159">
        <v>43164</v>
      </c>
      <c r="B2" s="160">
        <v>43195</v>
      </c>
      <c r="C2" s="20" t="s">
        <v>1400</v>
      </c>
      <c r="D2" s="150"/>
    </row>
    <row r="3" spans="1:6">
      <c r="D3" s="151" t="s">
        <v>1414</v>
      </c>
    </row>
    <row r="4" spans="1:6">
      <c r="D4" s="37"/>
    </row>
    <row r="5" spans="1:6">
      <c r="D5" s="37" t="s">
        <v>1401</v>
      </c>
      <c r="E5" t="s">
        <v>1403</v>
      </c>
      <c r="F5">
        <v>404</v>
      </c>
    </row>
    <row r="6" spans="1:6">
      <c r="D6" s="37" t="s">
        <v>1402</v>
      </c>
      <c r="E6" t="s">
        <v>1404</v>
      </c>
      <c r="F6">
        <v>405</v>
      </c>
    </row>
    <row r="7" spans="1:6">
      <c r="D7" s="37" t="s">
        <v>1438</v>
      </c>
    </row>
    <row r="8" spans="1:6" ht="15.75" thickBot="1">
      <c r="D8" s="37"/>
    </row>
    <row r="9" spans="1:6" ht="15.75" thickBot="1">
      <c r="A9" s="159">
        <v>43317</v>
      </c>
      <c r="B9" s="160">
        <v>43317</v>
      </c>
      <c r="C9" s="20" t="s">
        <v>1412</v>
      </c>
      <c r="D9" s="150"/>
    </row>
    <row r="10" spans="1:6">
      <c r="D10" s="37" t="s">
        <v>1490</v>
      </c>
    </row>
    <row r="11" spans="1:6">
      <c r="D11" s="37"/>
    </row>
    <row r="12" spans="1:6" ht="15.75" thickBot="1">
      <c r="D12" s="37"/>
    </row>
    <row r="13" spans="1:6" ht="15.75" thickBot="1">
      <c r="A13" s="159">
        <v>43378</v>
      </c>
      <c r="B13" s="160">
        <v>43409</v>
      </c>
      <c r="C13" s="20" t="s">
        <v>1413</v>
      </c>
      <c r="D13" s="37"/>
    </row>
    <row r="14" spans="1:6">
      <c r="B14" s="153"/>
      <c r="C14" s="20"/>
      <c r="D14" s="155" t="s">
        <v>1417</v>
      </c>
    </row>
    <row r="15" spans="1:6">
      <c r="B15" s="153"/>
      <c r="C15" s="20"/>
      <c r="E15" s="20" t="s">
        <v>1433</v>
      </c>
    </row>
    <row r="16" spans="1:6">
      <c r="B16" s="153"/>
      <c r="C16" s="20"/>
      <c r="D16" s="37"/>
      <c r="F16" s="37" t="s">
        <v>1416</v>
      </c>
    </row>
    <row r="17" spans="2:10">
      <c r="B17" s="153"/>
      <c r="C17" s="20"/>
      <c r="D17" s="37"/>
      <c r="F17" s="37"/>
      <c r="G17" t="s">
        <v>1415</v>
      </c>
    </row>
    <row r="18" spans="2:10">
      <c r="B18" s="153"/>
      <c r="C18" s="20"/>
      <c r="D18" s="37"/>
      <c r="H18" t="s">
        <v>1419</v>
      </c>
      <c r="I18" t="s">
        <v>1418</v>
      </c>
    </row>
    <row r="19" spans="2:10">
      <c r="B19" s="153"/>
      <c r="C19" s="20"/>
      <c r="D19" s="37"/>
      <c r="J19" s="18" t="s">
        <v>1420</v>
      </c>
    </row>
    <row r="20" spans="2:10">
      <c r="B20" s="153"/>
      <c r="C20" s="20"/>
      <c r="D20" s="37"/>
      <c r="J20" t="s">
        <v>1421</v>
      </c>
    </row>
    <row r="21" spans="2:10">
      <c r="B21" s="153"/>
      <c r="C21" s="20"/>
      <c r="D21" s="37"/>
      <c r="J21" t="s">
        <v>1422</v>
      </c>
    </row>
    <row r="22" spans="2:10">
      <c r="B22" s="153"/>
      <c r="C22" s="20"/>
      <c r="D22" s="37"/>
      <c r="J22" t="s">
        <v>1423</v>
      </c>
    </row>
    <row r="23" spans="2:10">
      <c r="B23" s="153"/>
      <c r="C23" s="20"/>
      <c r="D23" s="37"/>
      <c r="J23" t="s">
        <v>1424</v>
      </c>
    </row>
    <row r="24" spans="2:10">
      <c r="B24" s="153"/>
      <c r="C24" s="20"/>
      <c r="D24" s="37"/>
      <c r="J24" s="154">
        <v>4140</v>
      </c>
    </row>
    <row r="25" spans="2:10">
      <c r="B25" s="153"/>
      <c r="C25" s="20"/>
      <c r="D25" s="37"/>
      <c r="J25" t="s">
        <v>1425</v>
      </c>
    </row>
    <row r="26" spans="2:10">
      <c r="B26" s="153"/>
      <c r="C26" s="20"/>
      <c r="D26" s="37"/>
      <c r="G26" t="s">
        <v>1426</v>
      </c>
    </row>
    <row r="27" spans="2:10">
      <c r="B27" s="153"/>
      <c r="C27" s="20"/>
      <c r="D27" s="37"/>
    </row>
    <row r="28" spans="2:10">
      <c r="B28" s="153"/>
      <c r="C28" s="20"/>
      <c r="D28" s="37"/>
    </row>
    <row r="29" spans="2:10">
      <c r="B29" s="153"/>
      <c r="C29" s="20"/>
      <c r="D29" s="37"/>
      <c r="E29" s="20" t="s">
        <v>1434</v>
      </c>
    </row>
    <row r="30" spans="2:10">
      <c r="B30" s="153"/>
      <c r="C30" s="20"/>
      <c r="D30" s="37"/>
      <c r="F30" s="9" t="s">
        <v>1437</v>
      </c>
    </row>
    <row r="31" spans="2:10">
      <c r="B31" s="153"/>
      <c r="C31" s="20"/>
      <c r="D31" s="37"/>
      <c r="F31" s="9" t="s">
        <v>1435</v>
      </c>
    </row>
    <row r="32" spans="2:10">
      <c r="B32" s="153"/>
      <c r="C32" s="20"/>
      <c r="D32" s="37"/>
      <c r="F32" t="s">
        <v>1436</v>
      </c>
    </row>
    <row r="33" spans="2:7">
      <c r="B33" s="153"/>
      <c r="C33" s="20"/>
      <c r="D33" s="37"/>
    </row>
    <row r="34" spans="2:7">
      <c r="B34" s="153"/>
      <c r="C34" s="20"/>
      <c r="D34" s="155" t="s">
        <v>1430</v>
      </c>
    </row>
    <row r="35" spans="2:7">
      <c r="B35" s="153"/>
      <c r="C35" s="20"/>
      <c r="E35" s="20" t="s">
        <v>1433</v>
      </c>
    </row>
    <row r="36" spans="2:7">
      <c r="B36" s="153"/>
      <c r="C36" s="20"/>
      <c r="D36" s="37"/>
      <c r="F36" t="s">
        <v>553</v>
      </c>
    </row>
    <row r="37" spans="2:7">
      <c r="B37" s="153"/>
      <c r="C37" s="20"/>
      <c r="D37" s="37"/>
      <c r="G37" t="s">
        <v>1431</v>
      </c>
    </row>
    <row r="38" spans="2:7">
      <c r="B38" s="153"/>
      <c r="C38" s="20"/>
      <c r="D38" s="37"/>
      <c r="G38" t="s">
        <v>1432</v>
      </c>
    </row>
    <row r="39" spans="2:7">
      <c r="B39" s="153"/>
      <c r="C39" s="20"/>
      <c r="D39" s="37"/>
    </row>
    <row r="40" spans="2:7">
      <c r="B40" s="153"/>
      <c r="C40" s="20"/>
      <c r="D40" s="37"/>
    </row>
    <row r="41" spans="2:7">
      <c r="B41" s="153"/>
      <c r="C41" s="20"/>
      <c r="D41" s="37"/>
    </row>
    <row r="42" spans="2:7">
      <c r="B42" s="153"/>
      <c r="C42" s="20"/>
      <c r="D42" s="37"/>
      <c r="E42" s="20" t="s">
        <v>1434</v>
      </c>
    </row>
    <row r="43" spans="2:7">
      <c r="B43" s="153"/>
      <c r="C43" s="20"/>
      <c r="D43" s="37"/>
      <c r="E43" s="20"/>
      <c r="F43" t="s">
        <v>1439</v>
      </c>
      <c r="G43" t="s">
        <v>1444</v>
      </c>
    </row>
    <row r="44" spans="2:7">
      <c r="B44" s="153"/>
      <c r="C44" s="20"/>
      <c r="D44" s="37"/>
      <c r="E44" s="20"/>
      <c r="F44" t="s">
        <v>1440</v>
      </c>
      <c r="G44" t="s">
        <v>1443</v>
      </c>
    </row>
    <row r="45" spans="2:7">
      <c r="D45" s="37"/>
      <c r="F45" t="s">
        <v>1441</v>
      </c>
      <c r="G45" t="s">
        <v>1442</v>
      </c>
    </row>
    <row r="46" spans="2:7">
      <c r="D46" s="37"/>
      <c r="F46" t="s">
        <v>1445</v>
      </c>
      <c r="G46" t="s">
        <v>1446</v>
      </c>
    </row>
    <row r="47" spans="2:7">
      <c r="D47" s="37"/>
    </row>
    <row r="48" spans="2:7">
      <c r="D48" s="37"/>
    </row>
    <row r="49" spans="3:8">
      <c r="D49" s="37"/>
    </row>
    <row r="50" spans="3:8">
      <c r="D50" s="37"/>
    </row>
    <row r="51" spans="3:8">
      <c r="D51" s="37"/>
    </row>
    <row r="52" spans="3:8">
      <c r="D52" s="37"/>
    </row>
    <row r="53" spans="3:8">
      <c r="C53" s="20" t="s">
        <v>1405</v>
      </c>
      <c r="D53" s="37"/>
    </row>
    <row r="54" spans="3:8">
      <c r="D54" s="37">
        <v>40</v>
      </c>
      <c r="E54" t="s">
        <v>1408</v>
      </c>
      <c r="F54" t="s">
        <v>1406</v>
      </c>
      <c r="G54" t="s">
        <v>1409</v>
      </c>
    </row>
    <row r="55" spans="3:8" s="149" customFormat="1">
      <c r="D55" s="37">
        <v>41</v>
      </c>
      <c r="E55" s="149" t="s">
        <v>1410</v>
      </c>
      <c r="F55" s="149" t="s">
        <v>1407</v>
      </c>
      <c r="G55" s="149" t="s">
        <v>1411</v>
      </c>
    </row>
    <row r="63" spans="3:8">
      <c r="H63" t="s">
        <v>1548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G35"/>
  <sheetViews>
    <sheetView workbookViewId="0">
      <selection activeCell="K9" sqref="K9"/>
    </sheetView>
  </sheetViews>
  <sheetFormatPr defaultRowHeight="15"/>
  <sheetData>
    <row r="1" spans="1:31">
      <c r="B1" s="25"/>
      <c r="C1" s="25"/>
      <c r="D1" s="25"/>
      <c r="E1" s="216" t="s">
        <v>474</v>
      </c>
      <c r="F1" s="216"/>
      <c r="G1" s="216"/>
      <c r="H1" s="216"/>
    </row>
    <row r="2" spans="1:31">
      <c r="B2" s="212" t="s">
        <v>475</v>
      </c>
      <c r="C2" s="213"/>
      <c r="D2" s="213"/>
      <c r="E2" s="217" t="s">
        <v>476</v>
      </c>
      <c r="F2" s="218"/>
      <c r="G2" s="217" t="s">
        <v>477</v>
      </c>
      <c r="H2" s="218"/>
    </row>
    <row r="3" spans="1:31">
      <c r="B3" s="214" t="s">
        <v>478</v>
      </c>
      <c r="C3" s="215"/>
      <c r="D3" s="215"/>
      <c r="E3" s="219">
        <v>1</v>
      </c>
      <c r="F3" s="219"/>
      <c r="G3" s="219">
        <v>1</v>
      </c>
      <c r="H3" s="219"/>
    </row>
    <row r="4" spans="1:31">
      <c r="B4" s="214" t="s">
        <v>479</v>
      </c>
      <c r="C4" s="215"/>
      <c r="D4" s="215"/>
      <c r="E4" s="219">
        <v>2</v>
      </c>
      <c r="F4" s="219"/>
      <c r="G4" s="219">
        <v>2</v>
      </c>
      <c r="H4" s="219"/>
    </row>
    <row r="5" spans="1:31">
      <c r="B5" s="214" t="s">
        <v>480</v>
      </c>
      <c r="C5" s="215"/>
      <c r="D5" s="215"/>
      <c r="E5" s="219">
        <v>4</v>
      </c>
      <c r="F5" s="219"/>
      <c r="G5" s="219">
        <v>4</v>
      </c>
      <c r="H5" s="219"/>
    </row>
    <row r="6" spans="1:31">
      <c r="B6" s="214" t="s">
        <v>481</v>
      </c>
      <c r="C6" s="215"/>
      <c r="D6" s="215"/>
      <c r="E6" s="220">
        <v>8</v>
      </c>
      <c r="F6" s="220"/>
      <c r="G6" s="219">
        <v>4</v>
      </c>
      <c r="H6" s="219"/>
    </row>
    <row r="7" spans="1:31">
      <c r="B7" s="214" t="s">
        <v>482</v>
      </c>
      <c r="C7" s="215"/>
      <c r="D7" s="215"/>
      <c r="E7" s="219">
        <v>8</v>
      </c>
      <c r="F7" s="219"/>
      <c r="G7" s="219">
        <v>8</v>
      </c>
      <c r="H7" s="219"/>
    </row>
    <row r="8" spans="1:31">
      <c r="B8" s="214" t="s">
        <v>483</v>
      </c>
      <c r="C8" s="215"/>
      <c r="D8" s="215"/>
      <c r="E8" s="219">
        <v>4</v>
      </c>
      <c r="F8" s="219"/>
      <c r="G8" s="219">
        <v>4</v>
      </c>
      <c r="H8" s="219"/>
    </row>
    <row r="9" spans="1:31">
      <c r="B9" s="214" t="s">
        <v>484</v>
      </c>
      <c r="C9" s="215"/>
      <c r="D9" s="215"/>
      <c r="E9" s="219">
        <v>8</v>
      </c>
      <c r="F9" s="219"/>
      <c r="G9" s="219">
        <v>8</v>
      </c>
      <c r="H9" s="219"/>
    </row>
    <row r="10" spans="1:31">
      <c r="B10" s="214" t="s">
        <v>485</v>
      </c>
      <c r="C10" s="215"/>
      <c r="D10" s="215"/>
      <c r="E10" s="220">
        <v>8</v>
      </c>
      <c r="F10" s="220"/>
      <c r="G10" s="219">
        <v>4</v>
      </c>
      <c r="H10" s="219"/>
    </row>
    <row r="13" spans="1:31" ht="15.75">
      <c r="A13" s="28" t="s">
        <v>486</v>
      </c>
      <c r="B13" s="26"/>
      <c r="C13" s="26"/>
      <c r="D13" s="26"/>
      <c r="E13" s="26"/>
      <c r="F13" s="26"/>
      <c r="G13" s="26"/>
      <c r="H13" s="26"/>
    </row>
    <row r="14" spans="1:31">
      <c r="B14" s="27" t="s">
        <v>487</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row>
    <row r="15" spans="1:31">
      <c r="B15" s="27" t="s">
        <v>488</v>
      </c>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row>
    <row r="16" spans="1:31">
      <c r="B16" s="27" t="s">
        <v>489</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row>
    <row r="17" spans="1:33">
      <c r="B17" s="27" t="s">
        <v>490</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row>
    <row r="18" spans="1:33">
      <c r="B18" s="27" t="s">
        <v>491</v>
      </c>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row>
    <row r="19" spans="1:33">
      <c r="B19" s="27" t="s">
        <v>492</v>
      </c>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row>
    <row r="20" spans="1:33">
      <c r="B20" s="27" t="s">
        <v>493</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row>
    <row r="22" spans="1:33">
      <c r="B22" s="27" t="s">
        <v>494</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row>
    <row r="23" spans="1:33">
      <c r="B23" s="26"/>
      <c r="C23" s="26"/>
      <c r="D23" s="26"/>
      <c r="E23" s="26"/>
      <c r="F23" s="26"/>
      <c r="G23" s="26"/>
      <c r="H23" s="222" t="s">
        <v>474</v>
      </c>
      <c r="I23" s="223"/>
      <c r="J23" s="223"/>
      <c r="K23" s="224"/>
      <c r="L23" s="26"/>
      <c r="M23" s="26"/>
      <c r="N23" s="26"/>
      <c r="O23" s="26"/>
      <c r="P23" s="26"/>
      <c r="Q23" s="26"/>
      <c r="R23" s="26"/>
      <c r="S23" s="26"/>
      <c r="T23" s="26"/>
      <c r="U23" s="26"/>
      <c r="V23" s="26"/>
      <c r="W23" s="26"/>
      <c r="X23" s="26"/>
      <c r="Y23" s="26"/>
      <c r="Z23" s="26"/>
      <c r="AA23" s="26"/>
      <c r="AB23" s="26"/>
      <c r="AC23" s="26"/>
      <c r="AD23" s="26"/>
      <c r="AE23" s="26"/>
    </row>
    <row r="24" spans="1:33">
      <c r="B24" s="225" t="s">
        <v>475</v>
      </c>
      <c r="C24" s="225"/>
      <c r="D24" s="225"/>
      <c r="E24" s="225"/>
      <c r="F24" s="225"/>
      <c r="G24" s="225"/>
      <c r="H24" s="217" t="s">
        <v>476</v>
      </c>
      <c r="I24" s="218"/>
      <c r="J24" s="217" t="s">
        <v>477</v>
      </c>
      <c r="K24" s="218"/>
      <c r="L24" s="226" t="s">
        <v>495</v>
      </c>
      <c r="M24" s="226"/>
      <c r="N24" s="226"/>
      <c r="O24" s="226"/>
      <c r="P24" s="226"/>
      <c r="Q24" s="226"/>
      <c r="R24" s="226"/>
      <c r="S24" s="226"/>
      <c r="T24" s="226"/>
      <c r="U24" s="226"/>
      <c r="V24" s="226"/>
      <c r="W24" s="226"/>
      <c r="X24" s="226"/>
      <c r="Y24" s="226"/>
      <c r="Z24" s="226"/>
      <c r="AA24" s="226"/>
      <c r="AB24" s="226"/>
      <c r="AC24" s="226"/>
      <c r="AD24" s="226"/>
      <c r="AE24" s="226"/>
    </row>
    <row r="25" spans="1:33">
      <c r="B25" s="221" t="s">
        <v>496</v>
      </c>
      <c r="C25" s="221"/>
      <c r="D25" s="221"/>
      <c r="E25" s="221"/>
      <c r="F25" s="221"/>
      <c r="G25" s="221"/>
      <c r="H25" s="219">
        <v>1</v>
      </c>
      <c r="I25" s="219"/>
      <c r="J25" s="219">
        <v>1</v>
      </c>
      <c r="K25" s="219"/>
      <c r="L25" s="221" t="s">
        <v>497</v>
      </c>
      <c r="M25" s="221"/>
      <c r="N25" s="221"/>
      <c r="O25" s="221"/>
      <c r="P25" s="221"/>
      <c r="Q25" s="221"/>
      <c r="R25" s="221"/>
      <c r="S25" s="221"/>
      <c r="T25" s="221"/>
      <c r="U25" s="221"/>
      <c r="V25" s="221"/>
      <c r="W25" s="221"/>
      <c r="X25" s="221"/>
      <c r="Y25" s="221"/>
      <c r="Z25" s="221"/>
      <c r="AA25" s="221"/>
      <c r="AB25" s="221"/>
      <c r="AC25" s="221"/>
      <c r="AD25" s="221"/>
      <c r="AE25" s="221"/>
    </row>
    <row r="26" spans="1:33">
      <c r="B26" s="221" t="s">
        <v>498</v>
      </c>
      <c r="C26" s="221"/>
      <c r="D26" s="221"/>
      <c r="E26" s="221"/>
      <c r="F26" s="221"/>
      <c r="G26" s="221"/>
      <c r="H26" s="219">
        <v>2</v>
      </c>
      <c r="I26" s="219"/>
      <c r="J26" s="219">
        <v>2</v>
      </c>
      <c r="K26" s="219"/>
      <c r="L26" s="221" t="s">
        <v>499</v>
      </c>
      <c r="M26" s="221"/>
      <c r="N26" s="221"/>
      <c r="O26" s="221"/>
      <c r="P26" s="221"/>
      <c r="Q26" s="221"/>
      <c r="R26" s="221"/>
      <c r="S26" s="221"/>
      <c r="T26" s="221"/>
      <c r="U26" s="221"/>
      <c r="V26" s="221"/>
      <c r="W26" s="221"/>
      <c r="X26" s="221"/>
      <c r="Y26" s="221"/>
      <c r="Z26" s="221"/>
      <c r="AA26" s="221"/>
      <c r="AB26" s="221"/>
      <c r="AC26" s="221"/>
      <c r="AD26" s="221"/>
      <c r="AE26" s="221"/>
    </row>
    <row r="27" spans="1:33">
      <c r="B27" s="221" t="s">
        <v>500</v>
      </c>
      <c r="C27" s="221"/>
      <c r="D27" s="221"/>
      <c r="E27" s="221"/>
      <c r="F27" s="221"/>
      <c r="G27" s="221"/>
      <c r="H27" s="219">
        <v>4</v>
      </c>
      <c r="I27" s="219"/>
      <c r="J27" s="219">
        <v>4</v>
      </c>
      <c r="K27" s="219"/>
      <c r="L27" s="221" t="s">
        <v>501</v>
      </c>
      <c r="M27" s="221"/>
      <c r="N27" s="221"/>
      <c r="O27" s="221"/>
      <c r="P27" s="221"/>
      <c r="Q27" s="221"/>
      <c r="R27" s="221"/>
      <c r="S27" s="221"/>
      <c r="T27" s="221"/>
      <c r="U27" s="221"/>
      <c r="V27" s="221"/>
      <c r="W27" s="221"/>
      <c r="X27" s="221"/>
      <c r="Y27" s="221"/>
      <c r="Z27" s="221"/>
      <c r="AA27" s="221"/>
      <c r="AB27" s="221"/>
      <c r="AC27" s="221"/>
      <c r="AD27" s="221"/>
      <c r="AE27" s="221"/>
    </row>
    <row r="28" spans="1:33">
      <c r="B28" s="221" t="s">
        <v>502</v>
      </c>
      <c r="C28" s="221"/>
      <c r="D28" s="221"/>
      <c r="E28" s="221"/>
      <c r="F28" s="221"/>
      <c r="G28" s="221"/>
      <c r="H28" s="219">
        <v>4</v>
      </c>
      <c r="I28" s="219"/>
      <c r="J28" s="219">
        <v>4</v>
      </c>
      <c r="K28" s="219"/>
      <c r="L28" s="221" t="s">
        <v>503</v>
      </c>
      <c r="M28" s="221"/>
      <c r="N28" s="221"/>
      <c r="O28" s="221"/>
      <c r="P28" s="221"/>
      <c r="Q28" s="221"/>
      <c r="R28" s="221"/>
      <c r="S28" s="221"/>
      <c r="T28" s="221"/>
      <c r="U28" s="221"/>
      <c r="V28" s="221"/>
      <c r="W28" s="221"/>
      <c r="X28" s="221"/>
      <c r="Y28" s="221"/>
      <c r="Z28" s="221"/>
      <c r="AA28" s="221"/>
      <c r="AB28" s="221"/>
      <c r="AC28" s="221"/>
      <c r="AD28" s="221"/>
      <c r="AE28" s="221"/>
    </row>
    <row r="29" spans="1:33">
      <c r="B29" s="221" t="s">
        <v>504</v>
      </c>
      <c r="C29" s="221"/>
      <c r="D29" s="221"/>
      <c r="E29" s="221"/>
      <c r="F29" s="221"/>
      <c r="G29" s="221"/>
      <c r="H29" s="219">
        <v>8</v>
      </c>
      <c r="I29" s="219"/>
      <c r="J29" s="219">
        <v>8</v>
      </c>
      <c r="K29" s="219"/>
      <c r="L29" s="221" t="s">
        <v>505</v>
      </c>
      <c r="M29" s="221"/>
      <c r="N29" s="221"/>
      <c r="O29" s="221"/>
      <c r="P29" s="221"/>
      <c r="Q29" s="221"/>
      <c r="R29" s="221"/>
      <c r="S29" s="221"/>
      <c r="T29" s="221"/>
      <c r="U29" s="221"/>
      <c r="V29" s="221"/>
      <c r="W29" s="221"/>
      <c r="X29" s="221"/>
      <c r="Y29" s="221"/>
      <c r="Z29" s="221"/>
      <c r="AA29" s="221"/>
      <c r="AB29" s="221"/>
      <c r="AC29" s="221"/>
      <c r="AD29" s="221"/>
      <c r="AE29" s="221"/>
    </row>
    <row r="30" spans="1:33">
      <c r="A30" s="26"/>
      <c r="B30" s="221" t="s">
        <v>506</v>
      </c>
      <c r="C30" s="221"/>
      <c r="D30" s="221"/>
      <c r="E30" s="221"/>
      <c r="F30" s="221"/>
      <c r="G30" s="221"/>
      <c r="H30" s="220">
        <v>8</v>
      </c>
      <c r="I30" s="220"/>
      <c r="J30" s="220">
        <v>4</v>
      </c>
      <c r="K30" s="220"/>
      <c r="L30" s="221" t="s">
        <v>507</v>
      </c>
      <c r="M30" s="221"/>
      <c r="N30" s="221"/>
      <c r="O30" s="221"/>
      <c r="P30" s="221"/>
      <c r="Q30" s="221"/>
      <c r="R30" s="221"/>
      <c r="S30" s="221"/>
      <c r="T30" s="221"/>
      <c r="U30" s="221"/>
      <c r="V30" s="221"/>
      <c r="W30" s="221"/>
      <c r="X30" s="221"/>
      <c r="Y30" s="221"/>
      <c r="Z30" s="221"/>
      <c r="AA30" s="221"/>
      <c r="AB30" s="221"/>
      <c r="AC30" s="221"/>
      <c r="AD30" s="221"/>
      <c r="AE30" s="221"/>
      <c r="AF30" s="26"/>
      <c r="AG30" s="26"/>
    </row>
    <row r="31" spans="1:33">
      <c r="A31" s="26"/>
      <c r="B31" s="221" t="s">
        <v>508</v>
      </c>
      <c r="C31" s="221"/>
      <c r="D31" s="221"/>
      <c r="E31" s="221"/>
      <c r="F31" s="221"/>
      <c r="G31" s="221"/>
      <c r="H31" s="220">
        <v>8</v>
      </c>
      <c r="I31" s="220"/>
      <c r="J31" s="220">
        <v>4</v>
      </c>
      <c r="K31" s="220"/>
      <c r="L31" s="221" t="s">
        <v>509</v>
      </c>
      <c r="M31" s="221"/>
      <c r="N31" s="221"/>
      <c r="O31" s="221"/>
      <c r="P31" s="221"/>
      <c r="Q31" s="221"/>
      <c r="R31" s="221"/>
      <c r="S31" s="221"/>
      <c r="T31" s="221"/>
      <c r="U31" s="221"/>
      <c r="V31" s="221"/>
      <c r="W31" s="221"/>
      <c r="X31" s="221"/>
      <c r="Y31" s="221"/>
      <c r="Z31" s="221"/>
      <c r="AA31" s="221"/>
      <c r="AB31" s="221"/>
      <c r="AC31" s="221"/>
      <c r="AD31" s="221"/>
      <c r="AE31" s="221"/>
      <c r="AF31" s="26"/>
      <c r="AG31" s="26"/>
    </row>
    <row r="32" spans="1:33">
      <c r="A32" s="26"/>
      <c r="B32" s="221" t="s">
        <v>483</v>
      </c>
      <c r="C32" s="221"/>
      <c r="D32" s="221"/>
      <c r="E32" s="221"/>
      <c r="F32" s="221"/>
      <c r="G32" s="221"/>
      <c r="H32" s="219">
        <v>4</v>
      </c>
      <c r="I32" s="219"/>
      <c r="J32" s="219">
        <v>4</v>
      </c>
      <c r="K32" s="219"/>
      <c r="L32" s="221" t="s">
        <v>510</v>
      </c>
      <c r="M32" s="221"/>
      <c r="N32" s="221"/>
      <c r="O32" s="221"/>
      <c r="P32" s="221"/>
      <c r="Q32" s="221"/>
      <c r="R32" s="221"/>
      <c r="S32" s="221"/>
      <c r="T32" s="221"/>
      <c r="U32" s="221"/>
      <c r="V32" s="221"/>
      <c r="W32" s="221"/>
      <c r="X32" s="221"/>
      <c r="Y32" s="221"/>
      <c r="Z32" s="221"/>
      <c r="AA32" s="221"/>
      <c r="AB32" s="221"/>
      <c r="AC32" s="221"/>
      <c r="AD32" s="221"/>
      <c r="AE32" s="221"/>
      <c r="AF32" s="26"/>
      <c r="AG32" s="26"/>
    </row>
    <row r="33" spans="1:33">
      <c r="A33" s="26"/>
      <c r="B33" s="221" t="s">
        <v>484</v>
      </c>
      <c r="C33" s="221"/>
      <c r="D33" s="221"/>
      <c r="E33" s="221"/>
      <c r="F33" s="221"/>
      <c r="G33" s="221"/>
      <c r="H33" s="219">
        <v>8</v>
      </c>
      <c r="I33" s="219"/>
      <c r="J33" s="219">
        <v>8</v>
      </c>
      <c r="K33" s="219"/>
      <c r="L33" s="221" t="s">
        <v>511</v>
      </c>
      <c r="M33" s="221"/>
      <c r="N33" s="221"/>
      <c r="O33" s="221"/>
      <c r="P33" s="221"/>
      <c r="Q33" s="221"/>
      <c r="R33" s="221"/>
      <c r="S33" s="221"/>
      <c r="T33" s="221"/>
      <c r="U33" s="221"/>
      <c r="V33" s="221"/>
      <c r="W33" s="221"/>
      <c r="X33" s="221"/>
      <c r="Y33" s="221"/>
      <c r="Z33" s="221"/>
      <c r="AA33" s="221"/>
      <c r="AB33" s="221"/>
      <c r="AC33" s="221"/>
      <c r="AD33" s="221"/>
      <c r="AE33" s="221"/>
      <c r="AF33" s="26"/>
      <c r="AG33" s="26"/>
    </row>
    <row r="34" spans="1:33">
      <c r="A34" s="26"/>
      <c r="B34" s="221" t="s">
        <v>512</v>
      </c>
      <c r="C34" s="221"/>
      <c r="D34" s="221"/>
      <c r="E34" s="221"/>
      <c r="F34" s="221"/>
      <c r="G34" s="221"/>
      <c r="H34" s="219">
        <v>8</v>
      </c>
      <c r="I34" s="219"/>
      <c r="J34" s="219">
        <v>8</v>
      </c>
      <c r="K34" s="219"/>
      <c r="L34" s="221" t="s">
        <v>505</v>
      </c>
      <c r="M34" s="221"/>
      <c r="N34" s="221"/>
      <c r="O34" s="221"/>
      <c r="P34" s="221"/>
      <c r="Q34" s="221"/>
      <c r="R34" s="221"/>
      <c r="S34" s="221"/>
      <c r="T34" s="221"/>
      <c r="U34" s="221"/>
      <c r="V34" s="221"/>
      <c r="W34" s="221"/>
      <c r="X34" s="221"/>
      <c r="Y34" s="221"/>
      <c r="Z34" s="221"/>
      <c r="AA34" s="221"/>
      <c r="AB34" s="221"/>
      <c r="AC34" s="221"/>
      <c r="AD34" s="221"/>
      <c r="AE34" s="221"/>
      <c r="AF34" s="26"/>
      <c r="AG34" s="26"/>
    </row>
    <row r="35" spans="1:33">
      <c r="A35" s="26"/>
      <c r="B35" s="221" t="s">
        <v>513</v>
      </c>
      <c r="C35" s="221"/>
      <c r="D35" s="221"/>
      <c r="E35" s="221"/>
      <c r="F35" s="221"/>
      <c r="G35" s="221"/>
      <c r="H35" s="220">
        <v>8</v>
      </c>
      <c r="I35" s="220"/>
      <c r="J35" s="220">
        <v>4</v>
      </c>
      <c r="K35" s="220"/>
      <c r="L35" s="221" t="s">
        <v>514</v>
      </c>
      <c r="M35" s="221"/>
      <c r="N35" s="221"/>
      <c r="O35" s="221"/>
      <c r="P35" s="221"/>
      <c r="Q35" s="221"/>
      <c r="R35" s="221"/>
      <c r="S35" s="221"/>
      <c r="T35" s="221"/>
      <c r="U35" s="221"/>
      <c r="V35" s="221"/>
      <c r="W35" s="221"/>
      <c r="X35" s="221"/>
      <c r="Y35" s="221"/>
      <c r="Z35" s="221"/>
      <c r="AA35" s="221"/>
      <c r="AB35" s="221"/>
      <c r="AC35" s="221"/>
      <c r="AD35" s="221"/>
      <c r="AE35" s="221"/>
      <c r="AF35" s="26"/>
      <c r="AG35" s="26"/>
    </row>
  </sheetData>
  <mergeCells count="77">
    <mergeCell ref="H25:I25"/>
    <mergeCell ref="H26:I26"/>
    <mergeCell ref="J24:K24"/>
    <mergeCell ref="L25:AE25"/>
    <mergeCell ref="L24:AE24"/>
    <mergeCell ref="J25:K25"/>
    <mergeCell ref="J26:K26"/>
    <mergeCell ref="L35:AE35"/>
    <mergeCell ref="L27:AE27"/>
    <mergeCell ref="L26:AE26"/>
    <mergeCell ref="B34:G34"/>
    <mergeCell ref="H33:I33"/>
    <mergeCell ref="J33:K33"/>
    <mergeCell ref="H34:I34"/>
    <mergeCell ref="B27:G27"/>
    <mergeCell ref="B28:G28"/>
    <mergeCell ref="B31:G31"/>
    <mergeCell ref="H31:I31"/>
    <mergeCell ref="J31:K31"/>
    <mergeCell ref="J27:K27"/>
    <mergeCell ref="J28:K28"/>
    <mergeCell ref="B35:G35"/>
    <mergeCell ref="B26:G26"/>
    <mergeCell ref="H35:I35"/>
    <mergeCell ref="J35:K35"/>
    <mergeCell ref="B29:G29"/>
    <mergeCell ref="H29:I29"/>
    <mergeCell ref="B33:G33"/>
    <mergeCell ref="J29:K29"/>
    <mergeCell ref="B30:G30"/>
    <mergeCell ref="H30:I30"/>
    <mergeCell ref="J30:K30"/>
    <mergeCell ref="B32:G32"/>
    <mergeCell ref="H32:I32"/>
    <mergeCell ref="J32:K32"/>
    <mergeCell ref="E8:F8"/>
    <mergeCell ref="E9:F9"/>
    <mergeCell ref="L31:AE31"/>
    <mergeCell ref="J34:K34"/>
    <mergeCell ref="H27:I27"/>
    <mergeCell ref="H28:I28"/>
    <mergeCell ref="L30:AE30"/>
    <mergeCell ref="L32:AE32"/>
    <mergeCell ref="L28:AE28"/>
    <mergeCell ref="L33:AE33"/>
    <mergeCell ref="L34:AE34"/>
    <mergeCell ref="H23:K23"/>
    <mergeCell ref="B24:G24"/>
    <mergeCell ref="B25:G25"/>
    <mergeCell ref="L29:AE29"/>
    <mergeCell ref="H24:I24"/>
    <mergeCell ref="G6:H6"/>
    <mergeCell ref="G7:H7"/>
    <mergeCell ref="G8:H8"/>
    <mergeCell ref="G9:H9"/>
    <mergeCell ref="G10:H10"/>
    <mergeCell ref="B9:D9"/>
    <mergeCell ref="B10:D10"/>
    <mergeCell ref="B4:D4"/>
    <mergeCell ref="B3:D3"/>
    <mergeCell ref="E1:H1"/>
    <mergeCell ref="E2:F2"/>
    <mergeCell ref="G2:H2"/>
    <mergeCell ref="E3:F3"/>
    <mergeCell ref="E4:F4"/>
    <mergeCell ref="E5:F5"/>
    <mergeCell ref="E6:F6"/>
    <mergeCell ref="E7:F7"/>
    <mergeCell ref="E10:F10"/>
    <mergeCell ref="G3:H3"/>
    <mergeCell ref="G4:H4"/>
    <mergeCell ref="G5:H5"/>
    <mergeCell ref="B2:D2"/>
    <mergeCell ref="B8:D8"/>
    <mergeCell ref="B6:D6"/>
    <mergeCell ref="B5:D5"/>
    <mergeCell ref="B7:D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M66"/>
  <sheetViews>
    <sheetView topLeftCell="A22" workbookViewId="0">
      <selection activeCell="E11" sqref="E11"/>
    </sheetView>
  </sheetViews>
  <sheetFormatPr defaultRowHeight="15"/>
  <cols>
    <col min="4" max="4" width="9.140625" style="20"/>
    <col min="5" max="5" width="54.140625" bestFit="1" customWidth="1"/>
    <col min="6" max="6" width="69.7109375" customWidth="1"/>
    <col min="7" max="7" width="30.140625" bestFit="1" customWidth="1"/>
  </cols>
  <sheetData>
    <row r="1" spans="1:13" ht="15.75" thickBot="1">
      <c r="A1" s="158" t="s">
        <v>1449</v>
      </c>
      <c r="B1" s="158" t="s">
        <v>1450</v>
      </c>
      <c r="C1" s="158" t="s">
        <v>1451</v>
      </c>
      <c r="D1" s="164" t="s">
        <v>1468</v>
      </c>
      <c r="E1" s="162"/>
      <c r="F1" s="162"/>
      <c r="G1" s="162"/>
      <c r="H1" s="162"/>
      <c r="I1" s="162"/>
      <c r="J1" s="162"/>
      <c r="K1" s="162"/>
      <c r="L1" s="162"/>
      <c r="M1" s="162"/>
    </row>
    <row r="2" spans="1:13" ht="15.75" thickBot="1">
      <c r="A2" s="159">
        <v>43348</v>
      </c>
      <c r="B2" s="160">
        <v>43378</v>
      </c>
      <c r="C2" s="20" t="s">
        <v>1400</v>
      </c>
    </row>
    <row r="3" spans="1:13">
      <c r="C3" s="20"/>
      <c r="D3" s="20" t="s">
        <v>1458</v>
      </c>
    </row>
    <row r="4" spans="1:13">
      <c r="E4" t="s">
        <v>1454</v>
      </c>
    </row>
    <row r="5" spans="1:13">
      <c r="D5" s="20" t="s">
        <v>1455</v>
      </c>
    </row>
    <row r="6" spans="1:13">
      <c r="E6" t="s">
        <v>1456</v>
      </c>
      <c r="F6" s="61" t="s">
        <v>1467</v>
      </c>
    </row>
    <row r="7" spans="1:13">
      <c r="E7" t="s">
        <v>1457</v>
      </c>
      <c r="F7" s="61" t="s">
        <v>1466</v>
      </c>
    </row>
    <row r="8" spans="1:13">
      <c r="E8" t="s">
        <v>1459</v>
      </c>
      <c r="F8" s="61" t="s">
        <v>1466</v>
      </c>
    </row>
    <row r="9" spans="1:13">
      <c r="E9" t="s">
        <v>1460</v>
      </c>
      <c r="F9" s="61" t="s">
        <v>1465</v>
      </c>
    </row>
    <row r="10" spans="1:13">
      <c r="E10" t="s">
        <v>1461</v>
      </c>
      <c r="F10" s="61" t="s">
        <v>1465</v>
      </c>
    </row>
    <row r="11" spans="1:13">
      <c r="E11" t="s">
        <v>1462</v>
      </c>
      <c r="F11" s="61" t="s">
        <v>1463</v>
      </c>
    </row>
    <row r="12" spans="1:13">
      <c r="E12" t="s">
        <v>1464</v>
      </c>
      <c r="F12" s="61" t="s">
        <v>1463</v>
      </c>
    </row>
    <row r="15" spans="1:13" ht="15.75" thickBot="1"/>
    <row r="16" spans="1:13" ht="15.75" thickBot="1">
      <c r="A16" s="156" t="s">
        <v>1452</v>
      </c>
      <c r="B16" s="157" t="s">
        <v>1453</v>
      </c>
      <c r="C16" s="20" t="s">
        <v>1412</v>
      </c>
    </row>
    <row r="17" spans="1:8">
      <c r="C17" s="61" t="s">
        <v>1473</v>
      </c>
      <c r="D17" s="20" t="s">
        <v>1471</v>
      </c>
    </row>
    <row r="18" spans="1:8">
      <c r="E18" s="165" t="s">
        <v>1472</v>
      </c>
      <c r="F18" s="161"/>
    </row>
    <row r="22" spans="1:8">
      <c r="D22" s="20" t="s">
        <v>1469</v>
      </c>
    </row>
    <row r="23" spans="1:8" ht="15.75" thickBot="1">
      <c r="E23" t="s">
        <v>1470</v>
      </c>
    </row>
    <row r="24" spans="1:8" ht="15.75" thickBot="1">
      <c r="A24" s="156" t="s">
        <v>1447</v>
      </c>
      <c r="B24" s="157" t="s">
        <v>1448</v>
      </c>
      <c r="C24" s="20" t="s">
        <v>1413</v>
      </c>
    </row>
    <row r="25" spans="1:8">
      <c r="B25" s="153"/>
      <c r="C25" s="20"/>
    </row>
    <row r="26" spans="1:8">
      <c r="B26" s="153"/>
      <c r="C26" s="20"/>
    </row>
    <row r="27" spans="1:8">
      <c r="B27" s="153"/>
      <c r="C27" s="20"/>
      <c r="D27" s="20" t="s">
        <v>1474</v>
      </c>
    </row>
    <row r="28" spans="1:8">
      <c r="B28" s="153"/>
      <c r="C28" s="20"/>
      <c r="E28" t="s">
        <v>1476</v>
      </c>
    </row>
    <row r="29" spans="1:8">
      <c r="B29" s="153"/>
      <c r="C29" s="20"/>
      <c r="F29" t="s">
        <v>1475</v>
      </c>
    </row>
    <row r="30" spans="1:8">
      <c r="B30" s="153"/>
      <c r="C30" s="20"/>
    </row>
    <row r="31" spans="1:8">
      <c r="B31" s="153"/>
      <c r="C31" s="20"/>
    </row>
    <row r="32" spans="1:8">
      <c r="B32" s="153"/>
      <c r="C32" s="20"/>
      <c r="E32" s="163" t="s">
        <v>1477</v>
      </c>
      <c r="F32" s="163" t="s">
        <v>1489</v>
      </c>
      <c r="G32" s="229" t="s">
        <v>1485</v>
      </c>
      <c r="H32" s="229"/>
    </row>
    <row r="33" spans="2:8">
      <c r="B33" s="153"/>
      <c r="C33" s="20"/>
      <c r="F33" t="s">
        <v>1478</v>
      </c>
      <c r="G33" t="s">
        <v>1486</v>
      </c>
      <c r="H33">
        <v>0</v>
      </c>
    </row>
    <row r="34" spans="2:8">
      <c r="B34" s="153"/>
      <c r="C34" s="20"/>
      <c r="F34" t="s">
        <v>1479</v>
      </c>
      <c r="G34" t="b">
        <v>0</v>
      </c>
      <c r="H34">
        <v>0</v>
      </c>
    </row>
    <row r="35" spans="2:8">
      <c r="B35" s="153"/>
      <c r="C35" s="20"/>
      <c r="F35" t="s">
        <v>1480</v>
      </c>
      <c r="G35" t="b">
        <v>0</v>
      </c>
      <c r="H35">
        <v>0</v>
      </c>
    </row>
    <row r="36" spans="2:8">
      <c r="B36" s="153"/>
      <c r="C36" s="20"/>
      <c r="F36" t="s">
        <v>1481</v>
      </c>
      <c r="G36" t="s">
        <v>1487</v>
      </c>
      <c r="H36">
        <v>0</v>
      </c>
    </row>
    <row r="37" spans="2:8">
      <c r="B37" s="153"/>
      <c r="C37" s="20"/>
      <c r="F37" t="s">
        <v>1482</v>
      </c>
      <c r="G37" t="s">
        <v>1487</v>
      </c>
      <c r="H37">
        <v>0</v>
      </c>
    </row>
    <row r="38" spans="2:8">
      <c r="B38" s="153"/>
      <c r="C38" s="20"/>
      <c r="F38" t="s">
        <v>1483</v>
      </c>
      <c r="G38" t="s">
        <v>1488</v>
      </c>
      <c r="H38">
        <v>3</v>
      </c>
    </row>
    <row r="39" spans="2:8">
      <c r="B39" s="153"/>
      <c r="C39" s="20"/>
      <c r="F39" t="s">
        <v>1484</v>
      </c>
      <c r="G39" t="s">
        <v>1488</v>
      </c>
      <c r="H39">
        <v>3</v>
      </c>
    </row>
    <row r="40" spans="2:8">
      <c r="B40" s="153"/>
      <c r="C40" s="20"/>
    </row>
    <row r="41" spans="2:8">
      <c r="B41" s="153"/>
      <c r="C41" s="20"/>
    </row>
    <row r="42" spans="2:8">
      <c r="B42" s="153"/>
      <c r="C42" s="20"/>
    </row>
    <row r="43" spans="2:8">
      <c r="B43" s="153"/>
      <c r="C43" s="20"/>
    </row>
    <row r="44" spans="2:8">
      <c r="B44" s="153"/>
      <c r="C44" s="20"/>
    </row>
    <row r="45" spans="2:8">
      <c r="B45" s="153"/>
      <c r="C45" s="20"/>
    </row>
    <row r="46" spans="2:8">
      <c r="B46" s="153"/>
      <c r="C46" s="20"/>
    </row>
    <row r="47" spans="2:8">
      <c r="B47" s="153"/>
      <c r="C47" s="20"/>
    </row>
    <row r="48" spans="2:8">
      <c r="B48" s="153"/>
      <c r="C48" s="20"/>
    </row>
    <row r="49" spans="2:3">
      <c r="B49" s="153"/>
      <c r="C49" s="20"/>
    </row>
    <row r="50" spans="2:3">
      <c r="B50" s="153"/>
      <c r="C50" s="20"/>
    </row>
    <row r="51" spans="2:3">
      <c r="B51" s="153"/>
      <c r="C51" s="20"/>
    </row>
    <row r="52" spans="2:3">
      <c r="B52" s="153"/>
      <c r="C52" s="20"/>
    </row>
    <row r="53" spans="2:3">
      <c r="B53" s="153"/>
      <c r="C53" s="20"/>
    </row>
    <row r="54" spans="2:3">
      <c r="B54" s="153"/>
      <c r="C54" s="20"/>
    </row>
    <row r="55" spans="2:3">
      <c r="B55" s="153"/>
      <c r="C55" s="20"/>
    </row>
    <row r="56" spans="2:3">
      <c r="B56" s="153"/>
      <c r="C56" s="20"/>
    </row>
    <row r="57" spans="2:3">
      <c r="B57" s="153"/>
      <c r="C57" s="20"/>
    </row>
    <row r="66" spans="3:3">
      <c r="C66" s="20" t="s">
        <v>1405</v>
      </c>
    </row>
  </sheetData>
  <mergeCells count="1">
    <mergeCell ref="G32:H3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N245"/>
  <sheetViews>
    <sheetView topLeftCell="A199" zoomScaleNormal="100" workbookViewId="0">
      <selection activeCell="D218" sqref="D218"/>
    </sheetView>
  </sheetViews>
  <sheetFormatPr defaultRowHeight="15"/>
  <cols>
    <col min="2" max="2" width="9.28515625" bestFit="1" customWidth="1"/>
    <col min="3" max="3" width="7.140625" bestFit="1" customWidth="1"/>
    <col min="4" max="4" width="33" style="152" customWidth="1"/>
    <col min="5" max="5" width="56.42578125" customWidth="1"/>
    <col min="6" max="6" width="55.85546875" customWidth="1"/>
    <col min="7" max="7" width="64.85546875" customWidth="1"/>
  </cols>
  <sheetData>
    <row r="1" spans="1:6">
      <c r="A1" s="158" t="s">
        <v>1449</v>
      </c>
      <c r="B1" s="158" t="s">
        <v>1450</v>
      </c>
      <c r="C1" s="158" t="s">
        <v>1451</v>
      </c>
    </row>
    <row r="2" spans="1:6">
      <c r="A2" t="s">
        <v>1494</v>
      </c>
    </row>
    <row r="3" spans="1:6" s="169" customFormat="1">
      <c r="A3" s="1" t="s">
        <v>1551</v>
      </c>
      <c r="D3" s="152"/>
    </row>
    <row r="4" spans="1:6" s="167" customFormat="1" ht="15.75" thickBot="1">
      <c r="A4" s="170" t="s">
        <v>1501</v>
      </c>
      <c r="B4" s="167" t="s">
        <v>1516</v>
      </c>
      <c r="D4" s="152"/>
    </row>
    <row r="5" spans="1:6" ht="15.75" thickBot="1">
      <c r="A5" s="159">
        <v>43409</v>
      </c>
      <c r="B5" s="160">
        <v>43409</v>
      </c>
      <c r="C5" s="20" t="s">
        <v>1491</v>
      </c>
    </row>
    <row r="6" spans="1:6">
      <c r="C6" s="167"/>
      <c r="D6" s="168" t="s">
        <v>1495</v>
      </c>
      <c r="E6" s="167"/>
    </row>
    <row r="7" spans="1:6">
      <c r="C7" s="167"/>
      <c r="D7" s="167"/>
      <c r="E7" s="167" t="s">
        <v>1496</v>
      </c>
    </row>
    <row r="8" spans="1:6">
      <c r="C8" s="167"/>
      <c r="D8" s="167"/>
      <c r="E8" s="167" t="s">
        <v>1497</v>
      </c>
    </row>
    <row r="9" spans="1:6" s="166" customFormat="1">
      <c r="D9" s="152"/>
    </row>
    <row r="10" spans="1:6" s="166" customFormat="1">
      <c r="C10" s="167"/>
      <c r="D10" s="190" t="s">
        <v>1498</v>
      </c>
      <c r="E10" s="189"/>
      <c r="F10" s="189"/>
    </row>
    <row r="11" spans="1:6" s="166" customFormat="1">
      <c r="C11" s="167"/>
      <c r="D11" s="189"/>
      <c r="E11" s="189" t="s">
        <v>1499</v>
      </c>
      <c r="F11" s="189"/>
    </row>
    <row r="12" spans="1:6" s="166" customFormat="1">
      <c r="C12" s="167"/>
      <c r="D12" s="189"/>
      <c r="E12" s="189" t="s">
        <v>1500</v>
      </c>
      <c r="F12" s="189"/>
    </row>
    <row r="13" spans="1:6" s="169" customFormat="1"/>
    <row r="14" spans="1:6" s="169" customFormat="1">
      <c r="D14" s="189"/>
      <c r="E14" s="191" t="s">
        <v>1583</v>
      </c>
      <c r="F14" s="189"/>
    </row>
    <row r="15" spans="1:6" s="169" customFormat="1">
      <c r="D15" s="189"/>
      <c r="E15" s="191"/>
      <c r="F15" s="189" t="s">
        <v>1584</v>
      </c>
    </row>
    <row r="16" spans="1:6" s="169" customFormat="1">
      <c r="D16" s="189"/>
      <c r="E16" s="191"/>
      <c r="F16" s="189" t="s">
        <v>1585</v>
      </c>
    </row>
    <row r="17" spans="4:14" s="169" customFormat="1">
      <c r="D17" s="189"/>
      <c r="E17" s="191"/>
      <c r="F17" s="189" t="s">
        <v>1586</v>
      </c>
    </row>
    <row r="18" spans="4:14" s="169" customFormat="1">
      <c r="D18" s="189"/>
      <c r="E18" s="191"/>
      <c r="F18" s="189"/>
    </row>
    <row r="19" spans="4:14" s="169" customFormat="1">
      <c r="D19" s="189"/>
      <c r="E19" s="191" t="s">
        <v>1587</v>
      </c>
      <c r="F19" s="189"/>
    </row>
    <row r="20" spans="4:14" s="169" customFormat="1">
      <c r="E20" s="191"/>
      <c r="F20" s="189" t="s">
        <v>1588</v>
      </c>
    </row>
    <row r="21" spans="4:14" s="169" customFormat="1">
      <c r="E21" s="191"/>
      <c r="F21" s="189"/>
    </row>
    <row r="22" spans="4:14" s="169" customFormat="1">
      <c r="E22" s="191" t="s">
        <v>1589</v>
      </c>
      <c r="F22" s="189"/>
    </row>
    <row r="23" spans="4:14" s="169" customFormat="1"/>
    <row r="24" spans="4:14" s="166" customFormat="1">
      <c r="D24" s="152"/>
    </row>
    <row r="25" spans="4:14" s="166" customFormat="1">
      <c r="D25" s="170" t="s">
        <v>1502</v>
      </c>
    </row>
    <row r="26" spans="4:14" s="166" customFormat="1" ht="33.75">
      <c r="D26" s="152"/>
      <c r="E26" s="166" t="s">
        <v>1503</v>
      </c>
      <c r="F26" s="166" t="s">
        <v>1504</v>
      </c>
      <c r="G26" s="166" t="s">
        <v>1505</v>
      </c>
      <c r="H26" s="166" t="s">
        <v>1506</v>
      </c>
      <c r="I26" s="166" t="s">
        <v>1507</v>
      </c>
      <c r="L26" s="182" t="s">
        <v>1510</v>
      </c>
      <c r="M26" s="183" t="s">
        <v>1346</v>
      </c>
      <c r="N26" s="184" t="s">
        <v>1511</v>
      </c>
    </row>
    <row r="27" spans="4:14" s="166" customFormat="1">
      <c r="D27" s="152"/>
      <c r="E27" s="166" t="s">
        <v>1508</v>
      </c>
      <c r="F27" s="166" t="s">
        <v>1508</v>
      </c>
      <c r="G27" s="166" t="s">
        <v>1508</v>
      </c>
      <c r="H27" s="166" t="s">
        <v>1509</v>
      </c>
      <c r="I27" s="166" t="s">
        <v>1509</v>
      </c>
      <c r="L27" s="180"/>
      <c r="M27" s="181"/>
      <c r="N27" s="184" t="s">
        <v>1512</v>
      </c>
    </row>
    <row r="28" spans="4:14" s="169" customFormat="1">
      <c r="D28" s="152"/>
      <c r="L28" s="179"/>
      <c r="M28" s="178"/>
    </row>
    <row r="29" spans="4:14" s="169" customFormat="1">
      <c r="D29" s="170" t="s">
        <v>1517</v>
      </c>
      <c r="L29" s="179"/>
      <c r="M29" s="178"/>
    </row>
    <row r="30" spans="4:14" s="169" customFormat="1">
      <c r="D30" s="152"/>
      <c r="E30" s="169" t="s">
        <v>1518</v>
      </c>
      <c r="L30" s="179"/>
      <c r="M30" s="178"/>
    </row>
    <row r="31" spans="4:14" s="169" customFormat="1" ht="121.5" customHeight="1">
      <c r="D31" s="152"/>
      <c r="F31" s="169" t="s">
        <v>1519</v>
      </c>
      <c r="G31" s="11" t="s">
        <v>1522</v>
      </c>
      <c r="L31" s="179"/>
      <c r="M31" s="178"/>
    </row>
    <row r="32" spans="4:14" s="169" customFormat="1">
      <c r="D32" s="152"/>
      <c r="E32" s="169" t="s">
        <v>1520</v>
      </c>
      <c r="L32" s="179"/>
      <c r="M32" s="178"/>
    </row>
    <row r="33" spans="4:13" s="169" customFormat="1" ht="183.75" customHeight="1">
      <c r="D33" s="152"/>
      <c r="F33" s="169" t="s">
        <v>1519</v>
      </c>
      <c r="G33" s="11" t="s">
        <v>1521</v>
      </c>
      <c r="L33" s="179"/>
      <c r="M33" s="178"/>
    </row>
    <row r="34" spans="4:13" s="169" customFormat="1">
      <c r="D34" s="152"/>
      <c r="E34" s="175" t="s">
        <v>1524</v>
      </c>
      <c r="L34" s="179"/>
      <c r="M34" s="178"/>
    </row>
    <row r="35" spans="4:13" s="169" customFormat="1">
      <c r="D35" s="152"/>
      <c r="E35" s="175" t="s">
        <v>1525</v>
      </c>
      <c r="L35" s="179"/>
      <c r="M35" s="178"/>
    </row>
    <row r="36" spans="4:13" s="169" customFormat="1">
      <c r="D36" s="152"/>
      <c r="E36" s="175"/>
      <c r="L36" s="179"/>
      <c r="M36" s="178"/>
    </row>
    <row r="37" spans="4:13" s="169" customFormat="1">
      <c r="D37" s="152"/>
      <c r="E37" s="175"/>
      <c r="L37" s="179"/>
      <c r="M37" s="178"/>
    </row>
    <row r="38" spans="4:13" s="169" customFormat="1">
      <c r="D38" s="152"/>
      <c r="E38" s="175" t="s">
        <v>1526</v>
      </c>
      <c r="L38" s="179"/>
      <c r="M38" s="178"/>
    </row>
    <row r="39" spans="4:13" s="169" customFormat="1">
      <c r="D39" s="152"/>
      <c r="E39" s="175" t="s">
        <v>1525</v>
      </c>
      <c r="L39" s="179"/>
      <c r="M39" s="178"/>
    </row>
    <row r="40" spans="4:13" s="169" customFormat="1">
      <c r="D40" s="152"/>
      <c r="E40" s="175"/>
      <c r="L40" s="179"/>
      <c r="M40" s="178"/>
    </row>
    <row r="41" spans="4:13" s="169" customFormat="1">
      <c r="D41" s="152"/>
      <c r="L41" s="179"/>
      <c r="M41" s="178"/>
    </row>
    <row r="42" spans="4:13" s="169" customFormat="1">
      <c r="D42" s="152"/>
      <c r="E42" s="175" t="s">
        <v>1527</v>
      </c>
      <c r="L42" s="179"/>
      <c r="M42" s="178"/>
    </row>
    <row r="43" spans="4:13" s="169" customFormat="1">
      <c r="D43" s="152"/>
      <c r="E43" s="175" t="s">
        <v>1528</v>
      </c>
      <c r="L43" s="179"/>
      <c r="M43" s="178"/>
    </row>
    <row r="44" spans="4:13" s="169" customFormat="1">
      <c r="D44" s="152"/>
      <c r="E44" s="175" t="s">
        <v>1529</v>
      </c>
      <c r="L44" s="179"/>
      <c r="M44" s="178"/>
    </row>
    <row r="45" spans="4:13" s="166" customFormat="1" ht="30">
      <c r="D45" s="152"/>
      <c r="E45" s="174" t="s">
        <v>1530</v>
      </c>
    </row>
    <row r="46" spans="4:13" s="169" customFormat="1">
      <c r="D46" s="152"/>
      <c r="E46" s="175" t="s">
        <v>1531</v>
      </c>
    </row>
    <row r="47" spans="4:13" s="169" customFormat="1">
      <c r="D47" s="152"/>
      <c r="E47" s="174"/>
    </row>
    <row r="48" spans="4:13" s="169" customFormat="1">
      <c r="D48" s="152"/>
      <c r="E48" s="174"/>
    </row>
    <row r="49" spans="1:7" s="169" customFormat="1">
      <c r="D49" s="152"/>
      <c r="E49" s="174"/>
    </row>
    <row r="50" spans="1:7" s="166" customFormat="1">
      <c r="D50" s="170" t="s">
        <v>1513</v>
      </c>
    </row>
    <row r="51" spans="1:7" s="166" customFormat="1">
      <c r="D51" s="152"/>
      <c r="E51" s="166" t="s">
        <v>1532</v>
      </c>
    </row>
    <row r="52" spans="1:7" s="166" customFormat="1" ht="94.5">
      <c r="D52" s="152"/>
      <c r="E52" s="176" t="s">
        <v>1514</v>
      </c>
      <c r="F52" s="177" t="s">
        <v>1523</v>
      </c>
      <c r="G52" s="188" t="s">
        <v>1515</v>
      </c>
    </row>
    <row r="53" spans="1:7" s="166" customFormat="1">
      <c r="D53" s="152"/>
    </row>
    <row r="54" spans="1:7" s="166" customFormat="1">
      <c r="D54" s="152"/>
    </row>
    <row r="55" spans="1:7" s="166" customFormat="1">
      <c r="D55" s="152"/>
    </row>
    <row r="56" spans="1:7" ht="15.75" thickBot="1"/>
    <row r="57" spans="1:7" ht="15.75" thickBot="1">
      <c r="A57" s="156" t="s">
        <v>1492</v>
      </c>
      <c r="B57" s="157" t="s">
        <v>1492</v>
      </c>
      <c r="C57" s="20" t="s">
        <v>1400</v>
      </c>
      <c r="D57" s="150"/>
    </row>
    <row r="58" spans="1:7">
      <c r="D58" s="172" t="s">
        <v>1533</v>
      </c>
    </row>
    <row r="59" spans="1:7" s="169" customFormat="1" ht="30">
      <c r="D59" s="172"/>
      <c r="E59" s="11" t="s">
        <v>1598</v>
      </c>
    </row>
    <row r="60" spans="1:7">
      <c r="D60" s="173"/>
      <c r="F60" t="s">
        <v>1556</v>
      </c>
    </row>
    <row r="61" spans="1:7" s="169" customFormat="1">
      <c r="D61" s="173"/>
      <c r="E61" s="169" t="s">
        <v>1537</v>
      </c>
    </row>
    <row r="62" spans="1:7" s="169" customFormat="1">
      <c r="D62" s="173"/>
      <c r="F62" s="169" t="s">
        <v>1554</v>
      </c>
    </row>
    <row r="63" spans="1:7" s="169" customFormat="1">
      <c r="D63" s="173"/>
    </row>
    <row r="64" spans="1:7" s="169" customFormat="1">
      <c r="D64" s="173"/>
    </row>
    <row r="65" spans="4:7" s="169" customFormat="1">
      <c r="D65" s="173"/>
    </row>
    <row r="66" spans="4:7">
      <c r="D66" s="173"/>
    </row>
    <row r="67" spans="4:7">
      <c r="D67" s="172" t="s">
        <v>1535</v>
      </c>
    </row>
    <row r="68" spans="4:7">
      <c r="D68" s="173"/>
      <c r="E68" t="s">
        <v>1536</v>
      </c>
      <c r="F68" t="s">
        <v>1570</v>
      </c>
      <c r="G68" s="169" t="s">
        <v>1537</v>
      </c>
    </row>
    <row r="69" spans="4:7" s="169" customFormat="1" ht="60.75" customHeight="1">
      <c r="D69" s="173"/>
      <c r="F69" s="165" t="s">
        <v>1558</v>
      </c>
      <c r="G69" s="187" t="s">
        <v>1557</v>
      </c>
    </row>
    <row r="70" spans="4:7" s="169" customFormat="1" ht="45">
      <c r="D70" s="173"/>
      <c r="F70" s="169" t="s">
        <v>1541</v>
      </c>
      <c r="G70" s="11" t="s">
        <v>1559</v>
      </c>
    </row>
    <row r="71" spans="4:7" s="169" customFormat="1">
      <c r="D71" s="173"/>
      <c r="G71" s="11"/>
    </row>
    <row r="72" spans="4:7" s="169" customFormat="1">
      <c r="D72" s="173"/>
      <c r="E72" s="169" t="s">
        <v>1568</v>
      </c>
      <c r="F72" s="169" t="s">
        <v>1569</v>
      </c>
      <c r="G72" s="11"/>
    </row>
    <row r="73" spans="4:7" s="169" customFormat="1">
      <c r="D73" s="173"/>
      <c r="G73" s="11"/>
    </row>
    <row r="74" spans="4:7" s="169" customFormat="1">
      <c r="D74" s="173"/>
      <c r="G74" s="11"/>
    </row>
    <row r="75" spans="4:7" s="169" customFormat="1">
      <c r="D75" s="173" t="s">
        <v>1590</v>
      </c>
      <c r="E75" s="169" t="s">
        <v>1591</v>
      </c>
      <c r="F75" s="169" t="s">
        <v>1592</v>
      </c>
      <c r="G75" s="11" t="s">
        <v>1593</v>
      </c>
    </row>
    <row r="76" spans="4:7" s="169" customFormat="1">
      <c r="D76" s="173"/>
      <c r="E76" s="169" t="s">
        <v>1574</v>
      </c>
      <c r="F76" s="169">
        <v>578</v>
      </c>
      <c r="G76" s="11">
        <v>627</v>
      </c>
    </row>
    <row r="77" spans="4:7" s="169" customFormat="1">
      <c r="D77" s="173"/>
    </row>
    <row r="78" spans="4:7" s="169" customFormat="1">
      <c r="D78" s="173" t="s">
        <v>1534</v>
      </c>
    </row>
    <row r="79" spans="4:7" s="169" customFormat="1" ht="30">
      <c r="D79" s="173"/>
      <c r="E79" s="169" t="s">
        <v>1540</v>
      </c>
      <c r="G79" s="11" t="s">
        <v>1549</v>
      </c>
    </row>
    <row r="80" spans="4:7" s="169" customFormat="1">
      <c r="D80" s="37"/>
      <c r="F80" s="169" t="s">
        <v>1543</v>
      </c>
    </row>
    <row r="81" spans="1:6" s="169" customFormat="1">
      <c r="D81" s="37"/>
      <c r="F81" s="169" t="s">
        <v>1542</v>
      </c>
    </row>
    <row r="82" spans="1:6" s="169" customFormat="1">
      <c r="D82" s="37"/>
      <c r="F82" s="169" t="s">
        <v>1538</v>
      </c>
    </row>
    <row r="83" spans="1:6" s="169" customFormat="1">
      <c r="D83" s="37"/>
      <c r="F83" s="169" t="s">
        <v>1539</v>
      </c>
    </row>
    <row r="84" spans="1:6" s="169" customFormat="1">
      <c r="D84" s="37"/>
    </row>
    <row r="85" spans="1:6" s="169" customFormat="1">
      <c r="D85" s="37"/>
    </row>
    <row r="86" spans="1:6" s="169" customFormat="1">
      <c r="D86" s="37"/>
    </row>
    <row r="87" spans="1:6" ht="15.75" thickBot="1">
      <c r="D87" s="37"/>
      <c r="F87" s="169"/>
    </row>
    <row r="88" spans="1:6" ht="15.75" thickBot="1">
      <c r="A88" s="156" t="s">
        <v>1493</v>
      </c>
      <c r="B88" s="157" t="s">
        <v>1493</v>
      </c>
      <c r="C88" s="20" t="s">
        <v>1412</v>
      </c>
      <c r="D88" s="150"/>
      <c r="F88" s="169"/>
    </row>
    <row r="89" spans="1:6" s="169" customFormat="1">
      <c r="A89" s="186"/>
      <c r="B89" s="186"/>
      <c r="C89" s="20"/>
      <c r="D89" s="150"/>
    </row>
    <row r="90" spans="1:6" s="169" customFormat="1">
      <c r="A90" s="186"/>
      <c r="B90" s="186"/>
      <c r="C90" s="20"/>
      <c r="D90" s="150"/>
    </row>
    <row r="91" spans="1:6" s="169" customFormat="1">
      <c r="A91" s="186"/>
      <c r="B91" s="186"/>
      <c r="C91" s="20"/>
      <c r="D91" s="150"/>
    </row>
    <row r="92" spans="1:6" s="169" customFormat="1">
      <c r="A92" s="186"/>
      <c r="B92" s="186"/>
      <c r="C92" s="20"/>
      <c r="D92" s="150"/>
    </row>
    <row r="93" spans="1:6" s="169" customFormat="1">
      <c r="A93" s="186"/>
      <c r="B93" s="186"/>
      <c r="C93" s="20"/>
      <c r="D93" s="150"/>
    </row>
    <row r="95" spans="1:6" s="169" customFormat="1"/>
    <row r="96" spans="1:6" s="169" customFormat="1"/>
    <row r="97" spans="4:6" s="169" customFormat="1"/>
    <row r="98" spans="4:6" s="169" customFormat="1"/>
    <row r="99" spans="4:6" s="169" customFormat="1"/>
    <row r="101" spans="4:6" s="169" customFormat="1"/>
    <row r="102" spans="4:6" s="169" customFormat="1"/>
    <row r="103" spans="4:6" s="169" customFormat="1"/>
    <row r="104" spans="4:6" s="169" customFormat="1">
      <c r="D104" s="37"/>
    </row>
    <row r="105" spans="4:6" s="169" customFormat="1">
      <c r="D105" s="37" t="s">
        <v>1574</v>
      </c>
    </row>
    <row r="106" spans="4:6" s="169" customFormat="1">
      <c r="D106" s="37"/>
      <c r="E106" s="169" t="s">
        <v>1575</v>
      </c>
    </row>
    <row r="107" spans="4:6" s="169" customFormat="1">
      <c r="D107" s="37"/>
      <c r="F107" s="18" t="s">
        <v>1576</v>
      </c>
    </row>
    <row r="108" spans="4:6" s="169" customFormat="1">
      <c r="D108" s="37"/>
      <c r="F108" s="18" t="s">
        <v>1577</v>
      </c>
    </row>
    <row r="109" spans="4:6" s="169" customFormat="1">
      <c r="D109" s="37"/>
      <c r="F109" s="18" t="s">
        <v>1578</v>
      </c>
    </row>
    <row r="110" spans="4:6" s="169" customFormat="1">
      <c r="D110" s="37"/>
      <c r="F110" s="18" t="s">
        <v>1579</v>
      </c>
    </row>
    <row r="111" spans="4:6" s="169" customFormat="1">
      <c r="D111" s="37"/>
      <c r="F111" s="18" t="s">
        <v>1580</v>
      </c>
    </row>
    <row r="112" spans="4:6" s="169" customFormat="1">
      <c r="D112" s="37"/>
    </row>
    <row r="113" spans="4:5" s="169" customFormat="1">
      <c r="D113" s="37"/>
    </row>
    <row r="114" spans="4:5" s="169" customFormat="1">
      <c r="D114" s="37"/>
    </row>
    <row r="115" spans="4:5" s="169" customFormat="1">
      <c r="D115" s="37"/>
    </row>
    <row r="116" spans="4:5" s="169" customFormat="1">
      <c r="D116" s="37"/>
    </row>
    <row r="117" spans="4:5" s="169" customFormat="1">
      <c r="D117" s="37"/>
    </row>
    <row r="118" spans="4:5" s="169" customFormat="1">
      <c r="D118" s="185" t="s">
        <v>1552</v>
      </c>
    </row>
    <row r="119" spans="4:5" s="169" customFormat="1">
      <c r="D119" s="37"/>
      <c r="E119" s="169" t="s">
        <v>1560</v>
      </c>
    </row>
    <row r="120" spans="4:5" s="169" customFormat="1">
      <c r="D120" s="37"/>
      <c r="E120" s="169" t="s">
        <v>1561</v>
      </c>
    </row>
    <row r="121" spans="4:5" s="169" customFormat="1">
      <c r="D121" s="37"/>
      <c r="E121" s="169" t="s">
        <v>1562</v>
      </c>
    </row>
    <row r="122" spans="4:5" s="169" customFormat="1">
      <c r="D122" s="37"/>
    </row>
    <row r="123" spans="4:5" s="169" customFormat="1">
      <c r="D123" s="37"/>
    </row>
    <row r="124" spans="4:5" s="169" customFormat="1">
      <c r="D124" s="37"/>
    </row>
    <row r="125" spans="4:5" s="169" customFormat="1">
      <c r="D125" s="37"/>
    </row>
    <row r="126" spans="4:5" s="169" customFormat="1">
      <c r="D126" s="37"/>
    </row>
    <row r="127" spans="4:5" s="169" customFormat="1">
      <c r="D127" s="37"/>
    </row>
    <row r="128" spans="4:5" s="169" customFormat="1">
      <c r="D128" s="185" t="s">
        <v>1553</v>
      </c>
    </row>
    <row r="129" spans="4:6" s="169" customFormat="1">
      <c r="D129" s="185"/>
      <c r="E129" s="62" t="s">
        <v>1563</v>
      </c>
    </row>
    <row r="130" spans="4:6" s="189" customFormat="1" ht="45">
      <c r="D130" s="185"/>
      <c r="E130" s="62"/>
      <c r="F130" s="11" t="s">
        <v>1595</v>
      </c>
    </row>
    <row r="131" spans="4:6" s="169" customFormat="1">
      <c r="D131" s="185"/>
      <c r="E131" s="62" t="s">
        <v>1564</v>
      </c>
    </row>
    <row r="132" spans="4:6" s="189" customFormat="1">
      <c r="D132" s="185"/>
      <c r="E132" s="62"/>
      <c r="F132" s="189" t="s">
        <v>1596</v>
      </c>
    </row>
    <row r="133" spans="4:6" s="189" customFormat="1">
      <c r="D133" s="185"/>
      <c r="E133" s="62"/>
      <c r="F133" s="189" t="s">
        <v>1597</v>
      </c>
    </row>
    <row r="134" spans="4:6" s="169" customFormat="1">
      <c r="D134" s="185"/>
      <c r="E134" s="62" t="s">
        <v>1565</v>
      </c>
    </row>
    <row r="135" spans="4:6" s="169" customFormat="1">
      <c r="D135" s="185"/>
      <c r="F135" s="18" t="s">
        <v>1566</v>
      </c>
    </row>
    <row r="136" spans="4:6" s="169" customFormat="1">
      <c r="D136" s="185"/>
      <c r="F136" s="18" t="s">
        <v>1571</v>
      </c>
    </row>
    <row r="137" spans="4:6" s="169" customFormat="1">
      <c r="D137" s="185"/>
      <c r="F137" s="18" t="s">
        <v>1572</v>
      </c>
    </row>
    <row r="138" spans="4:6" s="169" customFormat="1">
      <c r="D138" s="185"/>
      <c r="F138" s="18" t="s">
        <v>1573</v>
      </c>
    </row>
    <row r="139" spans="4:6" s="169" customFormat="1">
      <c r="D139" s="37"/>
    </row>
    <row r="140" spans="4:6" s="169" customFormat="1">
      <c r="D140" s="37"/>
    </row>
    <row r="141" spans="4:6" s="169" customFormat="1">
      <c r="D141" s="173" t="s">
        <v>1547</v>
      </c>
    </row>
    <row r="142" spans="4:6" s="169" customFormat="1">
      <c r="D142" s="37"/>
      <c r="E142" t="s">
        <v>1550</v>
      </c>
    </row>
    <row r="143" spans="4:6" s="169" customFormat="1">
      <c r="D143" s="37"/>
      <c r="E143" s="169" t="s">
        <v>1555</v>
      </c>
    </row>
    <row r="144" spans="4:6" s="169" customFormat="1">
      <c r="D144" s="37"/>
      <c r="E144" s="169" t="s">
        <v>1567</v>
      </c>
    </row>
    <row r="145" spans="2:7">
      <c r="D145" s="37"/>
      <c r="E145" t="s">
        <v>1581</v>
      </c>
    </row>
    <row r="146" spans="2:7" s="189" customFormat="1">
      <c r="D146" s="37"/>
      <c r="E146" s="189" t="s">
        <v>1594</v>
      </c>
    </row>
    <row r="147" spans="2:7" s="189" customFormat="1">
      <c r="D147" s="37"/>
    </row>
    <row r="148" spans="2:7" s="169" customFormat="1">
      <c r="D148" s="37"/>
    </row>
    <row r="149" spans="2:7" s="169" customFormat="1">
      <c r="D149" s="173" t="s">
        <v>1582</v>
      </c>
    </row>
    <row r="150" spans="2:7" s="169" customFormat="1" ht="210">
      <c r="D150" s="37"/>
      <c r="E150" s="192" t="s">
        <v>1602</v>
      </c>
      <c r="F150"/>
      <c r="G150"/>
    </row>
    <row r="151" spans="2:7" s="169" customFormat="1">
      <c r="D151" s="37"/>
      <c r="E151" s="152"/>
    </row>
    <row r="152" spans="2:7" s="169" customFormat="1">
      <c r="D152" s="37"/>
      <c r="E152" s="152"/>
    </row>
    <row r="153" spans="2:7" s="169" customFormat="1">
      <c r="D153" s="37"/>
      <c r="E153" s="152"/>
    </row>
    <row r="154" spans="2:7" s="169" customFormat="1">
      <c r="D154" s="37"/>
      <c r="E154" s="152"/>
    </row>
    <row r="155" spans="2:7" s="169" customFormat="1">
      <c r="D155" s="37"/>
      <c r="E155" s="152"/>
    </row>
    <row r="156" spans="2:7">
      <c r="D156" s="37"/>
      <c r="E156" s="152"/>
    </row>
    <row r="157" spans="2:7">
      <c r="B157" s="153"/>
      <c r="C157" s="20"/>
      <c r="D157" s="155"/>
      <c r="E157" s="152"/>
      <c r="F157" s="169"/>
      <c r="G157" s="169"/>
    </row>
    <row r="158" spans="2:7">
      <c r="B158" s="153"/>
      <c r="C158" s="20"/>
      <c r="E158" s="152"/>
      <c r="F158" s="169"/>
      <c r="G158" s="169"/>
    </row>
    <row r="159" spans="2:7">
      <c r="B159" s="153"/>
      <c r="C159" s="20"/>
      <c r="D159" s="37"/>
      <c r="E159" s="152"/>
      <c r="F159" s="169"/>
      <c r="G159" s="169"/>
    </row>
    <row r="160" spans="2:7">
      <c r="B160" s="153"/>
      <c r="C160" s="20"/>
      <c r="D160" s="37"/>
      <c r="F160" s="37"/>
    </row>
    <row r="161" spans="1:10">
      <c r="B161" s="153"/>
      <c r="C161" s="20"/>
      <c r="D161" s="173" t="s">
        <v>1599</v>
      </c>
    </row>
    <row r="162" spans="1:10" ht="88.5" customHeight="1">
      <c r="B162" s="153"/>
      <c r="C162" s="20"/>
      <c r="D162" s="37"/>
      <c r="E162" s="11" t="s">
        <v>1600</v>
      </c>
      <c r="J162" s="18"/>
    </row>
    <row r="163" spans="1:10" ht="180">
      <c r="B163" s="153"/>
      <c r="C163" s="20"/>
      <c r="D163" s="37"/>
      <c r="E163" s="11" t="s">
        <v>1601</v>
      </c>
    </row>
    <row r="164" spans="1:10">
      <c r="B164" s="153"/>
      <c r="C164" s="20"/>
      <c r="D164" s="37"/>
    </row>
    <row r="165" spans="1:10">
      <c r="B165" s="153"/>
      <c r="C165" s="20"/>
      <c r="D165" s="37"/>
    </row>
    <row r="166" spans="1:10" ht="15.75" thickBot="1">
      <c r="B166" s="153"/>
      <c r="C166" s="20"/>
      <c r="D166" s="37"/>
    </row>
    <row r="167" spans="1:10" ht="15.75" thickBot="1">
      <c r="A167" s="156" t="s">
        <v>1453</v>
      </c>
      <c r="B167" s="157" t="s">
        <v>1453</v>
      </c>
      <c r="C167" s="20" t="s">
        <v>1413</v>
      </c>
      <c r="D167" s="37"/>
      <c r="J167" s="154"/>
    </row>
    <row r="168" spans="1:10">
      <c r="B168" s="153"/>
      <c r="C168" s="20"/>
      <c r="D168" s="37" t="s">
        <v>1474</v>
      </c>
    </row>
    <row r="169" spans="1:10">
      <c r="B169" s="153"/>
      <c r="C169" s="20"/>
      <c r="D169" s="37"/>
      <c r="E169" t="s">
        <v>1603</v>
      </c>
    </row>
    <row r="170" spans="1:10" s="189" customFormat="1">
      <c r="B170" s="153"/>
      <c r="C170" s="20"/>
      <c r="D170" s="37"/>
      <c r="E170" s="189" t="s">
        <v>1604</v>
      </c>
    </row>
    <row r="171" spans="1:10" s="189" customFormat="1">
      <c r="B171" s="153"/>
      <c r="C171" s="20"/>
      <c r="D171" s="37"/>
    </row>
    <row r="172" spans="1:10" s="189" customFormat="1">
      <c r="B172" s="153"/>
      <c r="C172" s="20"/>
      <c r="D172" s="37"/>
    </row>
    <row r="173" spans="1:10" s="189" customFormat="1">
      <c r="B173" s="153"/>
      <c r="C173" s="20"/>
      <c r="D173" s="173" t="s">
        <v>1606</v>
      </c>
    </row>
    <row r="174" spans="1:10" s="189" customFormat="1">
      <c r="B174" s="153"/>
      <c r="C174" s="20"/>
      <c r="D174" s="37"/>
      <c r="E174" s="189" t="s">
        <v>1607</v>
      </c>
      <c r="F174" s="189" t="s">
        <v>1608</v>
      </c>
    </row>
    <row r="175" spans="1:10" s="189" customFormat="1">
      <c r="B175" s="153"/>
      <c r="C175" s="20"/>
      <c r="D175" s="37"/>
      <c r="E175" s="189" t="s">
        <v>1049</v>
      </c>
      <c r="F175" s="189" t="s">
        <v>1609</v>
      </c>
    </row>
    <row r="176" spans="1:10" s="189" customFormat="1">
      <c r="B176" s="153"/>
      <c r="C176" s="20"/>
      <c r="D176" s="37"/>
    </row>
    <row r="177" spans="2:7" s="189" customFormat="1">
      <c r="B177" s="153"/>
      <c r="C177" s="20"/>
      <c r="D177" s="37"/>
      <c r="E177" s="20" t="s">
        <v>1011</v>
      </c>
      <c r="G177" s="20" t="s">
        <v>1011</v>
      </c>
    </row>
    <row r="178" spans="2:7" s="189" customFormat="1">
      <c r="B178" s="153"/>
      <c r="C178" s="20"/>
      <c r="D178" s="37"/>
      <c r="E178" s="189" t="s">
        <v>1012</v>
      </c>
      <c r="G178" s="189" t="s">
        <v>1012</v>
      </c>
    </row>
    <row r="179" spans="2:7" s="189" customFormat="1">
      <c r="B179" s="153"/>
      <c r="C179" s="20"/>
      <c r="D179" s="37"/>
      <c r="E179" s="189" t="s">
        <v>1013</v>
      </c>
      <c r="G179" s="189" t="s">
        <v>1610</v>
      </c>
    </row>
    <row r="180" spans="2:7" s="189" customFormat="1">
      <c r="B180" s="153"/>
      <c r="C180" s="20"/>
      <c r="D180" s="37"/>
    </row>
    <row r="181" spans="2:7" s="189" customFormat="1">
      <c r="B181" s="153"/>
      <c r="C181" s="20"/>
      <c r="D181" s="37"/>
      <c r="E181" s="20" t="s">
        <v>1014</v>
      </c>
      <c r="G181" s="20" t="s">
        <v>1014</v>
      </c>
    </row>
    <row r="182" spans="2:7" s="189" customFormat="1">
      <c r="B182" s="153"/>
      <c r="C182" s="20"/>
      <c r="D182" s="37"/>
      <c r="E182" s="189" t="s">
        <v>1015</v>
      </c>
      <c r="G182" s="189" t="s">
        <v>1015</v>
      </c>
    </row>
    <row r="183" spans="2:7" s="189" customFormat="1">
      <c r="B183" s="153"/>
      <c r="C183" s="20"/>
      <c r="D183" s="37"/>
      <c r="E183" s="189" t="s">
        <v>1016</v>
      </c>
      <c r="G183" s="189" t="s">
        <v>1611</v>
      </c>
    </row>
    <row r="184" spans="2:7" s="189" customFormat="1">
      <c r="B184" s="153"/>
      <c r="C184" s="20"/>
      <c r="D184" s="37"/>
      <c r="E184" s="189" t="s">
        <v>1017</v>
      </c>
      <c r="G184" s="189" t="s">
        <v>1612</v>
      </c>
    </row>
    <row r="185" spans="2:7" s="189" customFormat="1">
      <c r="B185" s="153"/>
      <c r="C185" s="20"/>
      <c r="D185" s="37"/>
      <c r="E185" s="189" t="s">
        <v>1018</v>
      </c>
      <c r="G185" s="189" t="s">
        <v>1018</v>
      </c>
    </row>
    <row r="186" spans="2:7" s="189" customFormat="1">
      <c r="B186" s="153"/>
      <c r="C186" s="20"/>
      <c r="D186" s="37"/>
      <c r="E186" s="189" t="s">
        <v>1019</v>
      </c>
      <c r="G186" s="189" t="s">
        <v>1019</v>
      </c>
    </row>
    <row r="187" spans="2:7" s="189" customFormat="1">
      <c r="B187" s="153"/>
      <c r="C187" s="20"/>
      <c r="D187" s="37"/>
    </row>
    <row r="188" spans="2:7" s="189" customFormat="1">
      <c r="B188" s="153"/>
      <c r="C188" s="20"/>
      <c r="D188" s="37"/>
      <c r="E188" s="20" t="s">
        <v>1020</v>
      </c>
      <c r="G188" s="20" t="s">
        <v>1020</v>
      </c>
    </row>
    <row r="189" spans="2:7" s="189" customFormat="1">
      <c r="B189" s="153"/>
      <c r="C189" s="20"/>
      <c r="D189" s="37"/>
      <c r="E189" s="189" t="s">
        <v>1021</v>
      </c>
      <c r="G189" s="189" t="s">
        <v>1613</v>
      </c>
    </row>
    <row r="190" spans="2:7" s="189" customFormat="1">
      <c r="B190" s="153"/>
      <c r="C190" s="20"/>
      <c r="D190" s="37"/>
      <c r="E190" s="189" t="s">
        <v>1022</v>
      </c>
      <c r="G190" s="189" t="s">
        <v>1614</v>
      </c>
    </row>
    <row r="191" spans="2:7" s="189" customFormat="1">
      <c r="B191" s="153"/>
      <c r="C191" s="20"/>
      <c r="D191" s="37"/>
      <c r="E191" s="189" t="s">
        <v>1023</v>
      </c>
      <c r="G191" s="189" t="s">
        <v>1023</v>
      </c>
    </row>
    <row r="192" spans="2:7" s="189" customFormat="1">
      <c r="B192" s="153"/>
      <c r="C192" s="20"/>
      <c r="D192" s="37"/>
    </row>
    <row r="193" spans="2:8" s="189" customFormat="1">
      <c r="B193" s="153"/>
      <c r="C193" s="20"/>
      <c r="D193" s="37"/>
      <c r="E193" s="20" t="s">
        <v>1024</v>
      </c>
      <c r="G193" s="20" t="s">
        <v>1024</v>
      </c>
    </row>
    <row r="194" spans="2:8" s="189" customFormat="1">
      <c r="B194" s="153"/>
      <c r="C194" s="20"/>
      <c r="D194" s="37"/>
      <c r="E194" s="189" t="s">
        <v>1025</v>
      </c>
      <c r="G194" s="189" t="s">
        <v>1025</v>
      </c>
    </row>
    <row r="195" spans="2:8" s="189" customFormat="1">
      <c r="B195" s="153"/>
      <c r="C195" s="20"/>
      <c r="D195" s="37"/>
      <c r="E195" s="189" t="s">
        <v>1026</v>
      </c>
      <c r="G195" s="189" t="s">
        <v>1615</v>
      </c>
    </row>
    <row r="196" spans="2:8" s="189" customFormat="1">
      <c r="B196" s="153"/>
      <c r="C196" s="20"/>
      <c r="D196" s="37"/>
      <c r="E196" s="189" t="s">
        <v>1018</v>
      </c>
      <c r="G196" s="189" t="s">
        <v>1018</v>
      </c>
    </row>
    <row r="197" spans="2:8" s="189" customFormat="1">
      <c r="B197" s="153"/>
      <c r="C197" s="20"/>
      <c r="D197" s="37"/>
      <c r="E197" s="189" t="s">
        <v>1027</v>
      </c>
      <c r="G197" s="189" t="s">
        <v>1027</v>
      </c>
    </row>
    <row r="198" spans="2:8" s="189" customFormat="1">
      <c r="B198" s="153"/>
      <c r="C198" s="20"/>
      <c r="D198" s="37"/>
    </row>
    <row r="199" spans="2:8" s="189" customFormat="1">
      <c r="B199" s="153"/>
      <c r="C199" s="20"/>
      <c r="D199" s="37"/>
      <c r="E199" s="20" t="s">
        <v>1028</v>
      </c>
      <c r="G199" s="20" t="s">
        <v>1028</v>
      </c>
    </row>
    <row r="200" spans="2:8" s="189" customFormat="1">
      <c r="B200" s="153"/>
      <c r="C200" s="20"/>
      <c r="D200" s="37"/>
      <c r="E200" s="189" t="s">
        <v>1029</v>
      </c>
      <c r="G200" s="189" t="s">
        <v>1616</v>
      </c>
    </row>
    <row r="201" spans="2:8" s="189" customFormat="1">
      <c r="B201" s="153"/>
      <c r="C201" s="20"/>
      <c r="D201" s="37"/>
      <c r="E201" s="189" t="s">
        <v>1022</v>
      </c>
      <c r="G201" s="189" t="s">
        <v>1614</v>
      </c>
    </row>
    <row r="202" spans="2:8" s="189" customFormat="1">
      <c r="B202" s="153"/>
      <c r="C202" s="20"/>
      <c r="D202" s="37"/>
      <c r="E202" s="189" t="s">
        <v>1030</v>
      </c>
      <c r="G202" s="189" t="s">
        <v>1030</v>
      </c>
    </row>
    <row r="203" spans="2:8" s="189" customFormat="1">
      <c r="B203" s="153"/>
      <c r="C203" s="20"/>
      <c r="D203" s="37"/>
    </row>
    <row r="204" spans="2:8" s="189" customFormat="1">
      <c r="B204" s="153"/>
      <c r="C204" s="20"/>
      <c r="D204" s="37"/>
      <c r="E204" s="20" t="s">
        <v>1031</v>
      </c>
      <c r="G204" s="20" t="s">
        <v>1031</v>
      </c>
    </row>
    <row r="205" spans="2:8" s="189" customFormat="1">
      <c r="B205" s="153"/>
      <c r="C205" s="20"/>
      <c r="D205" s="37"/>
      <c r="E205" s="189" t="s">
        <v>1015</v>
      </c>
      <c r="G205" s="189" t="s">
        <v>1015</v>
      </c>
    </row>
    <row r="206" spans="2:8" s="189" customFormat="1">
      <c r="B206" s="153"/>
      <c r="C206" s="20"/>
      <c r="D206" s="37"/>
      <c r="E206" s="189" t="s">
        <v>1016</v>
      </c>
      <c r="G206" s="189" t="s">
        <v>1611</v>
      </c>
    </row>
    <row r="207" spans="2:8" s="189" customFormat="1">
      <c r="B207" s="153"/>
      <c r="C207" s="20"/>
      <c r="D207" s="37"/>
      <c r="E207" s="189" t="s">
        <v>1025</v>
      </c>
      <c r="G207" s="189" t="s">
        <v>1025</v>
      </c>
    </row>
    <row r="208" spans="2:8">
      <c r="B208" s="153"/>
      <c r="C208" s="20"/>
      <c r="D208" s="37"/>
      <c r="E208" t="s">
        <v>1018</v>
      </c>
      <c r="G208" s="189" t="s">
        <v>1018</v>
      </c>
      <c r="H208" s="189"/>
    </row>
    <row r="209" spans="2:7" s="189" customFormat="1">
      <c r="B209" s="153"/>
      <c r="C209" s="20"/>
      <c r="D209" s="37"/>
      <c r="E209" s="189" t="s">
        <v>1013</v>
      </c>
      <c r="G209" s="189" t="s">
        <v>1610</v>
      </c>
    </row>
    <row r="210" spans="2:7" s="189" customFormat="1">
      <c r="B210" s="153"/>
      <c r="C210" s="20"/>
      <c r="D210" s="37"/>
      <c r="E210" s="189" t="s">
        <v>1032</v>
      </c>
      <c r="G210" s="189" t="s">
        <v>1032</v>
      </c>
    </row>
    <row r="211" spans="2:7" s="189" customFormat="1">
      <c r="B211" s="153"/>
      <c r="C211" s="20"/>
      <c r="D211" s="37"/>
      <c r="E211" s="189" t="s">
        <v>1018</v>
      </c>
      <c r="G211" s="189" t="s">
        <v>1018</v>
      </c>
    </row>
    <row r="212" spans="2:7" s="189" customFormat="1">
      <c r="B212" s="153"/>
      <c r="C212" s="20"/>
      <c r="D212" s="37"/>
      <c r="E212" s="189" t="s">
        <v>1013</v>
      </c>
      <c r="G212" s="189" t="s">
        <v>1610</v>
      </c>
    </row>
    <row r="213" spans="2:7" s="189" customFormat="1">
      <c r="B213" s="153"/>
      <c r="C213" s="20"/>
      <c r="D213" s="37"/>
      <c r="E213" s="189" t="s">
        <v>1033</v>
      </c>
      <c r="G213" s="189" t="s">
        <v>1033</v>
      </c>
    </row>
    <row r="214" spans="2:7" s="189" customFormat="1">
      <c r="B214" s="153"/>
      <c r="C214" s="20"/>
      <c r="D214" s="37"/>
    </row>
    <row r="215" spans="2:7">
      <c r="B215" s="153"/>
      <c r="C215" s="20" t="s">
        <v>1547</v>
      </c>
      <c r="D215" s="37"/>
    </row>
    <row r="216" spans="2:7">
      <c r="B216" s="153"/>
      <c r="C216" s="20"/>
      <c r="D216" s="37" t="s">
        <v>1546</v>
      </c>
      <c r="E216" s="20"/>
    </row>
    <row r="217" spans="2:7">
      <c r="B217" s="153"/>
      <c r="C217" s="20"/>
      <c r="D217" s="37"/>
      <c r="F217" s="9"/>
    </row>
    <row r="218" spans="2:7" ht="135">
      <c r="B218" s="153"/>
      <c r="C218" s="20"/>
      <c r="D218" s="193" t="s">
        <v>1605</v>
      </c>
      <c r="E218" s="20"/>
    </row>
    <row r="219" spans="2:7">
      <c r="B219" s="153"/>
      <c r="C219" s="20"/>
      <c r="D219" s="37"/>
      <c r="E219" s="20"/>
    </row>
    <row r="220" spans="2:7">
      <c r="B220" s="153"/>
      <c r="C220" s="20"/>
      <c r="D220" s="37"/>
      <c r="E220" s="20"/>
    </row>
    <row r="221" spans="2:7">
      <c r="D221" s="37"/>
    </row>
    <row r="222" spans="2:7">
      <c r="D222" s="37"/>
    </row>
    <row r="223" spans="2:7">
      <c r="D223" s="37"/>
    </row>
    <row r="224" spans="2:7">
      <c r="D224" s="37"/>
    </row>
    <row r="225" spans="3:5">
      <c r="D225" s="37"/>
    </row>
    <row r="226" spans="3:5">
      <c r="D226" s="37"/>
    </row>
    <row r="227" spans="3:5">
      <c r="D227" s="37"/>
    </row>
    <row r="228" spans="3:5">
      <c r="D228" s="37"/>
    </row>
    <row r="229" spans="3:5">
      <c r="C229" s="20" t="s">
        <v>1405</v>
      </c>
      <c r="D229" s="37"/>
    </row>
    <row r="230" spans="3:5" ht="195">
      <c r="D230" s="37">
        <v>1</v>
      </c>
      <c r="E230" s="171" t="s">
        <v>1544</v>
      </c>
    </row>
    <row r="231" spans="3:5" s="149" customFormat="1" ht="105">
      <c r="D231" s="37">
        <v>2</v>
      </c>
      <c r="E231" s="171" t="s">
        <v>1545</v>
      </c>
    </row>
    <row r="232" spans="3:5" ht="390">
      <c r="D232" s="37">
        <v>3</v>
      </c>
      <c r="E232" s="194" t="s">
        <v>1618</v>
      </c>
    </row>
    <row r="233" spans="3:5" ht="120">
      <c r="D233" s="37">
        <v>4</v>
      </c>
      <c r="E233" s="11" t="s">
        <v>1617</v>
      </c>
    </row>
    <row r="234" spans="3:5">
      <c r="D234" s="37"/>
    </row>
    <row r="235" spans="3:5">
      <c r="D235" s="37"/>
    </row>
    <row r="236" spans="3:5">
      <c r="D236" s="37"/>
    </row>
    <row r="237" spans="3:5">
      <c r="D237" s="37"/>
    </row>
    <row r="238" spans="3:5">
      <c r="D238" s="37"/>
    </row>
    <row r="239" spans="3:5">
      <c r="D239" s="37"/>
    </row>
    <row r="240" spans="3:5">
      <c r="D240" s="37"/>
    </row>
    <row r="241" spans="4:4">
      <c r="D241" s="37"/>
    </row>
    <row r="242" spans="4:4">
      <c r="D242" s="37"/>
    </row>
    <row r="243" spans="4:4">
      <c r="D243" s="37"/>
    </row>
    <row r="244" spans="4:4">
      <c r="D244" s="37"/>
    </row>
    <row r="245" spans="4:4">
      <c r="D245" s="37"/>
    </row>
  </sheetData>
  <conditionalFormatting sqref="E230:E231">
    <cfRule type="expression" dxfId="2" priority="1">
      <formula>$B230="close"</formula>
    </cfRule>
    <cfRule type="expression" dxfId="1" priority="2">
      <formula>$B230="check"</formula>
    </cfRule>
    <cfRule type="expression" dxfId="0" priority="3">
      <formula>$B230="open"</formula>
    </cfRule>
  </conditionalFormatting>
  <hyperlinks>
    <hyperlink ref="A3"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J182"/>
  <sheetViews>
    <sheetView topLeftCell="A178" workbookViewId="0">
      <selection activeCell="H187" sqref="H187"/>
    </sheetView>
  </sheetViews>
  <sheetFormatPr defaultRowHeight="15"/>
  <cols>
    <col min="4" max="4" width="27.5703125" customWidth="1"/>
    <col min="5" max="5" width="41.28515625" customWidth="1"/>
  </cols>
  <sheetData>
    <row r="1" spans="1:5" s="189" customFormat="1">
      <c r="A1" s="189" t="s">
        <v>1773</v>
      </c>
    </row>
    <row r="2" spans="1:5" s="189" customFormat="1">
      <c r="A2" s="189" t="s">
        <v>1774</v>
      </c>
      <c r="B2" s="189" t="s">
        <v>1775</v>
      </c>
    </row>
    <row r="4" spans="1:5">
      <c r="B4" s="20" t="s">
        <v>1687</v>
      </c>
    </row>
    <row r="5" spans="1:5">
      <c r="C5" t="s">
        <v>1688</v>
      </c>
    </row>
    <row r="6" spans="1:5">
      <c r="D6" t="s">
        <v>1768</v>
      </c>
    </row>
    <row r="7" spans="1:5">
      <c r="D7" t="s">
        <v>1769</v>
      </c>
    </row>
    <row r="8" spans="1:5">
      <c r="D8" t="s">
        <v>1689</v>
      </c>
    </row>
    <row r="9" spans="1:5">
      <c r="D9" t="s">
        <v>1770</v>
      </c>
    </row>
    <row r="10" spans="1:5">
      <c r="C10" t="s">
        <v>1691</v>
      </c>
    </row>
    <row r="11" spans="1:5">
      <c r="D11" t="s">
        <v>1756</v>
      </c>
    </row>
    <row r="12" spans="1:5">
      <c r="E12" t="s">
        <v>1757</v>
      </c>
    </row>
    <row r="13" spans="1:5">
      <c r="E13" t="s">
        <v>1758</v>
      </c>
    </row>
    <row r="14" spans="1:5">
      <c r="E14" t="s">
        <v>1759</v>
      </c>
    </row>
    <row r="15" spans="1:5">
      <c r="E15" t="s">
        <v>1760</v>
      </c>
    </row>
    <row r="16" spans="1:5">
      <c r="E16" t="s">
        <v>1761</v>
      </c>
    </row>
    <row r="17" spans="4:8">
      <c r="D17" t="s">
        <v>1762</v>
      </c>
    </row>
    <row r="18" spans="4:8">
      <c r="E18" t="s">
        <v>1763</v>
      </c>
      <c r="F18" t="s">
        <v>1766</v>
      </c>
    </row>
    <row r="19" spans="4:8">
      <c r="E19" t="s">
        <v>1764</v>
      </c>
      <c r="F19" t="s">
        <v>1765</v>
      </c>
    </row>
    <row r="20" spans="4:8">
      <c r="E20" t="s">
        <v>1693</v>
      </c>
      <c r="F20" s="9" t="s">
        <v>1772</v>
      </c>
    </row>
    <row r="23" spans="4:8">
      <c r="D23" t="s">
        <v>1690</v>
      </c>
    </row>
    <row r="24" spans="4:8">
      <c r="E24" t="s">
        <v>1707</v>
      </c>
    </row>
    <row r="25" spans="4:8">
      <c r="E25" t="s">
        <v>1767</v>
      </c>
    </row>
    <row r="26" spans="4:8">
      <c r="E26" t="s">
        <v>1771</v>
      </c>
    </row>
    <row r="27" spans="4:8">
      <c r="D27" t="s">
        <v>1750</v>
      </c>
      <c r="E27" t="s">
        <v>1694</v>
      </c>
      <c r="G27" t="s">
        <v>1700</v>
      </c>
    </row>
    <row r="28" spans="4:8">
      <c r="E28" t="s">
        <v>1749</v>
      </c>
      <c r="G28" t="s">
        <v>1751</v>
      </c>
      <c r="H28" t="s">
        <v>1752</v>
      </c>
    </row>
    <row r="29" spans="4:8">
      <c r="E29" t="s">
        <v>1695</v>
      </c>
      <c r="F29" t="s">
        <v>1701</v>
      </c>
    </row>
    <row r="30" spans="4:8">
      <c r="E30" t="s">
        <v>1696</v>
      </c>
    </row>
    <row r="31" spans="4:8">
      <c r="E31" t="s">
        <v>1697</v>
      </c>
      <c r="F31">
        <v>5</v>
      </c>
    </row>
    <row r="32" spans="4:8">
      <c r="E32" t="s">
        <v>1698</v>
      </c>
      <c r="F32" t="s">
        <v>1699</v>
      </c>
    </row>
    <row r="38" spans="3:5">
      <c r="C38" t="s">
        <v>1093</v>
      </c>
    </row>
    <row r="39" spans="3:5">
      <c r="D39" t="s">
        <v>1753</v>
      </c>
    </row>
    <row r="40" spans="3:5">
      <c r="D40" t="s">
        <v>1702</v>
      </c>
    </row>
    <row r="41" spans="3:5">
      <c r="D41" t="s">
        <v>1703</v>
      </c>
      <c r="E41" t="s">
        <v>1704</v>
      </c>
    </row>
    <row r="42" spans="3:5">
      <c r="D42" t="s">
        <v>1706</v>
      </c>
      <c r="E42" t="s">
        <v>1705</v>
      </c>
    </row>
    <row r="43" spans="3:5">
      <c r="D43" t="s">
        <v>1755</v>
      </c>
      <c r="E43" t="s">
        <v>1754</v>
      </c>
    </row>
    <row r="49" spans="3:6">
      <c r="C49" t="s">
        <v>1433</v>
      </c>
    </row>
    <row r="50" spans="3:6">
      <c r="D50" t="s">
        <v>1620</v>
      </c>
    </row>
    <row r="52" spans="3:6">
      <c r="D52" t="s">
        <v>1622</v>
      </c>
    </row>
    <row r="53" spans="3:6">
      <c r="E53" t="s">
        <v>1621</v>
      </c>
    </row>
    <row r="54" spans="3:6">
      <c r="E54" t="s">
        <v>1623</v>
      </c>
    </row>
    <row r="55" spans="3:6">
      <c r="E55">
        <v>16711</v>
      </c>
    </row>
    <row r="56" spans="3:6">
      <c r="D56" t="s">
        <v>1653</v>
      </c>
    </row>
    <row r="57" spans="3:6">
      <c r="E57" t="s">
        <v>1734</v>
      </c>
    </row>
    <row r="58" spans="3:6">
      <c r="F58" t="s">
        <v>1624</v>
      </c>
    </row>
    <row r="59" spans="3:6">
      <c r="F59" t="s">
        <v>1625</v>
      </c>
    </row>
    <row r="60" spans="3:6">
      <c r="F60" t="s">
        <v>1626</v>
      </c>
    </row>
    <row r="61" spans="3:6">
      <c r="F61" t="s">
        <v>1627</v>
      </c>
    </row>
    <row r="62" spans="3:6">
      <c r="F62" t="s">
        <v>1628</v>
      </c>
    </row>
    <row r="63" spans="3:6">
      <c r="F63" t="s">
        <v>1629</v>
      </c>
    </row>
    <row r="64" spans="3:6">
      <c r="F64" t="s">
        <v>1630</v>
      </c>
    </row>
    <row r="65" spans="5:10">
      <c r="F65" t="s">
        <v>1631</v>
      </c>
    </row>
    <row r="66" spans="5:10">
      <c r="F66" t="s">
        <v>1632</v>
      </c>
    </row>
    <row r="67" spans="5:10">
      <c r="F67" t="s">
        <v>1633</v>
      </c>
    </row>
    <row r="68" spans="5:10">
      <c r="F68" t="s">
        <v>1634</v>
      </c>
    </row>
    <row r="70" spans="5:10">
      <c r="E70" t="s">
        <v>1635</v>
      </c>
    </row>
    <row r="71" spans="5:10">
      <c r="E71" t="s">
        <v>1736</v>
      </c>
    </row>
    <row r="72" spans="5:10">
      <c r="F72" t="s">
        <v>1735</v>
      </c>
      <c r="J72" t="s">
        <v>1748</v>
      </c>
    </row>
    <row r="73" spans="5:10">
      <c r="F73" t="s">
        <v>1737</v>
      </c>
    </row>
    <row r="74" spans="5:10">
      <c r="F74" t="s">
        <v>1738</v>
      </c>
    </row>
    <row r="75" spans="5:10">
      <c r="F75" t="s">
        <v>1739</v>
      </c>
    </row>
    <row r="76" spans="5:10">
      <c r="F76" t="s">
        <v>1740</v>
      </c>
    </row>
    <row r="77" spans="5:10">
      <c r="F77" t="s">
        <v>1741</v>
      </c>
    </row>
    <row r="78" spans="5:10">
      <c r="F78" t="s">
        <v>1742</v>
      </c>
    </row>
    <row r="79" spans="5:10">
      <c r="F79" t="s">
        <v>1743</v>
      </c>
    </row>
    <row r="80" spans="5:10">
      <c r="F80" t="s">
        <v>1744</v>
      </c>
    </row>
    <row r="81" spans="4:6">
      <c r="F81" t="s">
        <v>1745</v>
      </c>
    </row>
    <row r="82" spans="4:6">
      <c r="F82" t="s">
        <v>1746</v>
      </c>
    </row>
    <row r="83" spans="4:6">
      <c r="F83" t="s">
        <v>1747</v>
      </c>
    </row>
    <row r="86" spans="4:6">
      <c r="D86" t="s">
        <v>1652</v>
      </c>
    </row>
    <row r="87" spans="4:6">
      <c r="F87" t="s">
        <v>1724</v>
      </c>
    </row>
    <row r="88" spans="4:6">
      <c r="F88" t="s">
        <v>1725</v>
      </c>
    </row>
    <row r="89" spans="4:6">
      <c r="F89">
        <v>611</v>
      </c>
    </row>
    <row r="90" spans="4:6">
      <c r="F90" t="s">
        <v>1726</v>
      </c>
    </row>
    <row r="91" spans="4:6">
      <c r="F91" t="s">
        <v>1727</v>
      </c>
    </row>
    <row r="92" spans="4:6">
      <c r="F92" t="s">
        <v>1728</v>
      </c>
    </row>
    <row r="93" spans="4:6">
      <c r="F93" t="s">
        <v>1729</v>
      </c>
    </row>
    <row r="94" spans="4:6">
      <c r="F94" t="s">
        <v>1730</v>
      </c>
    </row>
    <row r="95" spans="4:6">
      <c r="F95">
        <v>617</v>
      </c>
    </row>
    <row r="96" spans="4:6">
      <c r="F96" t="s">
        <v>1731</v>
      </c>
    </row>
    <row r="97" spans="6:6">
      <c r="F97" t="s">
        <v>1732</v>
      </c>
    </row>
    <row r="98" spans="6:6">
      <c r="F98" t="s">
        <v>1733</v>
      </c>
    </row>
    <row r="100" spans="6:6">
      <c r="F100" t="s">
        <v>1651</v>
      </c>
    </row>
    <row r="101" spans="6:6">
      <c r="F101" t="s">
        <v>1636</v>
      </c>
    </row>
    <row r="102" spans="6:6">
      <c r="F102" t="s">
        <v>1637</v>
      </c>
    </row>
    <row r="103" spans="6:6">
      <c r="F103" t="s">
        <v>1638</v>
      </c>
    </row>
    <row r="104" spans="6:6">
      <c r="F104" t="s">
        <v>1639</v>
      </c>
    </row>
    <row r="105" spans="6:6">
      <c r="F105" t="s">
        <v>1640</v>
      </c>
    </row>
    <row r="106" spans="6:6">
      <c r="F106" t="s">
        <v>1641</v>
      </c>
    </row>
    <row r="107" spans="6:6">
      <c r="F107" t="s">
        <v>1642</v>
      </c>
    </row>
    <row r="108" spans="6:6">
      <c r="F108" t="s">
        <v>1643</v>
      </c>
    </row>
    <row r="109" spans="6:6">
      <c r="F109" t="s">
        <v>1644</v>
      </c>
    </row>
    <row r="110" spans="6:6">
      <c r="F110" t="s">
        <v>1645</v>
      </c>
    </row>
    <row r="114" spans="5:6">
      <c r="F114" t="s">
        <v>1646</v>
      </c>
    </row>
    <row r="115" spans="5:6">
      <c r="F115" t="s">
        <v>1647</v>
      </c>
    </row>
    <row r="116" spans="5:6">
      <c r="F116" t="s">
        <v>1648</v>
      </c>
    </row>
    <row r="117" spans="5:6">
      <c r="F117" t="s">
        <v>1649</v>
      </c>
    </row>
    <row r="118" spans="5:6">
      <c r="F118" t="s">
        <v>1650</v>
      </c>
    </row>
    <row r="120" spans="5:6">
      <c r="E120" t="s">
        <v>1105</v>
      </c>
    </row>
    <row r="121" spans="5:6">
      <c r="F121" t="s">
        <v>1654</v>
      </c>
    </row>
    <row r="122" spans="5:6">
      <c r="F122" t="s">
        <v>1655</v>
      </c>
    </row>
    <row r="123" spans="5:6">
      <c r="F123" t="s">
        <v>1656</v>
      </c>
    </row>
    <row r="124" spans="5:6">
      <c r="F124" t="s">
        <v>1657</v>
      </c>
    </row>
    <row r="125" spans="5:6">
      <c r="F125" t="s">
        <v>1658</v>
      </c>
    </row>
    <row r="126" spans="5:6">
      <c r="F126" t="s">
        <v>1659</v>
      </c>
    </row>
    <row r="127" spans="5:6">
      <c r="F127" t="s">
        <v>1660</v>
      </c>
    </row>
    <row r="128" spans="5:6">
      <c r="F128" t="s">
        <v>1661</v>
      </c>
    </row>
    <row r="129" spans="6:6">
      <c r="F129" t="s">
        <v>1662</v>
      </c>
    </row>
    <row r="130" spans="6:6">
      <c r="F130" t="s">
        <v>1663</v>
      </c>
    </row>
    <row r="131" spans="6:6">
      <c r="F131" t="s">
        <v>1664</v>
      </c>
    </row>
    <row r="132" spans="6:6">
      <c r="F132" t="s">
        <v>1665</v>
      </c>
    </row>
    <row r="133" spans="6:6">
      <c r="F133" t="s">
        <v>1666</v>
      </c>
    </row>
    <row r="134" spans="6:6">
      <c r="F134" t="s">
        <v>1667</v>
      </c>
    </row>
    <row r="135" spans="6:6">
      <c r="F135">
        <v>558</v>
      </c>
    </row>
    <row r="136" spans="6:6">
      <c r="F136" t="s">
        <v>1668</v>
      </c>
    </row>
    <row r="137" spans="6:6">
      <c r="F137">
        <v>560</v>
      </c>
    </row>
    <row r="138" spans="6:6">
      <c r="F138" t="s">
        <v>1669</v>
      </c>
    </row>
    <row r="139" spans="6:6">
      <c r="F139" t="s">
        <v>1670</v>
      </c>
    </row>
    <row r="140" spans="6:6">
      <c r="F140" t="s">
        <v>1671</v>
      </c>
    </row>
    <row r="141" spans="6:6">
      <c r="F141" t="s">
        <v>1672</v>
      </c>
    </row>
    <row r="142" spans="6:6">
      <c r="F142" t="s">
        <v>1673</v>
      </c>
    </row>
    <row r="143" spans="6:6">
      <c r="F143" t="s">
        <v>1674</v>
      </c>
    </row>
    <row r="144" spans="6:6">
      <c r="F144" t="s">
        <v>1675</v>
      </c>
    </row>
    <row r="145" spans="3:6">
      <c r="F145" t="s">
        <v>1676</v>
      </c>
    </row>
    <row r="146" spans="3:6">
      <c r="F146" t="s">
        <v>1677</v>
      </c>
    </row>
    <row r="147" spans="3:6">
      <c r="F147" t="s">
        <v>1678</v>
      </c>
    </row>
    <row r="148" spans="3:6">
      <c r="F148" t="s">
        <v>1679</v>
      </c>
    </row>
    <row r="149" spans="3:6">
      <c r="F149" t="s">
        <v>1680</v>
      </c>
    </row>
    <row r="150" spans="3:6">
      <c r="F150" t="s">
        <v>1681</v>
      </c>
    </row>
    <row r="151" spans="3:6">
      <c r="F151" t="s">
        <v>1682</v>
      </c>
    </row>
    <row r="152" spans="3:6">
      <c r="F152" t="s">
        <v>1683</v>
      </c>
    </row>
    <row r="153" spans="3:6">
      <c r="F153" t="s">
        <v>1684</v>
      </c>
    </row>
    <row r="154" spans="3:6">
      <c r="F154" t="s">
        <v>1685</v>
      </c>
    </row>
    <row r="155" spans="3:6">
      <c r="F155" t="s">
        <v>1686</v>
      </c>
    </row>
    <row r="157" spans="3:6">
      <c r="C157" t="s">
        <v>1491</v>
      </c>
    </row>
    <row r="158" spans="3:6">
      <c r="D158" t="s">
        <v>1710</v>
      </c>
    </row>
    <row r="159" spans="3:6">
      <c r="E159" t="s">
        <v>1711</v>
      </c>
    </row>
    <row r="160" spans="3:6">
      <c r="F160" t="s">
        <v>1692</v>
      </c>
    </row>
    <row r="161" spans="3:8">
      <c r="E161" t="s">
        <v>1712</v>
      </c>
    </row>
    <row r="162" spans="3:8">
      <c r="F162" t="s">
        <v>1713</v>
      </c>
    </row>
    <row r="163" spans="3:8">
      <c r="F163" t="s">
        <v>1714</v>
      </c>
    </row>
    <row r="164" spans="3:8">
      <c r="F164" t="s">
        <v>1715</v>
      </c>
    </row>
    <row r="165" spans="3:8">
      <c r="E165" t="s">
        <v>1716</v>
      </c>
    </row>
    <row r="166" spans="3:8">
      <c r="F166" t="s">
        <v>1717</v>
      </c>
      <c r="G166" t="s">
        <v>1718</v>
      </c>
    </row>
    <row r="167" spans="3:8">
      <c r="F167" t="s">
        <v>1719</v>
      </c>
      <c r="G167" t="s">
        <v>1720</v>
      </c>
      <c r="H167" t="s">
        <v>1721</v>
      </c>
    </row>
    <row r="168" spans="3:8">
      <c r="F168" t="s">
        <v>1722</v>
      </c>
    </row>
    <row r="171" spans="3:8">
      <c r="C171" t="s">
        <v>1412</v>
      </c>
    </row>
    <row r="172" spans="3:8">
      <c r="D172" t="s">
        <v>1708</v>
      </c>
      <c r="E172" t="s">
        <v>1709</v>
      </c>
    </row>
    <row r="174" spans="3:8">
      <c r="D174" s="189" t="s">
        <v>1784</v>
      </c>
    </row>
    <row r="177" spans="3:5">
      <c r="C177" t="s">
        <v>1785</v>
      </c>
    </row>
    <row r="178" spans="3:5">
      <c r="D178" t="s">
        <v>1786</v>
      </c>
    </row>
    <row r="181" spans="3:5">
      <c r="C181" t="s">
        <v>1405</v>
      </c>
    </row>
    <row r="182" spans="3:5">
      <c r="D182">
        <v>1</v>
      </c>
      <c r="E182" t="s">
        <v>1723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I83"/>
  <sheetViews>
    <sheetView topLeftCell="A60" zoomScale="115" zoomScaleNormal="115" workbookViewId="0">
      <selection activeCell="G85" sqref="G85"/>
    </sheetView>
  </sheetViews>
  <sheetFormatPr defaultRowHeight="15"/>
  <sheetData>
    <row r="1" spans="1:6">
      <c r="A1" t="s">
        <v>1776</v>
      </c>
    </row>
    <row r="2" spans="1:6">
      <c r="A2" t="s">
        <v>1551</v>
      </c>
    </row>
    <row r="5" spans="1:6">
      <c r="D5" s="20" t="s">
        <v>1491</v>
      </c>
    </row>
    <row r="6" spans="1:6">
      <c r="E6" t="s">
        <v>1778</v>
      </c>
    </row>
    <row r="7" spans="1:6">
      <c r="E7" t="s">
        <v>1779</v>
      </c>
    </row>
    <row r="8" spans="1:6">
      <c r="E8" t="s">
        <v>1780</v>
      </c>
    </row>
    <row r="11" spans="1:6">
      <c r="D11" s="20" t="s">
        <v>1412</v>
      </c>
    </row>
    <row r="12" spans="1:6">
      <c r="E12" t="s">
        <v>543</v>
      </c>
    </row>
    <row r="13" spans="1:6">
      <c r="F13" t="s">
        <v>1781</v>
      </c>
    </row>
    <row r="14" spans="1:6">
      <c r="F14" t="s">
        <v>1782</v>
      </c>
    </row>
    <row r="18" spans="4:8">
      <c r="D18" s="20" t="s">
        <v>1777</v>
      </c>
    </row>
    <row r="19" spans="4:8">
      <c r="E19" t="s">
        <v>1619</v>
      </c>
    </row>
    <row r="20" spans="4:8">
      <c r="E20" t="s">
        <v>1783</v>
      </c>
    </row>
    <row r="21" spans="4:8">
      <c r="E21" t="s">
        <v>1787</v>
      </c>
    </row>
    <row r="24" spans="4:8">
      <c r="E24" t="s">
        <v>1788</v>
      </c>
    </row>
    <row r="26" spans="4:8">
      <c r="E26" t="s">
        <v>1825</v>
      </c>
    </row>
    <row r="27" spans="4:8" s="189" customFormat="1">
      <c r="F27" s="189" t="s">
        <v>1837</v>
      </c>
    </row>
    <row r="28" spans="4:8">
      <c r="G28" t="s">
        <v>1826</v>
      </c>
    </row>
    <row r="29" spans="4:8">
      <c r="G29" t="s">
        <v>1827</v>
      </c>
    </row>
    <row r="30" spans="4:8">
      <c r="G30" t="s">
        <v>1828</v>
      </c>
    </row>
    <row r="31" spans="4:8">
      <c r="G31" t="s">
        <v>1829</v>
      </c>
    </row>
    <row r="32" spans="4:8">
      <c r="H32" t="s">
        <v>1830</v>
      </c>
    </row>
    <row r="33" spans="4:9">
      <c r="H33" s="189" t="s">
        <v>1831</v>
      </c>
    </row>
    <row r="34" spans="4:9">
      <c r="H34" s="189" t="s">
        <v>1830</v>
      </c>
    </row>
    <row r="35" spans="4:9">
      <c r="G35" t="s">
        <v>1832</v>
      </c>
    </row>
    <row r="36" spans="4:9">
      <c r="G36" s="189" t="s">
        <v>1833</v>
      </c>
    </row>
    <row r="37" spans="4:9">
      <c r="G37" t="s">
        <v>1834</v>
      </c>
    </row>
    <row r="38" spans="4:9">
      <c r="G38" t="s">
        <v>1835</v>
      </c>
    </row>
    <row r="39" spans="4:9">
      <c r="G39" t="s">
        <v>1836</v>
      </c>
    </row>
    <row r="40" spans="4:9">
      <c r="F40" s="189" t="s">
        <v>1838</v>
      </c>
    </row>
    <row r="41" spans="4:9">
      <c r="G41" t="s">
        <v>1839</v>
      </c>
    </row>
    <row r="42" spans="4:9">
      <c r="G42" t="s">
        <v>1840</v>
      </c>
    </row>
    <row r="43" spans="4:9">
      <c r="H43" t="s">
        <v>1841</v>
      </c>
    </row>
    <row r="44" spans="4:9">
      <c r="I44" t="s">
        <v>1842</v>
      </c>
    </row>
    <row r="48" spans="4:9">
      <c r="D48" t="s">
        <v>1843</v>
      </c>
    </row>
    <row r="49" spans="5:6">
      <c r="E49" t="s">
        <v>1844</v>
      </c>
    </row>
    <row r="50" spans="5:6">
      <c r="E50" t="s">
        <v>1845</v>
      </c>
    </row>
    <row r="52" spans="5:6" s="189" customFormat="1">
      <c r="E52" s="189" t="s">
        <v>1853</v>
      </c>
    </row>
    <row r="53" spans="5:6" s="189" customFormat="1">
      <c r="F53" s="189" t="s">
        <v>1851</v>
      </c>
    </row>
    <row r="54" spans="5:6">
      <c r="F54" t="s">
        <v>1852</v>
      </c>
    </row>
    <row r="55" spans="5:6" s="189" customFormat="1">
      <c r="F55" s="189" t="s">
        <v>1857</v>
      </c>
    </row>
    <row r="56" spans="5:6" s="189" customFormat="1"/>
    <row r="58" spans="5:6">
      <c r="E58" t="s">
        <v>1849</v>
      </c>
    </row>
    <row r="59" spans="5:6">
      <c r="F59" t="s">
        <v>1850</v>
      </c>
    </row>
    <row r="60" spans="5:6">
      <c r="E60" t="s">
        <v>1858</v>
      </c>
    </row>
    <row r="63" spans="5:6">
      <c r="E63" t="s">
        <v>1854</v>
      </c>
    </row>
    <row r="64" spans="5:6">
      <c r="F64" t="s">
        <v>1855</v>
      </c>
    </row>
    <row r="66" spans="1:5">
      <c r="E66" t="s">
        <v>1856</v>
      </c>
    </row>
    <row r="70" spans="1:5">
      <c r="E70" s="189" t="s">
        <v>1848</v>
      </c>
    </row>
    <row r="71" spans="1:5">
      <c r="E71" s="189" t="s">
        <v>1846</v>
      </c>
    </row>
    <row r="72" spans="1:5">
      <c r="E72" s="189" t="s">
        <v>1847</v>
      </c>
    </row>
    <row r="74" spans="1:5">
      <c r="A74" t="s">
        <v>1859</v>
      </c>
    </row>
    <row r="75" spans="1:5">
      <c r="A75" t="s">
        <v>1860</v>
      </c>
    </row>
    <row r="76" spans="1:5">
      <c r="A76" t="s">
        <v>1861</v>
      </c>
    </row>
    <row r="78" spans="1:5">
      <c r="B78" t="s">
        <v>1862</v>
      </c>
    </row>
    <row r="80" spans="1:5">
      <c r="B80" t="s">
        <v>1863</v>
      </c>
    </row>
    <row r="82" spans="1:1">
      <c r="A82" t="s">
        <v>1864</v>
      </c>
    </row>
    <row r="83" spans="1:1">
      <c r="A83" t="s">
        <v>1865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B2:F13"/>
  <sheetViews>
    <sheetView workbookViewId="0">
      <selection activeCell="L25" sqref="L25"/>
    </sheetView>
  </sheetViews>
  <sheetFormatPr defaultRowHeight="15"/>
  <sheetData>
    <row r="2" spans="2:6">
      <c r="B2" t="s">
        <v>1792</v>
      </c>
    </row>
    <row r="3" spans="2:6">
      <c r="C3" t="s">
        <v>1789</v>
      </c>
    </row>
    <row r="4" spans="2:6">
      <c r="D4" t="s">
        <v>1790</v>
      </c>
    </row>
    <row r="10" spans="2:6">
      <c r="D10" t="s">
        <v>1791</v>
      </c>
      <c r="F10" t="s">
        <v>1794</v>
      </c>
    </row>
    <row r="11" spans="2:6">
      <c r="D11" t="s">
        <v>1793</v>
      </c>
    </row>
    <row r="13" spans="2:6">
      <c r="D13" t="s">
        <v>1795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B2:C26"/>
  <sheetViews>
    <sheetView workbookViewId="0">
      <selection activeCell="G15" sqref="G15"/>
    </sheetView>
  </sheetViews>
  <sheetFormatPr defaultRowHeight="15"/>
  <sheetData>
    <row r="2" spans="2:3">
      <c r="B2" t="s">
        <v>1807</v>
      </c>
    </row>
    <row r="3" spans="2:3">
      <c r="B3" t="s">
        <v>1808</v>
      </c>
    </row>
    <row r="4" spans="2:3">
      <c r="B4" t="s">
        <v>1809</v>
      </c>
    </row>
    <row r="6" spans="2:3">
      <c r="B6" t="s">
        <v>1810</v>
      </c>
    </row>
    <row r="7" spans="2:3">
      <c r="B7" t="s">
        <v>1811</v>
      </c>
    </row>
    <row r="8" spans="2:3">
      <c r="B8" t="s">
        <v>1812</v>
      </c>
    </row>
    <row r="10" spans="2:3">
      <c r="B10" t="s">
        <v>1813</v>
      </c>
    </row>
    <row r="11" spans="2:3">
      <c r="B11" t="s">
        <v>1814</v>
      </c>
    </row>
    <row r="12" spans="2:3">
      <c r="B12" t="s">
        <v>1815</v>
      </c>
    </row>
    <row r="13" spans="2:3">
      <c r="B13" t="s">
        <v>1816</v>
      </c>
    </row>
    <row r="15" spans="2:3">
      <c r="B15" t="s">
        <v>1817</v>
      </c>
    </row>
    <row r="16" spans="2:3">
      <c r="C16" t="s">
        <v>1818</v>
      </c>
    </row>
    <row r="17" spans="2:3">
      <c r="C17" t="s">
        <v>1819</v>
      </c>
    </row>
    <row r="18" spans="2:3">
      <c r="C18" t="s">
        <v>1820</v>
      </c>
    </row>
    <row r="20" spans="2:3">
      <c r="B20" t="s">
        <v>1821</v>
      </c>
    </row>
    <row r="21" spans="2:3">
      <c r="C21" t="s">
        <v>1822</v>
      </c>
    </row>
    <row r="23" spans="2:3">
      <c r="B23" t="s">
        <v>1823</v>
      </c>
    </row>
    <row r="24" spans="2:3">
      <c r="B24" t="s">
        <v>1824</v>
      </c>
    </row>
    <row r="26" spans="2:3">
      <c r="C26" t="s">
        <v>1820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G145"/>
  <sheetViews>
    <sheetView topLeftCell="A28" zoomScaleNormal="100" workbookViewId="0">
      <selection activeCell="O49" sqref="O49"/>
    </sheetView>
  </sheetViews>
  <sheetFormatPr defaultRowHeight="15"/>
  <cols>
    <col min="1" max="12" width="9.140625" style="189"/>
    <col min="13" max="13" width="39.85546875" style="189" customWidth="1"/>
    <col min="14" max="16384" width="9.140625" style="189"/>
  </cols>
  <sheetData>
    <row r="1" spans="1:8">
      <c r="A1" s="189" t="s">
        <v>1866</v>
      </c>
    </row>
    <row r="2" spans="1:8">
      <c r="A2" s="189" t="s">
        <v>1551</v>
      </c>
    </row>
    <row r="5" spans="1:8">
      <c r="D5" s="20" t="s">
        <v>1491</v>
      </c>
    </row>
    <row r="6" spans="1:8">
      <c r="E6" s="190" t="s">
        <v>1951</v>
      </c>
    </row>
    <row r="7" spans="1:8">
      <c r="F7" s="190" t="s">
        <v>1867</v>
      </c>
    </row>
    <row r="8" spans="1:8">
      <c r="G8" s="189" t="s">
        <v>1868</v>
      </c>
    </row>
    <row r="9" spans="1:8">
      <c r="G9" s="189" t="s">
        <v>1869</v>
      </c>
    </row>
    <row r="10" spans="1:8">
      <c r="G10" s="189" t="s">
        <v>1870</v>
      </c>
    </row>
    <row r="12" spans="1:8">
      <c r="F12" s="190" t="s">
        <v>1871</v>
      </c>
    </row>
    <row r="13" spans="1:8">
      <c r="F13" s="190"/>
      <c r="G13" s="189" t="s">
        <v>1933</v>
      </c>
    </row>
    <row r="14" spans="1:8">
      <c r="F14" s="190"/>
      <c r="G14" s="189" t="s">
        <v>1872</v>
      </c>
    </row>
    <row r="15" spans="1:8">
      <c r="F15" s="190"/>
      <c r="H15" s="189" t="s">
        <v>1873</v>
      </c>
    </row>
    <row r="16" spans="1:8">
      <c r="H16" s="189" t="s">
        <v>1874</v>
      </c>
    </row>
    <row r="17" spans="4:33">
      <c r="H17" s="189" t="s">
        <v>1875</v>
      </c>
    </row>
    <row r="18" spans="4:33">
      <c r="H18" s="189" t="s">
        <v>1876</v>
      </c>
    </row>
    <row r="21" spans="4:33">
      <c r="D21" s="20" t="s">
        <v>1433</v>
      </c>
    </row>
    <row r="22" spans="4:33" ht="15.75" thickBot="1">
      <c r="D22" s="20"/>
      <c r="M22" s="195" t="s">
        <v>1924</v>
      </c>
      <c r="N22" s="195" t="s">
        <v>1925</v>
      </c>
      <c r="O22" s="230" t="s">
        <v>1930</v>
      </c>
      <c r="P22" s="231"/>
      <c r="Q22" s="232" t="s">
        <v>1931</v>
      </c>
      <c r="R22" s="233"/>
      <c r="S22" s="233"/>
      <c r="T22" s="234"/>
      <c r="W22" s="232" t="s">
        <v>1932</v>
      </c>
      <c r="X22" s="233"/>
    </row>
    <row r="23" spans="4:33" ht="60.75" thickBot="1">
      <c r="D23" s="20"/>
      <c r="O23" s="195" t="s">
        <v>1926</v>
      </c>
      <c r="P23" s="195" t="s">
        <v>1927</v>
      </c>
      <c r="Q23" s="196" t="s">
        <v>1926</v>
      </c>
      <c r="R23" s="196" t="s">
        <v>1927</v>
      </c>
      <c r="S23" s="197" t="s">
        <v>1928</v>
      </c>
      <c r="T23" s="198" t="s">
        <v>1929</v>
      </c>
    </row>
    <row r="24" spans="4:33">
      <c r="E24" s="189" t="s">
        <v>1889</v>
      </c>
      <c r="M24" s="189" t="s">
        <v>1877</v>
      </c>
      <c r="N24" s="189" t="s">
        <v>1884</v>
      </c>
      <c r="AG24" s="189" t="s">
        <v>1878</v>
      </c>
    </row>
    <row r="25" spans="4:33">
      <c r="F25" s="18" t="s">
        <v>1890</v>
      </c>
      <c r="M25" s="189" t="s">
        <v>1879</v>
      </c>
      <c r="N25" s="189" t="s">
        <v>1884</v>
      </c>
      <c r="AG25" s="189" t="s">
        <v>1878</v>
      </c>
    </row>
    <row r="26" spans="4:33">
      <c r="G26" s="189" t="s">
        <v>1891</v>
      </c>
      <c r="M26" s="189" t="s">
        <v>1880</v>
      </c>
      <c r="N26" s="189" t="s">
        <v>1892</v>
      </c>
      <c r="O26" s="189">
        <v>1</v>
      </c>
      <c r="P26" s="189">
        <v>32</v>
      </c>
      <c r="Q26" s="189">
        <v>1</v>
      </c>
      <c r="R26" s="189">
        <v>32</v>
      </c>
      <c r="AG26" s="189" t="s">
        <v>1878</v>
      </c>
    </row>
    <row r="27" spans="4:33" ht="240">
      <c r="G27" s="189" t="s">
        <v>1893</v>
      </c>
      <c r="M27" s="11" t="s">
        <v>1881</v>
      </c>
      <c r="N27" s="189" t="s">
        <v>1887</v>
      </c>
      <c r="O27" s="189">
        <v>1</v>
      </c>
      <c r="P27" s="189">
        <v>8</v>
      </c>
      <c r="Q27" s="189">
        <v>1</v>
      </c>
      <c r="R27" s="189">
        <v>8</v>
      </c>
      <c r="W27" s="189">
        <v>1</v>
      </c>
      <c r="X27" s="189" t="s">
        <v>1894</v>
      </c>
      <c r="AF27" s="189" t="s">
        <v>1882</v>
      </c>
      <c r="AG27" s="189" t="s">
        <v>1878</v>
      </c>
    </row>
    <row r="28" spans="4:33">
      <c r="F28" s="18" t="s">
        <v>1895</v>
      </c>
      <c r="M28" s="189" t="s">
        <v>1883</v>
      </c>
      <c r="N28" s="189" t="s">
        <v>1884</v>
      </c>
      <c r="O28" s="189">
        <v>1</v>
      </c>
      <c r="P28" s="189">
        <v>32</v>
      </c>
      <c r="Q28" s="189">
        <v>1</v>
      </c>
      <c r="R28" s="189">
        <v>32</v>
      </c>
      <c r="AG28" s="189" t="s">
        <v>1878</v>
      </c>
    </row>
    <row r="29" spans="4:33">
      <c r="F29" s="18" t="s">
        <v>1896</v>
      </c>
      <c r="M29" s="189" t="s">
        <v>1885</v>
      </c>
      <c r="N29" s="189" t="s">
        <v>1884</v>
      </c>
      <c r="AG29" s="189" t="s">
        <v>1878</v>
      </c>
    </row>
    <row r="30" spans="4:33">
      <c r="G30" s="189" t="s">
        <v>1897</v>
      </c>
      <c r="M30" s="189" t="s">
        <v>1886</v>
      </c>
      <c r="N30" s="189" t="s">
        <v>1887</v>
      </c>
      <c r="O30" s="189">
        <v>1</v>
      </c>
      <c r="P30" s="189">
        <v>253</v>
      </c>
      <c r="Q30" s="189">
        <v>1</v>
      </c>
      <c r="R30" s="189">
        <v>253</v>
      </c>
      <c r="W30" s="189">
        <v>33</v>
      </c>
      <c r="X30" s="189" t="s">
        <v>1898</v>
      </c>
      <c r="AG30" s="189" t="s">
        <v>1878</v>
      </c>
    </row>
    <row r="31" spans="4:33">
      <c r="G31" s="189" t="s">
        <v>1899</v>
      </c>
      <c r="M31" s="189" t="s">
        <v>1888</v>
      </c>
      <c r="N31" s="189" t="s">
        <v>1887</v>
      </c>
      <c r="O31" s="189">
        <v>1</v>
      </c>
      <c r="P31" s="189">
        <v>64</v>
      </c>
      <c r="Q31" s="189">
        <v>1</v>
      </c>
      <c r="R31" s="189">
        <v>64</v>
      </c>
      <c r="AG31" s="189" t="s">
        <v>1878</v>
      </c>
    </row>
    <row r="34" spans="4:33">
      <c r="E34" s="189" t="s">
        <v>1900</v>
      </c>
      <c r="M34" s="189" t="s">
        <v>1901</v>
      </c>
      <c r="N34" s="189" t="s">
        <v>1884</v>
      </c>
      <c r="AG34" s="189" t="s">
        <v>1902</v>
      </c>
    </row>
    <row r="35" spans="4:33">
      <c r="F35" s="18" t="s">
        <v>1903</v>
      </c>
      <c r="K35" s="189" t="s">
        <v>1904</v>
      </c>
      <c r="M35" s="189" t="s">
        <v>1905</v>
      </c>
      <c r="N35" s="189" t="s">
        <v>1884</v>
      </c>
      <c r="AG35" s="189" t="s">
        <v>1878</v>
      </c>
    </row>
    <row r="36" spans="4:33">
      <c r="F36" s="18"/>
      <c r="G36" s="189" t="s">
        <v>1906</v>
      </c>
      <c r="K36" s="189" t="s">
        <v>1904</v>
      </c>
      <c r="M36" s="189" t="s">
        <v>1907</v>
      </c>
      <c r="N36" s="189" t="s">
        <v>1892</v>
      </c>
      <c r="O36" s="189">
        <v>1</v>
      </c>
      <c r="P36" s="189">
        <v>2</v>
      </c>
      <c r="Q36" s="189">
        <v>1</v>
      </c>
      <c r="R36" s="189">
        <v>2</v>
      </c>
      <c r="AG36" s="189" t="s">
        <v>1878</v>
      </c>
    </row>
    <row r="37" spans="4:33">
      <c r="F37" s="18"/>
      <c r="K37" s="189" t="s">
        <v>1908</v>
      </c>
      <c r="M37" s="189" t="s">
        <v>1909</v>
      </c>
      <c r="AG37" s="189" t="s">
        <v>1878</v>
      </c>
    </row>
    <row r="38" spans="4:33">
      <c r="F38" s="18"/>
      <c r="K38" s="189" t="s">
        <v>1910</v>
      </c>
      <c r="M38" s="189" t="s">
        <v>1911</v>
      </c>
      <c r="AG38" s="189" t="s">
        <v>1878</v>
      </c>
    </row>
    <row r="39" spans="4:33">
      <c r="F39" s="18"/>
      <c r="G39" s="189" t="s">
        <v>1912</v>
      </c>
      <c r="M39" s="189" t="s">
        <v>1913</v>
      </c>
      <c r="N39" s="189" t="s">
        <v>1884</v>
      </c>
      <c r="AG39" s="189" t="s">
        <v>1878</v>
      </c>
    </row>
    <row r="40" spans="4:33">
      <c r="F40" s="18"/>
      <c r="H40" s="189" t="s">
        <v>1914</v>
      </c>
      <c r="M40" s="189" t="s">
        <v>1915</v>
      </c>
      <c r="N40" s="189" t="s">
        <v>1916</v>
      </c>
      <c r="O40" s="189">
        <v>1</v>
      </c>
      <c r="P40" s="189" t="s">
        <v>1917</v>
      </c>
      <c r="Q40" s="189">
        <v>1</v>
      </c>
      <c r="R40" s="189" t="s">
        <v>1917</v>
      </c>
      <c r="AF40" s="189" t="s">
        <v>1918</v>
      </c>
      <c r="AG40" s="189" t="s">
        <v>1878</v>
      </c>
    </row>
    <row r="41" spans="4:33">
      <c r="F41" s="18"/>
      <c r="H41" s="189" t="s">
        <v>1919</v>
      </c>
      <c r="M41" s="189" t="s">
        <v>1920</v>
      </c>
      <c r="N41" s="189" t="s">
        <v>1916</v>
      </c>
      <c r="O41" s="189">
        <v>1</v>
      </c>
      <c r="P41" s="189" t="s">
        <v>1917</v>
      </c>
      <c r="Q41" s="189">
        <v>1</v>
      </c>
      <c r="R41" s="189" t="s">
        <v>1917</v>
      </c>
      <c r="AF41" s="189" t="s">
        <v>1918</v>
      </c>
      <c r="AG41" s="189" t="s">
        <v>1878</v>
      </c>
    </row>
    <row r="42" spans="4:33" ht="60">
      <c r="F42" s="18" t="s">
        <v>1921</v>
      </c>
      <c r="M42" s="11" t="s">
        <v>1922</v>
      </c>
      <c r="N42" s="189" t="s">
        <v>1887</v>
      </c>
      <c r="O42" s="189">
        <v>1</v>
      </c>
      <c r="P42" s="189" t="s">
        <v>1923</v>
      </c>
      <c r="Q42" s="189">
        <v>1</v>
      </c>
      <c r="R42" s="189" t="s">
        <v>1923</v>
      </c>
      <c r="AG42" s="189" t="s">
        <v>1878</v>
      </c>
    </row>
    <row r="44" spans="4:33">
      <c r="D44" s="20" t="s">
        <v>1400</v>
      </c>
    </row>
    <row r="75" spans="4:7">
      <c r="D75" s="20" t="s">
        <v>1412</v>
      </c>
    </row>
    <row r="76" spans="4:7">
      <c r="E76" s="189" t="s">
        <v>1937</v>
      </c>
    </row>
    <row r="77" spans="4:7">
      <c r="F77" s="189" t="s">
        <v>1934</v>
      </c>
    </row>
    <row r="78" spans="4:7">
      <c r="G78" s="189" t="s">
        <v>1948</v>
      </c>
    </row>
    <row r="82" spans="6:8">
      <c r="G82" s="189" t="s">
        <v>1946</v>
      </c>
    </row>
    <row r="83" spans="6:8">
      <c r="G83" s="189" t="s">
        <v>1947</v>
      </c>
    </row>
    <row r="85" spans="6:8">
      <c r="F85" s="189" t="s">
        <v>1935</v>
      </c>
    </row>
    <row r="86" spans="6:8">
      <c r="F86" s="189" t="s">
        <v>1936</v>
      </c>
    </row>
    <row r="87" spans="6:8">
      <c r="G87" s="189" t="s">
        <v>1942</v>
      </c>
    </row>
    <row r="88" spans="6:8">
      <c r="H88" s="189" t="s">
        <v>1944</v>
      </c>
    </row>
    <row r="89" spans="6:8">
      <c r="H89" s="189" t="s">
        <v>1945</v>
      </c>
    </row>
    <row r="90" spans="6:8">
      <c r="H90" s="189" t="s">
        <v>1943</v>
      </c>
    </row>
    <row r="92" spans="6:8">
      <c r="F92" s="189" t="s">
        <v>1792</v>
      </c>
    </row>
    <row r="93" spans="6:8">
      <c r="G93" s="189" t="s">
        <v>1938</v>
      </c>
    </row>
    <row r="94" spans="6:8">
      <c r="G94" s="189" t="s">
        <v>1939</v>
      </c>
    </row>
    <row r="95" spans="6:8">
      <c r="G95" s="189" t="s">
        <v>1941</v>
      </c>
    </row>
    <row r="115" spans="4:5">
      <c r="D115" s="20" t="s">
        <v>1547</v>
      </c>
    </row>
    <row r="116" spans="4:5">
      <c r="E116" s="189" t="s">
        <v>1940</v>
      </c>
    </row>
    <row r="117" spans="4:5">
      <c r="E117" s="189" t="s">
        <v>1949</v>
      </c>
    </row>
    <row r="119" spans="4:5">
      <c r="E119" s="189" t="s">
        <v>1950</v>
      </c>
    </row>
    <row r="145" spans="4:4">
      <c r="D145" s="20" t="s">
        <v>1843</v>
      </c>
    </row>
  </sheetData>
  <mergeCells count="3">
    <mergeCell ref="O22:P22"/>
    <mergeCell ref="Q22:T22"/>
    <mergeCell ref="W22:X22"/>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D48"/>
  <sheetViews>
    <sheetView zoomScale="115" zoomScaleNormal="115" workbookViewId="0">
      <selection activeCell="R26" sqref="R26"/>
    </sheetView>
  </sheetViews>
  <sheetFormatPr defaultRowHeight="15"/>
  <cols>
    <col min="1" max="16384" width="9.140625" style="189"/>
  </cols>
  <sheetData>
    <row r="1" spans="1:4">
      <c r="A1" s="189" t="s">
        <v>1866</v>
      </c>
    </row>
    <row r="2" spans="1:4">
      <c r="A2" s="189" t="s">
        <v>1551</v>
      </c>
    </row>
    <row r="5" spans="1:4">
      <c r="D5" s="20" t="s">
        <v>1491</v>
      </c>
    </row>
    <row r="11" spans="1:4">
      <c r="D11" s="20" t="s">
        <v>1412</v>
      </c>
    </row>
    <row r="18" spans="4:4">
      <c r="D18" s="20" t="s">
        <v>1777</v>
      </c>
    </row>
    <row r="48" spans="4:4">
      <c r="D48" s="20" t="s">
        <v>1843</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F55"/>
  <sheetViews>
    <sheetView zoomScale="115" zoomScaleNormal="115" workbookViewId="0">
      <selection activeCell="G21" sqref="G21:I28"/>
    </sheetView>
  </sheetViews>
  <sheetFormatPr defaultRowHeight="15"/>
  <cols>
    <col min="1" max="16384" width="9.140625" style="189"/>
  </cols>
  <sheetData>
    <row r="1" spans="1:6">
      <c r="A1" s="189" t="s">
        <v>1952</v>
      </c>
    </row>
    <row r="5" spans="1:6">
      <c r="D5" s="20" t="s">
        <v>1491</v>
      </c>
    </row>
    <row r="6" spans="1:6">
      <c r="F6" s="189" t="s">
        <v>1953</v>
      </c>
    </row>
    <row r="7" spans="1:6">
      <c r="F7" s="189" t="s">
        <v>1954</v>
      </c>
    </row>
    <row r="8" spans="1:6">
      <c r="F8" s="189" t="s">
        <v>1955</v>
      </c>
    </row>
    <row r="9" spans="1:6">
      <c r="F9" s="189" t="s">
        <v>1956</v>
      </c>
    </row>
    <row r="10" spans="1:6">
      <c r="F10" s="189" t="s">
        <v>1957</v>
      </c>
    </row>
    <row r="11" spans="1:6">
      <c r="F11" s="189" t="s">
        <v>1958</v>
      </c>
    </row>
    <row r="18" spans="4:4">
      <c r="D18" s="20" t="s">
        <v>1412</v>
      </c>
    </row>
    <row r="25" spans="4:4">
      <c r="D25" s="20" t="s">
        <v>1777</v>
      </c>
    </row>
    <row r="55" spans="4:4">
      <c r="D55" s="20" t="s">
        <v>1843</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dimension ref="A1:M310"/>
  <sheetViews>
    <sheetView topLeftCell="B16" zoomScaleNormal="100" workbookViewId="0">
      <selection activeCell="G30" sqref="G30"/>
    </sheetView>
  </sheetViews>
  <sheetFormatPr defaultRowHeight="15"/>
  <cols>
    <col min="1" max="4" width="9.140625" style="199"/>
    <col min="5" max="5" width="17.85546875" style="199" customWidth="1"/>
    <col min="6" max="6" width="18" style="199" customWidth="1"/>
    <col min="7" max="7" width="74" style="199" customWidth="1"/>
    <col min="8" max="8" width="60.42578125" style="199" customWidth="1"/>
    <col min="9" max="9" width="27.5703125" style="199" customWidth="1"/>
    <col min="10" max="10" width="22.7109375" style="199" customWidth="1"/>
    <col min="11" max="16384" width="9.140625" style="199"/>
  </cols>
  <sheetData>
    <row r="1" spans="1:10">
      <c r="A1" s="199" t="s">
        <v>1987</v>
      </c>
    </row>
    <row r="2" spans="1:10">
      <c r="A2" s="199" t="s">
        <v>1551</v>
      </c>
    </row>
    <row r="5" spans="1:10">
      <c r="D5" s="20" t="s">
        <v>1491</v>
      </c>
      <c r="I5" s="199" t="s">
        <v>1893</v>
      </c>
    </row>
    <row r="6" spans="1:10" ht="120">
      <c r="F6" s="20" t="s">
        <v>1962</v>
      </c>
      <c r="G6" s="11" t="s">
        <v>1967</v>
      </c>
      <c r="H6" s="199" t="s">
        <v>1959</v>
      </c>
    </row>
    <row r="7" spans="1:10" ht="135">
      <c r="F7" s="20" t="s">
        <v>1963</v>
      </c>
      <c r="G7" s="11" t="s">
        <v>1968</v>
      </c>
      <c r="H7" s="199" t="s">
        <v>1960</v>
      </c>
      <c r="I7" s="11" t="s">
        <v>1972</v>
      </c>
    </row>
    <row r="8" spans="1:10" ht="30">
      <c r="F8" s="20" t="s">
        <v>1964</v>
      </c>
      <c r="G8" s="11" t="s">
        <v>1969</v>
      </c>
      <c r="H8" s="199" t="s">
        <v>1961</v>
      </c>
      <c r="J8" s="199" t="s">
        <v>2194</v>
      </c>
    </row>
    <row r="9" spans="1:10" ht="96.75" customHeight="1">
      <c r="F9" s="20" t="s">
        <v>1989</v>
      </c>
      <c r="G9" s="11" t="s">
        <v>1970</v>
      </c>
      <c r="H9" s="11" t="s">
        <v>1971</v>
      </c>
    </row>
    <row r="11" spans="1:10">
      <c r="D11" s="20" t="s">
        <v>1412</v>
      </c>
    </row>
    <row r="12" spans="1:10">
      <c r="E12" s="199" t="s">
        <v>1962</v>
      </c>
    </row>
    <row r="13" spans="1:10">
      <c r="F13" s="200" t="s">
        <v>1990</v>
      </c>
      <c r="G13" s="200"/>
      <c r="H13" s="200"/>
      <c r="I13" s="200"/>
    </row>
    <row r="14" spans="1:10">
      <c r="F14" s="200"/>
      <c r="G14" s="200" t="s">
        <v>1991</v>
      </c>
      <c r="H14" s="200"/>
      <c r="I14" s="200"/>
    </row>
    <row r="15" spans="1:10">
      <c r="F15" s="200"/>
      <c r="G15" s="200" t="s">
        <v>1992</v>
      </c>
      <c r="H15" s="200"/>
      <c r="I15" s="200"/>
    </row>
    <row r="16" spans="1:10">
      <c r="F16" s="200"/>
      <c r="G16" s="200" t="s">
        <v>1993</v>
      </c>
      <c r="H16" s="200"/>
      <c r="I16" s="200"/>
    </row>
    <row r="20" spans="5:9">
      <c r="E20" s="20" t="s">
        <v>1963</v>
      </c>
      <c r="F20" s="199" t="s">
        <v>1974</v>
      </c>
    </row>
    <row r="21" spans="5:9">
      <c r="E21" s="20"/>
      <c r="F21" s="199" t="s">
        <v>2086</v>
      </c>
    </row>
    <row r="22" spans="5:9">
      <c r="F22" s="199" t="s">
        <v>1975</v>
      </c>
    </row>
    <row r="23" spans="5:9">
      <c r="F23" s="199" t="s">
        <v>1976</v>
      </c>
    </row>
    <row r="24" spans="5:9">
      <c r="F24" s="199" t="s">
        <v>2046</v>
      </c>
    </row>
    <row r="25" spans="5:9">
      <c r="F25" s="18" t="s">
        <v>2087</v>
      </c>
    </row>
    <row r="27" spans="5:9">
      <c r="F27" s="199" t="s">
        <v>2201</v>
      </c>
    </row>
    <row r="29" spans="5:9">
      <c r="F29" s="199" t="s">
        <v>2047</v>
      </c>
    </row>
    <row r="30" spans="5:9">
      <c r="F30" s="9" t="s">
        <v>2051</v>
      </c>
      <c r="G30" s="199" t="s">
        <v>2048</v>
      </c>
      <c r="H30" s="199" t="s">
        <v>2049</v>
      </c>
    </row>
    <row r="31" spans="5:9">
      <c r="G31" s="9" t="s">
        <v>2051</v>
      </c>
      <c r="H31" s="199" t="s">
        <v>2050</v>
      </c>
    </row>
    <row r="32" spans="5:9">
      <c r="H32" s="9" t="s">
        <v>2051</v>
      </c>
      <c r="I32" s="199" t="s">
        <v>2052</v>
      </c>
    </row>
    <row r="33" spans="6:13">
      <c r="H33" s="9"/>
      <c r="I33" s="9" t="s">
        <v>2051</v>
      </c>
      <c r="J33" s="199" t="s">
        <v>2055</v>
      </c>
    </row>
    <row r="34" spans="6:13">
      <c r="H34" s="9"/>
      <c r="I34" s="9" t="s">
        <v>2051</v>
      </c>
      <c r="J34" s="199" t="s">
        <v>2075</v>
      </c>
    </row>
    <row r="35" spans="6:13">
      <c r="H35" s="9"/>
      <c r="I35" s="9"/>
      <c r="J35" s="9" t="s">
        <v>2077</v>
      </c>
      <c r="K35" s="199" t="s">
        <v>2076</v>
      </c>
    </row>
    <row r="36" spans="6:13">
      <c r="H36" s="9"/>
      <c r="I36" s="9"/>
      <c r="J36" s="9"/>
      <c r="K36" s="9" t="s">
        <v>2051</v>
      </c>
      <c r="L36" s="199" t="s">
        <v>2053</v>
      </c>
    </row>
    <row r="37" spans="6:13">
      <c r="H37" s="9"/>
      <c r="I37" s="9"/>
      <c r="J37" s="9"/>
      <c r="L37" s="9" t="s">
        <v>2080</v>
      </c>
      <c r="M37" s="199" t="s">
        <v>2081</v>
      </c>
    </row>
    <row r="38" spans="6:13">
      <c r="H38" s="9"/>
      <c r="I38" s="9"/>
      <c r="J38" s="9"/>
    </row>
    <row r="39" spans="6:13">
      <c r="H39" s="9"/>
      <c r="I39" s="9"/>
      <c r="J39" s="9" t="s">
        <v>2051</v>
      </c>
      <c r="K39" s="199" t="s">
        <v>2078</v>
      </c>
    </row>
    <row r="40" spans="6:13">
      <c r="H40" s="9"/>
      <c r="I40" s="9"/>
      <c r="J40" s="9"/>
      <c r="K40" s="9" t="s">
        <v>2051</v>
      </c>
      <c r="L40" s="199" t="s">
        <v>2079</v>
      </c>
    </row>
    <row r="41" spans="6:13">
      <c r="H41" s="9"/>
      <c r="I41" s="9"/>
      <c r="J41" s="9"/>
      <c r="K41" s="9"/>
    </row>
    <row r="42" spans="6:13">
      <c r="H42" s="9"/>
      <c r="I42" s="9"/>
      <c r="J42" s="9"/>
      <c r="K42" s="9"/>
    </row>
    <row r="43" spans="6:13">
      <c r="H43" s="9" t="s">
        <v>2054</v>
      </c>
      <c r="I43" s="199" t="s">
        <v>2053</v>
      </c>
    </row>
    <row r="44" spans="6:13">
      <c r="H44" s="9"/>
    </row>
    <row r="45" spans="6:13">
      <c r="F45" s="199" t="s">
        <v>2082</v>
      </c>
      <c r="H45" s="9"/>
    </row>
    <row r="46" spans="6:13">
      <c r="F46" s="9" t="s">
        <v>2077</v>
      </c>
      <c r="G46" s="199" t="s">
        <v>2083</v>
      </c>
      <c r="H46" s="9"/>
    </row>
    <row r="47" spans="6:13">
      <c r="F47" s="9" t="s">
        <v>2085</v>
      </c>
      <c r="G47" s="199" t="s">
        <v>2084</v>
      </c>
      <c r="H47" s="9"/>
    </row>
    <row r="48" spans="6:13">
      <c r="H48" s="9"/>
    </row>
    <row r="49" spans="8:8">
      <c r="H49" s="9"/>
    </row>
    <row r="50" spans="8:8">
      <c r="H50" s="9"/>
    </row>
    <row r="51" spans="8:8">
      <c r="H51" s="9"/>
    </row>
    <row r="52" spans="8:8">
      <c r="H52" s="9"/>
    </row>
    <row r="53" spans="8:8">
      <c r="H53" s="9"/>
    </row>
    <row r="54" spans="8:8">
      <c r="H54" s="9"/>
    </row>
    <row r="55" spans="8:8">
      <c r="H55" s="9"/>
    </row>
    <row r="56" spans="8:8">
      <c r="H56" s="9"/>
    </row>
    <row r="57" spans="8:8">
      <c r="H57" s="9"/>
    </row>
    <row r="58" spans="8:8">
      <c r="H58" s="9"/>
    </row>
    <row r="59" spans="8:8">
      <c r="H59" s="9"/>
    </row>
    <row r="60" spans="8:8">
      <c r="H60" s="9"/>
    </row>
    <row r="61" spans="8:8">
      <c r="H61" s="9"/>
    </row>
    <row r="62" spans="8:8">
      <c r="H62" s="9"/>
    </row>
    <row r="63" spans="8:8">
      <c r="H63" s="9"/>
    </row>
    <row r="64" spans="8:8">
      <c r="H64" s="9"/>
    </row>
    <row r="65" spans="6:8">
      <c r="H65" s="9"/>
    </row>
    <row r="66" spans="6:8">
      <c r="H66" s="9"/>
    </row>
    <row r="67" spans="6:8">
      <c r="H67" s="9"/>
    </row>
    <row r="68" spans="6:8">
      <c r="H68" s="9"/>
    </row>
    <row r="69" spans="6:8">
      <c r="H69" s="9"/>
    </row>
    <row r="70" spans="6:8">
      <c r="H70" s="9"/>
    </row>
    <row r="71" spans="6:8">
      <c r="H71" s="9"/>
    </row>
    <row r="73" spans="6:8">
      <c r="F73" s="199" t="s">
        <v>1994</v>
      </c>
    </row>
    <row r="74" spans="6:8">
      <c r="G74" s="199" t="s">
        <v>1995</v>
      </c>
    </row>
    <row r="75" spans="6:8">
      <c r="G75" s="199" t="s">
        <v>1996</v>
      </c>
    </row>
    <row r="76" spans="6:8">
      <c r="G76" s="199" t="s">
        <v>1997</v>
      </c>
    </row>
    <row r="77" spans="6:8">
      <c r="G77" s="199" t="s">
        <v>1998</v>
      </c>
    </row>
    <row r="78" spans="6:8">
      <c r="G78" s="199">
        <v>6163</v>
      </c>
    </row>
    <row r="79" spans="6:8">
      <c r="G79" s="199" t="s">
        <v>1999</v>
      </c>
    </row>
    <row r="80" spans="6:8">
      <c r="G80" s="199" t="s">
        <v>2000</v>
      </c>
    </row>
    <row r="81" spans="4:7">
      <c r="D81" s="20"/>
      <c r="G81" s="199" t="s">
        <v>2001</v>
      </c>
    </row>
    <row r="82" spans="4:7">
      <c r="G82" s="199" t="s">
        <v>2002</v>
      </c>
    </row>
    <row r="83" spans="4:7">
      <c r="G83" s="199" t="s">
        <v>2003</v>
      </c>
    </row>
    <row r="84" spans="4:7">
      <c r="G84" s="199" t="s">
        <v>2004</v>
      </c>
    </row>
    <row r="85" spans="4:7">
      <c r="G85" s="199" t="s">
        <v>2005</v>
      </c>
    </row>
    <row r="86" spans="4:7">
      <c r="G86" s="199" t="s">
        <v>2006</v>
      </c>
    </row>
    <row r="87" spans="4:7">
      <c r="G87" s="199" t="s">
        <v>2007</v>
      </c>
    </row>
    <row r="88" spans="4:7">
      <c r="G88" s="199" t="s">
        <v>2008</v>
      </c>
    </row>
    <row r="89" spans="4:7">
      <c r="G89" s="199" t="s">
        <v>2009</v>
      </c>
    </row>
    <row r="92" spans="4:7">
      <c r="G92" s="199" t="s">
        <v>2026</v>
      </c>
    </row>
    <row r="93" spans="4:7">
      <c r="G93" s="199" t="s">
        <v>2027</v>
      </c>
    </row>
    <row r="94" spans="4:7">
      <c r="G94" s="199" t="s">
        <v>2028</v>
      </c>
    </row>
    <row r="95" spans="4:7">
      <c r="G95" s="199" t="s">
        <v>2029</v>
      </c>
    </row>
    <row r="96" spans="4:7">
      <c r="G96" s="199" t="s">
        <v>2030</v>
      </c>
    </row>
    <row r="97" spans="7:7">
      <c r="G97" s="199" t="s">
        <v>2031</v>
      </c>
    </row>
    <row r="98" spans="7:7">
      <c r="G98" s="199" t="s">
        <v>2032</v>
      </c>
    </row>
    <row r="99" spans="7:7">
      <c r="G99" s="199" t="s">
        <v>2033</v>
      </c>
    </row>
    <row r="100" spans="7:7">
      <c r="G100" s="199" t="s">
        <v>2034</v>
      </c>
    </row>
    <row r="101" spans="7:7">
      <c r="G101" s="199" t="s">
        <v>2035</v>
      </c>
    </row>
    <row r="102" spans="7:7">
      <c r="G102" s="199" t="s">
        <v>2036</v>
      </c>
    </row>
    <row r="103" spans="7:7">
      <c r="G103" s="199" t="s">
        <v>2037</v>
      </c>
    </row>
    <row r="104" spans="7:7">
      <c r="G104" s="199" t="s">
        <v>2038</v>
      </c>
    </row>
    <row r="105" spans="7:7">
      <c r="G105" s="199" t="s">
        <v>2039</v>
      </c>
    </row>
    <row r="106" spans="7:7">
      <c r="G106" s="199" t="s">
        <v>2040</v>
      </c>
    </row>
    <row r="107" spans="7:7">
      <c r="G107" s="199" t="s">
        <v>2041</v>
      </c>
    </row>
    <row r="108" spans="7:7">
      <c r="G108" s="32" t="s">
        <v>2045</v>
      </c>
    </row>
    <row r="109" spans="7:7">
      <c r="G109" s="199" t="s">
        <v>2042</v>
      </c>
    </row>
    <row r="110" spans="7:7">
      <c r="G110" s="199" t="s">
        <v>2043</v>
      </c>
    </row>
    <row r="111" spans="7:7">
      <c r="G111" s="199" t="s">
        <v>2044</v>
      </c>
    </row>
    <row r="114" spans="7:7">
      <c r="G114" s="199" t="s">
        <v>2056</v>
      </c>
    </row>
    <row r="115" spans="7:7">
      <c r="G115" s="199" t="s">
        <v>2067</v>
      </c>
    </row>
    <row r="116" spans="7:7">
      <c r="G116" s="199" t="s">
        <v>2068</v>
      </c>
    </row>
    <row r="117" spans="7:7">
      <c r="G117" s="199" t="s">
        <v>2069</v>
      </c>
    </row>
    <row r="118" spans="7:7">
      <c r="G118" s="199" t="s">
        <v>2070</v>
      </c>
    </row>
    <row r="119" spans="7:7">
      <c r="G119" s="199" t="s">
        <v>2071</v>
      </c>
    </row>
    <row r="120" spans="7:7">
      <c r="G120" s="199" t="s">
        <v>2072</v>
      </c>
    </row>
    <row r="121" spans="7:7">
      <c r="G121" s="199" t="s">
        <v>2057</v>
      </c>
    </row>
    <row r="122" spans="7:7">
      <c r="G122" s="32" t="s">
        <v>2045</v>
      </c>
    </row>
    <row r="123" spans="7:7">
      <c r="G123" s="199" t="s">
        <v>2058</v>
      </c>
    </row>
    <row r="124" spans="7:7">
      <c r="G124" s="199" t="s">
        <v>2059</v>
      </c>
    </row>
    <row r="125" spans="7:7">
      <c r="G125" s="199" t="s">
        <v>2060</v>
      </c>
    </row>
    <row r="126" spans="7:7">
      <c r="G126" s="199" t="s">
        <v>2073</v>
      </c>
    </row>
    <row r="127" spans="7:7">
      <c r="G127" s="199" t="s">
        <v>2061</v>
      </c>
    </row>
    <row r="128" spans="7:7">
      <c r="G128" s="199" t="s">
        <v>2062</v>
      </c>
    </row>
    <row r="129" spans="5:7">
      <c r="G129" s="199" t="s">
        <v>2074</v>
      </c>
    </row>
    <row r="130" spans="5:7">
      <c r="G130" s="199" t="s">
        <v>2063</v>
      </c>
    </row>
    <row r="131" spans="5:7">
      <c r="G131" s="199" t="s">
        <v>2064</v>
      </c>
    </row>
    <row r="132" spans="5:7">
      <c r="G132" s="199" t="s">
        <v>2065</v>
      </c>
    </row>
    <row r="133" spans="5:7">
      <c r="G133" s="199" t="s">
        <v>2066</v>
      </c>
    </row>
    <row r="136" spans="5:7">
      <c r="E136" s="20" t="s">
        <v>1964</v>
      </c>
    </row>
    <row r="137" spans="5:7">
      <c r="F137" s="199" t="s">
        <v>1984</v>
      </c>
    </row>
    <row r="138" spans="5:7">
      <c r="G138" s="18" t="s">
        <v>2174</v>
      </c>
    </row>
    <row r="140" spans="5:7">
      <c r="G140" s="18" t="s">
        <v>2175</v>
      </c>
    </row>
    <row r="142" spans="5:7">
      <c r="G142" s="199" t="s">
        <v>2129</v>
      </c>
    </row>
    <row r="143" spans="5:7">
      <c r="G143" s="199" t="s">
        <v>2130</v>
      </c>
    </row>
    <row r="144" spans="5:7">
      <c r="G144" s="199" t="s">
        <v>2131</v>
      </c>
    </row>
    <row r="145" spans="7:7">
      <c r="G145" s="199" t="s">
        <v>2132</v>
      </c>
    </row>
    <row r="146" spans="7:7">
      <c r="G146" s="199" t="s">
        <v>2133</v>
      </c>
    </row>
    <row r="147" spans="7:7">
      <c r="G147" s="199" t="s">
        <v>2134</v>
      </c>
    </row>
    <row r="148" spans="7:7">
      <c r="G148" s="199" t="s">
        <v>2135</v>
      </c>
    </row>
    <row r="149" spans="7:7">
      <c r="G149" s="37">
        <v>287</v>
      </c>
    </row>
    <row r="150" spans="7:7">
      <c r="G150" s="199" t="s">
        <v>2136</v>
      </c>
    </row>
    <row r="151" spans="7:7">
      <c r="G151" s="199" t="s">
        <v>2137</v>
      </c>
    </row>
    <row r="152" spans="7:7">
      <c r="G152" s="202" t="s">
        <v>2139</v>
      </c>
    </row>
    <row r="153" spans="7:7">
      <c r="G153" s="18" t="s">
        <v>2138</v>
      </c>
    </row>
    <row r="156" spans="7:7">
      <c r="G156" s="199" t="s">
        <v>2096</v>
      </c>
    </row>
    <row r="157" spans="7:7">
      <c r="G157" s="199" t="s">
        <v>2097</v>
      </c>
    </row>
    <row r="158" spans="7:7">
      <c r="G158" s="199" t="s">
        <v>2098</v>
      </c>
    </row>
    <row r="159" spans="7:7">
      <c r="G159" s="199" t="s">
        <v>2099</v>
      </c>
    </row>
    <row r="160" spans="7:7">
      <c r="G160" s="199" t="s">
        <v>2100</v>
      </c>
    </row>
    <row r="161" spans="7:7">
      <c r="G161" s="199" t="s">
        <v>2101</v>
      </c>
    </row>
    <row r="162" spans="7:7">
      <c r="G162" s="199" t="s">
        <v>2102</v>
      </c>
    </row>
    <row r="163" spans="7:7">
      <c r="G163" s="199" t="s">
        <v>2103</v>
      </c>
    </row>
    <row r="164" spans="7:7">
      <c r="G164" s="199" t="s">
        <v>2104</v>
      </c>
    </row>
    <row r="165" spans="7:7">
      <c r="G165" s="199" t="s">
        <v>2105</v>
      </c>
    </row>
    <row r="166" spans="7:7">
      <c r="G166" s="199" t="s">
        <v>2106</v>
      </c>
    </row>
    <row r="167" spans="7:7">
      <c r="G167" s="199" t="s">
        <v>2107</v>
      </c>
    </row>
    <row r="168" spans="7:7">
      <c r="G168" s="199" t="s">
        <v>2108</v>
      </c>
    </row>
    <row r="169" spans="7:7">
      <c r="G169" s="199" t="s">
        <v>2109</v>
      </c>
    </row>
    <row r="170" spans="7:7">
      <c r="G170" s="199" t="s">
        <v>2110</v>
      </c>
    </row>
    <row r="171" spans="7:7">
      <c r="G171" s="202" t="s">
        <v>2139</v>
      </c>
    </row>
    <row r="172" spans="7:7">
      <c r="G172" s="18" t="s">
        <v>2111</v>
      </c>
    </row>
    <row r="173" spans="7:7">
      <c r="G173" s="18"/>
    </row>
    <row r="174" spans="7:7">
      <c r="G174" s="18"/>
    </row>
    <row r="175" spans="7:7">
      <c r="G175" s="199" t="s">
        <v>1979</v>
      </c>
    </row>
    <row r="176" spans="7:7">
      <c r="G176" s="199" t="s">
        <v>2176</v>
      </c>
    </row>
    <row r="177" spans="7:7">
      <c r="G177" s="199" t="s">
        <v>2177</v>
      </c>
    </row>
    <row r="178" spans="7:7">
      <c r="G178" s="199" t="s">
        <v>2193</v>
      </c>
    </row>
    <row r="179" spans="7:7">
      <c r="G179" s="199" t="s">
        <v>2133</v>
      </c>
    </row>
    <row r="180" spans="7:7">
      <c r="G180" s="199" t="s">
        <v>2178</v>
      </c>
    </row>
    <row r="181" spans="7:7">
      <c r="G181" s="199" t="s">
        <v>2179</v>
      </c>
    </row>
    <row r="182" spans="7:7">
      <c r="G182" s="199" t="s">
        <v>2180</v>
      </c>
    </row>
    <row r="183" spans="7:7">
      <c r="G183" s="199" t="s">
        <v>2181</v>
      </c>
    </row>
    <row r="184" spans="7:7">
      <c r="G184" s="199" t="s">
        <v>2182</v>
      </c>
    </row>
    <row r="185" spans="7:7">
      <c r="G185" s="199" t="s">
        <v>2183</v>
      </c>
    </row>
    <row r="186" spans="7:7">
      <c r="G186" s="199" t="s">
        <v>2184</v>
      </c>
    </row>
    <row r="187" spans="7:7">
      <c r="G187" s="199" t="s">
        <v>2185</v>
      </c>
    </row>
    <row r="188" spans="7:7">
      <c r="G188" s="202" t="s">
        <v>2139</v>
      </c>
    </row>
    <row r="189" spans="7:7">
      <c r="G189" s="199" t="s">
        <v>2192</v>
      </c>
    </row>
    <row r="190" spans="7:7">
      <c r="G190" s="199" t="s">
        <v>2186</v>
      </c>
    </row>
    <row r="191" spans="7:7">
      <c r="G191" s="199" t="s">
        <v>2187</v>
      </c>
    </row>
    <row r="192" spans="7:7">
      <c r="G192" s="199" t="s">
        <v>2188</v>
      </c>
    </row>
    <row r="193" spans="7:7">
      <c r="G193" s="18" t="s">
        <v>2189</v>
      </c>
    </row>
    <row r="194" spans="7:7">
      <c r="G194" s="199" t="s">
        <v>2190</v>
      </c>
    </row>
    <row r="195" spans="7:7">
      <c r="G195" s="199" t="s">
        <v>2191</v>
      </c>
    </row>
    <row r="197" spans="7:7">
      <c r="G197" s="18"/>
    </row>
    <row r="199" spans="7:7">
      <c r="G199" s="199" t="s">
        <v>1980</v>
      </c>
    </row>
    <row r="200" spans="7:7">
      <c r="G200" s="199" t="s">
        <v>2140</v>
      </c>
    </row>
    <row r="201" spans="7:7">
      <c r="G201" s="199" t="s">
        <v>2141</v>
      </c>
    </row>
    <row r="202" spans="7:7">
      <c r="G202" s="199" t="s">
        <v>2142</v>
      </c>
    </row>
    <row r="203" spans="7:7">
      <c r="G203" s="199" t="s">
        <v>2143</v>
      </c>
    </row>
    <row r="204" spans="7:7">
      <c r="G204" s="199" t="s">
        <v>2144</v>
      </c>
    </row>
    <row r="205" spans="7:7">
      <c r="G205" s="199" t="s">
        <v>2145</v>
      </c>
    </row>
    <row r="206" spans="7:7">
      <c r="G206" s="199" t="s">
        <v>2133</v>
      </c>
    </row>
    <row r="207" spans="7:7">
      <c r="G207" s="199" t="s">
        <v>2146</v>
      </c>
    </row>
    <row r="208" spans="7:7">
      <c r="G208" s="199" t="s">
        <v>2147</v>
      </c>
    </row>
    <row r="209" spans="7:7">
      <c r="G209" s="199" t="s">
        <v>2148</v>
      </c>
    </row>
    <row r="210" spans="7:7">
      <c r="G210" s="202" t="s">
        <v>2139</v>
      </c>
    </row>
    <row r="211" spans="7:7">
      <c r="G211" s="199" t="s">
        <v>2149</v>
      </c>
    </row>
    <row r="212" spans="7:7">
      <c r="G212" s="199" t="s">
        <v>2150</v>
      </c>
    </row>
    <row r="213" spans="7:7">
      <c r="G213" s="199" t="s">
        <v>2151</v>
      </c>
    </row>
    <row r="214" spans="7:7">
      <c r="G214" s="199" t="s">
        <v>2152</v>
      </c>
    </row>
    <row r="215" spans="7:7">
      <c r="G215" s="199" t="s">
        <v>2153</v>
      </c>
    </row>
    <row r="216" spans="7:7">
      <c r="G216" s="199" t="s">
        <v>2154</v>
      </c>
    </row>
    <row r="218" spans="7:7">
      <c r="G218" s="199" t="s">
        <v>2155</v>
      </c>
    </row>
    <row r="219" spans="7:7">
      <c r="G219" s="199" t="s">
        <v>2156</v>
      </c>
    </row>
    <row r="220" spans="7:7">
      <c r="G220" s="202" t="s">
        <v>2139</v>
      </c>
    </row>
    <row r="221" spans="7:7">
      <c r="G221" s="199" t="s">
        <v>2157</v>
      </c>
    </row>
    <row r="223" spans="7:7">
      <c r="G223" s="199" t="s">
        <v>2158</v>
      </c>
    </row>
    <row r="224" spans="7:7">
      <c r="G224" s="199" t="s">
        <v>2159</v>
      </c>
    </row>
    <row r="225" spans="7:9">
      <c r="G225" s="199" t="s">
        <v>2160</v>
      </c>
    </row>
    <row r="226" spans="7:9">
      <c r="G226" s="20" t="s">
        <v>2171</v>
      </c>
      <c r="I226" s="199" t="s">
        <v>2173</v>
      </c>
    </row>
    <row r="227" spans="7:9">
      <c r="G227" s="199" t="s">
        <v>2161</v>
      </c>
    </row>
    <row r="228" spans="7:9">
      <c r="G228" s="154">
        <v>1095</v>
      </c>
    </row>
    <row r="229" spans="7:9">
      <c r="G229" s="199" t="s">
        <v>2162</v>
      </c>
    </row>
    <row r="230" spans="7:9">
      <c r="G230" s="199" t="s">
        <v>2172</v>
      </c>
    </row>
    <row r="231" spans="7:9">
      <c r="G231" s="199" t="s">
        <v>2163</v>
      </c>
    </row>
    <row r="232" spans="7:9">
      <c r="G232" s="199" t="s">
        <v>2164</v>
      </c>
    </row>
    <row r="233" spans="7:9">
      <c r="G233" s="20" t="s">
        <v>2165</v>
      </c>
    </row>
    <row r="234" spans="7:9">
      <c r="G234" s="199" t="s">
        <v>2166</v>
      </c>
    </row>
    <row r="235" spans="7:9">
      <c r="G235" s="199" t="s">
        <v>2167</v>
      </c>
    </row>
    <row r="236" spans="7:9">
      <c r="G236" s="199" t="s">
        <v>2168</v>
      </c>
    </row>
    <row r="237" spans="7:9">
      <c r="G237" s="199" t="s">
        <v>2169</v>
      </c>
    </row>
    <row r="238" spans="7:9">
      <c r="G238" s="199" t="s">
        <v>2170</v>
      </c>
    </row>
    <row r="245" spans="7:7">
      <c r="G245" s="199" t="s">
        <v>2112</v>
      </c>
    </row>
    <row r="246" spans="7:7">
      <c r="G246" s="199" t="s">
        <v>2113</v>
      </c>
    </row>
    <row r="247" spans="7:7">
      <c r="G247" s="199" t="s">
        <v>2114</v>
      </c>
    </row>
    <row r="248" spans="7:7">
      <c r="G248" s="199" t="s">
        <v>2115</v>
      </c>
    </row>
    <row r="249" spans="7:7">
      <c r="G249" s="199" t="s">
        <v>2116</v>
      </c>
    </row>
    <row r="250" spans="7:7">
      <c r="G250" s="199" t="s">
        <v>2117</v>
      </c>
    </row>
    <row r="251" spans="7:7">
      <c r="G251" s="199" t="s">
        <v>2118</v>
      </c>
    </row>
    <row r="252" spans="7:7">
      <c r="G252" s="199" t="s">
        <v>2119</v>
      </c>
    </row>
    <row r="253" spans="7:7">
      <c r="G253" s="199" t="s">
        <v>2120</v>
      </c>
    </row>
    <row r="254" spans="7:7">
      <c r="G254" s="199" t="s">
        <v>2121</v>
      </c>
    </row>
    <row r="255" spans="7:7">
      <c r="G255" s="199" t="s">
        <v>2122</v>
      </c>
    </row>
    <row r="256" spans="7:7">
      <c r="G256" s="199" t="s">
        <v>2123</v>
      </c>
    </row>
    <row r="257" spans="7:7">
      <c r="G257" s="199" t="s">
        <v>2124</v>
      </c>
    </row>
    <row r="258" spans="7:7">
      <c r="G258" s="199" t="s">
        <v>2125</v>
      </c>
    </row>
    <row r="259" spans="7:7">
      <c r="G259" s="199" t="s">
        <v>2126</v>
      </c>
    </row>
    <row r="260" spans="7:7">
      <c r="G260" s="202" t="s">
        <v>2139</v>
      </c>
    </row>
    <row r="261" spans="7:7">
      <c r="G261" s="18" t="s">
        <v>2127</v>
      </c>
    </row>
    <row r="262" spans="7:7">
      <c r="G262" s="154">
        <v>1139</v>
      </c>
    </row>
    <row r="263" spans="7:7">
      <c r="G263" s="199" t="s">
        <v>2128</v>
      </c>
    </row>
    <row r="266" spans="7:7">
      <c r="G266" s="199" t="s">
        <v>1986</v>
      </c>
    </row>
    <row r="267" spans="7:7">
      <c r="G267" s="199" t="s">
        <v>2090</v>
      </c>
    </row>
    <row r="268" spans="7:7">
      <c r="G268" s="18" t="s">
        <v>2091</v>
      </c>
    </row>
    <row r="269" spans="7:7">
      <c r="G269" s="199" t="s">
        <v>2092</v>
      </c>
    </row>
    <row r="270" spans="7:7">
      <c r="G270" s="199" t="s">
        <v>2093</v>
      </c>
    </row>
    <row r="271" spans="7:7">
      <c r="G271" s="199" t="s">
        <v>2094</v>
      </c>
    </row>
    <row r="272" spans="7:7">
      <c r="G272" s="202" t="s">
        <v>2139</v>
      </c>
    </row>
    <row r="273" spans="6:7">
      <c r="G273" s="18" t="s">
        <v>2095</v>
      </c>
    </row>
    <row r="288" spans="6:7">
      <c r="F288" s="199" t="s">
        <v>2025</v>
      </c>
    </row>
    <row r="289" spans="5:7">
      <c r="E289" s="20" t="s">
        <v>1989</v>
      </c>
    </row>
    <row r="290" spans="5:7">
      <c r="F290" s="199" t="s">
        <v>1994</v>
      </c>
    </row>
    <row r="291" spans="5:7">
      <c r="G291" s="199" t="s">
        <v>2010</v>
      </c>
    </row>
    <row r="292" spans="5:7">
      <c r="G292" s="199" t="s">
        <v>2011</v>
      </c>
    </row>
    <row r="293" spans="5:7">
      <c r="G293" s="199" t="s">
        <v>2012</v>
      </c>
    </row>
    <row r="294" spans="5:7">
      <c r="G294" s="199" t="s">
        <v>2013</v>
      </c>
    </row>
    <row r="295" spans="5:7">
      <c r="G295" s="199" t="s">
        <v>2014</v>
      </c>
    </row>
    <row r="296" spans="5:7">
      <c r="G296" s="199" t="s">
        <v>2015</v>
      </c>
    </row>
    <row r="297" spans="5:7">
      <c r="G297" s="199" t="s">
        <v>2016</v>
      </c>
    </row>
    <row r="298" spans="5:7">
      <c r="G298" s="199" t="s">
        <v>2017</v>
      </c>
    </row>
    <row r="299" spans="5:7">
      <c r="G299" s="199" t="s">
        <v>2018</v>
      </c>
    </row>
    <row r="300" spans="5:7">
      <c r="G300" s="18" t="s">
        <v>2019</v>
      </c>
    </row>
    <row r="301" spans="5:7">
      <c r="G301" s="199" t="s">
        <v>2020</v>
      </c>
    </row>
    <row r="302" spans="5:7">
      <c r="G302" s="199" t="s">
        <v>2021</v>
      </c>
    </row>
    <row r="303" spans="5:7">
      <c r="G303" s="199" t="s">
        <v>2022</v>
      </c>
    </row>
    <row r="304" spans="5:7">
      <c r="G304" s="199" t="s">
        <v>2023</v>
      </c>
    </row>
    <row r="305" spans="4:8">
      <c r="G305" s="32" t="s">
        <v>2024</v>
      </c>
    </row>
    <row r="310" spans="4:8">
      <c r="D310" s="20"/>
      <c r="G310" s="201" t="s">
        <v>2088</v>
      </c>
      <c r="H310" s="199" t="s">
        <v>2089</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D64"/>
  <sheetViews>
    <sheetView topLeftCell="A13" zoomScale="85" zoomScaleNormal="85" workbookViewId="0">
      <selection activeCell="D46" sqref="D46"/>
    </sheetView>
  </sheetViews>
  <sheetFormatPr defaultRowHeight="15"/>
  <cols>
    <col min="1" max="1" width="65.7109375" customWidth="1"/>
    <col min="2" max="2" width="39" customWidth="1"/>
    <col min="3" max="3" width="50" customWidth="1"/>
    <col min="4" max="4" width="53.42578125" bestFit="1" customWidth="1"/>
  </cols>
  <sheetData>
    <row r="1" spans="1:4">
      <c r="A1" t="s">
        <v>45</v>
      </c>
      <c r="C1" t="s">
        <v>46</v>
      </c>
    </row>
    <row r="2" spans="1:4">
      <c r="A2" t="s">
        <v>48</v>
      </c>
      <c r="C2" t="s">
        <v>44</v>
      </c>
    </row>
    <row r="3" spans="1:4">
      <c r="A3" t="s">
        <v>47</v>
      </c>
      <c r="C3" t="s">
        <v>44</v>
      </c>
    </row>
    <row r="4" spans="1:4">
      <c r="A4" t="s">
        <v>59</v>
      </c>
    </row>
    <row r="5" spans="1:4">
      <c r="A5" t="s">
        <v>52</v>
      </c>
    </row>
    <row r="6" spans="1:4">
      <c r="A6" t="s">
        <v>58</v>
      </c>
    </row>
    <row r="8" spans="1:4">
      <c r="A8" s="90" t="s">
        <v>1309</v>
      </c>
      <c r="B8" s="91" t="s">
        <v>1311</v>
      </c>
      <c r="C8" s="92" t="s">
        <v>1310</v>
      </c>
    </row>
    <row r="9" spans="1:4">
      <c r="A9" s="79" t="s">
        <v>53</v>
      </c>
      <c r="B9" s="81" t="s">
        <v>55</v>
      </c>
      <c r="C9" s="93" t="s">
        <v>820</v>
      </c>
    </row>
    <row r="10" spans="1:4">
      <c r="A10" s="79" t="s">
        <v>54</v>
      </c>
      <c r="B10" s="81" t="s">
        <v>816</v>
      </c>
      <c r="C10" s="93" t="s">
        <v>688</v>
      </c>
    </row>
    <row r="11" spans="1:4">
      <c r="A11" s="79"/>
      <c r="B11" s="81" t="s">
        <v>817</v>
      </c>
      <c r="C11" s="93" t="s">
        <v>1312</v>
      </c>
    </row>
    <row r="12" spans="1:4">
      <c r="A12" s="79"/>
      <c r="B12" s="81" t="s">
        <v>818</v>
      </c>
      <c r="C12" s="99" t="s">
        <v>1313</v>
      </c>
    </row>
    <row r="13" spans="1:4">
      <c r="A13" s="79"/>
      <c r="B13" s="98" t="s">
        <v>819</v>
      </c>
      <c r="C13" s="93"/>
    </row>
    <row r="14" spans="1:4">
      <c r="A14" s="79"/>
      <c r="B14" s="97" t="s">
        <v>56</v>
      </c>
      <c r="C14" s="93"/>
      <c r="D14" t="s">
        <v>1312</v>
      </c>
    </row>
    <row r="15" spans="1:4">
      <c r="A15" s="79"/>
      <c r="B15" s="81" t="s">
        <v>57</v>
      </c>
      <c r="C15" s="93"/>
    </row>
    <row r="16" spans="1:4">
      <c r="A16" s="94"/>
      <c r="B16" s="95" t="s">
        <v>821</v>
      </c>
      <c r="C16" s="96"/>
    </row>
    <row r="21" spans="1:2" ht="18.75">
      <c r="A21" s="51" t="s">
        <v>822</v>
      </c>
    </row>
    <row r="22" spans="1:2">
      <c r="A22" s="50" t="s">
        <v>823</v>
      </c>
      <c r="B22" t="s">
        <v>824</v>
      </c>
    </row>
    <row r="23" spans="1:2">
      <c r="A23" s="50" t="s">
        <v>830</v>
      </c>
    </row>
    <row r="24" spans="1:2">
      <c r="A24" s="50"/>
      <c r="B24" t="s">
        <v>825</v>
      </c>
    </row>
    <row r="25" spans="1:2">
      <c r="A25" s="50"/>
      <c r="B25" t="s">
        <v>826</v>
      </c>
    </row>
    <row r="26" spans="1:2">
      <c r="A26" s="50"/>
      <c r="B26" t="s">
        <v>827</v>
      </c>
    </row>
    <row r="27" spans="1:2">
      <c r="A27" s="50"/>
      <c r="B27" t="s">
        <v>828</v>
      </c>
    </row>
    <row r="28" spans="1:2">
      <c r="A28" s="50"/>
      <c r="B28" t="s">
        <v>829</v>
      </c>
    </row>
    <row r="29" spans="1:2">
      <c r="A29" s="50" t="s">
        <v>832</v>
      </c>
    </row>
    <row r="30" spans="1:2" ht="18.75">
      <c r="A30" s="50"/>
      <c r="B30" t="s">
        <v>831</v>
      </c>
    </row>
    <row r="31" spans="1:2">
      <c r="A31" s="50"/>
      <c r="B31" t="s">
        <v>874</v>
      </c>
    </row>
    <row r="32" spans="1:2">
      <c r="A32" s="50" t="s">
        <v>833</v>
      </c>
    </row>
    <row r="33" spans="1:4" ht="18.75">
      <c r="A33" s="50"/>
      <c r="B33" t="s">
        <v>834</v>
      </c>
    </row>
    <row r="34" spans="1:4" ht="18.75">
      <c r="A34" s="50"/>
      <c r="B34" t="s">
        <v>835</v>
      </c>
    </row>
    <row r="35" spans="1:4">
      <c r="A35" s="50"/>
      <c r="C35" t="s">
        <v>836</v>
      </c>
      <c r="D35" t="s">
        <v>837</v>
      </c>
    </row>
    <row r="36" spans="1:4">
      <c r="A36" s="50"/>
      <c r="C36" t="s">
        <v>838</v>
      </c>
      <c r="D36" t="s">
        <v>839</v>
      </c>
    </row>
    <row r="37" spans="1:4">
      <c r="A37" s="50"/>
      <c r="C37" t="s">
        <v>840</v>
      </c>
      <c r="D37" t="s">
        <v>841</v>
      </c>
    </row>
    <row r="38" spans="1:4">
      <c r="A38" s="50"/>
      <c r="C38" t="s">
        <v>842</v>
      </c>
      <c r="D38" t="s">
        <v>843</v>
      </c>
    </row>
    <row r="39" spans="1:4">
      <c r="A39" s="50" t="s">
        <v>844</v>
      </c>
    </row>
    <row r="40" spans="1:4">
      <c r="A40" s="50"/>
      <c r="B40" t="s">
        <v>845</v>
      </c>
    </row>
    <row r="41" spans="1:4">
      <c r="A41" s="50"/>
      <c r="B41" t="s">
        <v>846</v>
      </c>
    </row>
    <row r="42" spans="1:4">
      <c r="A42" s="50"/>
      <c r="B42" t="s">
        <v>847</v>
      </c>
    </row>
    <row r="43" spans="1:4">
      <c r="A43" s="50"/>
      <c r="B43" t="s">
        <v>848</v>
      </c>
    </row>
    <row r="44" spans="1:4">
      <c r="A44" s="50" t="s">
        <v>849</v>
      </c>
    </row>
    <row r="45" spans="1:4" ht="18.75">
      <c r="A45" s="50"/>
      <c r="B45" t="s">
        <v>850</v>
      </c>
    </row>
    <row r="46" spans="1:4">
      <c r="B46" t="s">
        <v>873</v>
      </c>
    </row>
    <row r="49" spans="1:4" ht="21">
      <c r="A49" s="75" t="s">
        <v>1098</v>
      </c>
    </row>
    <row r="50" spans="1:4">
      <c r="B50">
        <v>1</v>
      </c>
      <c r="C50" t="s">
        <v>1099</v>
      </c>
      <c r="D50" t="s">
        <v>1100</v>
      </c>
    </row>
    <row r="51" spans="1:4">
      <c r="B51">
        <v>2</v>
      </c>
    </row>
    <row r="56" spans="1:4">
      <c r="B56" t="s">
        <v>2690</v>
      </c>
    </row>
    <row r="57" spans="1:4">
      <c r="B57" t="s">
        <v>2691</v>
      </c>
    </row>
    <row r="58" spans="1:4">
      <c r="B58" t="s">
        <v>2692</v>
      </c>
    </row>
    <row r="59" spans="1:4">
      <c r="B59" t="s">
        <v>2693</v>
      </c>
    </row>
    <row r="60" spans="1:4">
      <c r="B60" t="s">
        <v>2694</v>
      </c>
    </row>
    <row r="61" spans="1:4">
      <c r="B61" t="s">
        <v>2695</v>
      </c>
    </row>
    <row r="62" spans="1:4">
      <c r="B62" t="s">
        <v>2696</v>
      </c>
    </row>
    <row r="63" spans="1:4">
      <c r="B63" t="s">
        <v>2697</v>
      </c>
    </row>
    <row r="64" spans="1:4">
      <c r="B64" t="s">
        <v>2698</v>
      </c>
    </row>
  </sheetData>
  <phoneticPr fontId="16"/>
  <pageMargins left="0.7" right="0.7" top="0.75" bottom="0.75" header="0.3" footer="0.3"/>
  <pageSetup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Q117"/>
  <sheetViews>
    <sheetView topLeftCell="A89" zoomScaleNormal="100" workbookViewId="0">
      <selection activeCell="G103" sqref="G103"/>
    </sheetView>
  </sheetViews>
  <sheetFormatPr defaultRowHeight="15"/>
  <cols>
    <col min="1" max="5" width="9.140625" style="199"/>
    <col min="6" max="6" width="14.85546875" style="199" customWidth="1"/>
    <col min="7" max="7" width="51.42578125" style="199" customWidth="1"/>
    <col min="8" max="8" width="72" style="199" customWidth="1"/>
    <col min="9" max="16384" width="9.140625" style="199"/>
  </cols>
  <sheetData>
    <row r="1" spans="1:10">
      <c r="A1" s="199" t="s">
        <v>1988</v>
      </c>
    </row>
    <row r="2" spans="1:10">
      <c r="A2" s="199" t="s">
        <v>1551</v>
      </c>
    </row>
    <row r="5" spans="1:10">
      <c r="D5" s="20" t="s">
        <v>1491</v>
      </c>
    </row>
    <row r="6" spans="1:10" ht="180" customHeight="1">
      <c r="F6" s="199" t="s">
        <v>1962</v>
      </c>
      <c r="G6" s="11" t="s">
        <v>1967</v>
      </c>
    </row>
    <row r="7" spans="1:10" ht="134.25" customHeight="1">
      <c r="F7" s="199" t="s">
        <v>1963</v>
      </c>
      <c r="G7" s="11" t="s">
        <v>1968</v>
      </c>
      <c r="H7" s="199" t="s">
        <v>1965</v>
      </c>
    </row>
    <row r="8" spans="1:10" ht="45">
      <c r="F8" s="199" t="s">
        <v>1964</v>
      </c>
      <c r="G8" s="11" t="s">
        <v>1969</v>
      </c>
      <c r="H8" s="11" t="s">
        <v>1966</v>
      </c>
    </row>
    <row r="9" spans="1:10">
      <c r="G9" s="11"/>
      <c r="H9" s="11"/>
      <c r="J9" s="199" t="s">
        <v>1982</v>
      </c>
    </row>
    <row r="10" spans="1:10">
      <c r="F10" s="199" t="s">
        <v>1582</v>
      </c>
      <c r="G10" s="11"/>
      <c r="H10" s="11" t="s">
        <v>1973</v>
      </c>
      <c r="J10" s="199" t="s">
        <v>2195</v>
      </c>
    </row>
    <row r="11" spans="1:10">
      <c r="G11" s="11"/>
      <c r="H11" s="11"/>
    </row>
    <row r="14" spans="1:10">
      <c r="D14" s="20" t="s">
        <v>1412</v>
      </c>
    </row>
    <row r="15" spans="1:10">
      <c r="F15" s="199" t="s">
        <v>1582</v>
      </c>
    </row>
    <row r="16" spans="1:10">
      <c r="G16" s="199" t="s">
        <v>1977</v>
      </c>
    </row>
    <row r="17" spans="8:17">
      <c r="H17" s="199" t="s">
        <v>1978</v>
      </c>
    </row>
    <row r="18" spans="8:17">
      <c r="I18" s="199" t="s">
        <v>1979</v>
      </c>
    </row>
    <row r="20" spans="8:17">
      <c r="H20" s="39" t="s">
        <v>1984</v>
      </c>
      <c r="I20" s="39"/>
      <c r="J20" s="39"/>
      <c r="K20" s="39"/>
      <c r="L20" s="39"/>
      <c r="M20" s="39"/>
      <c r="N20" s="39"/>
      <c r="O20" s="39"/>
      <c r="P20" s="39"/>
      <c r="Q20" s="39"/>
    </row>
    <row r="21" spans="8:17">
      <c r="H21" s="39"/>
      <c r="I21" s="39" t="s">
        <v>2196</v>
      </c>
      <c r="J21" s="203" t="s">
        <v>2197</v>
      </c>
      <c r="K21" s="203"/>
      <c r="L21" s="203"/>
      <c r="M21" s="203"/>
      <c r="N21" s="203"/>
      <c r="O21" s="203"/>
      <c r="P21" s="39"/>
      <c r="Q21" s="39"/>
    </row>
    <row r="22" spans="8:17">
      <c r="H22" s="39"/>
      <c r="I22" s="39"/>
      <c r="J22" s="39"/>
      <c r="K22" s="39"/>
      <c r="L22" s="39"/>
      <c r="M22" s="39"/>
      <c r="N22" s="39"/>
      <c r="O22" s="39"/>
      <c r="P22" s="39"/>
      <c r="Q22" s="39"/>
    </row>
    <row r="23" spans="8:17">
      <c r="H23" s="39"/>
      <c r="I23" s="39" t="s">
        <v>2025</v>
      </c>
      <c r="J23" s="39"/>
      <c r="K23" s="39"/>
      <c r="L23" s="39"/>
      <c r="M23" s="39"/>
      <c r="N23" s="39"/>
      <c r="O23" s="39"/>
      <c r="P23" s="39"/>
      <c r="Q23" s="39"/>
    </row>
    <row r="24" spans="8:17">
      <c r="H24" s="39"/>
      <c r="I24" s="39" t="s">
        <v>2198</v>
      </c>
      <c r="J24" s="203" t="s">
        <v>2199</v>
      </c>
      <c r="K24" s="203"/>
      <c r="L24" s="203"/>
      <c r="M24" s="203"/>
      <c r="N24" s="203"/>
      <c r="O24" s="203"/>
      <c r="P24" s="39"/>
      <c r="Q24" s="39"/>
    </row>
    <row r="25" spans="8:17">
      <c r="H25" s="39"/>
      <c r="I25" s="39"/>
      <c r="J25" s="39"/>
      <c r="K25" s="39"/>
      <c r="L25" s="39"/>
      <c r="M25" s="39"/>
      <c r="N25" s="39"/>
      <c r="O25" s="39"/>
      <c r="P25" s="39"/>
      <c r="Q25" s="39"/>
    </row>
    <row r="26" spans="8:17">
      <c r="H26" s="39"/>
      <c r="I26" s="39"/>
      <c r="J26" s="39"/>
      <c r="K26" s="39"/>
      <c r="L26" s="39"/>
      <c r="M26" s="39"/>
      <c r="N26" s="39"/>
      <c r="O26" s="39"/>
      <c r="P26" s="39"/>
      <c r="Q26" s="39"/>
    </row>
    <row r="27" spans="8:17">
      <c r="H27" s="39"/>
      <c r="I27" s="204" t="s">
        <v>2129</v>
      </c>
      <c r="J27" s="39"/>
      <c r="K27" s="39"/>
      <c r="L27" s="39"/>
      <c r="M27" s="39"/>
      <c r="N27" s="39"/>
      <c r="O27" s="39"/>
      <c r="P27" s="39"/>
      <c r="Q27" s="39"/>
    </row>
    <row r="28" spans="8:17">
      <c r="H28" s="39"/>
      <c r="I28" s="149" t="s">
        <v>2130</v>
      </c>
      <c r="J28" s="39"/>
      <c r="K28" s="39"/>
      <c r="L28" s="39"/>
      <c r="M28" s="39"/>
      <c r="N28" s="39"/>
      <c r="O28" s="39"/>
      <c r="P28" s="39"/>
      <c r="Q28" s="39"/>
    </row>
    <row r="29" spans="8:17">
      <c r="H29" s="39"/>
      <c r="I29" s="149" t="s">
        <v>2131</v>
      </c>
      <c r="J29" s="39"/>
      <c r="K29" s="39"/>
      <c r="L29" s="39"/>
      <c r="M29" s="39"/>
      <c r="N29" s="39"/>
      <c r="O29" s="39"/>
      <c r="P29" s="39"/>
      <c r="Q29" s="39"/>
    </row>
    <row r="30" spans="8:17">
      <c r="H30" s="39"/>
      <c r="I30" s="149" t="s">
        <v>2132</v>
      </c>
      <c r="J30" s="39"/>
      <c r="K30" s="39"/>
      <c r="L30" s="39"/>
      <c r="M30" s="39"/>
      <c r="N30" s="39"/>
      <c r="O30" s="39"/>
      <c r="P30" s="39"/>
      <c r="Q30" s="39"/>
    </row>
    <row r="31" spans="8:17">
      <c r="H31" s="39"/>
      <c r="I31" s="149" t="s">
        <v>2133</v>
      </c>
      <c r="J31" s="39"/>
      <c r="K31" s="39"/>
      <c r="L31" s="39"/>
      <c r="M31" s="39"/>
      <c r="N31" s="39"/>
      <c r="O31" s="39"/>
      <c r="P31" s="39"/>
      <c r="Q31" s="39"/>
    </row>
    <row r="32" spans="8:17">
      <c r="H32" s="39"/>
      <c r="I32" s="149" t="s">
        <v>2134</v>
      </c>
      <c r="J32" s="39"/>
      <c r="K32" s="39"/>
      <c r="L32" s="39"/>
      <c r="M32" s="39"/>
      <c r="N32" s="39"/>
      <c r="O32" s="39"/>
      <c r="P32" s="39"/>
      <c r="Q32" s="39"/>
    </row>
    <row r="33" spans="8:17">
      <c r="H33" s="39"/>
      <c r="I33" s="149" t="s">
        <v>2135</v>
      </c>
      <c r="J33" s="39"/>
      <c r="K33" s="39"/>
      <c r="L33" s="39"/>
      <c r="M33" s="39"/>
      <c r="N33" s="39"/>
      <c r="O33" s="39"/>
      <c r="P33" s="39"/>
      <c r="Q33" s="39"/>
    </row>
    <row r="34" spans="8:17">
      <c r="H34" s="39"/>
      <c r="I34" s="37">
        <v>287</v>
      </c>
      <c r="J34" s="39"/>
      <c r="K34" s="39"/>
      <c r="L34" s="39"/>
      <c r="M34" s="39"/>
      <c r="N34" s="39"/>
      <c r="O34" s="39"/>
      <c r="P34" s="39"/>
      <c r="Q34" s="39"/>
    </row>
    <row r="35" spans="8:17">
      <c r="H35" s="39"/>
      <c r="I35" s="149" t="s">
        <v>2136</v>
      </c>
      <c r="J35" s="39"/>
      <c r="K35" s="39"/>
      <c r="L35" s="39"/>
      <c r="M35" s="39"/>
      <c r="N35" s="39"/>
      <c r="O35" s="39"/>
      <c r="P35" s="39"/>
      <c r="Q35" s="39"/>
    </row>
    <row r="36" spans="8:17">
      <c r="H36" s="39"/>
      <c r="I36" s="149" t="s">
        <v>2137</v>
      </c>
      <c r="J36" s="39"/>
      <c r="K36" s="39"/>
      <c r="L36" s="39"/>
      <c r="M36" s="39"/>
      <c r="N36" s="39"/>
      <c r="O36" s="39"/>
      <c r="P36" s="39"/>
      <c r="Q36" s="39"/>
    </row>
    <row r="37" spans="8:17">
      <c r="H37" s="39"/>
      <c r="I37" s="202" t="s">
        <v>2200</v>
      </c>
      <c r="J37" s="203"/>
      <c r="K37" s="203"/>
      <c r="L37" s="203"/>
      <c r="M37" s="203"/>
      <c r="N37" s="39"/>
      <c r="O37" s="39"/>
      <c r="P37" s="39"/>
      <c r="Q37" s="39"/>
    </row>
    <row r="38" spans="8:17">
      <c r="H38" s="39"/>
      <c r="I38" s="205" t="s">
        <v>2138</v>
      </c>
      <c r="J38" s="39"/>
      <c r="K38" s="39"/>
      <c r="L38" s="39"/>
      <c r="M38" s="39"/>
      <c r="N38" s="39"/>
      <c r="O38" s="39"/>
      <c r="P38" s="39"/>
      <c r="Q38" s="39"/>
    </row>
    <row r="49" spans="4:10">
      <c r="F49" s="199" t="s">
        <v>1963</v>
      </c>
      <c r="J49" s="199" t="s">
        <v>1980</v>
      </c>
    </row>
    <row r="50" spans="4:10">
      <c r="G50" s="199" t="s">
        <v>1981</v>
      </c>
    </row>
    <row r="51" spans="4:10">
      <c r="H51" s="199" t="s">
        <v>1982</v>
      </c>
    </row>
    <row r="52" spans="4:10">
      <c r="I52" s="199" t="s">
        <v>1983</v>
      </c>
    </row>
    <row r="54" spans="4:10">
      <c r="F54" s="199" t="s">
        <v>1964</v>
      </c>
      <c r="G54" s="199" t="s">
        <v>1984</v>
      </c>
    </row>
    <row r="55" spans="4:10" ht="60">
      <c r="H55" s="206" t="s">
        <v>1985</v>
      </c>
    </row>
    <row r="56" spans="4:10">
      <c r="G56" s="199" t="s">
        <v>1977</v>
      </c>
    </row>
    <row r="57" spans="4:10">
      <c r="H57" s="199" t="s">
        <v>1986</v>
      </c>
    </row>
    <row r="58" spans="4:10">
      <c r="H58" s="199" t="s">
        <v>2090</v>
      </c>
    </row>
    <row r="59" spans="4:10">
      <c r="D59" s="20"/>
      <c r="H59" s="199" t="s">
        <v>2091</v>
      </c>
    </row>
    <row r="60" spans="4:10">
      <c r="H60" s="199" t="s">
        <v>2092</v>
      </c>
    </row>
    <row r="61" spans="4:10">
      <c r="H61" s="199" t="s">
        <v>2093</v>
      </c>
    </row>
    <row r="62" spans="4:10">
      <c r="H62" s="199" t="s">
        <v>2094</v>
      </c>
    </row>
    <row r="63" spans="4:10">
      <c r="H63" s="199" t="s">
        <v>2095</v>
      </c>
    </row>
    <row r="71" spans="4:8">
      <c r="D71" s="20" t="s">
        <v>1413</v>
      </c>
    </row>
    <row r="73" spans="4:8">
      <c r="G73" s="199" t="s">
        <v>2202</v>
      </c>
    </row>
    <row r="74" spans="4:8">
      <c r="H74" s="199" t="s">
        <v>2203</v>
      </c>
    </row>
    <row r="75" spans="4:8">
      <c r="H75" s="199" t="s">
        <v>2204</v>
      </c>
    </row>
    <row r="76" spans="4:8">
      <c r="H76" s="199" t="s">
        <v>2205</v>
      </c>
    </row>
    <row r="77" spans="4:8">
      <c r="H77" s="199">
        <v>163</v>
      </c>
    </row>
    <row r="78" spans="4:8">
      <c r="H78" s="199" t="s">
        <v>2206</v>
      </c>
    </row>
    <row r="79" spans="4:8">
      <c r="H79" s="199" t="s">
        <v>2207</v>
      </c>
    </row>
    <row r="80" spans="4:8">
      <c r="H80" s="199" t="s">
        <v>2208</v>
      </c>
    </row>
    <row r="81" spans="4:8">
      <c r="H81" s="62" t="s">
        <v>2209</v>
      </c>
    </row>
    <row r="82" spans="4:8">
      <c r="H82" s="199">
        <v>168</v>
      </c>
    </row>
    <row r="83" spans="4:8">
      <c r="H83" s="199" t="s">
        <v>2210</v>
      </c>
    </row>
    <row r="84" spans="4:8">
      <c r="H84" s="199" t="s">
        <v>2211</v>
      </c>
    </row>
    <row r="85" spans="4:8">
      <c r="H85" s="199" t="s">
        <v>2212</v>
      </c>
    </row>
    <row r="86" spans="4:8">
      <c r="H86" s="199" t="s">
        <v>2213</v>
      </c>
    </row>
    <row r="87" spans="4:8">
      <c r="H87" s="199" t="s">
        <v>2214</v>
      </c>
    </row>
    <row r="88" spans="4:8">
      <c r="H88" s="199">
        <v>174</v>
      </c>
    </row>
    <row r="89" spans="4:8">
      <c r="D89" s="20"/>
      <c r="H89" s="199" t="s">
        <v>2215</v>
      </c>
    </row>
    <row r="90" spans="4:8">
      <c r="H90" s="199" t="s">
        <v>2216</v>
      </c>
    </row>
    <row r="91" spans="4:8">
      <c r="H91" s="199" t="s">
        <v>2217</v>
      </c>
    </row>
    <row r="92" spans="4:8">
      <c r="H92" s="199" t="s">
        <v>2218</v>
      </c>
    </row>
    <row r="93" spans="4:8">
      <c r="H93" s="199" t="s">
        <v>2219</v>
      </c>
    </row>
    <row r="94" spans="4:8">
      <c r="H94" s="199" t="s">
        <v>2220</v>
      </c>
    </row>
    <row r="95" spans="4:8">
      <c r="H95" s="199">
        <v>181</v>
      </c>
    </row>
    <row r="96" spans="4:8">
      <c r="H96" s="199" t="s">
        <v>2221</v>
      </c>
    </row>
    <row r="97" spans="6:8">
      <c r="H97" s="199" t="s">
        <v>2222</v>
      </c>
    </row>
    <row r="98" spans="6:8">
      <c r="H98" s="62" t="s">
        <v>2223</v>
      </c>
    </row>
    <row r="99" spans="6:8">
      <c r="H99" s="199">
        <v>185</v>
      </c>
    </row>
    <row r="100" spans="6:8">
      <c r="H100" s="199" t="s">
        <v>2224</v>
      </c>
    </row>
    <row r="101" spans="6:8">
      <c r="H101" s="18" t="s">
        <v>2225</v>
      </c>
    </row>
    <row r="102" spans="6:8">
      <c r="H102" s="199" t="s">
        <v>2226</v>
      </c>
    </row>
    <row r="103" spans="6:8">
      <c r="H103" s="199" t="s">
        <v>2227</v>
      </c>
    </row>
    <row r="104" spans="6:8">
      <c r="H104" s="199" t="s">
        <v>2228</v>
      </c>
    </row>
    <row r="105" spans="6:8">
      <c r="H105" s="199">
        <v>191</v>
      </c>
    </row>
    <row r="106" spans="6:8">
      <c r="H106" s="199" t="s">
        <v>2229</v>
      </c>
    </row>
    <row r="107" spans="6:8">
      <c r="H107" s="199" t="s">
        <v>2230</v>
      </c>
    </row>
    <row r="110" spans="6:8">
      <c r="F110" s="199" t="s">
        <v>2240</v>
      </c>
      <c r="G110" s="199" t="s">
        <v>2231</v>
      </c>
      <c r="H110" s="199" t="s">
        <v>2247</v>
      </c>
    </row>
    <row r="111" spans="6:8">
      <c r="F111" s="199" t="s">
        <v>2241</v>
      </c>
      <c r="G111" s="199" t="s">
        <v>2232</v>
      </c>
      <c r="H111" s="199" t="s">
        <v>2239</v>
      </c>
    </row>
    <row r="112" spans="6:8">
      <c r="F112" s="199" t="s">
        <v>2242</v>
      </c>
      <c r="G112" s="199" t="s">
        <v>2233</v>
      </c>
      <c r="H112" s="199" t="s">
        <v>2239</v>
      </c>
    </row>
    <row r="113" spans="6:8">
      <c r="F113" s="199" t="s">
        <v>2195</v>
      </c>
      <c r="G113" s="199" t="s">
        <v>2234</v>
      </c>
      <c r="H113" s="199" t="s">
        <v>2239</v>
      </c>
    </row>
    <row r="114" spans="6:8">
      <c r="F114" s="199" t="s">
        <v>2243</v>
      </c>
      <c r="G114" s="199" t="s">
        <v>2235</v>
      </c>
      <c r="H114" s="199" t="s">
        <v>2239</v>
      </c>
    </row>
    <row r="115" spans="6:8">
      <c r="F115" s="199" t="s">
        <v>2244</v>
      </c>
      <c r="G115" s="199" t="s">
        <v>2236</v>
      </c>
      <c r="H115" s="199" t="s">
        <v>2239</v>
      </c>
    </row>
    <row r="116" spans="6:8">
      <c r="F116" s="199" t="s">
        <v>2245</v>
      </c>
      <c r="G116" s="199" t="s">
        <v>2237</v>
      </c>
      <c r="H116" s="199" t="s">
        <v>2239</v>
      </c>
    </row>
    <row r="117" spans="6:8">
      <c r="F117" s="199" t="s">
        <v>2246</v>
      </c>
      <c r="G117" s="199" t="s">
        <v>2238</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4"/>
  <sheetViews>
    <sheetView topLeftCell="A148" workbookViewId="0">
      <selection activeCell="B174" sqref="B174"/>
    </sheetView>
  </sheetViews>
  <sheetFormatPr defaultRowHeight="15"/>
  <sheetData>
    <row r="1" spans="1:17">
      <c r="A1" t="s">
        <v>1653</v>
      </c>
    </row>
    <row r="2" spans="1:17">
      <c r="B2" t="s">
        <v>2329</v>
      </c>
    </row>
    <row r="3" spans="1:17" s="199" customFormat="1"/>
    <row r="4" spans="1:17" s="199" customFormat="1"/>
    <row r="5" spans="1:17" s="199" customFormat="1">
      <c r="E5" s="32" t="s">
        <v>2341</v>
      </c>
      <c r="Q5" s="199" t="s">
        <v>2342</v>
      </c>
    </row>
    <row r="6" spans="1:17" s="199" customFormat="1">
      <c r="E6" s="32" t="s">
        <v>2370</v>
      </c>
    </row>
    <row r="7" spans="1:17" s="199" customFormat="1">
      <c r="E7" s="18" t="s">
        <v>2339</v>
      </c>
      <c r="F7" s="18"/>
    </row>
    <row r="8" spans="1:17" s="199" customFormat="1">
      <c r="E8" s="18" t="s">
        <v>2338</v>
      </c>
      <c r="F8" s="18"/>
    </row>
    <row r="9" spans="1:17" s="199" customFormat="1">
      <c r="C9" s="207"/>
      <c r="D9" s="199" t="s">
        <v>2278</v>
      </c>
    </row>
    <row r="10" spans="1:17" s="199" customFormat="1">
      <c r="C10" s="207"/>
      <c r="E10" s="199" t="s">
        <v>2340</v>
      </c>
    </row>
    <row r="11" spans="1:17" s="199" customFormat="1">
      <c r="C11" s="207"/>
      <c r="E11" s="199" t="s">
        <v>2330</v>
      </c>
    </row>
    <row r="12" spans="1:17" s="199" customFormat="1">
      <c r="C12" s="207"/>
      <c r="E12" s="199" t="s">
        <v>2331</v>
      </c>
    </row>
    <row r="13" spans="1:17" s="199" customFormat="1">
      <c r="C13" s="207"/>
      <c r="E13" s="199" t="s">
        <v>2332</v>
      </c>
    </row>
    <row r="14" spans="1:17" s="199" customFormat="1">
      <c r="C14" s="207"/>
      <c r="E14" s="199" t="s">
        <v>2333</v>
      </c>
    </row>
    <row r="15" spans="1:17" s="199" customFormat="1">
      <c r="C15" s="207"/>
      <c r="E15" s="199" t="s">
        <v>2334</v>
      </c>
    </row>
    <row r="16" spans="1:17" s="199" customFormat="1">
      <c r="C16" s="207"/>
      <c r="E16" s="199" t="s">
        <v>2335</v>
      </c>
    </row>
    <row r="17" spans="3:15" s="199" customFormat="1">
      <c r="C17" s="207"/>
      <c r="E17" s="199" t="s">
        <v>2336</v>
      </c>
      <c r="O17" s="199" t="s">
        <v>2369</v>
      </c>
    </row>
    <row r="18" spans="3:15">
      <c r="C18" s="207"/>
      <c r="E18" t="s">
        <v>2337</v>
      </c>
    </row>
    <row r="19" spans="3:15" s="199" customFormat="1">
      <c r="C19" s="207"/>
    </row>
    <row r="20" spans="3:15" s="199" customFormat="1">
      <c r="C20" s="207"/>
      <c r="D20" s="199" t="s">
        <v>2343</v>
      </c>
    </row>
    <row r="21" spans="3:15" s="199" customFormat="1">
      <c r="C21" s="207"/>
      <c r="E21" s="199" t="s">
        <v>2368</v>
      </c>
    </row>
    <row r="22" spans="3:15" s="199" customFormat="1">
      <c r="C22" s="207"/>
      <c r="E22" s="199" t="s">
        <v>2360</v>
      </c>
    </row>
    <row r="23" spans="3:15" s="199" customFormat="1">
      <c r="C23" s="207"/>
      <c r="E23" s="199" t="s">
        <v>2361</v>
      </c>
    </row>
    <row r="24" spans="3:15" s="199" customFormat="1">
      <c r="C24" s="207"/>
      <c r="E24" s="199" t="s">
        <v>2362</v>
      </c>
    </row>
    <row r="25" spans="3:15" s="199" customFormat="1">
      <c r="C25" s="207"/>
      <c r="E25" s="199" t="s">
        <v>2363</v>
      </c>
    </row>
    <row r="26" spans="3:15" s="199" customFormat="1">
      <c r="C26" s="207"/>
      <c r="E26" s="199" t="s">
        <v>2364</v>
      </c>
    </row>
    <row r="27" spans="3:15" s="199" customFormat="1">
      <c r="C27" s="207"/>
      <c r="E27" s="62" t="s">
        <v>2365</v>
      </c>
    </row>
    <row r="28" spans="3:15" s="199" customFormat="1">
      <c r="C28" s="207"/>
      <c r="E28" s="199" t="s">
        <v>2344</v>
      </c>
    </row>
    <row r="29" spans="3:15" s="199" customFormat="1">
      <c r="C29" s="207"/>
      <c r="E29" s="62" t="s">
        <v>2345</v>
      </c>
    </row>
    <row r="30" spans="3:15" s="199" customFormat="1">
      <c r="C30" s="207"/>
      <c r="E30" s="62" t="s">
        <v>2346</v>
      </c>
    </row>
    <row r="31" spans="3:15" s="199" customFormat="1">
      <c r="C31" s="207"/>
      <c r="E31" s="18" t="s">
        <v>2347</v>
      </c>
      <c r="F31" s="18"/>
      <c r="G31" s="18"/>
      <c r="H31" s="18"/>
      <c r="I31" s="18"/>
      <c r="J31" s="18"/>
    </row>
    <row r="32" spans="3:15" s="199" customFormat="1">
      <c r="C32" s="207"/>
      <c r="E32" s="18" t="s">
        <v>2348</v>
      </c>
      <c r="F32" s="18"/>
      <c r="G32" s="18"/>
      <c r="H32" s="18"/>
      <c r="I32" s="18"/>
      <c r="J32" s="18"/>
    </row>
    <row r="33" spans="3:10" s="199" customFormat="1">
      <c r="C33" s="207"/>
      <c r="E33" s="18" t="s">
        <v>2349</v>
      </c>
      <c r="F33" s="18"/>
      <c r="G33" s="18"/>
      <c r="H33" s="18"/>
      <c r="I33" s="18"/>
      <c r="J33" s="18"/>
    </row>
    <row r="34" spans="3:10" s="199" customFormat="1">
      <c r="C34" s="207"/>
      <c r="E34" s="18" t="s">
        <v>2350</v>
      </c>
      <c r="F34" s="18"/>
      <c r="G34" s="18"/>
      <c r="H34" s="18"/>
      <c r="I34" s="18"/>
      <c r="J34" s="18"/>
    </row>
    <row r="35" spans="3:10" s="199" customFormat="1">
      <c r="C35" s="207"/>
      <c r="E35" s="18" t="s">
        <v>2351</v>
      </c>
      <c r="F35" s="18"/>
      <c r="G35" s="18"/>
      <c r="H35" s="18"/>
      <c r="I35" s="18"/>
      <c r="J35" s="18"/>
    </row>
    <row r="36" spans="3:10" s="199" customFormat="1">
      <c r="C36" s="207"/>
      <c r="E36" s="18" t="s">
        <v>2352</v>
      </c>
      <c r="F36" s="18"/>
      <c r="G36" s="18"/>
      <c r="H36" s="18"/>
      <c r="I36" s="18"/>
      <c r="J36" s="18"/>
    </row>
    <row r="37" spans="3:10" s="199" customFormat="1">
      <c r="C37" s="207"/>
      <c r="E37" s="18" t="s">
        <v>2353</v>
      </c>
      <c r="F37" s="18"/>
      <c r="G37" s="18"/>
      <c r="H37" s="18"/>
      <c r="I37" s="18"/>
      <c r="J37" s="18"/>
    </row>
    <row r="38" spans="3:10" s="199" customFormat="1">
      <c r="E38" s="199" t="s">
        <v>2354</v>
      </c>
    </row>
    <row r="39" spans="3:10" s="199" customFormat="1">
      <c r="E39" s="199" t="s">
        <v>2355</v>
      </c>
    </row>
    <row r="40" spans="3:10" s="199" customFormat="1">
      <c r="E40" s="199" t="s">
        <v>2356</v>
      </c>
    </row>
    <row r="41" spans="3:10" s="199" customFormat="1">
      <c r="E41" s="199" t="s">
        <v>2357</v>
      </c>
    </row>
    <row r="42" spans="3:10" s="199" customFormat="1">
      <c r="E42" s="199" t="s">
        <v>2358</v>
      </c>
    </row>
    <row r="43" spans="3:10" s="199" customFormat="1">
      <c r="E43" s="199" t="s">
        <v>2359</v>
      </c>
    </row>
    <row r="44" spans="3:10" s="199" customFormat="1">
      <c r="E44" s="199" t="s">
        <v>2366</v>
      </c>
    </row>
    <row r="45" spans="3:10" s="199" customFormat="1">
      <c r="E45" s="199" t="s">
        <v>2367</v>
      </c>
    </row>
    <row r="46" spans="3:10" s="199" customFormat="1"/>
    <row r="47" spans="3:10" s="199" customFormat="1"/>
    <row r="48" spans="3:10" s="199" customFormat="1"/>
    <row r="49" spans="4:5" s="199" customFormat="1"/>
    <row r="50" spans="4:5" s="199" customFormat="1"/>
    <row r="51" spans="4:5" s="199" customFormat="1"/>
    <row r="52" spans="4:5" s="199" customFormat="1"/>
    <row r="53" spans="4:5" s="199" customFormat="1"/>
    <row r="54" spans="4:5" s="199" customFormat="1"/>
    <row r="55" spans="4:5">
      <c r="D55" t="s">
        <v>2248</v>
      </c>
    </row>
    <row r="56" spans="4:5">
      <c r="E56" t="s">
        <v>2249</v>
      </c>
    </row>
    <row r="57" spans="4:5">
      <c r="E57" t="s">
        <v>2250</v>
      </c>
    </row>
    <row r="58" spans="4:5">
      <c r="E58" s="18" t="s">
        <v>2254</v>
      </c>
    </row>
    <row r="59" spans="4:5">
      <c r="E59" t="s">
        <v>2255</v>
      </c>
    </row>
    <row r="60" spans="4:5">
      <c r="E60">
        <v>22846</v>
      </c>
    </row>
    <row r="61" spans="4:5">
      <c r="E61" t="s">
        <v>2256</v>
      </c>
    </row>
    <row r="62" spans="4:5">
      <c r="E62">
        <v>22848</v>
      </c>
    </row>
    <row r="63" spans="4:5">
      <c r="E63" t="s">
        <v>2251</v>
      </c>
    </row>
    <row r="64" spans="4:5">
      <c r="E64" t="s">
        <v>2257</v>
      </c>
    </row>
    <row r="65" spans="4:5">
      <c r="E65" t="s">
        <v>2258</v>
      </c>
    </row>
    <row r="66" spans="4:5">
      <c r="E66">
        <v>22852</v>
      </c>
    </row>
    <row r="67" spans="4:5">
      <c r="E67" t="s">
        <v>2259</v>
      </c>
    </row>
    <row r="68" spans="4:5">
      <c r="E68" t="s">
        <v>2260</v>
      </c>
    </row>
    <row r="69" spans="4:5">
      <c r="E69" t="s">
        <v>2261</v>
      </c>
    </row>
    <row r="70" spans="4:5">
      <c r="E70" t="s">
        <v>2262</v>
      </c>
    </row>
    <row r="71" spans="4:5">
      <c r="E71">
        <v>22857</v>
      </c>
    </row>
    <row r="72" spans="4:5">
      <c r="E72" t="s">
        <v>2252</v>
      </c>
    </row>
    <row r="73" spans="4:5">
      <c r="E73" t="s">
        <v>2263</v>
      </c>
    </row>
    <row r="74" spans="4:5">
      <c r="E74">
        <v>22860</v>
      </c>
    </row>
    <row r="75" spans="4:5">
      <c r="E75" t="s">
        <v>2264</v>
      </c>
    </row>
    <row r="76" spans="4:5">
      <c r="E76" t="s">
        <v>2253</v>
      </c>
    </row>
    <row r="80" spans="4:5">
      <c r="D80" t="s">
        <v>2278</v>
      </c>
    </row>
    <row r="81" spans="5:5">
      <c r="E81" t="s">
        <v>2265</v>
      </c>
    </row>
    <row r="82" spans="5:5">
      <c r="E82" t="s">
        <v>2266</v>
      </c>
    </row>
    <row r="83" spans="5:5">
      <c r="E83" t="s">
        <v>2267</v>
      </c>
    </row>
    <row r="84" spans="5:5">
      <c r="E84">
        <v>302</v>
      </c>
    </row>
    <row r="85" spans="5:5">
      <c r="E85" t="s">
        <v>2279</v>
      </c>
    </row>
    <row r="86" spans="5:5">
      <c r="E86" t="s">
        <v>2268</v>
      </c>
    </row>
    <row r="87" spans="5:5">
      <c r="E87" t="s">
        <v>2269</v>
      </c>
    </row>
    <row r="88" spans="5:5">
      <c r="E88" t="s">
        <v>2280</v>
      </c>
    </row>
    <row r="89" spans="5:5">
      <c r="E89" t="s">
        <v>2270</v>
      </c>
    </row>
    <row r="90" spans="5:5">
      <c r="E90" t="s">
        <v>2281</v>
      </c>
    </row>
    <row r="91" spans="5:5">
      <c r="E91">
        <v>309</v>
      </c>
    </row>
    <row r="92" spans="5:5">
      <c r="E92" t="s">
        <v>2282</v>
      </c>
    </row>
    <row r="93" spans="5:5">
      <c r="E93" t="s">
        <v>2271</v>
      </c>
    </row>
    <row r="94" spans="5:5">
      <c r="E94">
        <v>312</v>
      </c>
    </row>
    <row r="95" spans="5:5">
      <c r="E95" t="s">
        <v>2283</v>
      </c>
    </row>
    <row r="96" spans="5:5">
      <c r="E96">
        <v>314</v>
      </c>
    </row>
    <row r="97" spans="5:5">
      <c r="E97" t="s">
        <v>2284</v>
      </c>
    </row>
    <row r="98" spans="5:5">
      <c r="E98" t="s">
        <v>2285</v>
      </c>
    </row>
    <row r="99" spans="5:5">
      <c r="E99">
        <v>317</v>
      </c>
    </row>
    <row r="100" spans="5:5">
      <c r="E100" t="s">
        <v>2286</v>
      </c>
    </row>
    <row r="101" spans="5:5">
      <c r="E101" t="s">
        <v>2287</v>
      </c>
    </row>
    <row r="102" spans="5:5">
      <c r="E102">
        <v>320</v>
      </c>
    </row>
    <row r="103" spans="5:5">
      <c r="E103" t="s">
        <v>2288</v>
      </c>
    </row>
    <row r="104" spans="5:5">
      <c r="E104" t="s">
        <v>2289</v>
      </c>
    </row>
    <row r="105" spans="5:5">
      <c r="E105">
        <v>323</v>
      </c>
    </row>
    <row r="106" spans="5:5">
      <c r="E106" t="s">
        <v>2272</v>
      </c>
    </row>
    <row r="107" spans="5:5">
      <c r="E107" t="s">
        <v>2290</v>
      </c>
    </row>
    <row r="108" spans="5:5">
      <c r="E108">
        <v>326</v>
      </c>
    </row>
    <row r="109" spans="5:5">
      <c r="E109" t="s">
        <v>2291</v>
      </c>
    </row>
    <row r="110" spans="5:5">
      <c r="E110">
        <v>328</v>
      </c>
    </row>
    <row r="111" spans="5:5">
      <c r="E111" t="s">
        <v>2292</v>
      </c>
    </row>
    <row r="112" spans="5:5">
      <c r="E112" t="s">
        <v>2273</v>
      </c>
    </row>
    <row r="113" spans="4:5">
      <c r="E113">
        <v>331</v>
      </c>
    </row>
    <row r="114" spans="4:5">
      <c r="E114" t="s">
        <v>2274</v>
      </c>
    </row>
    <row r="115" spans="4:5">
      <c r="E115" t="s">
        <v>2275</v>
      </c>
    </row>
    <row r="116" spans="4:5">
      <c r="E116">
        <v>334</v>
      </c>
    </row>
    <row r="117" spans="4:5">
      <c r="E117" t="s">
        <v>2276</v>
      </c>
    </row>
    <row r="118" spans="4:5">
      <c r="E118" t="s">
        <v>2277</v>
      </c>
    </row>
    <row r="122" spans="4:5">
      <c r="D122" t="s">
        <v>2315</v>
      </c>
    </row>
    <row r="123" spans="4:5">
      <c r="E123" t="s">
        <v>2293</v>
      </c>
    </row>
    <row r="124" spans="4:5">
      <c r="E124" t="s">
        <v>2294</v>
      </c>
    </row>
    <row r="125" spans="4:5">
      <c r="E125" t="s">
        <v>2295</v>
      </c>
    </row>
    <row r="126" spans="4:5">
      <c r="E126" t="s">
        <v>2296</v>
      </c>
    </row>
    <row r="127" spans="4:5">
      <c r="E127">
        <v>5295</v>
      </c>
    </row>
    <row r="128" spans="4:5">
      <c r="E128" t="s">
        <v>2297</v>
      </c>
    </row>
    <row r="129" spans="5:5">
      <c r="E129" t="s">
        <v>2298</v>
      </c>
    </row>
    <row r="130" spans="5:5">
      <c r="E130" t="s">
        <v>2299</v>
      </c>
    </row>
    <row r="131" spans="5:5">
      <c r="E131" t="s">
        <v>2300</v>
      </c>
    </row>
    <row r="132" spans="5:5">
      <c r="E132">
        <v>5300</v>
      </c>
    </row>
    <row r="133" spans="5:5">
      <c r="E133" t="s">
        <v>2301</v>
      </c>
    </row>
    <row r="134" spans="5:5">
      <c r="E134" t="s">
        <v>2302</v>
      </c>
    </row>
    <row r="135" spans="5:5">
      <c r="E135" t="s">
        <v>2303</v>
      </c>
    </row>
    <row r="136" spans="5:5">
      <c r="E136" t="s">
        <v>2304</v>
      </c>
    </row>
    <row r="137" spans="5:5">
      <c r="E137" t="s">
        <v>2305</v>
      </c>
    </row>
    <row r="138" spans="5:5">
      <c r="E138" t="s">
        <v>2306</v>
      </c>
    </row>
    <row r="139" spans="5:5">
      <c r="E139" t="s">
        <v>2307</v>
      </c>
    </row>
    <row r="140" spans="5:5">
      <c r="E140" t="s">
        <v>2308</v>
      </c>
    </row>
    <row r="141" spans="5:5">
      <c r="E141" t="s">
        <v>2309</v>
      </c>
    </row>
    <row r="142" spans="5:5">
      <c r="E142" t="s">
        <v>2310</v>
      </c>
    </row>
    <row r="143" spans="5:5">
      <c r="E143" t="s">
        <v>2311</v>
      </c>
    </row>
    <row r="144" spans="5:5">
      <c r="E144" t="s">
        <v>2312</v>
      </c>
    </row>
    <row r="145" spans="4:5">
      <c r="E145" t="s">
        <v>2313</v>
      </c>
    </row>
    <row r="146" spans="4:5">
      <c r="E146" t="s">
        <v>2314</v>
      </c>
    </row>
    <row r="149" spans="4:5">
      <c r="D149" t="s">
        <v>553</v>
      </c>
    </row>
    <row r="150" spans="4:5">
      <c r="E150" t="s">
        <v>2316</v>
      </c>
    </row>
    <row r="151" spans="4:5">
      <c r="E151" t="s">
        <v>2317</v>
      </c>
    </row>
    <row r="152" spans="4:5">
      <c r="E152" t="s">
        <v>2318</v>
      </c>
    </row>
    <row r="153" spans="4:5">
      <c r="E153" t="s">
        <v>2319</v>
      </c>
    </row>
    <row r="154" spans="4:5">
      <c r="E154" t="s">
        <v>2320</v>
      </c>
    </row>
    <row r="155" spans="4:5">
      <c r="E155" t="s">
        <v>2321</v>
      </c>
    </row>
    <row r="156" spans="4:5">
      <c r="E156" t="s">
        <v>2322</v>
      </c>
    </row>
    <row r="157" spans="4:5">
      <c r="E157" t="s">
        <v>2323</v>
      </c>
    </row>
    <row r="158" spans="4:5">
      <c r="E158" t="s">
        <v>2324</v>
      </c>
    </row>
    <row r="159" spans="4:5">
      <c r="E159" t="s">
        <v>2325</v>
      </c>
    </row>
    <row r="160" spans="4:5">
      <c r="E160" t="s">
        <v>2326</v>
      </c>
    </row>
    <row r="161" spans="4:5">
      <c r="E161" t="s">
        <v>2327</v>
      </c>
    </row>
    <row r="162" spans="4:5">
      <c r="E162" t="s">
        <v>2328</v>
      </c>
    </row>
    <row r="171" spans="4:5">
      <c r="D171" t="s">
        <v>2378</v>
      </c>
    </row>
    <row r="172" spans="4:5">
      <c r="E172" t="s">
        <v>2371</v>
      </c>
    </row>
    <row r="173" spans="4:5">
      <c r="E173" t="s">
        <v>2372</v>
      </c>
    </row>
    <row r="174" spans="4:5">
      <c r="E174" t="s">
        <v>2373</v>
      </c>
    </row>
    <row r="175" spans="4:5">
      <c r="E175" t="s">
        <v>2374</v>
      </c>
    </row>
    <row r="176" spans="4:5">
      <c r="E176" t="s">
        <v>2375</v>
      </c>
    </row>
    <row r="177" spans="2:5">
      <c r="E177" t="s">
        <v>2376</v>
      </c>
    </row>
    <row r="178" spans="2:5">
      <c r="E178" t="s">
        <v>2377</v>
      </c>
    </row>
    <row r="184" spans="2:5">
      <c r="B184" t="s">
        <v>2379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U351"/>
  <sheetViews>
    <sheetView topLeftCell="A89" workbookViewId="0">
      <selection activeCell="R109" sqref="R109"/>
    </sheetView>
  </sheetViews>
  <sheetFormatPr defaultRowHeight="15"/>
  <cols>
    <col min="1" max="16384" width="9.140625" style="208"/>
  </cols>
  <sheetData>
    <row r="3" spans="2:3">
      <c r="B3" s="208" t="s">
        <v>880</v>
      </c>
    </row>
    <row r="4" spans="2:3">
      <c r="C4" s="208" t="s">
        <v>2380</v>
      </c>
    </row>
    <row r="5" spans="2:3">
      <c r="C5" s="208" t="s">
        <v>2381</v>
      </c>
    </row>
    <row r="10" spans="2:3">
      <c r="C10" s="208" t="s">
        <v>2382</v>
      </c>
    </row>
    <row r="11" spans="2:3">
      <c r="C11" s="208" t="s">
        <v>2383</v>
      </c>
    </row>
    <row r="12" spans="2:3">
      <c r="C12" s="208" t="s">
        <v>2384</v>
      </c>
    </row>
    <row r="13" spans="2:3">
      <c r="C13" s="208" t="s">
        <v>2385</v>
      </c>
    </row>
    <row r="14" spans="2:3">
      <c r="C14" s="208" t="s">
        <v>2386</v>
      </c>
    </row>
    <row r="15" spans="2:3">
      <c r="C15" s="208" t="s">
        <v>2387</v>
      </c>
    </row>
    <row r="16" spans="2:3">
      <c r="C16" s="208" t="s">
        <v>2388</v>
      </c>
    </row>
    <row r="17" spans="3:3">
      <c r="C17" s="208" t="s">
        <v>2389</v>
      </c>
    </row>
    <row r="18" spans="3:3">
      <c r="C18" s="208" t="s">
        <v>2390</v>
      </c>
    </row>
    <row r="19" spans="3:3">
      <c r="C19" s="208" t="s">
        <v>2391</v>
      </c>
    </row>
    <row r="20" spans="3:3">
      <c r="C20" s="208" t="s">
        <v>2392</v>
      </c>
    </row>
    <row r="21" spans="3:3">
      <c r="C21" s="208" t="s">
        <v>2393</v>
      </c>
    </row>
    <row r="22" spans="3:3">
      <c r="C22" s="208" t="s">
        <v>2394</v>
      </c>
    </row>
    <row r="23" spans="3:3">
      <c r="C23" s="208" t="s">
        <v>2395</v>
      </c>
    </row>
    <row r="24" spans="3:3">
      <c r="C24" s="208" t="s">
        <v>2396</v>
      </c>
    </row>
    <row r="38" spans="4:21">
      <c r="D38" s="208" t="s">
        <v>2397</v>
      </c>
    </row>
    <row r="39" spans="4:21">
      <c r="D39" s="208" t="s">
        <v>2398</v>
      </c>
      <c r="T39" s="208" t="s">
        <v>2399</v>
      </c>
    </row>
    <row r="40" spans="4:21">
      <c r="D40" s="208" t="s">
        <v>2400</v>
      </c>
      <c r="U40" s="208" t="s">
        <v>2401</v>
      </c>
    </row>
    <row r="41" spans="4:21">
      <c r="D41" s="208" t="s">
        <v>2402</v>
      </c>
    </row>
    <row r="42" spans="4:21">
      <c r="D42" s="208" t="s">
        <v>2403</v>
      </c>
    </row>
    <row r="43" spans="4:21">
      <c r="D43" s="208" t="s">
        <v>2404</v>
      </c>
    </row>
    <row r="44" spans="4:21">
      <c r="D44" s="208" t="s">
        <v>2405</v>
      </c>
    </row>
    <row r="45" spans="4:21">
      <c r="D45" s="209">
        <v>28655</v>
      </c>
    </row>
    <row r="46" spans="4:21">
      <c r="D46" s="208" t="s">
        <v>2406</v>
      </c>
    </row>
    <row r="47" spans="4:21">
      <c r="D47" s="208" t="s">
        <v>2407</v>
      </c>
    </row>
    <row r="48" spans="4:21">
      <c r="D48" s="208" t="s">
        <v>2408</v>
      </c>
    </row>
    <row r="49" spans="4:4">
      <c r="D49" s="209">
        <v>28659</v>
      </c>
    </row>
    <row r="50" spans="4:4">
      <c r="D50" s="208" t="s">
        <v>2409</v>
      </c>
    </row>
    <row r="51" spans="4:4">
      <c r="D51" s="208" t="s">
        <v>2410</v>
      </c>
    </row>
    <row r="52" spans="4:4">
      <c r="D52" s="208" t="s">
        <v>2411</v>
      </c>
    </row>
    <row r="53" spans="4:4">
      <c r="D53" s="208" t="s">
        <v>2412</v>
      </c>
    </row>
    <row r="54" spans="4:4">
      <c r="D54" s="208" t="s">
        <v>2413</v>
      </c>
    </row>
    <row r="55" spans="4:4">
      <c r="D55" s="209">
        <v>28665</v>
      </c>
    </row>
    <row r="56" spans="4:4">
      <c r="D56" s="208" t="s">
        <v>2414</v>
      </c>
    </row>
    <row r="57" spans="4:4">
      <c r="D57" s="208" t="s">
        <v>2415</v>
      </c>
    </row>
    <row r="58" spans="4:4">
      <c r="D58" s="208" t="s">
        <v>2416</v>
      </c>
    </row>
    <row r="59" spans="4:4">
      <c r="D59" s="208" t="s">
        <v>2417</v>
      </c>
    </row>
    <row r="62" spans="4:4">
      <c r="D62" s="208" t="s">
        <v>2418</v>
      </c>
    </row>
    <row r="63" spans="4:4">
      <c r="D63" s="208" t="s">
        <v>2419</v>
      </c>
    </row>
    <row r="64" spans="4:4">
      <c r="D64" s="208" t="s">
        <v>2420</v>
      </c>
    </row>
    <row r="65" spans="4:4">
      <c r="D65" s="208" t="s">
        <v>2421</v>
      </c>
    </row>
    <row r="66" spans="4:4">
      <c r="D66" s="208" t="s">
        <v>2422</v>
      </c>
    </row>
    <row r="67" spans="4:4">
      <c r="D67" s="208" t="s">
        <v>2423</v>
      </c>
    </row>
    <row r="68" spans="4:4">
      <c r="D68" s="208" t="s">
        <v>2424</v>
      </c>
    </row>
    <row r="69" spans="4:4">
      <c r="D69" s="210" t="s">
        <v>2425</v>
      </c>
    </row>
    <row r="70" spans="4:4">
      <c r="D70" s="208" t="s">
        <v>2426</v>
      </c>
    </row>
    <row r="71" spans="4:4">
      <c r="D71" s="208" t="s">
        <v>2427</v>
      </c>
    </row>
    <row r="72" spans="4:4">
      <c r="D72" s="208" t="s">
        <v>2428</v>
      </c>
    </row>
    <row r="73" spans="4:4">
      <c r="D73" s="208" t="s">
        <v>2429</v>
      </c>
    </row>
    <row r="74" spans="4:4">
      <c r="D74" s="208" t="s">
        <v>2430</v>
      </c>
    </row>
    <row r="75" spans="4:4">
      <c r="D75" s="208" t="s">
        <v>2431</v>
      </c>
    </row>
    <row r="76" spans="4:4">
      <c r="D76" s="208" t="s">
        <v>2432</v>
      </c>
    </row>
    <row r="77" spans="4:4">
      <c r="D77" s="208" t="s">
        <v>2433</v>
      </c>
    </row>
    <row r="78" spans="4:4">
      <c r="D78" s="208" t="s">
        <v>2434</v>
      </c>
    </row>
    <row r="79" spans="4:4">
      <c r="D79" s="208" t="s">
        <v>2435</v>
      </c>
    </row>
    <row r="80" spans="4:4">
      <c r="D80" s="208" t="s">
        <v>2436</v>
      </c>
    </row>
    <row r="81" spans="4:4">
      <c r="D81" s="208" t="s">
        <v>2437</v>
      </c>
    </row>
    <row r="82" spans="4:4">
      <c r="D82" s="208" t="s">
        <v>2438</v>
      </c>
    </row>
    <row r="83" spans="4:4">
      <c r="D83" s="208" t="s">
        <v>2439</v>
      </c>
    </row>
    <row r="84" spans="4:4">
      <c r="D84" s="208" t="s">
        <v>2440</v>
      </c>
    </row>
    <row r="86" spans="4:4">
      <c r="D86" s="208" t="s">
        <v>2441</v>
      </c>
    </row>
    <row r="87" spans="4:4">
      <c r="D87" s="208" t="s">
        <v>2442</v>
      </c>
    </row>
    <row r="88" spans="4:4">
      <c r="D88" s="208" t="s">
        <v>2443</v>
      </c>
    </row>
    <row r="89" spans="4:4">
      <c r="D89" s="208" t="s">
        <v>2444</v>
      </c>
    </row>
    <row r="90" spans="4:4">
      <c r="D90" s="208" t="s">
        <v>2445</v>
      </c>
    </row>
    <row r="91" spans="4:4">
      <c r="D91" s="208" t="s">
        <v>2446</v>
      </c>
    </row>
    <row r="92" spans="4:4">
      <c r="D92" s="208" t="s">
        <v>2447</v>
      </c>
    </row>
    <row r="93" spans="4:4">
      <c r="D93" s="208" t="s">
        <v>2448</v>
      </c>
    </row>
    <row r="94" spans="4:4">
      <c r="D94" s="208" t="s">
        <v>2449</v>
      </c>
    </row>
    <row r="95" spans="4:4">
      <c r="D95" s="208" t="s">
        <v>2450</v>
      </c>
    </row>
    <row r="96" spans="4:4">
      <c r="D96" s="208" t="s">
        <v>2451</v>
      </c>
    </row>
    <row r="98" spans="3:4">
      <c r="D98" s="208" t="s">
        <v>2452</v>
      </c>
    </row>
    <row r="99" spans="3:4">
      <c r="D99" s="208" t="s">
        <v>2453</v>
      </c>
    </row>
    <row r="100" spans="3:4">
      <c r="D100" s="208" t="s">
        <v>2454</v>
      </c>
    </row>
    <row r="101" spans="3:4">
      <c r="D101" s="208" t="s">
        <v>2455</v>
      </c>
    </row>
    <row r="102" spans="3:4">
      <c r="D102" s="208" t="s">
        <v>2456</v>
      </c>
    </row>
    <row r="103" spans="3:4">
      <c r="D103" s="208" t="s">
        <v>2457</v>
      </c>
    </row>
    <row r="104" spans="3:4">
      <c r="D104" s="208" t="s">
        <v>2454</v>
      </c>
    </row>
    <row r="105" spans="3:4">
      <c r="D105" s="208" t="s">
        <v>2455</v>
      </c>
    </row>
    <row r="106" spans="3:4">
      <c r="D106" s="208" t="s">
        <v>2458</v>
      </c>
    </row>
    <row r="107" spans="3:4">
      <c r="D107" s="208" t="s">
        <v>2459</v>
      </c>
    </row>
    <row r="109" spans="3:4">
      <c r="C109" s="208" t="s">
        <v>2380</v>
      </c>
    </row>
    <row r="110" spans="3:4">
      <c r="D110" s="210" t="s">
        <v>2381</v>
      </c>
    </row>
    <row r="111" spans="3:4">
      <c r="D111" s="208" t="s">
        <v>2460</v>
      </c>
    </row>
    <row r="112" spans="3:4">
      <c r="D112" s="208" t="s">
        <v>2461</v>
      </c>
    </row>
    <row r="113" spans="4:4">
      <c r="D113" s="208" t="s">
        <v>2462</v>
      </c>
    </row>
    <row r="114" spans="4:4">
      <c r="D114" s="208" t="s">
        <v>2463</v>
      </c>
    </row>
    <row r="115" spans="4:4">
      <c r="D115" s="208" t="s">
        <v>2464</v>
      </c>
    </row>
    <row r="116" spans="4:4">
      <c r="D116" s="210" t="s">
        <v>2465</v>
      </c>
    </row>
    <row r="117" spans="4:4">
      <c r="D117" s="208" t="s">
        <v>2466</v>
      </c>
    </row>
    <row r="118" spans="4:4">
      <c r="D118" s="208" t="s">
        <v>2467</v>
      </c>
    </row>
    <row r="119" spans="4:4">
      <c r="D119" s="208" t="s">
        <v>2468</v>
      </c>
    </row>
    <row r="120" spans="4:4">
      <c r="D120" s="208" t="s">
        <v>2469</v>
      </c>
    </row>
    <row r="121" spans="4:4">
      <c r="D121" s="208" t="s">
        <v>2470</v>
      </c>
    </row>
    <row r="122" spans="4:4">
      <c r="D122" s="208" t="s">
        <v>2471</v>
      </c>
    </row>
    <row r="123" spans="4:4">
      <c r="D123" s="208" t="s">
        <v>2472</v>
      </c>
    </row>
    <row r="124" spans="4:4">
      <c r="D124" s="208" t="s">
        <v>2473</v>
      </c>
    </row>
    <row r="125" spans="4:4">
      <c r="D125" s="208" t="s">
        <v>2474</v>
      </c>
    </row>
    <row r="126" spans="4:4">
      <c r="D126" s="208" t="s">
        <v>2475</v>
      </c>
    </row>
    <row r="127" spans="4:4">
      <c r="D127" s="208" t="s">
        <v>2476</v>
      </c>
    </row>
    <row r="128" spans="4:4">
      <c r="D128" s="208" t="s">
        <v>2477</v>
      </c>
    </row>
    <row r="129" spans="4:8">
      <c r="D129" s="208" t="s">
        <v>2478</v>
      </c>
    </row>
    <row r="130" spans="4:8">
      <c r="D130" s="208" t="s">
        <v>2479</v>
      </c>
    </row>
    <row r="131" spans="4:8">
      <c r="D131" s="208" t="s">
        <v>2480</v>
      </c>
    </row>
    <row r="132" spans="4:8">
      <c r="D132" s="208" t="s">
        <v>2481</v>
      </c>
    </row>
    <row r="133" spans="4:8">
      <c r="D133" s="208" t="s">
        <v>2482</v>
      </c>
    </row>
    <row r="134" spans="4:8">
      <c r="D134" s="208" t="s">
        <v>2483</v>
      </c>
    </row>
    <row r="135" spans="4:8">
      <c r="D135" s="208" t="s">
        <v>2484</v>
      </c>
    </row>
    <row r="136" spans="4:8">
      <c r="D136" s="208" t="s">
        <v>2485</v>
      </c>
    </row>
    <row r="138" spans="4:8">
      <c r="D138" s="208" t="s">
        <v>2486</v>
      </c>
    </row>
    <row r="139" spans="4:8">
      <c r="D139" s="208" t="s">
        <v>784</v>
      </c>
    </row>
    <row r="140" spans="4:8">
      <c r="E140" s="208" t="s">
        <v>2487</v>
      </c>
      <c r="F140" s="208" t="s">
        <v>2488</v>
      </c>
      <c r="H140" s="208" t="s">
        <v>2489</v>
      </c>
    </row>
    <row r="142" spans="4:8">
      <c r="E142" s="208" t="s">
        <v>2490</v>
      </c>
    </row>
    <row r="164" spans="4:4">
      <c r="D164" s="208" t="s">
        <v>2491</v>
      </c>
    </row>
    <row r="165" spans="4:4">
      <c r="D165" s="208" t="s">
        <v>2492</v>
      </c>
    </row>
    <row r="166" spans="4:4">
      <c r="D166" s="208" t="s">
        <v>2493</v>
      </c>
    </row>
    <row r="167" spans="4:4">
      <c r="D167" s="208" t="s">
        <v>2494</v>
      </c>
    </row>
    <row r="168" spans="4:4">
      <c r="D168" s="208" t="s">
        <v>2495</v>
      </c>
    </row>
    <row r="169" spans="4:4">
      <c r="D169" s="208" t="s">
        <v>2496</v>
      </c>
    </row>
    <row r="170" spans="4:4">
      <c r="D170" s="208" t="s">
        <v>2497</v>
      </c>
    </row>
    <row r="171" spans="4:4">
      <c r="D171" s="208" t="s">
        <v>2498</v>
      </c>
    </row>
    <row r="172" spans="4:4">
      <c r="D172" s="208" t="s">
        <v>2499</v>
      </c>
    </row>
    <row r="173" spans="4:4">
      <c r="D173" s="208" t="s">
        <v>2500</v>
      </c>
    </row>
    <row r="174" spans="4:4">
      <c r="D174" s="208" t="s">
        <v>2501</v>
      </c>
    </row>
    <row r="181" spans="3:3">
      <c r="C181" s="208" t="s">
        <v>2382</v>
      </c>
    </row>
    <row r="182" spans="3:3">
      <c r="C182" s="208" t="s">
        <v>2383</v>
      </c>
    </row>
    <row r="183" spans="3:3">
      <c r="C183" s="208" t="s">
        <v>2384</v>
      </c>
    </row>
    <row r="184" spans="3:3">
      <c r="C184" s="208" t="s">
        <v>2385</v>
      </c>
    </row>
    <row r="185" spans="3:3">
      <c r="C185" s="208" t="s">
        <v>2386</v>
      </c>
    </row>
    <row r="186" spans="3:3">
      <c r="C186" s="208" t="s">
        <v>2387</v>
      </c>
    </row>
    <row r="187" spans="3:3">
      <c r="C187" s="208" t="s">
        <v>2388</v>
      </c>
    </row>
    <row r="188" spans="3:3">
      <c r="C188" s="208" t="s">
        <v>2389</v>
      </c>
    </row>
    <row r="189" spans="3:3">
      <c r="C189" s="208" t="s">
        <v>2390</v>
      </c>
    </row>
    <row r="190" spans="3:3">
      <c r="C190" s="208" t="s">
        <v>2391</v>
      </c>
    </row>
    <row r="191" spans="3:3" s="210" customFormat="1">
      <c r="C191" s="210" t="s">
        <v>2392</v>
      </c>
    </row>
    <row r="192" spans="3:3">
      <c r="C192" s="208" t="s">
        <v>2393</v>
      </c>
    </row>
    <row r="193" spans="3:3">
      <c r="C193" s="208" t="s">
        <v>2394</v>
      </c>
    </row>
    <row r="194" spans="3:3">
      <c r="C194" s="208" t="s">
        <v>2395</v>
      </c>
    </row>
    <row r="195" spans="3:3">
      <c r="C195" s="208" t="s">
        <v>2396</v>
      </c>
    </row>
    <row r="196" spans="3:3">
      <c r="C196" s="208" t="s">
        <v>2502</v>
      </c>
    </row>
    <row r="204" spans="3:3">
      <c r="C204" s="208" t="s">
        <v>2503</v>
      </c>
    </row>
    <row r="205" spans="3:3">
      <c r="C205" s="208" t="s">
        <v>2504</v>
      </c>
    </row>
    <row r="206" spans="3:3">
      <c r="C206" s="208" t="s">
        <v>2505</v>
      </c>
    </row>
    <row r="207" spans="3:3">
      <c r="C207" s="208" t="s">
        <v>2505</v>
      </c>
    </row>
    <row r="208" spans="3:3">
      <c r="C208" s="208" t="s">
        <v>2506</v>
      </c>
    </row>
    <row r="209" spans="3:3">
      <c r="C209" s="208" t="s">
        <v>2507</v>
      </c>
    </row>
    <row r="210" spans="3:3">
      <c r="C210" s="208" t="s">
        <v>2508</v>
      </c>
    </row>
    <row r="211" spans="3:3">
      <c r="C211" s="208" t="s">
        <v>2509</v>
      </c>
    </row>
    <row r="212" spans="3:3">
      <c r="C212" s="208" t="s">
        <v>2510</v>
      </c>
    </row>
    <row r="213" spans="3:3">
      <c r="C213" s="208" t="s">
        <v>2510</v>
      </c>
    </row>
    <row r="214" spans="3:3">
      <c r="C214" s="208" t="s">
        <v>2511</v>
      </c>
    </row>
    <row r="215" spans="3:3">
      <c r="C215" s="208" t="s">
        <v>2512</v>
      </c>
    </row>
    <row r="223" spans="3:3">
      <c r="C223" s="208" t="s">
        <v>2513</v>
      </c>
    </row>
    <row r="224" spans="3:3">
      <c r="C224" s="208" t="s">
        <v>2514</v>
      </c>
    </row>
    <row r="225" spans="3:3">
      <c r="C225" s="208" t="s">
        <v>2515</v>
      </c>
    </row>
    <row r="226" spans="3:3">
      <c r="C226" s="208" t="s">
        <v>2516</v>
      </c>
    </row>
    <row r="228" spans="3:3">
      <c r="C228" s="208" t="s">
        <v>2517</v>
      </c>
    </row>
    <row r="230" spans="3:3">
      <c r="C230" s="208" t="s">
        <v>2518</v>
      </c>
    </row>
    <row r="231" spans="3:3">
      <c r="C231" s="208" t="s">
        <v>2519</v>
      </c>
    </row>
    <row r="232" spans="3:3">
      <c r="C232" s="208" t="s">
        <v>2520</v>
      </c>
    </row>
    <row r="233" spans="3:3">
      <c r="C233" s="208" t="s">
        <v>2521</v>
      </c>
    </row>
    <row r="234" spans="3:3">
      <c r="C234" s="208" t="s">
        <v>2522</v>
      </c>
    </row>
    <row r="235" spans="3:3">
      <c r="C235" s="208" t="s">
        <v>2523</v>
      </c>
    </row>
    <row r="236" spans="3:3">
      <c r="C236" s="208" t="s">
        <v>2524</v>
      </c>
    </row>
    <row r="237" spans="3:3">
      <c r="C237" s="208" t="s">
        <v>2525</v>
      </c>
    </row>
    <row r="239" spans="3:3">
      <c r="C239" s="208" t="s">
        <v>2526</v>
      </c>
    </row>
    <row r="240" spans="3:3">
      <c r="C240" s="208" t="s">
        <v>2527</v>
      </c>
    </row>
    <row r="241" spans="3:3">
      <c r="C241" s="208" t="s">
        <v>2528</v>
      </c>
    </row>
    <row r="242" spans="3:3">
      <c r="C242" s="208" t="s">
        <v>2529</v>
      </c>
    </row>
    <row r="243" spans="3:3">
      <c r="C243" s="208" t="s">
        <v>2530</v>
      </c>
    </row>
    <row r="244" spans="3:3">
      <c r="C244" s="208" t="s">
        <v>2531</v>
      </c>
    </row>
    <row r="245" spans="3:3">
      <c r="C245" s="208" t="s">
        <v>2532</v>
      </c>
    </row>
    <row r="246" spans="3:3">
      <c r="C246" s="208" t="s">
        <v>2533</v>
      </c>
    </row>
    <row r="255" spans="3:3">
      <c r="C255" s="208" t="s">
        <v>2534</v>
      </c>
    </row>
    <row r="256" spans="3:3">
      <c r="C256" s="208" t="s">
        <v>2535</v>
      </c>
    </row>
    <row r="262" spans="3:3">
      <c r="C262" s="208" t="s">
        <v>2536</v>
      </c>
    </row>
    <row r="263" spans="3:3">
      <c r="C263" s="208" t="s">
        <v>2537</v>
      </c>
    </row>
    <row r="264" spans="3:3">
      <c r="C264" s="210" t="s">
        <v>2537</v>
      </c>
    </row>
    <row r="265" spans="3:3">
      <c r="C265" s="208" t="s">
        <v>2538</v>
      </c>
    </row>
    <row r="267" spans="3:3">
      <c r="C267" s="208" t="s">
        <v>2539</v>
      </c>
    </row>
    <row r="268" spans="3:3">
      <c r="C268" s="208" t="s">
        <v>2540</v>
      </c>
    </row>
    <row r="269" spans="3:3">
      <c r="C269" s="210" t="s">
        <v>2541</v>
      </c>
    </row>
    <row r="270" spans="3:3">
      <c r="C270" s="208" t="s">
        <v>2542</v>
      </c>
    </row>
    <row r="271" spans="3:3">
      <c r="C271" s="208" t="s">
        <v>2543</v>
      </c>
    </row>
    <row r="274" spans="3:3">
      <c r="C274" s="208" t="s">
        <v>2544</v>
      </c>
    </row>
    <row r="275" spans="3:3">
      <c r="C275" s="208" t="s">
        <v>2545</v>
      </c>
    </row>
    <row r="276" spans="3:3">
      <c r="C276" s="208" t="s">
        <v>2546</v>
      </c>
    </row>
    <row r="277" spans="3:3">
      <c r="C277" s="208" t="s">
        <v>2547</v>
      </c>
    </row>
    <row r="279" spans="3:3">
      <c r="C279" s="208" t="s">
        <v>2548</v>
      </c>
    </row>
    <row r="280" spans="3:3">
      <c r="C280" s="208" t="s">
        <v>2549</v>
      </c>
    </row>
    <row r="281" spans="3:3">
      <c r="C281" s="208" t="s">
        <v>2550</v>
      </c>
    </row>
    <row r="282" spans="3:3">
      <c r="C282" s="208" t="s">
        <v>2551</v>
      </c>
    </row>
    <row r="283" spans="3:3">
      <c r="C283" s="208" t="s">
        <v>2552</v>
      </c>
    </row>
    <row r="284" spans="3:3">
      <c r="C284" s="208" t="s">
        <v>2553</v>
      </c>
    </row>
    <row r="285" spans="3:3">
      <c r="C285" s="208" t="s">
        <v>2554</v>
      </c>
    </row>
    <row r="286" spans="3:3">
      <c r="C286" s="208" t="s">
        <v>2555</v>
      </c>
    </row>
    <row r="287" spans="3:3">
      <c r="C287" s="208" t="s">
        <v>2556</v>
      </c>
    </row>
    <row r="288" spans="3:3">
      <c r="C288" s="208" t="s">
        <v>2557</v>
      </c>
    </row>
    <row r="290" spans="3:3">
      <c r="C290" s="210" t="s">
        <v>2558</v>
      </c>
    </row>
    <row r="291" spans="3:3">
      <c r="C291" s="208" t="s">
        <v>2559</v>
      </c>
    </row>
    <row r="292" spans="3:3">
      <c r="C292" s="208" t="s">
        <v>2560</v>
      </c>
    </row>
    <row r="293" spans="3:3">
      <c r="C293" s="208" t="s">
        <v>2561</v>
      </c>
    </row>
    <row r="294" spans="3:3">
      <c r="C294" s="208" t="s">
        <v>2562</v>
      </c>
    </row>
    <row r="295" spans="3:3">
      <c r="C295" s="208" t="s">
        <v>2563</v>
      </c>
    </row>
    <row r="296" spans="3:3">
      <c r="C296" s="208" t="s">
        <v>2564</v>
      </c>
    </row>
    <row r="297" spans="3:3">
      <c r="C297" s="208" t="s">
        <v>2565</v>
      </c>
    </row>
    <row r="298" spans="3:3">
      <c r="C298" s="208" t="s">
        <v>2566</v>
      </c>
    </row>
    <row r="300" spans="3:3">
      <c r="C300" s="208" t="s">
        <v>2567</v>
      </c>
    </row>
    <row r="301" spans="3:3">
      <c r="C301" s="208" t="s">
        <v>2568</v>
      </c>
    </row>
    <row r="302" spans="3:3">
      <c r="C302" s="208" t="s">
        <v>2569</v>
      </c>
    </row>
    <row r="303" spans="3:3">
      <c r="C303" s="208" t="s">
        <v>2570</v>
      </c>
    </row>
    <row r="305" spans="3:3">
      <c r="C305" s="208" t="s">
        <v>2571</v>
      </c>
    </row>
    <row r="306" spans="3:3">
      <c r="C306" s="208" t="s">
        <v>2572</v>
      </c>
    </row>
    <row r="307" spans="3:3">
      <c r="C307" s="208" t="s">
        <v>2573</v>
      </c>
    </row>
    <row r="309" spans="3:3">
      <c r="C309" s="208" t="s">
        <v>2574</v>
      </c>
    </row>
    <row r="310" spans="3:3">
      <c r="C310" s="208" t="s">
        <v>2575</v>
      </c>
    </row>
    <row r="311" spans="3:3">
      <c r="C311" s="208" t="s">
        <v>2576</v>
      </c>
    </row>
    <row r="312" spans="3:3">
      <c r="C312" s="208" t="s">
        <v>2577</v>
      </c>
    </row>
    <row r="313" spans="3:3">
      <c r="C313" s="208" t="s">
        <v>2578</v>
      </c>
    </row>
    <row r="314" spans="3:3">
      <c r="C314" s="210" t="s">
        <v>2579</v>
      </c>
    </row>
    <row r="316" spans="3:3">
      <c r="C316" s="208" t="s">
        <v>2580</v>
      </c>
    </row>
    <row r="317" spans="3:3">
      <c r="C317" s="208" t="s">
        <v>2581</v>
      </c>
    </row>
    <row r="318" spans="3:3">
      <c r="C318" s="208" t="s">
        <v>2582</v>
      </c>
    </row>
    <row r="319" spans="3:3">
      <c r="C319" s="208" t="s">
        <v>2583</v>
      </c>
    </row>
    <row r="320" spans="3:3">
      <c r="C320" s="208" t="s">
        <v>2584</v>
      </c>
    </row>
    <row r="321" spans="3:3">
      <c r="C321" s="210" t="s">
        <v>2585</v>
      </c>
    </row>
    <row r="323" spans="3:3">
      <c r="C323" s="208" t="s">
        <v>2586</v>
      </c>
    </row>
    <row r="324" spans="3:3">
      <c r="C324" s="208" t="s">
        <v>2587</v>
      </c>
    </row>
    <row r="326" spans="3:3">
      <c r="C326" s="208" t="s">
        <v>2588</v>
      </c>
    </row>
    <row r="327" spans="3:3">
      <c r="C327" s="208" t="s">
        <v>2589</v>
      </c>
    </row>
    <row r="329" spans="3:3">
      <c r="C329" s="208" t="s">
        <v>2590</v>
      </c>
    </row>
    <row r="330" spans="3:3">
      <c r="C330" s="208" t="s">
        <v>2591</v>
      </c>
    </row>
    <row r="331" spans="3:3">
      <c r="C331" s="208" t="s">
        <v>2592</v>
      </c>
    </row>
    <row r="333" spans="3:3">
      <c r="C333" s="208" t="s">
        <v>2593</v>
      </c>
    </row>
    <row r="334" spans="3:3">
      <c r="C334" s="208" t="s">
        <v>2594</v>
      </c>
    </row>
    <row r="335" spans="3:3">
      <c r="C335" s="210" t="s">
        <v>2595</v>
      </c>
    </row>
    <row r="336" spans="3:3">
      <c r="C336" s="210" t="s">
        <v>2596</v>
      </c>
    </row>
    <row r="338" spans="3:3">
      <c r="C338" s="208" t="s">
        <v>2597</v>
      </c>
    </row>
    <row r="339" spans="3:3">
      <c r="C339" s="208" t="s">
        <v>2598</v>
      </c>
    </row>
    <row r="340" spans="3:3">
      <c r="C340" s="208" t="s">
        <v>2599</v>
      </c>
    </row>
    <row r="341" spans="3:3">
      <c r="C341" s="208" t="s">
        <v>2599</v>
      </c>
    </row>
    <row r="342" spans="3:3">
      <c r="C342" s="208" t="s">
        <v>2599</v>
      </c>
    </row>
    <row r="343" spans="3:3">
      <c r="C343" s="208" t="s">
        <v>2600</v>
      </c>
    </row>
    <row r="344" spans="3:3">
      <c r="C344" s="208" t="s">
        <v>2601</v>
      </c>
    </row>
    <row r="345" spans="3:3">
      <c r="C345" s="208" t="s">
        <v>2602</v>
      </c>
    </row>
    <row r="347" spans="3:3">
      <c r="C347" s="208" t="s">
        <v>2603</v>
      </c>
    </row>
    <row r="348" spans="3:3">
      <c r="C348" s="208" t="s">
        <v>2604</v>
      </c>
    </row>
    <row r="349" spans="3:3">
      <c r="C349" s="208" t="s">
        <v>2605</v>
      </c>
    </row>
    <row r="350" spans="3:3">
      <c r="C350" s="208" t="s">
        <v>2606</v>
      </c>
    </row>
    <row r="351" spans="3:3">
      <c r="C351" s="208" t="s">
        <v>2607</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F7" sqref="F7"/>
    </sheetView>
  </sheetViews>
  <sheetFormatPr defaultRowHeight="15"/>
  <sheetData>
    <row r="1" spans="1:7">
      <c r="A1" s="1" t="s">
        <v>2688</v>
      </c>
    </row>
    <row r="3" spans="1:7">
      <c r="C3" s="20" t="s">
        <v>1400</v>
      </c>
    </row>
    <row r="4" spans="1:7">
      <c r="D4" t="s">
        <v>2708</v>
      </c>
    </row>
    <row r="5" spans="1:7">
      <c r="E5" t="s">
        <v>2709</v>
      </c>
      <c r="F5" t="s">
        <v>2710</v>
      </c>
      <c r="G5">
        <v>0</v>
      </c>
    </row>
    <row r="6" spans="1:7">
      <c r="E6" t="s">
        <v>2711</v>
      </c>
      <c r="F6" t="s">
        <v>2712</v>
      </c>
      <c r="G6">
        <v>1</v>
      </c>
    </row>
    <row r="7" spans="1:7">
      <c r="E7" t="s">
        <v>2713</v>
      </c>
      <c r="F7" t="s">
        <v>2714</v>
      </c>
      <c r="G7">
        <v>2</v>
      </c>
    </row>
    <row r="9" spans="1:7" ht="15" customHeight="1">
      <c r="D9" s="199" t="s">
        <v>2708</v>
      </c>
    </row>
    <row r="10" spans="1:7" s="199" customFormat="1" ht="15" customHeight="1">
      <c r="E10" s="199" t="s">
        <v>2715</v>
      </c>
    </row>
    <row r="11" spans="1:7" s="199" customFormat="1">
      <c r="E11" s="199" t="s">
        <v>2716</v>
      </c>
    </row>
    <row r="12" spans="1:7" s="199" customFormat="1"/>
    <row r="16" spans="1:7">
      <c r="C16" t="s">
        <v>2608</v>
      </c>
    </row>
    <row r="17" spans="4:4">
      <c r="D17" t="s">
        <v>2609</v>
      </c>
    </row>
    <row r="19" spans="4:4">
      <c r="D19" t="s">
        <v>2610</v>
      </c>
    </row>
    <row r="21" spans="4:4">
      <c r="D21" t="s">
        <v>934</v>
      </c>
    </row>
    <row r="23" spans="4:4">
      <c r="D23" t="s">
        <v>2611</v>
      </c>
    </row>
    <row r="25" spans="4:4">
      <c r="D25" t="s">
        <v>2612</v>
      </c>
    </row>
    <row r="28" spans="4:4">
      <c r="D28" t="s">
        <v>2613</v>
      </c>
    </row>
    <row r="30" spans="4:4">
      <c r="D30" t="s">
        <v>2614</v>
      </c>
    </row>
    <row r="31" spans="4:4">
      <c r="D31" s="199" t="s">
        <v>2615</v>
      </c>
    </row>
    <row r="33" spans="3:4">
      <c r="D33" t="s">
        <v>2617</v>
      </c>
    </row>
    <row r="34" spans="3:4">
      <c r="D34" t="s">
        <v>2684</v>
      </c>
    </row>
    <row r="35" spans="3:4">
      <c r="D35" t="s">
        <v>2682</v>
      </c>
    </row>
    <row r="36" spans="3:4">
      <c r="D36" t="s">
        <v>2683</v>
      </c>
    </row>
    <row r="38" spans="3:4">
      <c r="C38" t="s">
        <v>1405</v>
      </c>
    </row>
    <row r="39" spans="3:4" ht="409.5">
      <c r="D39" s="11" t="s">
        <v>2616</v>
      </c>
    </row>
  </sheetData>
  <hyperlinks>
    <hyperlink ref="A1" r:id="rId1"/>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topLeftCell="A31" workbookViewId="0">
      <selection activeCell="N72" sqref="N72"/>
    </sheetView>
  </sheetViews>
  <sheetFormatPr defaultRowHeight="15"/>
  <sheetData>
    <row r="1" spans="1:3">
      <c r="A1" t="s">
        <v>2681</v>
      </c>
    </row>
    <row r="5" spans="1:3">
      <c r="C5" t="s">
        <v>2618</v>
      </c>
    </row>
    <row r="6" spans="1:3">
      <c r="C6" t="s">
        <v>2619</v>
      </c>
    </row>
    <row r="7" spans="1:3">
      <c r="C7" t="s">
        <v>2620</v>
      </c>
    </row>
    <row r="8" spans="1:3">
      <c r="C8" t="s">
        <v>2621</v>
      </c>
    </row>
    <row r="9" spans="1:3">
      <c r="C9" t="s">
        <v>2622</v>
      </c>
    </row>
    <row r="10" spans="1:3">
      <c r="C10" t="s">
        <v>2623</v>
      </c>
    </row>
    <row r="11" spans="1:3">
      <c r="C11" t="s">
        <v>2624</v>
      </c>
    </row>
    <row r="12" spans="1:3">
      <c r="C12" t="s">
        <v>2625</v>
      </c>
    </row>
    <row r="13" spans="1:3">
      <c r="C13" t="s">
        <v>2626</v>
      </c>
    </row>
    <row r="14" spans="1:3">
      <c r="C14" t="s">
        <v>2627</v>
      </c>
    </row>
    <row r="15" spans="1:3">
      <c r="C15" t="s">
        <v>2628</v>
      </c>
    </row>
    <row r="16" spans="1:3">
      <c r="C16" t="s">
        <v>2629</v>
      </c>
    </row>
    <row r="17" spans="3:3">
      <c r="C17" t="s">
        <v>2630</v>
      </c>
    </row>
    <row r="18" spans="3:3">
      <c r="C18" t="s">
        <v>2631</v>
      </c>
    </row>
    <row r="19" spans="3:3">
      <c r="C19" t="s">
        <v>2632</v>
      </c>
    </row>
    <row r="20" spans="3:3">
      <c r="C20" t="s">
        <v>2633</v>
      </c>
    </row>
    <row r="21" spans="3:3">
      <c r="C21" t="s">
        <v>2634</v>
      </c>
    </row>
    <row r="22" spans="3:3">
      <c r="C22" t="s">
        <v>2635</v>
      </c>
    </row>
    <row r="23" spans="3:3">
      <c r="C23" t="s">
        <v>2636</v>
      </c>
    </row>
    <row r="24" spans="3:3">
      <c r="C24" t="s">
        <v>2637</v>
      </c>
    </row>
    <row r="25" spans="3:3">
      <c r="C25" t="s">
        <v>2638</v>
      </c>
    </row>
    <row r="26" spans="3:3">
      <c r="C26" t="s">
        <v>2639</v>
      </c>
    </row>
    <row r="29" spans="3:3">
      <c r="C29" t="s">
        <v>2640</v>
      </c>
    </row>
    <row r="30" spans="3:3">
      <c r="C30" t="s">
        <v>2641</v>
      </c>
    </row>
    <row r="31" spans="3:3">
      <c r="C31" t="s">
        <v>2642</v>
      </c>
    </row>
    <row r="32" spans="3:3">
      <c r="C32" t="s">
        <v>2643</v>
      </c>
    </row>
    <row r="33" spans="3:3">
      <c r="C33" t="s">
        <v>2644</v>
      </c>
    </row>
    <row r="34" spans="3:3">
      <c r="C34" t="s">
        <v>2645</v>
      </c>
    </row>
    <row r="35" spans="3:3">
      <c r="C35" t="s">
        <v>2646</v>
      </c>
    </row>
    <row r="36" spans="3:3">
      <c r="C36" t="s">
        <v>2647</v>
      </c>
    </row>
    <row r="37" spans="3:3">
      <c r="C37" t="s">
        <v>2648</v>
      </c>
    </row>
    <row r="38" spans="3:3">
      <c r="C38" t="s">
        <v>2649</v>
      </c>
    </row>
    <row r="41" spans="3:3">
      <c r="C41" t="s">
        <v>2650</v>
      </c>
    </row>
    <row r="42" spans="3:3">
      <c r="C42" t="s">
        <v>2651</v>
      </c>
    </row>
    <row r="43" spans="3:3">
      <c r="C43" t="s">
        <v>2652</v>
      </c>
    </row>
    <row r="44" spans="3:3">
      <c r="C44" t="s">
        <v>2653</v>
      </c>
    </row>
    <row r="45" spans="3:3">
      <c r="C45" t="s">
        <v>2654</v>
      </c>
    </row>
    <row r="46" spans="3:3">
      <c r="C46" t="s">
        <v>2655</v>
      </c>
    </row>
    <row r="47" spans="3:3">
      <c r="C47" t="s">
        <v>2656</v>
      </c>
    </row>
    <row r="48" spans="3:3">
      <c r="C48" t="s">
        <v>2657</v>
      </c>
    </row>
    <row r="49" spans="3:3">
      <c r="C49" t="s">
        <v>2658</v>
      </c>
    </row>
    <row r="50" spans="3:3">
      <c r="C50" t="s">
        <v>2659</v>
      </c>
    </row>
    <row r="51" spans="3:3">
      <c r="C51" t="s">
        <v>2660</v>
      </c>
    </row>
    <row r="52" spans="3:3">
      <c r="C52" t="s">
        <v>2661</v>
      </c>
    </row>
    <row r="53" spans="3:3">
      <c r="C53" t="s">
        <v>2662</v>
      </c>
    </row>
    <row r="54" spans="3:3">
      <c r="C54" t="s">
        <v>2663</v>
      </c>
    </row>
    <row r="55" spans="3:3">
      <c r="C55" t="s">
        <v>2664</v>
      </c>
    </row>
    <row r="58" spans="3:3">
      <c r="C58" t="s">
        <v>2657</v>
      </c>
    </row>
    <row r="59" spans="3:3">
      <c r="C59" t="s">
        <v>2658</v>
      </c>
    </row>
    <row r="60" spans="3:3">
      <c r="C60" t="s">
        <v>2659</v>
      </c>
    </row>
    <row r="61" spans="3:3">
      <c r="C61" t="s">
        <v>2660</v>
      </c>
    </row>
    <row r="62" spans="3:3">
      <c r="C62" t="s">
        <v>2661</v>
      </c>
    </row>
    <row r="63" spans="3:3">
      <c r="C63" t="s">
        <v>2662</v>
      </c>
    </row>
    <row r="64" spans="3:3">
      <c r="C64" t="s">
        <v>2663</v>
      </c>
    </row>
    <row r="65" spans="3:3">
      <c r="C65" t="s">
        <v>2664</v>
      </c>
    </row>
    <row r="66" spans="3:3">
      <c r="C66" t="s">
        <v>2665</v>
      </c>
    </row>
    <row r="67" spans="3:3">
      <c r="C67" t="s">
        <v>2666</v>
      </c>
    </row>
    <row r="68" spans="3:3">
      <c r="C68" t="s">
        <v>2667</v>
      </c>
    </row>
    <row r="69" spans="3:3">
      <c r="C69" t="s">
        <v>2668</v>
      </c>
    </row>
    <row r="70" spans="3:3">
      <c r="C70" s="18" t="s">
        <v>2669</v>
      </c>
    </row>
    <row r="71" spans="3:3">
      <c r="C71" t="s">
        <v>2670</v>
      </c>
    </row>
    <row r="72" spans="3:3">
      <c r="C72" s="18" t="s">
        <v>2671</v>
      </c>
    </row>
    <row r="73" spans="3:3">
      <c r="C73" t="s">
        <v>2672</v>
      </c>
    </row>
    <row r="74" spans="3:3">
      <c r="C74" s="18" t="s">
        <v>2673</v>
      </c>
    </row>
    <row r="75" spans="3:3">
      <c r="C75" t="s">
        <v>2674</v>
      </c>
    </row>
    <row r="76" spans="3:3">
      <c r="C76" t="s">
        <v>2675</v>
      </c>
    </row>
    <row r="77" spans="3:3">
      <c r="C77" t="s">
        <v>2676</v>
      </c>
    </row>
    <row r="86" spans="2:3">
      <c r="B86" t="s">
        <v>880</v>
      </c>
    </row>
    <row r="87" spans="2:3">
      <c r="C87" t="s">
        <v>2677</v>
      </c>
    </row>
    <row r="89" spans="2:3">
      <c r="C89" t="s">
        <v>2678</v>
      </c>
    </row>
    <row r="91" spans="2:3">
      <c r="C91" t="s">
        <v>2679</v>
      </c>
    </row>
    <row r="92" spans="2:3">
      <c r="C92" t="s">
        <v>2680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M32" sqref="M32"/>
    </sheetView>
  </sheetViews>
  <sheetFormatPr defaultRowHeight="15"/>
  <sheetData>
    <row r="1" spans="1:3">
      <c r="A1" t="s">
        <v>2699</v>
      </c>
    </row>
    <row r="2" spans="1:3">
      <c r="B2" t="s">
        <v>744</v>
      </c>
    </row>
    <row r="3" spans="1:3">
      <c r="B3" s="211" t="s">
        <v>2686</v>
      </c>
    </row>
    <row r="6" spans="1:3">
      <c r="B6" t="s">
        <v>2685</v>
      </c>
    </row>
    <row r="10" spans="1:3">
      <c r="B10" t="s">
        <v>2687</v>
      </c>
    </row>
    <row r="14" spans="1:3">
      <c r="B14" t="s">
        <v>1400</v>
      </c>
    </row>
    <row r="15" spans="1:3" s="199" customFormat="1">
      <c r="C15" s="149" t="s">
        <v>2706</v>
      </c>
    </row>
    <row r="16" spans="1:3" s="199" customFormat="1">
      <c r="C16" s="199" t="s">
        <v>2707</v>
      </c>
    </row>
    <row r="17" spans="4:6">
      <c r="D17" t="s">
        <v>2700</v>
      </c>
      <c r="E17" t="s">
        <v>2701</v>
      </c>
      <c r="F17">
        <v>127</v>
      </c>
    </row>
    <row r="18" spans="4:6">
      <c r="D18" t="s">
        <v>2702</v>
      </c>
      <c r="E18" t="s">
        <v>2703</v>
      </c>
      <c r="F18">
        <v>128</v>
      </c>
    </row>
    <row r="19" spans="4:6">
      <c r="D19" t="s">
        <v>2704</v>
      </c>
      <c r="E19" t="s">
        <v>2705</v>
      </c>
      <c r="F19">
        <v>129</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0" sqref="H20"/>
    </sheetView>
  </sheetViews>
  <sheetFormatPr defaultRowHeight="15"/>
  <sheetData>
    <row r="1" spans="1:1">
      <c r="A1" s="1" t="s">
        <v>2689</v>
      </c>
    </row>
  </sheetData>
  <hyperlinks>
    <hyperlink ref="A1" r:id="rId1"/>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4" workbookViewId="0">
      <selection activeCell="O31" sqref="O31"/>
    </sheetView>
  </sheetViews>
  <sheetFormatPr defaultRowHeight="15"/>
  <sheetData>
    <row r="1" spans="1:5">
      <c r="A1" t="s">
        <v>2717</v>
      </c>
    </row>
    <row r="5" spans="1:5">
      <c r="C5" t="s">
        <v>2718</v>
      </c>
    </row>
    <row r="6" spans="1:5">
      <c r="D6" t="s">
        <v>744</v>
      </c>
    </row>
    <row r="7" spans="1:5">
      <c r="E7" t="s">
        <v>2719</v>
      </c>
    </row>
    <row r="9" spans="1:5">
      <c r="D9" t="s">
        <v>2720</v>
      </c>
    </row>
    <row r="10" spans="1:5">
      <c r="E10" t="s">
        <v>2721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zoomScale="115" zoomScaleNormal="115" workbookViewId="0">
      <selection activeCell="H7" sqref="H7"/>
    </sheetView>
  </sheetViews>
  <sheetFormatPr defaultRowHeight="15"/>
  <cols>
    <col min="1" max="16384" width="9.140625" style="199"/>
  </cols>
  <sheetData>
    <row r="1" spans="1:4">
      <c r="A1" s="199" t="s">
        <v>2760</v>
      </c>
    </row>
    <row r="4" spans="1:4">
      <c r="B4" s="20" t="s">
        <v>2718</v>
      </c>
    </row>
    <row r="5" spans="1:4">
      <c r="C5" s="199" t="s">
        <v>377</v>
      </c>
      <c r="D5" s="20"/>
    </row>
    <row r="7" spans="1:4">
      <c r="C7" s="199" t="s">
        <v>2722</v>
      </c>
    </row>
    <row r="8" spans="1:4">
      <c r="C8" s="199" t="s">
        <v>2723</v>
      </c>
    </row>
    <row r="9" spans="1:4">
      <c r="C9" s="199">
        <v>5156</v>
      </c>
    </row>
    <row r="10" spans="1:4">
      <c r="C10" s="199" t="s">
        <v>2724</v>
      </c>
    </row>
    <row r="11" spans="1:4">
      <c r="C11" s="199" t="s">
        <v>2725</v>
      </c>
      <c r="D11" s="20"/>
    </row>
    <row r="12" spans="1:4">
      <c r="C12" s="199" t="s">
        <v>2726</v>
      </c>
    </row>
    <row r="13" spans="1:4">
      <c r="C13" s="199" t="s">
        <v>2727</v>
      </c>
    </row>
    <row r="14" spans="1:4">
      <c r="C14" s="199" t="s">
        <v>2728</v>
      </c>
    </row>
    <row r="15" spans="1:4">
      <c r="C15" s="199" t="s">
        <v>2729</v>
      </c>
    </row>
    <row r="16" spans="1:4">
      <c r="C16" s="199" t="s">
        <v>2730</v>
      </c>
    </row>
    <row r="17" spans="3:4">
      <c r="C17" s="199" t="s">
        <v>2731</v>
      </c>
    </row>
    <row r="18" spans="3:4">
      <c r="C18" s="199" t="s">
        <v>2732</v>
      </c>
      <c r="D18" s="20"/>
    </row>
    <row r="19" spans="3:4">
      <c r="C19" s="199" t="s">
        <v>2733</v>
      </c>
    </row>
    <row r="20" spans="3:4">
      <c r="C20" s="199" t="s">
        <v>2734</v>
      </c>
    </row>
    <row r="22" spans="3:4">
      <c r="C22" s="199" t="s">
        <v>391</v>
      </c>
    </row>
    <row r="24" spans="3:4">
      <c r="C24" s="199" t="s">
        <v>2735</v>
      </c>
    </row>
    <row r="26" spans="3:4">
      <c r="C26" s="199" t="s">
        <v>2736</v>
      </c>
    </row>
    <row r="27" spans="3:4">
      <c r="C27" s="199" t="s">
        <v>2737</v>
      </c>
    </row>
    <row r="28" spans="3:4">
      <c r="C28" s="199" t="s">
        <v>2738</v>
      </c>
    </row>
    <row r="29" spans="3:4">
      <c r="C29" s="199" t="s">
        <v>2025</v>
      </c>
    </row>
    <row r="30" spans="3:4">
      <c r="C30" s="199" t="s">
        <v>2739</v>
      </c>
    </row>
    <row r="31" spans="3:4">
      <c r="C31" s="199" t="s">
        <v>2025</v>
      </c>
    </row>
    <row r="32" spans="3:4">
      <c r="C32" s="199" t="s">
        <v>2740</v>
      </c>
    </row>
    <row r="33" spans="3:4">
      <c r="C33" s="199" t="s">
        <v>2741</v>
      </c>
    </row>
    <row r="34" spans="3:4">
      <c r="C34" s="199" t="s">
        <v>2742</v>
      </c>
    </row>
    <row r="36" spans="3:4">
      <c r="C36" s="199" t="s">
        <v>2743</v>
      </c>
    </row>
    <row r="38" spans="3:4">
      <c r="C38" s="199" t="s">
        <v>2744</v>
      </c>
    </row>
    <row r="39" spans="3:4">
      <c r="C39" s="199" t="s">
        <v>2745</v>
      </c>
    </row>
    <row r="40" spans="3:4">
      <c r="C40" s="199" t="s">
        <v>2746</v>
      </c>
    </row>
    <row r="42" spans="3:4">
      <c r="C42" s="199" t="s">
        <v>2747</v>
      </c>
    </row>
    <row r="43" spans="3:4">
      <c r="C43" s="199" t="s">
        <v>2748</v>
      </c>
    </row>
    <row r="44" spans="3:4">
      <c r="C44" s="199" t="s">
        <v>2749</v>
      </c>
    </row>
    <row r="46" spans="3:4">
      <c r="C46" s="199" t="s">
        <v>2750</v>
      </c>
    </row>
    <row r="47" spans="3:4">
      <c r="C47" s="199" t="s">
        <v>2751</v>
      </c>
    </row>
    <row r="48" spans="3:4">
      <c r="D48" s="20"/>
    </row>
    <row r="49" spans="2:10">
      <c r="C49" s="199" t="s">
        <v>2752</v>
      </c>
    </row>
    <row r="51" spans="2:10">
      <c r="C51" s="199" t="s">
        <v>2753</v>
      </c>
    </row>
    <row r="52" spans="2:10">
      <c r="C52" s="199" t="s">
        <v>2754</v>
      </c>
    </row>
    <row r="53" spans="2:10">
      <c r="C53" s="199" t="s">
        <v>785</v>
      </c>
      <c r="F53" s="199" t="s">
        <v>2755</v>
      </c>
      <c r="G53" s="199" t="s">
        <v>2756</v>
      </c>
    </row>
    <row r="54" spans="2:10">
      <c r="C54" s="199" t="s">
        <v>2757</v>
      </c>
      <c r="E54" s="199" t="s">
        <v>2758</v>
      </c>
      <c r="J54" s="199" t="s">
        <v>2759</v>
      </c>
    </row>
    <row r="57" spans="2:10">
      <c r="B57" s="20" t="s">
        <v>1413</v>
      </c>
    </row>
    <row r="58" spans="2:10">
      <c r="C58" s="199" t="s">
        <v>2761</v>
      </c>
    </row>
    <row r="59" spans="2:10">
      <c r="C59" s="199" t="s">
        <v>2762</v>
      </c>
    </row>
    <row r="60" spans="2:10">
      <c r="C60" s="199" t="s">
        <v>2763</v>
      </c>
    </row>
    <row r="61" spans="2:10">
      <c r="C61" s="199" t="s">
        <v>2764</v>
      </c>
    </row>
    <row r="62" spans="2:10">
      <c r="C62" s="199" t="s">
        <v>2765</v>
      </c>
    </row>
    <row r="63" spans="2:10">
      <c r="C63" s="199" t="s">
        <v>2766</v>
      </c>
    </row>
    <row r="64" spans="2:10">
      <c r="C64" s="199" t="s">
        <v>2767</v>
      </c>
    </row>
    <row r="65" spans="3:5">
      <c r="C65" s="199" t="s">
        <v>2768</v>
      </c>
    </row>
    <row r="67" spans="3:5">
      <c r="C67" s="199" t="s">
        <v>2769</v>
      </c>
    </row>
    <row r="68" spans="3:5">
      <c r="C68" s="199" t="s">
        <v>2770</v>
      </c>
    </row>
    <row r="69" spans="3:5">
      <c r="C69" s="211" t="s">
        <v>2771</v>
      </c>
    </row>
    <row r="71" spans="3:5">
      <c r="C71" s="199" t="s">
        <v>2772</v>
      </c>
      <c r="D71" s="199" t="s">
        <v>2773</v>
      </c>
    </row>
    <row r="72" spans="3:5">
      <c r="C72" s="199" t="s">
        <v>2774</v>
      </c>
      <c r="E72" s="199" t="s">
        <v>2773</v>
      </c>
    </row>
    <row r="73" spans="3:5">
      <c r="C73" s="199" t="s">
        <v>2775</v>
      </c>
    </row>
    <row r="74" spans="3:5">
      <c r="C74" s="199" t="s">
        <v>2776</v>
      </c>
    </row>
    <row r="75" spans="3:5">
      <c r="C75" s="199" t="s">
        <v>2777</v>
      </c>
    </row>
    <row r="76" spans="3:5">
      <c r="C76" s="199" t="s">
        <v>2778</v>
      </c>
    </row>
    <row r="77" spans="3:5">
      <c r="C77" s="199" t="s">
        <v>2779</v>
      </c>
    </row>
    <row r="78" spans="3:5">
      <c r="C78" s="199" t="s">
        <v>2780</v>
      </c>
    </row>
    <row r="79" spans="3:5">
      <c r="C79" s="9" t="s">
        <v>2788</v>
      </c>
    </row>
    <row r="81" spans="3:3">
      <c r="C81" s="199" t="s">
        <v>2781</v>
      </c>
    </row>
    <row r="82" spans="3:3">
      <c r="C82" s="199" t="s">
        <v>2782</v>
      </c>
    </row>
    <row r="83" spans="3:3">
      <c r="C83" s="199" t="s">
        <v>2783</v>
      </c>
    </row>
    <row r="84" spans="3:3">
      <c r="C84" s="199" t="s">
        <v>2784</v>
      </c>
    </row>
    <row r="85" spans="3:3">
      <c r="C85" s="199" t="s">
        <v>2785</v>
      </c>
    </row>
    <row r="86" spans="3:3">
      <c r="C86" s="199" t="s">
        <v>2786</v>
      </c>
    </row>
    <row r="87" spans="3:3">
      <c r="C87" s="199" t="s">
        <v>2787</v>
      </c>
    </row>
  </sheetData>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zoomScale="115" zoomScaleNormal="115" workbookViewId="0">
      <selection activeCell="H15" sqref="H15"/>
    </sheetView>
  </sheetViews>
  <sheetFormatPr defaultRowHeight="15"/>
  <cols>
    <col min="1" max="16384" width="9.140625" style="199"/>
  </cols>
  <sheetData>
    <row r="1" spans="1:4">
      <c r="A1" s="199" t="s">
        <v>2789</v>
      </c>
    </row>
    <row r="2" spans="1:4">
      <c r="A2" s="199" t="s">
        <v>2790</v>
      </c>
    </row>
    <row r="5" spans="1:4">
      <c r="D5" s="20" t="s">
        <v>1491</v>
      </c>
    </row>
    <row r="11" spans="1:4">
      <c r="D11" s="20" t="s">
        <v>1412</v>
      </c>
    </row>
    <row r="18" spans="4:4">
      <c r="D18" s="20" t="s">
        <v>1777</v>
      </c>
    </row>
    <row r="48" spans="4:4">
      <c r="D48" s="20" t="s">
        <v>1843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BR53"/>
  <sheetViews>
    <sheetView workbookViewId="0">
      <selection activeCell="AM47" sqref="AM47"/>
    </sheetView>
  </sheetViews>
  <sheetFormatPr defaultColWidth="2.5703125" defaultRowHeight="14.25"/>
  <cols>
    <col min="1" max="1" width="2.7109375" style="101" customWidth="1"/>
    <col min="2" max="3" width="2.5703125" style="101"/>
    <col min="4" max="4" width="5.28515625" style="101" customWidth="1"/>
    <col min="5" max="5" width="2.5703125" style="101" customWidth="1"/>
    <col min="6" max="9" width="2.5703125" style="101"/>
    <col min="10" max="10" width="2.5703125" style="101" customWidth="1"/>
    <col min="11" max="16384" width="2.5703125" style="101"/>
  </cols>
  <sheetData>
    <row r="2" spans="1:52">
      <c r="A2" s="100" t="s">
        <v>1314</v>
      </c>
    </row>
    <row r="4" spans="1:52">
      <c r="B4" s="102" t="s">
        <v>1315</v>
      </c>
    </row>
    <row r="6" spans="1:52">
      <c r="B6" s="103" t="s">
        <v>1316</v>
      </c>
    </row>
    <row r="7" spans="1:52" ht="15" thickBot="1">
      <c r="B7" s="104"/>
      <c r="C7" s="105" t="s">
        <v>1317</v>
      </c>
      <c r="D7" s="106"/>
      <c r="E7" s="107"/>
      <c r="F7" s="105" t="s">
        <v>1318</v>
      </c>
      <c r="G7" s="106"/>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7"/>
    </row>
    <row r="8" spans="1:52" ht="15" thickTop="1">
      <c r="C8" s="108" t="s">
        <v>1319</v>
      </c>
      <c r="D8" s="109"/>
      <c r="E8" s="110"/>
      <c r="F8" s="111" t="s">
        <v>1320</v>
      </c>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10"/>
    </row>
    <row r="9" spans="1:52">
      <c r="C9" s="112" t="s">
        <v>1321</v>
      </c>
      <c r="D9" s="113"/>
      <c r="E9" s="114"/>
      <c r="F9" s="115" t="s">
        <v>1322</v>
      </c>
      <c r="G9" s="113"/>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4"/>
    </row>
    <row r="10" spans="1:52">
      <c r="C10" s="116" t="s">
        <v>1323</v>
      </c>
      <c r="D10" s="117"/>
      <c r="E10" s="118"/>
      <c r="F10" s="119" t="s">
        <v>1324</v>
      </c>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8"/>
    </row>
    <row r="12" spans="1:52">
      <c r="B12" s="103" t="s">
        <v>1325</v>
      </c>
    </row>
    <row r="13" spans="1:52">
      <c r="C13" s="120" t="s">
        <v>1326</v>
      </c>
    </row>
    <row r="15" spans="1:52" ht="15" thickBot="1">
      <c r="C15" s="121" t="s">
        <v>1327</v>
      </c>
      <c r="D15" s="106"/>
      <c r="E15" s="106"/>
      <c r="F15" s="106"/>
      <c r="G15" s="106"/>
      <c r="H15" s="107"/>
      <c r="I15" s="105" t="s">
        <v>1318</v>
      </c>
      <c r="J15" s="106"/>
      <c r="K15" s="106"/>
      <c r="L15" s="106"/>
      <c r="M15" s="106"/>
      <c r="N15" s="106"/>
      <c r="O15" s="106"/>
      <c r="P15" s="106"/>
      <c r="Q15" s="106"/>
      <c r="R15" s="106"/>
      <c r="S15" s="106"/>
      <c r="T15" s="106"/>
      <c r="U15" s="106"/>
      <c r="V15" s="106"/>
      <c r="W15" s="106"/>
      <c r="X15" s="106"/>
      <c r="Y15" s="106"/>
      <c r="Z15" s="106"/>
      <c r="AA15" s="106"/>
      <c r="AB15" s="106"/>
      <c r="AC15" s="106"/>
      <c r="AD15" s="107"/>
      <c r="AE15" s="122" t="s">
        <v>1328</v>
      </c>
      <c r="AF15" s="106"/>
      <c r="AG15" s="106"/>
      <c r="AH15" s="106"/>
      <c r="AI15" s="106"/>
      <c r="AJ15" s="106"/>
      <c r="AK15" s="106"/>
      <c r="AL15" s="106"/>
      <c r="AM15" s="106"/>
      <c r="AN15" s="106"/>
      <c r="AO15" s="106"/>
      <c r="AP15" s="106"/>
      <c r="AQ15" s="106"/>
      <c r="AR15" s="106"/>
      <c r="AS15" s="106"/>
      <c r="AT15" s="106"/>
      <c r="AU15" s="106"/>
      <c r="AV15" s="106"/>
      <c r="AW15" s="106"/>
      <c r="AX15" s="106"/>
      <c r="AY15" s="106"/>
      <c r="AZ15" s="107"/>
    </row>
    <row r="16" spans="1:52" ht="15" thickTop="1">
      <c r="A16" s="123"/>
      <c r="C16" s="108" t="s">
        <v>1329</v>
      </c>
      <c r="D16" s="109"/>
      <c r="E16" s="109"/>
      <c r="F16" s="109"/>
      <c r="G16" s="109"/>
      <c r="H16" s="109"/>
      <c r="I16" s="102" t="s">
        <v>1330</v>
      </c>
      <c r="J16" s="109"/>
      <c r="K16" s="109"/>
      <c r="L16" s="109"/>
      <c r="M16" s="109"/>
      <c r="N16" s="109"/>
      <c r="O16" s="109"/>
      <c r="P16" s="109"/>
      <c r="Q16" s="109"/>
      <c r="R16" s="109"/>
      <c r="S16" s="109"/>
      <c r="T16" s="109"/>
      <c r="U16" s="109"/>
      <c r="V16" s="109"/>
      <c r="W16" s="109"/>
      <c r="X16" s="109"/>
      <c r="Y16" s="109"/>
      <c r="Z16" s="109"/>
      <c r="AA16" s="109"/>
      <c r="AB16" s="109"/>
      <c r="AC16" s="109"/>
      <c r="AD16" s="110"/>
      <c r="AE16" s="124" t="s">
        <v>1331</v>
      </c>
      <c r="AF16" s="109"/>
      <c r="AG16" s="109"/>
      <c r="AH16" s="109"/>
      <c r="AI16" s="109"/>
      <c r="AJ16" s="109"/>
      <c r="AK16" s="109"/>
      <c r="AL16" s="109"/>
      <c r="AM16" s="109"/>
      <c r="AN16" s="109"/>
      <c r="AO16" s="109"/>
      <c r="AP16" s="109"/>
      <c r="AQ16" s="109"/>
      <c r="AR16" s="109"/>
      <c r="AS16" s="109"/>
      <c r="AT16" s="109"/>
      <c r="AU16" s="109"/>
      <c r="AV16" s="109"/>
      <c r="AW16" s="109"/>
      <c r="AX16" s="109"/>
      <c r="AY16" s="109"/>
      <c r="AZ16" s="110"/>
    </row>
    <row r="17" spans="1:52">
      <c r="A17" s="123"/>
      <c r="C17" s="116"/>
      <c r="D17" s="117"/>
      <c r="E17" s="117"/>
      <c r="F17" s="117"/>
      <c r="G17" s="117"/>
      <c r="H17" s="117"/>
      <c r="I17" s="125" t="s">
        <v>1332</v>
      </c>
      <c r="J17" s="117"/>
      <c r="K17" s="117"/>
      <c r="L17" s="117"/>
      <c r="M17" s="117"/>
      <c r="N17" s="117"/>
      <c r="O17" s="117"/>
      <c r="P17" s="117"/>
      <c r="Q17" s="117"/>
      <c r="R17" s="117"/>
      <c r="S17" s="117"/>
      <c r="T17" s="117"/>
      <c r="U17" s="117"/>
      <c r="V17" s="117"/>
      <c r="W17" s="117"/>
      <c r="X17" s="117"/>
      <c r="Y17" s="117"/>
      <c r="Z17" s="117"/>
      <c r="AA17" s="117"/>
      <c r="AB17" s="117"/>
      <c r="AC17" s="117"/>
      <c r="AD17" s="118"/>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8"/>
    </row>
    <row r="18" spans="1:52">
      <c r="A18" s="123"/>
      <c r="C18" s="126" t="s">
        <v>1333</v>
      </c>
      <c r="D18" s="127"/>
      <c r="E18" s="127"/>
      <c r="F18" s="127"/>
      <c r="G18" s="127"/>
      <c r="H18" s="127"/>
      <c r="I18" s="102" t="s">
        <v>1334</v>
      </c>
      <c r="J18" s="127"/>
      <c r="K18" s="127"/>
      <c r="L18" s="127"/>
      <c r="M18" s="127"/>
      <c r="N18" s="127"/>
      <c r="O18" s="127"/>
      <c r="P18" s="127"/>
      <c r="Q18" s="127"/>
      <c r="R18" s="127"/>
      <c r="S18" s="127"/>
      <c r="T18" s="127"/>
      <c r="U18" s="127"/>
      <c r="V18" s="127"/>
      <c r="W18" s="127"/>
      <c r="X18" s="127"/>
      <c r="Y18" s="127"/>
      <c r="Z18" s="127"/>
      <c r="AA18" s="127"/>
      <c r="AB18" s="127"/>
      <c r="AC18" s="127"/>
      <c r="AD18" s="128"/>
      <c r="AE18" s="129" t="s">
        <v>1335</v>
      </c>
      <c r="AF18" s="127"/>
      <c r="AG18" s="127"/>
      <c r="AH18" s="127"/>
      <c r="AI18" s="127"/>
      <c r="AJ18" s="127"/>
      <c r="AK18" s="127"/>
      <c r="AL18" s="127"/>
      <c r="AM18" s="127"/>
      <c r="AN18" s="127"/>
      <c r="AO18" s="127"/>
      <c r="AP18" s="127"/>
      <c r="AQ18" s="127"/>
      <c r="AR18" s="127"/>
      <c r="AS18" s="127"/>
      <c r="AT18" s="127"/>
      <c r="AU18" s="127"/>
      <c r="AV18" s="127"/>
      <c r="AW18" s="127"/>
      <c r="AX18" s="127"/>
      <c r="AY18" s="127"/>
      <c r="AZ18" s="128"/>
    </row>
    <row r="19" spans="1:52">
      <c r="A19" s="123"/>
      <c r="C19" s="116"/>
      <c r="D19" s="117"/>
      <c r="E19" s="117"/>
      <c r="F19" s="117"/>
      <c r="G19" s="117"/>
      <c r="H19" s="117"/>
      <c r="I19" s="130" t="s">
        <v>1336</v>
      </c>
      <c r="J19" s="117"/>
      <c r="K19" s="117"/>
      <c r="L19" s="117"/>
      <c r="M19" s="117"/>
      <c r="N19" s="117"/>
      <c r="O19" s="117"/>
      <c r="P19" s="117"/>
      <c r="Q19" s="117"/>
      <c r="R19" s="117"/>
      <c r="S19" s="117"/>
      <c r="T19" s="117"/>
      <c r="U19" s="117"/>
      <c r="V19" s="117"/>
      <c r="W19" s="117"/>
      <c r="X19" s="117"/>
      <c r="Y19" s="117"/>
      <c r="Z19" s="117"/>
      <c r="AA19" s="117"/>
      <c r="AB19" s="117"/>
      <c r="AC19" s="117"/>
      <c r="AD19" s="118"/>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8"/>
    </row>
    <row r="20" spans="1:52">
      <c r="A20" s="123"/>
      <c r="C20" s="108" t="s">
        <v>1337</v>
      </c>
      <c r="D20" s="109"/>
      <c r="E20" s="109"/>
      <c r="F20" s="109"/>
      <c r="G20" s="109"/>
      <c r="H20" s="109"/>
      <c r="I20" s="102" t="s">
        <v>1338</v>
      </c>
      <c r="J20" s="109"/>
      <c r="K20" s="109"/>
      <c r="L20" s="109"/>
      <c r="M20" s="109"/>
      <c r="N20" s="109"/>
      <c r="O20" s="109"/>
      <c r="P20" s="109"/>
      <c r="Q20" s="109"/>
      <c r="R20" s="109"/>
      <c r="S20" s="109"/>
      <c r="T20" s="109"/>
      <c r="U20" s="109"/>
      <c r="V20" s="109"/>
      <c r="W20" s="109"/>
      <c r="X20" s="109"/>
      <c r="Y20" s="109"/>
      <c r="Z20" s="109"/>
      <c r="AA20" s="109"/>
      <c r="AB20" s="109"/>
      <c r="AC20" s="109"/>
      <c r="AD20" s="110"/>
      <c r="AE20" s="124" t="s">
        <v>1339</v>
      </c>
      <c r="AF20" s="109"/>
      <c r="AG20" s="109"/>
      <c r="AH20" s="109"/>
      <c r="AI20" s="109"/>
      <c r="AJ20" s="109"/>
      <c r="AK20" s="109"/>
      <c r="AL20" s="109"/>
      <c r="AM20" s="109"/>
      <c r="AN20" s="109"/>
      <c r="AO20" s="109"/>
      <c r="AP20" s="109"/>
      <c r="AQ20" s="109"/>
      <c r="AR20" s="109"/>
      <c r="AS20" s="109"/>
      <c r="AT20" s="109"/>
      <c r="AU20" s="109"/>
      <c r="AV20" s="109"/>
      <c r="AW20" s="109"/>
      <c r="AX20" s="109"/>
      <c r="AY20" s="109"/>
      <c r="AZ20" s="110"/>
    </row>
    <row r="21" spans="1:52">
      <c r="A21" s="123"/>
      <c r="C21" s="116"/>
      <c r="D21" s="117"/>
      <c r="E21" s="117"/>
      <c r="F21" s="117"/>
      <c r="G21" s="117"/>
      <c r="H21" s="117"/>
      <c r="I21" s="119" t="s">
        <v>1340</v>
      </c>
      <c r="J21" s="117"/>
      <c r="K21" s="117"/>
      <c r="L21" s="117"/>
      <c r="M21" s="117"/>
      <c r="N21" s="117"/>
      <c r="O21" s="117"/>
      <c r="P21" s="117"/>
      <c r="Q21" s="117"/>
      <c r="R21" s="117"/>
      <c r="S21" s="117"/>
      <c r="T21" s="117"/>
      <c r="U21" s="117"/>
      <c r="V21" s="117"/>
      <c r="W21" s="117"/>
      <c r="X21" s="117"/>
      <c r="Y21" s="117"/>
      <c r="Z21" s="117"/>
      <c r="AA21" s="117"/>
      <c r="AB21" s="117"/>
      <c r="AC21" s="117"/>
      <c r="AD21" s="118"/>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8"/>
    </row>
    <row r="22" spans="1:52">
      <c r="A22" s="123"/>
    </row>
    <row r="23" spans="1:52">
      <c r="A23" s="123"/>
      <c r="B23" s="100" t="s">
        <v>1341</v>
      </c>
    </row>
    <row r="24" spans="1:52">
      <c r="C24" s="120" t="s">
        <v>1342</v>
      </c>
    </row>
    <row r="26" spans="1:52" ht="15" thickBot="1">
      <c r="C26" s="121" t="s">
        <v>1343</v>
      </c>
      <c r="D26" s="106"/>
      <c r="E26" s="106"/>
      <c r="F26" s="106"/>
      <c r="G26" s="106"/>
      <c r="H26" s="106"/>
      <c r="I26" s="131"/>
      <c r="J26" s="132" t="s">
        <v>1319</v>
      </c>
      <c r="K26" s="133"/>
      <c r="L26" s="133"/>
      <c r="M26" s="134"/>
      <c r="N26" s="122" t="s">
        <v>1344</v>
      </c>
      <c r="O26" s="106"/>
      <c r="P26" s="106"/>
      <c r="Q26" s="106"/>
      <c r="R26" s="135" t="s">
        <v>1323</v>
      </c>
      <c r="S26" s="106"/>
      <c r="T26" s="106"/>
      <c r="U26" s="107"/>
    </row>
    <row r="27" spans="1:52" ht="15" thickTop="1">
      <c r="C27" s="116" t="s">
        <v>1329</v>
      </c>
      <c r="D27" s="117"/>
      <c r="E27" s="117"/>
      <c r="F27" s="117"/>
      <c r="G27" s="117"/>
      <c r="H27" s="117"/>
      <c r="I27" s="136"/>
      <c r="J27" s="137" t="s">
        <v>1345</v>
      </c>
      <c r="K27" s="138"/>
      <c r="L27" s="138"/>
      <c r="M27" s="139"/>
      <c r="N27" s="117" t="s">
        <v>1346</v>
      </c>
      <c r="O27" s="117"/>
      <c r="P27" s="117"/>
      <c r="Q27" s="117"/>
      <c r="R27" s="116" t="s">
        <v>1346</v>
      </c>
      <c r="S27" s="117"/>
      <c r="T27" s="117"/>
      <c r="U27" s="118"/>
    </row>
    <row r="28" spans="1:52">
      <c r="C28" s="116" t="s">
        <v>1333</v>
      </c>
      <c r="D28" s="117"/>
      <c r="E28" s="117"/>
      <c r="F28" s="117"/>
      <c r="G28" s="117"/>
      <c r="H28" s="117"/>
      <c r="I28" s="114"/>
      <c r="J28" s="137" t="s">
        <v>1346</v>
      </c>
      <c r="K28" s="138"/>
      <c r="L28" s="138"/>
      <c r="M28" s="139"/>
      <c r="N28" s="117" t="s">
        <v>1345</v>
      </c>
      <c r="O28" s="117"/>
      <c r="P28" s="117"/>
      <c r="Q28" s="117"/>
      <c r="R28" s="116" t="s">
        <v>1346</v>
      </c>
      <c r="S28" s="117"/>
      <c r="T28" s="117"/>
      <c r="U28" s="118"/>
    </row>
    <row r="29" spans="1:52">
      <c r="C29" s="116" t="s">
        <v>1337</v>
      </c>
      <c r="D29" s="117"/>
      <c r="E29" s="117"/>
      <c r="F29" s="117"/>
      <c r="G29" s="117"/>
      <c r="H29" s="117"/>
      <c r="I29" s="118"/>
      <c r="J29" s="137" t="s">
        <v>1345</v>
      </c>
      <c r="K29" s="138"/>
      <c r="L29" s="138"/>
      <c r="M29" s="139"/>
      <c r="N29" s="117" t="s">
        <v>1345</v>
      </c>
      <c r="O29" s="117"/>
      <c r="P29" s="117"/>
      <c r="Q29" s="117"/>
      <c r="R29" s="116" t="s">
        <v>1346</v>
      </c>
      <c r="S29" s="117"/>
      <c r="T29" s="117"/>
      <c r="U29" s="118"/>
      <c r="AC29" s="140"/>
    </row>
    <row r="31" spans="1:52">
      <c r="B31" s="103" t="s">
        <v>1347</v>
      </c>
    </row>
    <row r="32" spans="1:52">
      <c r="C32" s="120" t="s">
        <v>1348</v>
      </c>
    </row>
    <row r="34" spans="1:70">
      <c r="C34" s="103" t="s">
        <v>1349</v>
      </c>
      <c r="D34" s="120"/>
      <c r="E34" s="120"/>
      <c r="F34" s="120"/>
      <c r="G34" s="120"/>
    </row>
    <row r="36" spans="1:70">
      <c r="D36" s="100" t="s">
        <v>1350</v>
      </c>
    </row>
    <row r="37" spans="1:70">
      <c r="D37" s="104"/>
      <c r="E37" s="102" t="s">
        <v>1351</v>
      </c>
    </row>
    <row r="38" spans="1:70">
      <c r="D38" s="104"/>
    </row>
    <row r="39" spans="1:70" ht="15" thickBot="1">
      <c r="E39" s="105" t="s">
        <v>1352</v>
      </c>
      <c r="F39" s="106"/>
      <c r="G39" s="106"/>
      <c r="H39" s="105" t="s">
        <v>1353</v>
      </c>
      <c r="I39" s="106"/>
      <c r="J39" s="106"/>
      <c r="K39" s="106"/>
      <c r="L39" s="106"/>
      <c r="M39" s="106"/>
      <c r="N39" s="106"/>
      <c r="O39" s="106"/>
      <c r="P39" s="106"/>
      <c r="Q39" s="106"/>
      <c r="R39" s="107"/>
      <c r="S39" s="141" t="s">
        <v>1354</v>
      </c>
      <c r="T39" s="106"/>
      <c r="U39" s="106"/>
      <c r="V39" s="106"/>
      <c r="W39" s="106"/>
      <c r="X39" s="106"/>
      <c r="Y39" s="106"/>
      <c r="Z39" s="106"/>
      <c r="AA39" s="106"/>
      <c r="AB39" s="106"/>
      <c r="AC39" s="106"/>
      <c r="AD39" s="106"/>
      <c r="AE39" s="106"/>
      <c r="AF39" s="106"/>
      <c r="AG39" s="106"/>
      <c r="AH39" s="106"/>
      <c r="AI39" s="106"/>
      <c r="AJ39" s="106"/>
      <c r="AK39" s="106"/>
      <c r="AL39" s="106"/>
      <c r="AM39" s="105" t="s">
        <v>1355</v>
      </c>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7"/>
    </row>
    <row r="40" spans="1:70" ht="15" thickTop="1">
      <c r="A40" s="123"/>
      <c r="E40" s="116" t="s">
        <v>1356</v>
      </c>
      <c r="F40" s="117"/>
      <c r="G40" s="117"/>
      <c r="H40" s="119" t="s">
        <v>1357</v>
      </c>
      <c r="I40" s="117"/>
      <c r="J40" s="117"/>
      <c r="K40" s="117"/>
      <c r="L40" s="117"/>
      <c r="M40" s="117"/>
      <c r="N40" s="117"/>
      <c r="O40" s="117"/>
      <c r="P40" s="117"/>
      <c r="Q40" s="117"/>
      <c r="R40" s="118"/>
      <c r="S40" s="142" t="s">
        <v>1358</v>
      </c>
      <c r="T40" s="117"/>
      <c r="U40" s="117"/>
      <c r="V40" s="117"/>
      <c r="W40" s="117"/>
      <c r="X40" s="117"/>
      <c r="Y40" s="117"/>
      <c r="Z40" s="117"/>
      <c r="AA40" s="117"/>
      <c r="AB40" s="117"/>
      <c r="AC40" s="117"/>
      <c r="AD40" s="117"/>
      <c r="AE40" s="117"/>
      <c r="AF40" s="117"/>
      <c r="AG40" s="117"/>
      <c r="AH40" s="117"/>
      <c r="AI40" s="117"/>
      <c r="AJ40" s="117"/>
      <c r="AK40" s="117"/>
      <c r="AL40" s="117"/>
      <c r="AM40" s="119" t="s">
        <v>1359</v>
      </c>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8"/>
    </row>
    <row r="41" spans="1:70">
      <c r="A41" s="123"/>
      <c r="E41" s="116" t="s">
        <v>1360</v>
      </c>
      <c r="F41" s="117"/>
      <c r="G41" s="117"/>
      <c r="H41" s="119" t="s">
        <v>1361</v>
      </c>
      <c r="I41" s="117"/>
      <c r="J41" s="117"/>
      <c r="K41" s="117"/>
      <c r="L41" s="117"/>
      <c r="M41" s="117"/>
      <c r="N41" s="117"/>
      <c r="O41" s="117"/>
      <c r="P41" s="117"/>
      <c r="Q41" s="117"/>
      <c r="R41" s="118"/>
      <c r="S41" s="142" t="s">
        <v>1362</v>
      </c>
      <c r="T41" s="117"/>
      <c r="U41" s="117"/>
      <c r="V41" s="117"/>
      <c r="W41" s="117"/>
      <c r="X41" s="117"/>
      <c r="Y41" s="117"/>
      <c r="Z41" s="117"/>
      <c r="AA41" s="117"/>
      <c r="AB41" s="117"/>
      <c r="AC41" s="117"/>
      <c r="AD41" s="117"/>
      <c r="AE41" s="117"/>
      <c r="AF41" s="117"/>
      <c r="AG41" s="117"/>
      <c r="AH41" s="117"/>
      <c r="AI41" s="117"/>
      <c r="AJ41" s="117"/>
      <c r="AK41" s="117"/>
      <c r="AL41" s="117"/>
      <c r="AM41" s="119" t="s">
        <v>1363</v>
      </c>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8"/>
    </row>
    <row r="42" spans="1:70">
      <c r="A42" s="123"/>
    </row>
    <row r="43" spans="1:70">
      <c r="A43" s="123"/>
      <c r="D43" s="100" t="s">
        <v>1364</v>
      </c>
    </row>
    <row r="44" spans="1:70">
      <c r="A44" s="123"/>
      <c r="D44" s="104"/>
      <c r="E44" s="102" t="s">
        <v>1365</v>
      </c>
    </row>
    <row r="45" spans="1:70">
      <c r="A45" s="123"/>
      <c r="D45" s="104"/>
    </row>
    <row r="46" spans="1:70" ht="15" thickBot="1">
      <c r="A46" s="123"/>
      <c r="E46" s="105" t="s">
        <v>1352</v>
      </c>
      <c r="F46" s="106"/>
      <c r="G46" s="106"/>
      <c r="H46" s="105" t="s">
        <v>1353</v>
      </c>
      <c r="I46" s="106"/>
      <c r="J46" s="106"/>
      <c r="K46" s="106"/>
      <c r="L46" s="106"/>
      <c r="M46" s="106"/>
      <c r="N46" s="106"/>
      <c r="O46" s="106"/>
      <c r="P46" s="106"/>
      <c r="Q46" s="106"/>
      <c r="R46" s="107"/>
      <c r="S46" s="141" t="s">
        <v>1366</v>
      </c>
      <c r="T46" s="106"/>
      <c r="U46" s="106"/>
      <c r="V46" s="106"/>
      <c r="W46" s="106"/>
      <c r="X46" s="106"/>
      <c r="Y46" s="106"/>
      <c r="Z46" s="106"/>
      <c r="AA46" s="106"/>
      <c r="AB46" s="106"/>
      <c r="AC46" s="106"/>
      <c r="AD46" s="106"/>
      <c r="AE46" s="106"/>
      <c r="AF46" s="106"/>
      <c r="AG46" s="106"/>
      <c r="AH46" s="106"/>
      <c r="AI46" s="106"/>
      <c r="AJ46" s="106"/>
      <c r="AK46" s="106"/>
      <c r="AL46" s="106"/>
      <c r="AM46" s="121" t="s">
        <v>1367</v>
      </c>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7"/>
    </row>
    <row r="47" spans="1:70" ht="15" thickTop="1">
      <c r="A47" s="123"/>
      <c r="E47" s="116" t="s">
        <v>1368</v>
      </c>
      <c r="F47" s="117"/>
      <c r="G47" s="117"/>
      <c r="H47" s="119" t="s">
        <v>1369</v>
      </c>
      <c r="I47" s="117"/>
      <c r="J47" s="117"/>
      <c r="K47" s="117"/>
      <c r="L47" s="117"/>
      <c r="M47" s="117"/>
      <c r="N47" s="117"/>
      <c r="O47" s="117"/>
      <c r="P47" s="117"/>
      <c r="Q47" s="117"/>
      <c r="R47" s="118"/>
      <c r="S47" s="142" t="s">
        <v>1370</v>
      </c>
      <c r="T47" s="117"/>
      <c r="U47" s="117"/>
      <c r="V47" s="117"/>
      <c r="W47" s="117"/>
      <c r="X47" s="117"/>
      <c r="Y47" s="117"/>
      <c r="Z47" s="117"/>
      <c r="AA47" s="117"/>
      <c r="AB47" s="117"/>
      <c r="AC47" s="117"/>
      <c r="AD47" s="117"/>
      <c r="AE47" s="117"/>
      <c r="AF47" s="117"/>
      <c r="AG47" s="117"/>
      <c r="AH47" s="117"/>
      <c r="AI47" s="117"/>
      <c r="AJ47" s="117"/>
      <c r="AK47" s="117"/>
      <c r="AL47" s="117"/>
      <c r="AM47" s="143" t="s">
        <v>1371</v>
      </c>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8"/>
    </row>
    <row r="48" spans="1:70">
      <c r="A48" s="123"/>
      <c r="E48" s="108" t="s">
        <v>1372</v>
      </c>
      <c r="F48" s="109"/>
      <c r="G48" s="109"/>
      <c r="H48" s="111" t="s">
        <v>1373</v>
      </c>
      <c r="I48" s="109"/>
      <c r="J48" s="109"/>
      <c r="K48" s="109"/>
      <c r="L48" s="109"/>
      <c r="M48" s="109"/>
      <c r="N48" s="109"/>
      <c r="O48" s="109"/>
      <c r="P48" s="109"/>
      <c r="Q48" s="109"/>
      <c r="R48" s="110"/>
      <c r="S48" s="144" t="s">
        <v>1374</v>
      </c>
      <c r="T48" s="109"/>
      <c r="U48" s="109"/>
      <c r="V48" s="109"/>
      <c r="W48" s="109"/>
      <c r="X48" s="109"/>
      <c r="Y48" s="109"/>
      <c r="Z48" s="109"/>
      <c r="AA48" s="109"/>
      <c r="AB48" s="109"/>
      <c r="AC48" s="109"/>
      <c r="AD48" s="109"/>
      <c r="AE48" s="109"/>
      <c r="AF48" s="109"/>
      <c r="AG48" s="109"/>
      <c r="AH48" s="109"/>
      <c r="AI48" s="109"/>
      <c r="AJ48" s="109"/>
      <c r="AK48" s="109"/>
      <c r="AL48" s="109"/>
      <c r="AM48" s="120" t="s">
        <v>1375</v>
      </c>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c r="BQ48" s="109"/>
      <c r="BR48" s="110"/>
    </row>
    <row r="49" spans="1:70">
      <c r="A49" s="123"/>
      <c r="E49" s="145" t="s">
        <v>1376</v>
      </c>
      <c r="F49" s="113"/>
      <c r="G49" s="113"/>
      <c r="H49" s="115" t="s">
        <v>1377</v>
      </c>
      <c r="I49" s="113"/>
      <c r="J49" s="113"/>
      <c r="K49" s="113"/>
      <c r="L49" s="113"/>
      <c r="M49" s="113"/>
      <c r="N49" s="113"/>
      <c r="O49" s="113"/>
      <c r="P49" s="113"/>
      <c r="Q49" s="113"/>
      <c r="R49" s="114"/>
      <c r="S49" s="146" t="s">
        <v>1378</v>
      </c>
      <c r="T49" s="113"/>
      <c r="U49" s="113"/>
      <c r="V49" s="113"/>
      <c r="W49" s="113"/>
      <c r="X49" s="113"/>
      <c r="Y49" s="113"/>
      <c r="Z49" s="113"/>
      <c r="AA49" s="113"/>
      <c r="AB49" s="113"/>
      <c r="AC49" s="113"/>
      <c r="AD49" s="113"/>
      <c r="AE49" s="113"/>
      <c r="AF49" s="113"/>
      <c r="AG49" s="113"/>
      <c r="AH49" s="113"/>
      <c r="AI49" s="113"/>
      <c r="AJ49" s="113"/>
      <c r="AK49" s="113"/>
      <c r="AL49" s="113"/>
      <c r="AM49" s="147" t="s">
        <v>1379</v>
      </c>
      <c r="AN49" s="113"/>
      <c r="AO49" s="113"/>
      <c r="AP49" s="113"/>
      <c r="AQ49" s="113"/>
      <c r="AR49" s="113"/>
      <c r="AS49" s="113"/>
      <c r="AT49" s="113"/>
      <c r="AU49" s="113"/>
      <c r="AV49" s="113"/>
      <c r="AW49" s="113"/>
      <c r="AX49" s="113"/>
      <c r="AY49" s="113"/>
      <c r="AZ49" s="113"/>
      <c r="BA49" s="113"/>
      <c r="BB49" s="113"/>
      <c r="BC49" s="113"/>
      <c r="BD49" s="113"/>
      <c r="BE49" s="113"/>
      <c r="BF49" s="113"/>
      <c r="BG49" s="113"/>
      <c r="BH49" s="113"/>
      <c r="BI49" s="113"/>
      <c r="BJ49" s="113"/>
      <c r="BK49" s="113"/>
      <c r="BL49" s="113"/>
      <c r="BM49" s="113"/>
      <c r="BN49" s="113"/>
      <c r="BO49" s="113"/>
      <c r="BP49" s="113"/>
      <c r="BQ49" s="113"/>
      <c r="BR49" s="114"/>
    </row>
    <row r="50" spans="1:70">
      <c r="A50" s="123"/>
      <c r="E50" s="108" t="s">
        <v>1380</v>
      </c>
      <c r="F50" s="109"/>
      <c r="G50" s="109"/>
      <c r="H50" s="111" t="s">
        <v>1381</v>
      </c>
      <c r="I50" s="109"/>
      <c r="J50" s="109"/>
      <c r="K50" s="109"/>
      <c r="L50" s="109"/>
      <c r="M50" s="109"/>
      <c r="N50" s="109"/>
      <c r="O50" s="109"/>
      <c r="P50" s="109"/>
      <c r="Q50" s="109"/>
      <c r="R50" s="110"/>
      <c r="S50" s="144" t="s">
        <v>1382</v>
      </c>
      <c r="T50" s="109"/>
      <c r="U50" s="109"/>
      <c r="V50" s="109"/>
      <c r="W50" s="109"/>
      <c r="X50" s="109"/>
      <c r="Y50" s="109"/>
      <c r="Z50" s="109"/>
      <c r="AA50" s="109"/>
      <c r="AB50" s="109"/>
      <c r="AC50" s="109"/>
      <c r="AD50" s="109"/>
      <c r="AE50" s="109"/>
      <c r="AF50" s="109"/>
      <c r="AG50" s="109"/>
      <c r="AH50" s="109"/>
      <c r="AI50" s="109"/>
      <c r="AJ50" s="109"/>
      <c r="AK50" s="109"/>
      <c r="AL50" s="109"/>
      <c r="AM50" s="148" t="s">
        <v>1383</v>
      </c>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10"/>
    </row>
    <row r="51" spans="1:70">
      <c r="A51" s="123"/>
      <c r="E51" s="145" t="s">
        <v>1384</v>
      </c>
      <c r="F51" s="113"/>
      <c r="G51" s="113"/>
      <c r="H51" s="115" t="s">
        <v>1385</v>
      </c>
      <c r="I51" s="113"/>
      <c r="J51" s="113"/>
      <c r="K51" s="113"/>
      <c r="L51" s="113"/>
      <c r="M51" s="113"/>
      <c r="N51" s="113"/>
      <c r="O51" s="113"/>
      <c r="P51" s="113"/>
      <c r="Q51" s="113"/>
      <c r="R51" s="114"/>
      <c r="S51" s="146" t="s">
        <v>1386</v>
      </c>
      <c r="T51" s="113"/>
      <c r="U51" s="113"/>
      <c r="V51" s="113"/>
      <c r="W51" s="113"/>
      <c r="X51" s="113"/>
      <c r="Y51" s="113"/>
      <c r="Z51" s="113"/>
      <c r="AA51" s="113"/>
      <c r="AB51" s="113"/>
      <c r="AC51" s="113"/>
      <c r="AD51" s="113"/>
      <c r="AE51" s="113"/>
      <c r="AF51" s="113"/>
      <c r="AG51" s="113"/>
      <c r="AH51" s="113"/>
      <c r="AI51" s="113"/>
      <c r="AJ51" s="113"/>
      <c r="AK51" s="113"/>
      <c r="AL51" s="113"/>
      <c r="AM51" s="147" t="s">
        <v>1387</v>
      </c>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c r="BJ51" s="113"/>
      <c r="BK51" s="113"/>
      <c r="BL51" s="113"/>
      <c r="BM51" s="113"/>
      <c r="BN51" s="113"/>
      <c r="BO51" s="113"/>
      <c r="BP51" s="113"/>
      <c r="BQ51" s="113"/>
      <c r="BR51" s="114"/>
    </row>
    <row r="53" spans="1:70">
      <c r="E53" s="130" t="s">
        <v>1388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47"/>
  <sheetViews>
    <sheetView topLeftCell="A7" workbookViewId="0">
      <selection activeCell="G46" sqref="G46"/>
    </sheetView>
  </sheetViews>
  <sheetFormatPr defaultRowHeight="15"/>
  <cols>
    <col min="3" max="3" width="26.85546875" customWidth="1"/>
  </cols>
  <sheetData>
    <row r="1" spans="1:4">
      <c r="A1" s="88" t="s">
        <v>1303</v>
      </c>
      <c r="B1" s="88"/>
      <c r="C1" s="88"/>
      <c r="D1" s="88"/>
    </row>
    <row r="2" spans="1:4">
      <c r="A2" t="s">
        <v>1299</v>
      </c>
    </row>
    <row r="3" spans="1:4">
      <c r="B3" t="s">
        <v>1300</v>
      </c>
    </row>
    <row r="4" spans="1:4">
      <c r="A4" t="s">
        <v>1301</v>
      </c>
      <c r="B4" t="s">
        <v>1302</v>
      </c>
    </row>
    <row r="8" spans="1:4">
      <c r="A8" s="88" t="s">
        <v>1306</v>
      </c>
      <c r="B8" s="88"/>
      <c r="C8" s="88"/>
      <c r="D8" s="88"/>
    </row>
    <row r="9" spans="1:4">
      <c r="A9" t="s">
        <v>1304</v>
      </c>
    </row>
    <row r="10" spans="1:4">
      <c r="A10" t="s">
        <v>1305</v>
      </c>
    </row>
    <row r="12" spans="1:4">
      <c r="A12" s="88" t="s">
        <v>1393</v>
      </c>
      <c r="B12" s="88"/>
      <c r="C12" s="88"/>
      <c r="D12" s="88"/>
    </row>
    <row r="13" spans="1:4">
      <c r="A13" t="s">
        <v>1389</v>
      </c>
    </row>
    <row r="14" spans="1:4">
      <c r="A14" t="s">
        <v>1427</v>
      </c>
    </row>
    <row r="15" spans="1:4">
      <c r="A15" t="s">
        <v>1428</v>
      </c>
    </row>
    <row r="16" spans="1:4">
      <c r="A16" t="s">
        <v>1429</v>
      </c>
    </row>
    <row r="18" spans="1:1">
      <c r="A18" t="s">
        <v>1390</v>
      </c>
    </row>
    <row r="19" spans="1:1">
      <c r="A19" t="s">
        <v>1391</v>
      </c>
    </row>
    <row r="20" spans="1:1">
      <c r="A20" t="s">
        <v>1392</v>
      </c>
    </row>
    <row r="24" spans="1:1">
      <c r="A24" t="s">
        <v>1394</v>
      </c>
    </row>
    <row r="25" spans="1:1">
      <c r="A25" t="s">
        <v>1395</v>
      </c>
    </row>
    <row r="26" spans="1:1">
      <c r="A26" t="s">
        <v>1396</v>
      </c>
    </row>
    <row r="27" spans="1:1">
      <c r="A27" t="s">
        <v>1397</v>
      </c>
    </row>
    <row r="28" spans="1:1">
      <c r="A28" t="s">
        <v>1398</v>
      </c>
    </row>
    <row r="29" spans="1:1">
      <c r="A29" t="s">
        <v>1399</v>
      </c>
    </row>
    <row r="32" spans="1:1">
      <c r="A32" t="s">
        <v>1796</v>
      </c>
    </row>
    <row r="33" spans="2:4">
      <c r="B33" t="s">
        <v>1799</v>
      </c>
    </row>
    <row r="34" spans="2:4" s="189" customFormat="1">
      <c r="C34" t="s">
        <v>1797</v>
      </c>
    </row>
    <row r="35" spans="2:4" s="189" customFormat="1">
      <c r="C35" s="189" t="s">
        <v>1805</v>
      </c>
    </row>
    <row r="36" spans="2:4">
      <c r="B36" t="s">
        <v>1798</v>
      </c>
    </row>
    <row r="37" spans="2:4">
      <c r="C37" t="s">
        <v>1800</v>
      </c>
      <c r="D37" s="9" t="s">
        <v>1802</v>
      </c>
    </row>
    <row r="38" spans="2:4">
      <c r="C38" t="s">
        <v>1801</v>
      </c>
    </row>
    <row r="39" spans="2:4">
      <c r="B39" t="s">
        <v>1803</v>
      </c>
    </row>
    <row r="40" spans="2:4">
      <c r="C40" t="s">
        <v>1804</v>
      </c>
    </row>
    <row r="42" spans="2:4">
      <c r="C42" t="s">
        <v>1806</v>
      </c>
    </row>
    <row r="45" spans="2:4">
      <c r="C45" t="s">
        <v>1848</v>
      </c>
    </row>
    <row r="46" spans="2:4">
      <c r="C46" t="s">
        <v>1846</v>
      </c>
    </row>
    <row r="47" spans="2:4">
      <c r="C47" t="s">
        <v>1847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146"/>
  <sheetViews>
    <sheetView tabSelected="1" topLeftCell="A16" zoomScale="85" zoomScaleNormal="85" workbookViewId="0">
      <selection activeCell="C28" sqref="C28"/>
    </sheetView>
  </sheetViews>
  <sheetFormatPr defaultRowHeight="15"/>
  <cols>
    <col min="1" max="1" width="26" customWidth="1"/>
    <col min="2" max="2" width="90" customWidth="1"/>
    <col min="3" max="3" width="44.42578125" customWidth="1"/>
    <col min="4" max="4" width="85.7109375" customWidth="1"/>
    <col min="5" max="5" width="52.42578125" customWidth="1"/>
  </cols>
  <sheetData>
    <row r="2" spans="1:11">
      <c r="A2" t="s">
        <v>1619</v>
      </c>
      <c r="C2" t="s">
        <v>876</v>
      </c>
    </row>
    <row r="3" spans="1:11">
      <c r="C3" t="s">
        <v>877</v>
      </c>
    </row>
    <row r="4" spans="1:11">
      <c r="C4" t="s">
        <v>878</v>
      </c>
    </row>
    <row r="5" spans="1:11">
      <c r="C5" t="s">
        <v>879</v>
      </c>
    </row>
    <row r="7" spans="1:11">
      <c r="A7" t="s">
        <v>240</v>
      </c>
      <c r="K7" t="e">
        <f>#REF!</f>
        <v>#REF!</v>
      </c>
    </row>
    <row r="8" spans="1:11" ht="128.25" customHeight="1">
      <c r="A8" t="s">
        <v>241</v>
      </c>
      <c r="B8" s="13" t="s">
        <v>519</v>
      </c>
      <c r="C8" s="11" t="s">
        <v>216</v>
      </c>
    </row>
    <row r="9" spans="1:11">
      <c r="B9" t="s">
        <v>520</v>
      </c>
      <c r="C9" s="19" t="s">
        <v>195</v>
      </c>
      <c r="D9" t="s">
        <v>217</v>
      </c>
    </row>
    <row r="13" spans="1:11">
      <c r="B13" t="s">
        <v>218</v>
      </c>
      <c r="C13" t="s">
        <v>219</v>
      </c>
    </row>
    <row r="14" spans="1:11" ht="90">
      <c r="C14" s="17" t="s">
        <v>196</v>
      </c>
      <c r="D14" s="11" t="s">
        <v>221</v>
      </c>
    </row>
    <row r="15" spans="1:11">
      <c r="C15" t="s">
        <v>207</v>
      </c>
      <c r="D15" t="s">
        <v>220</v>
      </c>
    </row>
    <row r="17" spans="2:5">
      <c r="B17" t="s">
        <v>222</v>
      </c>
      <c r="C17" s="14" t="s">
        <v>223</v>
      </c>
    </row>
    <row r="18" spans="2:5">
      <c r="C18" t="s">
        <v>224</v>
      </c>
      <c r="D18" t="s">
        <v>198</v>
      </c>
    </row>
    <row r="19" spans="2:5">
      <c r="C19" t="s">
        <v>225</v>
      </c>
      <c r="D19" t="s">
        <v>226</v>
      </c>
    </row>
    <row r="20" spans="2:5">
      <c r="C20" t="s">
        <v>228</v>
      </c>
      <c r="D20" t="s">
        <v>227</v>
      </c>
    </row>
    <row r="21" spans="2:5">
      <c r="C21" t="s">
        <v>229</v>
      </c>
      <c r="D21" t="s">
        <v>230</v>
      </c>
    </row>
    <row r="22" spans="2:5">
      <c r="C22" t="s">
        <v>231</v>
      </c>
      <c r="D22" s="13" t="s">
        <v>197</v>
      </c>
      <c r="E22" t="s">
        <v>239</v>
      </c>
    </row>
    <row r="23" spans="2:5">
      <c r="D23" s="14" t="s">
        <v>326</v>
      </c>
      <c r="E23" t="s">
        <v>325</v>
      </c>
    </row>
    <row r="24" spans="2:5">
      <c r="D24" s="13"/>
    </row>
    <row r="25" spans="2:5">
      <c r="D25" s="13"/>
    </row>
    <row r="26" spans="2:5">
      <c r="D26" s="13"/>
    </row>
    <row r="27" spans="2:5">
      <c r="D27" s="13"/>
    </row>
    <row r="28" spans="2:5">
      <c r="D28" s="13"/>
    </row>
    <row r="29" spans="2:5">
      <c r="D29" s="13"/>
    </row>
    <row r="30" spans="2:5">
      <c r="D30" s="13"/>
    </row>
    <row r="31" spans="2:5">
      <c r="D31" s="13"/>
    </row>
    <row r="32" spans="2:5">
      <c r="D32" s="14" t="s">
        <v>207</v>
      </c>
      <c r="E32" t="s">
        <v>200</v>
      </c>
    </row>
    <row r="33" spans="1:5">
      <c r="D33" s="14" t="s">
        <v>207</v>
      </c>
      <c r="E33" t="s">
        <v>201</v>
      </c>
    </row>
    <row r="34" spans="1:5">
      <c r="D34" s="13"/>
    </row>
    <row r="36" spans="1:5">
      <c r="B36" t="s">
        <v>232</v>
      </c>
      <c r="C36" t="s">
        <v>199</v>
      </c>
    </row>
    <row r="37" spans="1:5">
      <c r="B37" t="s">
        <v>238</v>
      </c>
      <c r="C37" t="s">
        <v>234</v>
      </c>
      <c r="D37" t="s">
        <v>236</v>
      </c>
    </row>
    <row r="38" spans="1:5">
      <c r="C38" t="s">
        <v>211</v>
      </c>
      <c r="D38" s="14" t="s">
        <v>237</v>
      </c>
    </row>
    <row r="39" spans="1:5">
      <c r="B39" t="s">
        <v>238</v>
      </c>
      <c r="C39" t="s">
        <v>197</v>
      </c>
    </row>
    <row r="45" spans="1:5">
      <c r="A45" t="s">
        <v>251</v>
      </c>
      <c r="B45" s="13" t="s">
        <v>206</v>
      </c>
    </row>
    <row r="46" spans="1:5">
      <c r="B46" s="14" t="s">
        <v>211</v>
      </c>
      <c r="C46" t="s">
        <v>242</v>
      </c>
      <c r="D46" t="s">
        <v>243</v>
      </c>
    </row>
    <row r="47" spans="1:5">
      <c r="B47" s="14" t="s">
        <v>207</v>
      </c>
      <c r="C47" s="14" t="s">
        <v>208</v>
      </c>
    </row>
    <row r="48" spans="1:5">
      <c r="C48" t="s">
        <v>212</v>
      </c>
      <c r="D48" s="17" t="s">
        <v>205</v>
      </c>
    </row>
    <row r="49" spans="1:7">
      <c r="D49" s="13"/>
    </row>
    <row r="50" spans="1:7" ht="51.75" customHeight="1">
      <c r="D50" t="s">
        <v>323</v>
      </c>
      <c r="E50" s="11" t="s">
        <v>233</v>
      </c>
    </row>
    <row r="51" spans="1:7" ht="51.75" customHeight="1">
      <c r="D51" t="s">
        <v>310</v>
      </c>
      <c r="E51" s="16" t="s">
        <v>209</v>
      </c>
    </row>
    <row r="52" spans="1:7">
      <c r="E52" s="16" t="s">
        <v>207</v>
      </c>
      <c r="F52" t="s">
        <v>202</v>
      </c>
      <c r="G52" t="s">
        <v>213</v>
      </c>
    </row>
    <row r="53" spans="1:7">
      <c r="E53" s="16" t="s">
        <v>207</v>
      </c>
      <c r="F53" t="s">
        <v>203</v>
      </c>
      <c r="G53" t="s">
        <v>214</v>
      </c>
    </row>
    <row r="54" spans="1:7">
      <c r="E54" s="16" t="s">
        <v>235</v>
      </c>
      <c r="F54" t="s">
        <v>204</v>
      </c>
      <c r="G54" t="s">
        <v>215</v>
      </c>
    </row>
    <row r="55" spans="1:7">
      <c r="E55" s="15"/>
    </row>
    <row r="56" spans="1:7" ht="103.5" customHeight="1">
      <c r="D56" t="s">
        <v>324</v>
      </c>
      <c r="E56" s="11" t="s">
        <v>210</v>
      </c>
    </row>
    <row r="58" spans="1:7">
      <c r="A58" t="s">
        <v>244</v>
      </c>
      <c r="B58" t="s">
        <v>245</v>
      </c>
    </row>
    <row r="59" spans="1:7">
      <c r="C59" t="s">
        <v>246</v>
      </c>
    </row>
    <row r="60" spans="1:7">
      <c r="A60" t="s">
        <v>207</v>
      </c>
      <c r="B60" s="13" t="s">
        <v>248</v>
      </c>
      <c r="C60" t="s">
        <v>247</v>
      </c>
    </row>
    <row r="61" spans="1:7">
      <c r="C61" t="s">
        <v>249</v>
      </c>
      <c r="D61" t="s">
        <v>250</v>
      </c>
    </row>
    <row r="62" spans="1:7">
      <c r="B62" t="s">
        <v>212</v>
      </c>
      <c r="C62" s="13" t="s">
        <v>206</v>
      </c>
    </row>
    <row r="66" spans="1:5">
      <c r="A66" t="s">
        <v>278</v>
      </c>
      <c r="D66" t="s">
        <v>274</v>
      </c>
    </row>
    <row r="67" spans="1:5">
      <c r="A67" t="s">
        <v>252</v>
      </c>
      <c r="D67" s="13" t="s">
        <v>275</v>
      </c>
      <c r="E67" t="s">
        <v>276</v>
      </c>
    </row>
    <row r="68" spans="1:5">
      <c r="A68" t="s">
        <v>253</v>
      </c>
      <c r="B68" t="s">
        <v>264</v>
      </c>
    </row>
    <row r="69" spans="1:5">
      <c r="A69" t="s">
        <v>254</v>
      </c>
      <c r="B69" t="s">
        <v>265</v>
      </c>
    </row>
    <row r="70" spans="1:5">
      <c r="A70" t="s">
        <v>255</v>
      </c>
      <c r="B70" t="s">
        <v>266</v>
      </c>
    </row>
    <row r="71" spans="1:5">
      <c r="A71" t="s">
        <v>256</v>
      </c>
      <c r="B71" t="s">
        <v>267</v>
      </c>
    </row>
    <row r="72" spans="1:5">
      <c r="A72" t="s">
        <v>257</v>
      </c>
      <c r="B72" t="s">
        <v>273</v>
      </c>
    </row>
    <row r="73" spans="1:5">
      <c r="A73" t="s">
        <v>258</v>
      </c>
      <c r="B73" t="s">
        <v>272</v>
      </c>
    </row>
    <row r="74" spans="1:5">
      <c r="A74" t="s">
        <v>259</v>
      </c>
      <c r="B74" t="s">
        <v>268</v>
      </c>
    </row>
    <row r="75" spans="1:5">
      <c r="A75" t="s">
        <v>260</v>
      </c>
      <c r="B75" t="s">
        <v>269</v>
      </c>
    </row>
    <row r="76" spans="1:5">
      <c r="A76" t="s">
        <v>261</v>
      </c>
      <c r="B76" t="s">
        <v>270</v>
      </c>
    </row>
    <row r="77" spans="1:5">
      <c r="A77" t="s">
        <v>262</v>
      </c>
      <c r="B77" t="s">
        <v>271</v>
      </c>
    </row>
    <row r="78" spans="1:5">
      <c r="A78" t="s">
        <v>263</v>
      </c>
    </row>
    <row r="80" spans="1:5">
      <c r="A80" t="s">
        <v>279</v>
      </c>
    </row>
    <row r="81" spans="1:1">
      <c r="A81" t="s">
        <v>280</v>
      </c>
    </row>
    <row r="82" spans="1:1">
      <c r="A82" t="s">
        <v>281</v>
      </c>
    </row>
    <row r="83" spans="1:1">
      <c r="A83" t="s">
        <v>282</v>
      </c>
    </row>
    <row r="84" spans="1:1">
      <c r="A84" t="s">
        <v>283</v>
      </c>
    </row>
    <row r="85" spans="1:1">
      <c r="A85" t="s">
        <v>284</v>
      </c>
    </row>
    <row r="86" spans="1:1">
      <c r="A86" t="s">
        <v>285</v>
      </c>
    </row>
    <row r="89" spans="1:1">
      <c r="A89" t="s">
        <v>295</v>
      </c>
    </row>
    <row r="90" spans="1:1">
      <c r="A90" s="13" t="s">
        <v>294</v>
      </c>
    </row>
    <row r="92" spans="1:1">
      <c r="A92" t="s">
        <v>288</v>
      </c>
    </row>
    <row r="93" spans="1:1">
      <c r="A93" t="s">
        <v>287</v>
      </c>
    </row>
    <row r="94" spans="1:1">
      <c r="A94" s="13" t="s">
        <v>286</v>
      </c>
    </row>
    <row r="96" spans="1:1">
      <c r="A96" t="s">
        <v>289</v>
      </c>
    </row>
    <row r="100" spans="1:5" ht="45">
      <c r="A100" t="s">
        <v>277</v>
      </c>
      <c r="D100" s="15" t="s">
        <v>291</v>
      </c>
    </row>
    <row r="101" spans="1:5" ht="45">
      <c r="A101" s="18" t="s">
        <v>290</v>
      </c>
      <c r="D101" s="15" t="s">
        <v>293</v>
      </c>
    </row>
    <row r="102" spans="1:5">
      <c r="A102" s="13" t="s">
        <v>327</v>
      </c>
    </row>
    <row r="109" spans="1:5">
      <c r="C109" s="13" t="s">
        <v>296</v>
      </c>
    </row>
    <row r="110" spans="1:5">
      <c r="C110" s="13" t="s">
        <v>297</v>
      </c>
      <c r="D110" s="13" t="s">
        <v>298</v>
      </c>
      <c r="E110" s="13" t="s">
        <v>299</v>
      </c>
    </row>
    <row r="111" spans="1:5">
      <c r="C111" t="s">
        <v>308</v>
      </c>
      <c r="D111" t="s">
        <v>300</v>
      </c>
      <c r="E111" t="s">
        <v>321</v>
      </c>
    </row>
    <row r="112" spans="1:5">
      <c r="D112" t="s">
        <v>301</v>
      </c>
      <c r="E112" t="s">
        <v>301</v>
      </c>
    </row>
    <row r="114" spans="3:5">
      <c r="D114" t="s">
        <v>311</v>
      </c>
      <c r="E114" t="s">
        <v>311</v>
      </c>
    </row>
    <row r="115" spans="3:5">
      <c r="D115" t="s">
        <v>312</v>
      </c>
      <c r="E115" t="s">
        <v>312</v>
      </c>
    </row>
    <row r="116" spans="3:5">
      <c r="D116" t="s">
        <v>313</v>
      </c>
      <c r="E116" t="s">
        <v>313</v>
      </c>
    </row>
    <row r="117" spans="3:5">
      <c r="D117" t="s">
        <v>314</v>
      </c>
      <c r="E117" t="s">
        <v>314</v>
      </c>
    </row>
    <row r="118" spans="3:5">
      <c r="D118" t="s">
        <v>315</v>
      </c>
      <c r="E118" t="s">
        <v>322</v>
      </c>
    </row>
    <row r="119" spans="3:5">
      <c r="D119" t="s">
        <v>316</v>
      </c>
      <c r="E119" t="s">
        <v>316</v>
      </c>
    </row>
    <row r="120" spans="3:5">
      <c r="D120" t="s">
        <v>317</v>
      </c>
      <c r="E120" t="s">
        <v>317</v>
      </c>
    </row>
    <row r="121" spans="3:5">
      <c r="D121">
        <v>698</v>
      </c>
      <c r="E121">
        <v>698</v>
      </c>
    </row>
    <row r="122" spans="3:5">
      <c r="D122" t="s">
        <v>318</v>
      </c>
      <c r="E122" t="s">
        <v>318</v>
      </c>
    </row>
    <row r="123" spans="3:5">
      <c r="D123" t="s">
        <v>319</v>
      </c>
      <c r="E123" t="s">
        <v>319</v>
      </c>
    </row>
    <row r="124" spans="3:5">
      <c r="D124" t="s">
        <v>320</v>
      </c>
      <c r="E124" t="s">
        <v>320</v>
      </c>
    </row>
    <row r="127" spans="3:5">
      <c r="C127" s="13" t="s">
        <v>302</v>
      </c>
    </row>
    <row r="128" spans="3:5">
      <c r="C128" t="s">
        <v>308</v>
      </c>
      <c r="D128" t="s">
        <v>303</v>
      </c>
      <c r="E128" t="s">
        <v>309</v>
      </c>
    </row>
    <row r="129" spans="1:5">
      <c r="D129" t="s">
        <v>304</v>
      </c>
      <c r="E129" t="s">
        <v>304</v>
      </c>
    </row>
    <row r="130" spans="1:5">
      <c r="D130" t="s">
        <v>305</v>
      </c>
      <c r="E130" t="s">
        <v>305</v>
      </c>
    </row>
    <row r="131" spans="1:5">
      <c r="D131" t="s">
        <v>292</v>
      </c>
      <c r="E131" t="s">
        <v>292</v>
      </c>
    </row>
    <row r="132" spans="1:5">
      <c r="D132" t="s">
        <v>306</v>
      </c>
      <c r="E132" t="s">
        <v>306</v>
      </c>
    </row>
    <row r="133" spans="1:5">
      <c r="D133" t="s">
        <v>307</v>
      </c>
      <c r="E133" t="s">
        <v>307</v>
      </c>
    </row>
    <row r="136" spans="1:5">
      <c r="A136" t="s">
        <v>470</v>
      </c>
    </row>
    <row r="137" spans="1:5">
      <c r="A137">
        <v>56</v>
      </c>
      <c r="B137" t="s">
        <v>473</v>
      </c>
    </row>
    <row r="138" spans="1:5">
      <c r="A138">
        <v>62</v>
      </c>
      <c r="B138" t="s">
        <v>471</v>
      </c>
      <c r="C138" s="13"/>
    </row>
    <row r="139" spans="1:5">
      <c r="A139">
        <v>63</v>
      </c>
      <c r="B139" t="s">
        <v>472</v>
      </c>
    </row>
    <row r="145" spans="3:3">
      <c r="C145" t="s">
        <v>536</v>
      </c>
    </row>
    <row r="146" spans="3:3">
      <c r="C146" t="s">
        <v>537</v>
      </c>
    </row>
  </sheetData>
  <phoneticPr fontId="16"/>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180"/>
  <sheetViews>
    <sheetView topLeftCell="A113" zoomScale="85" zoomScaleNormal="85" workbookViewId="0">
      <selection activeCell="C100" sqref="C100"/>
    </sheetView>
  </sheetViews>
  <sheetFormatPr defaultRowHeight="15"/>
  <cols>
    <col min="2" max="2" width="54.140625" bestFit="1" customWidth="1"/>
    <col min="3" max="3" width="30.140625" customWidth="1"/>
    <col min="6" max="6" width="22.42578125" customWidth="1"/>
    <col min="8" max="8" width="35.42578125" bestFit="1" customWidth="1"/>
    <col min="11" max="11" width="6" bestFit="1" customWidth="1"/>
  </cols>
  <sheetData>
    <row r="1" spans="2:13">
      <c r="B1" s="20" t="s">
        <v>328</v>
      </c>
      <c r="C1" s="20" t="s">
        <v>329</v>
      </c>
      <c r="D1" s="20"/>
      <c r="E1" s="20"/>
      <c r="F1" s="20"/>
      <c r="G1" s="20">
        <v>1</v>
      </c>
      <c r="H1">
        <v>1</v>
      </c>
    </row>
    <row r="2" spans="2:13">
      <c r="B2" t="s">
        <v>334</v>
      </c>
      <c r="C2" t="s">
        <v>334</v>
      </c>
      <c r="G2">
        <v>1</v>
      </c>
      <c r="H2">
        <v>1</v>
      </c>
      <c r="M2" t="s">
        <v>61</v>
      </c>
    </row>
    <row r="3" spans="2:13">
      <c r="B3" t="s">
        <v>335</v>
      </c>
      <c r="C3" t="s">
        <v>335</v>
      </c>
      <c r="G3">
        <v>1</v>
      </c>
      <c r="H3">
        <v>1</v>
      </c>
      <c r="M3" t="s">
        <v>62</v>
      </c>
    </row>
    <row r="4" spans="2:13">
      <c r="B4" t="s">
        <v>336</v>
      </c>
      <c r="C4" t="s">
        <v>336</v>
      </c>
      <c r="G4">
        <v>1</v>
      </c>
      <c r="H4">
        <v>1</v>
      </c>
      <c r="M4" t="s">
        <v>63</v>
      </c>
    </row>
    <row r="5" spans="2:13">
      <c r="B5" t="s">
        <v>337</v>
      </c>
      <c r="C5" t="s">
        <v>337</v>
      </c>
      <c r="G5">
        <v>1</v>
      </c>
      <c r="H5">
        <v>1</v>
      </c>
      <c r="M5" t="s">
        <v>64</v>
      </c>
    </row>
    <row r="6" spans="2:13">
      <c r="B6" t="s">
        <v>338</v>
      </c>
      <c r="C6" t="s">
        <v>338</v>
      </c>
      <c r="G6">
        <v>1</v>
      </c>
      <c r="H6">
        <v>1</v>
      </c>
      <c r="M6" t="s">
        <v>65</v>
      </c>
    </row>
    <row r="7" spans="2:13">
      <c r="B7" t="s">
        <v>339</v>
      </c>
      <c r="C7" t="s">
        <v>339</v>
      </c>
      <c r="G7">
        <v>1</v>
      </c>
      <c r="H7">
        <v>1</v>
      </c>
      <c r="M7" t="s">
        <v>66</v>
      </c>
    </row>
    <row r="8" spans="2:13">
      <c r="B8" t="s">
        <v>340</v>
      </c>
      <c r="C8" t="s">
        <v>340</v>
      </c>
      <c r="G8">
        <v>1</v>
      </c>
      <c r="H8">
        <v>1</v>
      </c>
      <c r="M8" t="s">
        <v>67</v>
      </c>
    </row>
    <row r="9" spans="2:13">
      <c r="B9" t="s">
        <v>341</v>
      </c>
      <c r="C9" t="s">
        <v>341</v>
      </c>
      <c r="G9">
        <v>1</v>
      </c>
      <c r="H9">
        <v>1</v>
      </c>
      <c r="M9" t="s">
        <v>68</v>
      </c>
    </row>
    <row r="10" spans="2:13">
      <c r="B10" t="s">
        <v>342</v>
      </c>
      <c r="C10" t="s">
        <v>342</v>
      </c>
      <c r="G10">
        <v>1</v>
      </c>
      <c r="H10">
        <v>1</v>
      </c>
      <c r="M10" t="s">
        <v>69</v>
      </c>
    </row>
    <row r="11" spans="2:13">
      <c r="B11" t="s">
        <v>343</v>
      </c>
      <c r="C11" t="s">
        <v>343</v>
      </c>
      <c r="G11">
        <v>1</v>
      </c>
      <c r="H11">
        <v>1</v>
      </c>
      <c r="M11" t="s">
        <v>70</v>
      </c>
    </row>
    <row r="12" spans="2:13">
      <c r="B12" t="s">
        <v>344</v>
      </c>
      <c r="C12" t="s">
        <v>344</v>
      </c>
      <c r="G12">
        <v>1</v>
      </c>
      <c r="H12">
        <v>1</v>
      </c>
      <c r="M12" t="s">
        <v>71</v>
      </c>
    </row>
    <row r="13" spans="2:13">
      <c r="B13" t="s">
        <v>345</v>
      </c>
      <c r="C13" t="s">
        <v>345</v>
      </c>
      <c r="G13">
        <v>1</v>
      </c>
      <c r="H13">
        <v>1</v>
      </c>
      <c r="M13" t="s">
        <v>72</v>
      </c>
    </row>
    <row r="14" spans="2:13">
      <c r="B14" t="s">
        <v>346</v>
      </c>
      <c r="C14" t="s">
        <v>346</v>
      </c>
      <c r="G14">
        <v>1</v>
      </c>
      <c r="H14">
        <v>1</v>
      </c>
      <c r="M14" t="s">
        <v>73</v>
      </c>
    </row>
    <row r="15" spans="2:13">
      <c r="B15" t="s">
        <v>347</v>
      </c>
      <c r="C15" t="s">
        <v>347</v>
      </c>
      <c r="G15">
        <v>1</v>
      </c>
      <c r="H15">
        <v>1</v>
      </c>
      <c r="M15" t="s">
        <v>74</v>
      </c>
    </row>
    <row r="16" spans="2:13">
      <c r="B16" t="s">
        <v>348</v>
      </c>
      <c r="C16" t="s">
        <v>348</v>
      </c>
      <c r="G16">
        <v>1</v>
      </c>
      <c r="H16">
        <v>1</v>
      </c>
      <c r="M16" t="s">
        <v>75</v>
      </c>
    </row>
    <row r="17" spans="2:13">
      <c r="B17" t="s">
        <v>349</v>
      </c>
      <c r="C17" t="s">
        <v>349</v>
      </c>
      <c r="G17">
        <v>1</v>
      </c>
      <c r="H17">
        <v>1</v>
      </c>
      <c r="M17" t="s">
        <v>76</v>
      </c>
    </row>
    <row r="18" spans="2:13">
      <c r="B18" t="s">
        <v>350</v>
      </c>
      <c r="C18" t="s">
        <v>350</v>
      </c>
      <c r="G18">
        <v>1</v>
      </c>
      <c r="H18">
        <v>1</v>
      </c>
      <c r="M18" t="s">
        <v>77</v>
      </c>
    </row>
    <row r="19" spans="2:13">
      <c r="B19" t="s">
        <v>351</v>
      </c>
      <c r="C19" t="s">
        <v>351</v>
      </c>
      <c r="G19">
        <v>1</v>
      </c>
      <c r="H19">
        <v>1</v>
      </c>
      <c r="M19" t="s">
        <v>78</v>
      </c>
    </row>
    <row r="20" spans="2:13">
      <c r="B20" t="s">
        <v>352</v>
      </c>
      <c r="C20" t="s">
        <v>352</v>
      </c>
      <c r="G20">
        <v>1</v>
      </c>
      <c r="H20">
        <v>1</v>
      </c>
      <c r="M20" t="s">
        <v>79</v>
      </c>
    </row>
    <row r="21" spans="2:13">
      <c r="B21" t="s">
        <v>353</v>
      </c>
      <c r="C21" t="s">
        <v>353</v>
      </c>
      <c r="G21">
        <v>1</v>
      </c>
      <c r="H21">
        <v>1</v>
      </c>
      <c r="M21" t="s">
        <v>80</v>
      </c>
    </row>
    <row r="22" spans="2:13">
      <c r="B22" t="s">
        <v>354</v>
      </c>
      <c r="C22" t="s">
        <v>354</v>
      </c>
      <c r="G22">
        <v>1</v>
      </c>
      <c r="H22">
        <v>1</v>
      </c>
      <c r="M22" t="s">
        <v>81</v>
      </c>
    </row>
    <row r="23" spans="2:13">
      <c r="B23" t="s">
        <v>355</v>
      </c>
      <c r="C23" t="s">
        <v>355</v>
      </c>
      <c r="G23">
        <v>1</v>
      </c>
      <c r="H23">
        <v>1</v>
      </c>
      <c r="M23" t="s">
        <v>82</v>
      </c>
    </row>
    <row r="24" spans="2:13">
      <c r="B24" t="s">
        <v>356</v>
      </c>
      <c r="C24" t="s">
        <v>356</v>
      </c>
      <c r="G24">
        <v>1</v>
      </c>
      <c r="H24">
        <v>1</v>
      </c>
      <c r="M24" t="s">
        <v>83</v>
      </c>
    </row>
    <row r="25" spans="2:13">
      <c r="B25" t="s">
        <v>357</v>
      </c>
      <c r="C25" t="s">
        <v>357</v>
      </c>
      <c r="G25">
        <v>1</v>
      </c>
      <c r="H25">
        <v>1</v>
      </c>
      <c r="M25" t="s">
        <v>84</v>
      </c>
    </row>
    <row r="26" spans="2:13">
      <c r="B26" t="s">
        <v>358</v>
      </c>
      <c r="C26" t="s">
        <v>358</v>
      </c>
      <c r="G26">
        <v>1</v>
      </c>
      <c r="H26">
        <v>1</v>
      </c>
      <c r="M26" t="s">
        <v>85</v>
      </c>
    </row>
    <row r="27" spans="2:13">
      <c r="B27" t="s">
        <v>359</v>
      </c>
      <c r="C27" t="s">
        <v>359</v>
      </c>
      <c r="G27">
        <v>1</v>
      </c>
      <c r="H27">
        <v>1</v>
      </c>
      <c r="M27" t="s">
        <v>86</v>
      </c>
    </row>
    <row r="28" spans="2:13">
      <c r="B28" t="s">
        <v>360</v>
      </c>
      <c r="C28" t="s">
        <v>360</v>
      </c>
      <c r="G28">
        <v>1</v>
      </c>
      <c r="H28">
        <v>1</v>
      </c>
      <c r="M28" t="s">
        <v>87</v>
      </c>
    </row>
    <row r="29" spans="2:13">
      <c r="B29" t="s">
        <v>361</v>
      </c>
      <c r="C29" t="s">
        <v>361</v>
      </c>
      <c r="G29">
        <v>1</v>
      </c>
      <c r="H29">
        <v>1</v>
      </c>
      <c r="M29" t="s">
        <v>88</v>
      </c>
    </row>
    <row r="30" spans="2:13">
      <c r="B30" t="s">
        <v>362</v>
      </c>
      <c r="C30" t="s">
        <v>362</v>
      </c>
      <c r="G30">
        <v>1</v>
      </c>
      <c r="H30">
        <v>1</v>
      </c>
      <c r="M30" t="s">
        <v>89</v>
      </c>
    </row>
    <row r="31" spans="2:13">
      <c r="B31" t="s">
        <v>363</v>
      </c>
      <c r="C31" t="s">
        <v>363</v>
      </c>
      <c r="G31">
        <v>1</v>
      </c>
      <c r="H31">
        <v>1</v>
      </c>
      <c r="M31" t="s">
        <v>90</v>
      </c>
    </row>
    <row r="32" spans="2:13">
      <c r="B32" t="s">
        <v>364</v>
      </c>
      <c r="C32" t="s">
        <v>364</v>
      </c>
      <c r="G32">
        <v>1</v>
      </c>
      <c r="H32">
        <v>1</v>
      </c>
      <c r="M32" t="s">
        <v>91</v>
      </c>
    </row>
    <row r="33" spans="2:13">
      <c r="B33" t="s">
        <v>365</v>
      </c>
      <c r="C33" t="s">
        <v>365</v>
      </c>
      <c r="G33">
        <v>1</v>
      </c>
      <c r="H33">
        <v>1</v>
      </c>
      <c r="M33" t="s">
        <v>92</v>
      </c>
    </row>
    <row r="34" spans="2:13">
      <c r="B34" t="s">
        <v>366</v>
      </c>
      <c r="C34" t="s">
        <v>366</v>
      </c>
      <c r="G34">
        <v>1</v>
      </c>
      <c r="H34">
        <v>1</v>
      </c>
      <c r="M34" t="s">
        <v>93</v>
      </c>
    </row>
    <row r="35" spans="2:13">
      <c r="B35" t="s">
        <v>367</v>
      </c>
      <c r="C35" t="s">
        <v>367</v>
      </c>
      <c r="G35">
        <v>1</v>
      </c>
      <c r="H35">
        <v>1</v>
      </c>
      <c r="M35" t="s">
        <v>94</v>
      </c>
    </row>
    <row r="36" spans="2:13">
      <c r="B36" t="s">
        <v>368</v>
      </c>
      <c r="C36" t="s">
        <v>368</v>
      </c>
      <c r="G36">
        <v>1</v>
      </c>
      <c r="H36">
        <v>1</v>
      </c>
      <c r="M36" t="s">
        <v>95</v>
      </c>
    </row>
    <row r="37" spans="2:13">
      <c r="B37" t="s">
        <v>369</v>
      </c>
      <c r="C37" t="s">
        <v>369</v>
      </c>
      <c r="G37">
        <v>1</v>
      </c>
      <c r="H37">
        <v>1</v>
      </c>
      <c r="M37" t="s">
        <v>96</v>
      </c>
    </row>
    <row r="38" spans="2:13">
      <c r="B38" t="s">
        <v>370</v>
      </c>
      <c r="C38" t="s">
        <v>370</v>
      </c>
      <c r="G38">
        <v>1</v>
      </c>
      <c r="H38">
        <v>1</v>
      </c>
      <c r="M38" t="s">
        <v>97</v>
      </c>
    </row>
    <row r="39" spans="2:13">
      <c r="B39" t="s">
        <v>371</v>
      </c>
      <c r="C39" t="s">
        <v>371</v>
      </c>
      <c r="G39">
        <v>1</v>
      </c>
      <c r="H39">
        <v>1</v>
      </c>
      <c r="M39" t="s">
        <v>98</v>
      </c>
    </row>
    <row r="40" spans="2:13">
      <c r="B40" t="s">
        <v>372</v>
      </c>
      <c r="C40" t="s">
        <v>372</v>
      </c>
      <c r="G40">
        <v>1</v>
      </c>
      <c r="H40">
        <v>1</v>
      </c>
      <c r="M40" t="s">
        <v>99</v>
      </c>
    </row>
    <row r="41" spans="2:13">
      <c r="B41" t="s">
        <v>373</v>
      </c>
      <c r="C41" t="s">
        <v>373</v>
      </c>
      <c r="G41">
        <v>1</v>
      </c>
      <c r="H41">
        <v>1</v>
      </c>
      <c r="M41" t="s">
        <v>100</v>
      </c>
    </row>
    <row r="42" spans="2:13">
      <c r="B42" t="s">
        <v>374</v>
      </c>
      <c r="C42" t="s">
        <v>374</v>
      </c>
      <c r="G42">
        <v>1</v>
      </c>
      <c r="H42">
        <v>1</v>
      </c>
      <c r="M42" t="s">
        <v>101</v>
      </c>
    </row>
    <row r="43" spans="2:13">
      <c r="B43" t="s">
        <v>375</v>
      </c>
      <c r="C43" t="s">
        <v>375</v>
      </c>
      <c r="G43">
        <v>1</v>
      </c>
      <c r="H43">
        <v>1</v>
      </c>
      <c r="M43" t="s">
        <v>102</v>
      </c>
    </row>
    <row r="44" spans="2:13">
      <c r="B44" t="s">
        <v>376</v>
      </c>
      <c r="C44" t="s">
        <v>376</v>
      </c>
      <c r="G44">
        <v>1</v>
      </c>
      <c r="H44">
        <v>1</v>
      </c>
      <c r="M44" t="s">
        <v>103</v>
      </c>
    </row>
    <row r="45" spans="2:13">
      <c r="B45" t="s">
        <v>377</v>
      </c>
      <c r="C45" t="s">
        <v>377</v>
      </c>
      <c r="G45">
        <v>1</v>
      </c>
      <c r="H45">
        <v>1</v>
      </c>
      <c r="M45" t="s">
        <v>104</v>
      </c>
    </row>
    <row r="46" spans="2:13">
      <c r="B46" t="s">
        <v>378</v>
      </c>
      <c r="C46" t="s">
        <v>378</v>
      </c>
      <c r="G46">
        <v>1</v>
      </c>
      <c r="H46">
        <v>1</v>
      </c>
      <c r="M46" t="s">
        <v>105</v>
      </c>
    </row>
    <row r="47" spans="2:13">
      <c r="B47" t="s">
        <v>379</v>
      </c>
      <c r="C47" t="s">
        <v>379</v>
      </c>
      <c r="G47">
        <v>1</v>
      </c>
      <c r="H47">
        <v>1</v>
      </c>
      <c r="M47" t="s">
        <v>106</v>
      </c>
    </row>
    <row r="48" spans="2:13">
      <c r="B48" t="s">
        <v>380</v>
      </c>
      <c r="C48" t="s">
        <v>380</v>
      </c>
      <c r="G48">
        <v>1</v>
      </c>
      <c r="H48">
        <v>1</v>
      </c>
      <c r="M48" t="s">
        <v>107</v>
      </c>
    </row>
    <row r="49" spans="2:13">
      <c r="B49" t="s">
        <v>381</v>
      </c>
      <c r="C49" t="s">
        <v>381</v>
      </c>
      <c r="G49">
        <v>1</v>
      </c>
      <c r="H49">
        <v>1</v>
      </c>
      <c r="M49" t="s">
        <v>108</v>
      </c>
    </row>
    <row r="50" spans="2:13">
      <c r="B50" t="s">
        <v>382</v>
      </c>
      <c r="C50" t="s">
        <v>382</v>
      </c>
      <c r="G50">
        <v>1</v>
      </c>
      <c r="H50">
        <v>1</v>
      </c>
      <c r="M50" t="s">
        <v>109</v>
      </c>
    </row>
    <row r="51" spans="2:13">
      <c r="B51" t="s">
        <v>383</v>
      </c>
      <c r="C51" t="s">
        <v>383</v>
      </c>
      <c r="G51">
        <v>1</v>
      </c>
      <c r="H51">
        <v>1</v>
      </c>
      <c r="M51" t="s">
        <v>110</v>
      </c>
    </row>
    <row r="52" spans="2:13">
      <c r="B52" t="s">
        <v>384</v>
      </c>
      <c r="C52" t="s">
        <v>384</v>
      </c>
      <c r="G52">
        <v>1</v>
      </c>
      <c r="H52">
        <v>1</v>
      </c>
      <c r="M52" t="s">
        <v>111</v>
      </c>
    </row>
    <row r="53" spans="2:13">
      <c r="B53" t="s">
        <v>385</v>
      </c>
      <c r="C53" t="s">
        <v>385</v>
      </c>
      <c r="G53">
        <v>1</v>
      </c>
      <c r="H53">
        <v>1</v>
      </c>
      <c r="M53" t="s">
        <v>112</v>
      </c>
    </row>
    <row r="54" spans="2:13">
      <c r="B54" t="s">
        <v>386</v>
      </c>
      <c r="C54" t="s">
        <v>386</v>
      </c>
      <c r="G54">
        <v>1</v>
      </c>
      <c r="H54">
        <v>1</v>
      </c>
      <c r="M54" t="s">
        <v>113</v>
      </c>
    </row>
    <row r="55" spans="2:13">
      <c r="B55" t="s">
        <v>387</v>
      </c>
      <c r="C55" t="s">
        <v>387</v>
      </c>
      <c r="G55">
        <v>1</v>
      </c>
      <c r="H55">
        <v>1</v>
      </c>
      <c r="M55" t="s">
        <v>114</v>
      </c>
    </row>
    <row r="56" spans="2:13">
      <c r="B56" t="s">
        <v>388</v>
      </c>
      <c r="C56" t="s">
        <v>388</v>
      </c>
      <c r="G56">
        <v>1</v>
      </c>
      <c r="H56">
        <v>1</v>
      </c>
      <c r="M56" t="s">
        <v>115</v>
      </c>
    </row>
    <row r="57" spans="2:13">
      <c r="B57" t="s">
        <v>389</v>
      </c>
      <c r="C57" t="s">
        <v>389</v>
      </c>
      <c r="G57">
        <v>1</v>
      </c>
      <c r="H57">
        <v>1</v>
      </c>
      <c r="M57" t="s">
        <v>116</v>
      </c>
    </row>
    <row r="58" spans="2:13">
      <c r="B58" t="s">
        <v>390</v>
      </c>
      <c r="C58" t="s">
        <v>390</v>
      </c>
      <c r="G58">
        <v>1</v>
      </c>
      <c r="H58">
        <v>1</v>
      </c>
      <c r="M58" t="s">
        <v>117</v>
      </c>
    </row>
    <row r="59" spans="2:13">
      <c r="B59" t="s">
        <v>391</v>
      </c>
      <c r="C59" t="s">
        <v>391</v>
      </c>
      <c r="G59">
        <v>1</v>
      </c>
      <c r="H59">
        <v>1</v>
      </c>
      <c r="M59" t="s">
        <v>118</v>
      </c>
    </row>
    <row r="60" spans="2:13">
      <c r="B60" t="s">
        <v>392</v>
      </c>
      <c r="C60" t="s">
        <v>392</v>
      </c>
      <c r="G60">
        <v>1</v>
      </c>
      <c r="H60">
        <v>1</v>
      </c>
      <c r="M60" t="s">
        <v>119</v>
      </c>
    </row>
    <row r="61" spans="2:13">
      <c r="B61" t="s">
        <v>393</v>
      </c>
      <c r="C61" t="s">
        <v>393</v>
      </c>
      <c r="G61">
        <v>1</v>
      </c>
      <c r="H61">
        <v>1</v>
      </c>
      <c r="M61" t="s">
        <v>120</v>
      </c>
    </row>
    <row r="62" spans="2:13">
      <c r="B62" t="s">
        <v>394</v>
      </c>
      <c r="C62" t="s">
        <v>394</v>
      </c>
      <c r="G62">
        <v>1</v>
      </c>
      <c r="H62">
        <v>1</v>
      </c>
      <c r="M62" t="s">
        <v>121</v>
      </c>
    </row>
    <row r="63" spans="2:13">
      <c r="B63" t="s">
        <v>395</v>
      </c>
      <c r="C63" t="s">
        <v>395</v>
      </c>
      <c r="G63">
        <v>1</v>
      </c>
      <c r="H63">
        <v>1</v>
      </c>
      <c r="M63" t="s">
        <v>122</v>
      </c>
    </row>
    <row r="64" spans="2:13">
      <c r="B64" t="s">
        <v>396</v>
      </c>
      <c r="C64" t="s">
        <v>396</v>
      </c>
      <c r="G64">
        <v>1</v>
      </c>
      <c r="H64">
        <v>1</v>
      </c>
      <c r="M64" t="s">
        <v>123</v>
      </c>
    </row>
    <row r="65" spans="2:13">
      <c r="B65" t="s">
        <v>397</v>
      </c>
      <c r="C65" t="s">
        <v>397</v>
      </c>
      <c r="G65">
        <v>1</v>
      </c>
      <c r="H65">
        <v>1</v>
      </c>
      <c r="M65" t="s">
        <v>124</v>
      </c>
    </row>
    <row r="66" spans="2:13">
      <c r="B66" t="s">
        <v>398</v>
      </c>
      <c r="C66" t="s">
        <v>398</v>
      </c>
      <c r="G66">
        <v>1</v>
      </c>
      <c r="H66">
        <v>1</v>
      </c>
      <c r="M66" t="s">
        <v>125</v>
      </c>
    </row>
    <row r="67" spans="2:13">
      <c r="B67" t="s">
        <v>399</v>
      </c>
      <c r="C67" t="s">
        <v>399</v>
      </c>
      <c r="G67">
        <v>1</v>
      </c>
      <c r="H67">
        <v>1</v>
      </c>
      <c r="M67" t="s">
        <v>126</v>
      </c>
    </row>
    <row r="68" spans="2:13">
      <c r="B68" t="s">
        <v>400</v>
      </c>
      <c r="C68" t="s">
        <v>400</v>
      </c>
      <c r="G68">
        <v>1</v>
      </c>
      <c r="H68">
        <v>1</v>
      </c>
      <c r="M68" t="s">
        <v>127</v>
      </c>
    </row>
    <row r="69" spans="2:13">
      <c r="B69" t="s">
        <v>401</v>
      </c>
      <c r="C69" t="s">
        <v>401</v>
      </c>
      <c r="G69">
        <v>1</v>
      </c>
      <c r="H69">
        <v>1</v>
      </c>
      <c r="M69" t="s">
        <v>128</v>
      </c>
    </row>
    <row r="70" spans="2:13">
      <c r="B70" t="s">
        <v>402</v>
      </c>
      <c r="C70" t="s">
        <v>402</v>
      </c>
      <c r="G70">
        <v>1</v>
      </c>
      <c r="H70">
        <v>1</v>
      </c>
      <c r="M70" t="s">
        <v>129</v>
      </c>
    </row>
    <row r="71" spans="2:13">
      <c r="B71" t="s">
        <v>403</v>
      </c>
      <c r="C71" t="s">
        <v>403</v>
      </c>
      <c r="G71">
        <v>1</v>
      </c>
      <c r="H71">
        <v>1</v>
      </c>
      <c r="M71" t="s">
        <v>130</v>
      </c>
    </row>
    <row r="72" spans="2:13">
      <c r="B72" t="s">
        <v>404</v>
      </c>
      <c r="C72" t="s">
        <v>404</v>
      </c>
      <c r="G72">
        <v>1</v>
      </c>
      <c r="H72">
        <v>1</v>
      </c>
      <c r="M72" t="s">
        <v>131</v>
      </c>
    </row>
    <row r="73" spans="2:13">
      <c r="B73" t="s">
        <v>405</v>
      </c>
      <c r="C73" t="s">
        <v>405</v>
      </c>
      <c r="G73">
        <v>1</v>
      </c>
      <c r="H73">
        <v>1</v>
      </c>
      <c r="M73" t="s">
        <v>132</v>
      </c>
    </row>
    <row r="74" spans="2:13">
      <c r="B74" t="s">
        <v>406</v>
      </c>
      <c r="C74" t="s">
        <v>406</v>
      </c>
      <c r="G74">
        <v>1</v>
      </c>
      <c r="H74">
        <v>1</v>
      </c>
      <c r="M74" t="s">
        <v>133</v>
      </c>
    </row>
    <row r="75" spans="2:13">
      <c r="B75" t="s">
        <v>407</v>
      </c>
      <c r="C75" t="s">
        <v>407</v>
      </c>
      <c r="G75">
        <v>1</v>
      </c>
      <c r="H75">
        <v>1</v>
      </c>
      <c r="M75" t="s">
        <v>134</v>
      </c>
    </row>
    <row r="76" spans="2:13">
      <c r="B76" t="s">
        <v>408</v>
      </c>
      <c r="C76" t="s">
        <v>408</v>
      </c>
      <c r="G76">
        <v>1</v>
      </c>
      <c r="H76">
        <v>1</v>
      </c>
      <c r="M76" t="s">
        <v>135</v>
      </c>
    </row>
    <row r="77" spans="2:13">
      <c r="B77" t="s">
        <v>409</v>
      </c>
      <c r="C77" t="s">
        <v>409</v>
      </c>
      <c r="G77">
        <v>1</v>
      </c>
      <c r="H77">
        <v>1</v>
      </c>
      <c r="M77" t="s">
        <v>136</v>
      </c>
    </row>
    <row r="78" spans="2:13">
      <c r="B78" t="s">
        <v>410</v>
      </c>
      <c r="C78" t="s">
        <v>410</v>
      </c>
      <c r="G78">
        <v>1</v>
      </c>
      <c r="H78">
        <v>1</v>
      </c>
      <c r="M78" t="s">
        <v>137</v>
      </c>
    </row>
    <row r="79" spans="2:13">
      <c r="B79" t="s">
        <v>411</v>
      </c>
      <c r="C79" t="s">
        <v>411</v>
      </c>
      <c r="G79">
        <v>1</v>
      </c>
      <c r="H79">
        <v>1</v>
      </c>
      <c r="M79" t="s">
        <v>138</v>
      </c>
    </row>
    <row r="80" spans="2:13">
      <c r="B80" t="s">
        <v>412</v>
      </c>
      <c r="C80" t="s">
        <v>412</v>
      </c>
      <c r="G80">
        <v>1</v>
      </c>
      <c r="H80">
        <v>1</v>
      </c>
      <c r="M80" t="s">
        <v>139</v>
      </c>
    </row>
    <row r="81" spans="2:13">
      <c r="B81" t="s">
        <v>413</v>
      </c>
      <c r="C81" t="s">
        <v>413</v>
      </c>
      <c r="G81">
        <v>1</v>
      </c>
      <c r="H81">
        <v>1</v>
      </c>
      <c r="M81" t="s">
        <v>140</v>
      </c>
    </row>
    <row r="82" spans="2:13">
      <c r="B82" t="s">
        <v>414</v>
      </c>
      <c r="C82" t="s">
        <v>414</v>
      </c>
      <c r="G82">
        <v>1</v>
      </c>
      <c r="H82">
        <v>1</v>
      </c>
      <c r="M82" t="s">
        <v>141</v>
      </c>
    </row>
    <row r="83" spans="2:13">
      <c r="B83" t="s">
        <v>415</v>
      </c>
      <c r="C83" t="s">
        <v>415</v>
      </c>
      <c r="G83">
        <v>1</v>
      </c>
      <c r="H83">
        <v>1</v>
      </c>
      <c r="M83" t="s">
        <v>142</v>
      </c>
    </row>
    <row r="84" spans="2:13">
      <c r="B84" t="s">
        <v>416</v>
      </c>
      <c r="C84" t="s">
        <v>416</v>
      </c>
      <c r="G84">
        <v>1</v>
      </c>
      <c r="H84">
        <v>1</v>
      </c>
      <c r="M84" t="s">
        <v>143</v>
      </c>
    </row>
    <row r="85" spans="2:13">
      <c r="B85" t="s">
        <v>417</v>
      </c>
      <c r="C85" t="s">
        <v>417</v>
      </c>
      <c r="G85">
        <v>1</v>
      </c>
      <c r="H85">
        <v>1</v>
      </c>
      <c r="M85" t="s">
        <v>144</v>
      </c>
    </row>
    <row r="86" spans="2:13">
      <c r="B86" t="s">
        <v>418</v>
      </c>
      <c r="C86" t="s">
        <v>418</v>
      </c>
      <c r="G86">
        <v>1</v>
      </c>
      <c r="H86">
        <v>1</v>
      </c>
      <c r="M86" t="s">
        <v>145</v>
      </c>
    </row>
    <row r="87" spans="2:13">
      <c r="B87" t="s">
        <v>419</v>
      </c>
      <c r="C87" t="s">
        <v>419</v>
      </c>
      <c r="G87">
        <v>1</v>
      </c>
      <c r="H87">
        <v>1</v>
      </c>
      <c r="M87" t="s">
        <v>146</v>
      </c>
    </row>
    <row r="88" spans="2:13">
      <c r="B88" t="s">
        <v>420</v>
      </c>
      <c r="C88" t="s">
        <v>420</v>
      </c>
      <c r="G88">
        <v>1</v>
      </c>
      <c r="H88">
        <v>1</v>
      </c>
      <c r="M88" t="s">
        <v>147</v>
      </c>
    </row>
    <row r="89" spans="2:13">
      <c r="B89" t="s">
        <v>421</v>
      </c>
      <c r="C89" t="s">
        <v>421</v>
      </c>
      <c r="G89">
        <v>1</v>
      </c>
      <c r="H89">
        <v>1</v>
      </c>
      <c r="M89" t="s">
        <v>148</v>
      </c>
    </row>
    <row r="90" spans="2:13">
      <c r="B90" t="s">
        <v>422</v>
      </c>
      <c r="C90" t="s">
        <v>422</v>
      </c>
      <c r="G90">
        <v>1</v>
      </c>
      <c r="H90">
        <v>1</v>
      </c>
      <c r="M90" t="s">
        <v>149</v>
      </c>
    </row>
    <row r="91" spans="2:13">
      <c r="B91" t="s">
        <v>423</v>
      </c>
      <c r="C91" t="s">
        <v>423</v>
      </c>
      <c r="G91">
        <v>1</v>
      </c>
      <c r="H91">
        <v>1</v>
      </c>
      <c r="M91" t="s">
        <v>150</v>
      </c>
    </row>
    <row r="92" spans="2:13">
      <c r="B92" t="s">
        <v>424</v>
      </c>
      <c r="C92" t="s">
        <v>424</v>
      </c>
      <c r="G92">
        <v>1</v>
      </c>
      <c r="H92">
        <v>1</v>
      </c>
      <c r="M92" t="s">
        <v>151</v>
      </c>
    </row>
    <row r="93" spans="2:13">
      <c r="B93" t="s">
        <v>425</v>
      </c>
      <c r="C93" t="s">
        <v>425</v>
      </c>
      <c r="G93">
        <v>1</v>
      </c>
      <c r="H93">
        <v>1</v>
      </c>
      <c r="M93" t="s">
        <v>152</v>
      </c>
    </row>
    <row r="94" spans="2:13">
      <c r="B94" t="s">
        <v>426</v>
      </c>
      <c r="C94" t="s">
        <v>426</v>
      </c>
      <c r="G94">
        <v>1</v>
      </c>
      <c r="H94">
        <v>1</v>
      </c>
      <c r="M94" t="s">
        <v>153</v>
      </c>
    </row>
    <row r="95" spans="2:13">
      <c r="B95" t="s">
        <v>427</v>
      </c>
      <c r="C95" t="s">
        <v>427</v>
      </c>
      <c r="G95">
        <v>1</v>
      </c>
      <c r="H95">
        <v>1</v>
      </c>
      <c r="M95" t="s">
        <v>154</v>
      </c>
    </row>
    <row r="96" spans="2:13">
      <c r="B96" t="s">
        <v>330</v>
      </c>
      <c r="C96" t="s">
        <v>330</v>
      </c>
      <c r="G96">
        <v>1</v>
      </c>
      <c r="H96">
        <v>1</v>
      </c>
      <c r="M96" t="s">
        <v>155</v>
      </c>
    </row>
    <row r="97" spans="2:13">
      <c r="B97" t="s">
        <v>331</v>
      </c>
      <c r="C97" t="s">
        <v>331</v>
      </c>
      <c r="G97">
        <v>1</v>
      </c>
      <c r="H97">
        <v>1</v>
      </c>
      <c r="M97" t="s">
        <v>156</v>
      </c>
    </row>
    <row r="98" spans="2:13">
      <c r="B98" t="s">
        <v>332</v>
      </c>
      <c r="C98" t="s">
        <v>332</v>
      </c>
      <c r="G98">
        <v>1</v>
      </c>
      <c r="H98">
        <v>1</v>
      </c>
      <c r="M98" t="s">
        <v>157</v>
      </c>
    </row>
    <row r="99" spans="2:13">
      <c r="B99" t="s">
        <v>333</v>
      </c>
      <c r="C99" t="s">
        <v>333</v>
      </c>
      <c r="M99" t="s">
        <v>158</v>
      </c>
    </row>
    <row r="100" spans="2:13">
      <c r="M100" t="s">
        <v>159</v>
      </c>
    </row>
    <row r="101" spans="2:13">
      <c r="M101" t="s">
        <v>160</v>
      </c>
    </row>
    <row r="102" spans="2:13">
      <c r="M102" t="s">
        <v>161</v>
      </c>
    </row>
    <row r="103" spans="2:13">
      <c r="M103" t="s">
        <v>162</v>
      </c>
    </row>
    <row r="104" spans="2:13">
      <c r="M104" t="s">
        <v>163</v>
      </c>
    </row>
    <row r="105" spans="2:13">
      <c r="C105" t="s">
        <v>431</v>
      </c>
      <c r="D105" t="s">
        <v>432</v>
      </c>
      <c r="M105" t="s">
        <v>164</v>
      </c>
    </row>
    <row r="106" spans="2:13">
      <c r="M106" t="s">
        <v>165</v>
      </c>
    </row>
    <row r="107" spans="2:13">
      <c r="B107" t="s">
        <v>433</v>
      </c>
      <c r="C107">
        <v>120</v>
      </c>
      <c r="D107">
        <v>10</v>
      </c>
      <c r="M107" t="s">
        <v>166</v>
      </c>
    </row>
    <row r="108" spans="2:13">
      <c r="B108" t="s">
        <v>434</v>
      </c>
      <c r="C108">
        <v>99318</v>
      </c>
      <c r="D108">
        <v>122358</v>
      </c>
      <c r="M108" t="s">
        <v>167</v>
      </c>
    </row>
    <row r="109" spans="2:13">
      <c r="B109" t="s">
        <v>435</v>
      </c>
      <c r="C109">
        <v>3064</v>
      </c>
      <c r="D109">
        <v>512</v>
      </c>
      <c r="M109" t="s">
        <v>168</v>
      </c>
    </row>
    <row r="110" spans="2:13">
      <c r="B110" t="s">
        <v>428</v>
      </c>
      <c r="C110">
        <v>98</v>
      </c>
      <c r="D110">
        <v>3</v>
      </c>
      <c r="M110" t="s">
        <v>169</v>
      </c>
    </row>
    <row r="111" spans="2:13">
      <c r="B111" t="s">
        <v>429</v>
      </c>
      <c r="C111">
        <v>99151</v>
      </c>
      <c r="D111">
        <v>30914</v>
      </c>
      <c r="M111" t="s">
        <v>170</v>
      </c>
    </row>
    <row r="112" spans="2:13">
      <c r="B112" t="s">
        <v>430</v>
      </c>
      <c r="C112">
        <f>1012</f>
        <v>1012</v>
      </c>
      <c r="M112" t="s">
        <v>171</v>
      </c>
    </row>
    <row r="113" spans="1:13">
      <c r="M113" t="s">
        <v>172</v>
      </c>
    </row>
    <row r="114" spans="1:13">
      <c r="B114" t="s">
        <v>441</v>
      </c>
      <c r="D114">
        <f>(D108+D109)-(D111+D110*16)</f>
        <v>91908</v>
      </c>
      <c r="M114" t="s">
        <v>173</v>
      </c>
    </row>
    <row r="115" spans="1:13">
      <c r="B115" t="s">
        <v>442</v>
      </c>
      <c r="D115">
        <f>D114/(C112+16)</f>
        <v>89.404669260700388</v>
      </c>
      <c r="M115" t="s">
        <v>174</v>
      </c>
    </row>
    <row r="116" spans="1:13">
      <c r="M116" t="s">
        <v>175</v>
      </c>
    </row>
    <row r="117" spans="1:13">
      <c r="B117" t="s">
        <v>439</v>
      </c>
      <c r="C117">
        <f>((120*1024)-10)</f>
        <v>122870</v>
      </c>
      <c r="M117" t="s">
        <v>176</v>
      </c>
    </row>
    <row r="118" spans="1:13">
      <c r="A118" s="9" t="s">
        <v>436</v>
      </c>
      <c r="B118" t="s">
        <v>438</v>
      </c>
      <c r="C118">
        <f>89+3</f>
        <v>92</v>
      </c>
      <c r="M118" t="s">
        <v>177</v>
      </c>
    </row>
    <row r="119" spans="1:13">
      <c r="B119" t="s">
        <v>437</v>
      </c>
      <c r="C119">
        <f>C118*16</f>
        <v>1472</v>
      </c>
      <c r="M119" t="s">
        <v>178</v>
      </c>
    </row>
    <row r="120" spans="1:13">
      <c r="B120" t="s">
        <v>440</v>
      </c>
      <c r="C120">
        <f>C117-C119</f>
        <v>121398</v>
      </c>
      <c r="M120" t="s">
        <v>179</v>
      </c>
    </row>
    <row r="121" spans="1:13">
      <c r="M121" t="s">
        <v>180</v>
      </c>
    </row>
    <row r="122" spans="1:13">
      <c r="M122" t="s">
        <v>181</v>
      </c>
    </row>
    <row r="123" spans="1:13">
      <c r="M123" t="s">
        <v>182</v>
      </c>
    </row>
    <row r="124" spans="1:13">
      <c r="B124">
        <f>120*(1012+16)</f>
        <v>123360</v>
      </c>
      <c r="C124">
        <f>((100*1024)-10)</f>
        <v>102390</v>
      </c>
    </row>
    <row r="125" spans="1:13">
      <c r="M125" t="s">
        <v>183</v>
      </c>
    </row>
    <row r="126" spans="1:13">
      <c r="B126">
        <f>1024*3</f>
        <v>3072</v>
      </c>
      <c r="C126">
        <f>((100*1024)-10)-B126</f>
        <v>99318</v>
      </c>
      <c r="M126" t="s">
        <v>184</v>
      </c>
    </row>
    <row r="127" spans="1:13">
      <c r="B127">
        <f>120*16</f>
        <v>1920</v>
      </c>
      <c r="C127">
        <f>120*1012</f>
        <v>121440</v>
      </c>
      <c r="M127" t="s">
        <v>185</v>
      </c>
    </row>
    <row r="128" spans="1:13">
      <c r="C128">
        <f>C126/120</f>
        <v>827.65</v>
      </c>
      <c r="M128" t="s">
        <v>186</v>
      </c>
    </row>
    <row r="129" spans="2:13">
      <c r="M129" t="s">
        <v>187</v>
      </c>
    </row>
    <row r="130" spans="2:13">
      <c r="M130" t="s">
        <v>188</v>
      </c>
    </row>
    <row r="131" spans="2:13">
      <c r="B131">
        <f>512*3</f>
        <v>1536</v>
      </c>
      <c r="M131" t="s">
        <v>189</v>
      </c>
    </row>
    <row r="132" spans="2:13">
      <c r="M132" t="s">
        <v>190</v>
      </c>
    </row>
    <row r="133" spans="2:13">
      <c r="M133" t="s">
        <v>191</v>
      </c>
    </row>
    <row r="134" spans="2:13">
      <c r="M134" t="s">
        <v>192</v>
      </c>
    </row>
    <row r="135" spans="2:13">
      <c r="M135" t="s">
        <v>193</v>
      </c>
    </row>
    <row r="136" spans="2:13">
      <c r="M136" t="s">
        <v>194</v>
      </c>
    </row>
    <row r="138" spans="2:13">
      <c r="H138" t="s">
        <v>467</v>
      </c>
    </row>
    <row r="139" spans="2:13">
      <c r="I139" t="s">
        <v>464</v>
      </c>
      <c r="J139">
        <v>30914</v>
      </c>
    </row>
    <row r="140" spans="2:13">
      <c r="F140" t="s">
        <v>469</v>
      </c>
      <c r="I140" t="s">
        <v>465</v>
      </c>
      <c r="J140">
        <v>121334</v>
      </c>
    </row>
    <row r="141" spans="2:13">
      <c r="J141">
        <f>J140-J139</f>
        <v>90420</v>
      </c>
    </row>
    <row r="142" spans="2:13">
      <c r="I142" t="s">
        <v>466</v>
      </c>
      <c r="J142">
        <v>18812</v>
      </c>
      <c r="K142">
        <v>18810</v>
      </c>
    </row>
    <row r="143" spans="2:13">
      <c r="K143">
        <f>K142*5</f>
        <v>94050</v>
      </c>
    </row>
    <row r="145" spans="2:11">
      <c r="K145">
        <v>12000</v>
      </c>
    </row>
    <row r="146" spans="2:11">
      <c r="C146" t="s">
        <v>515</v>
      </c>
      <c r="D146" t="s">
        <v>468</v>
      </c>
      <c r="K146">
        <f>K145*7</f>
        <v>84000</v>
      </c>
    </row>
    <row r="147" spans="2:11">
      <c r="D147" t="s">
        <v>521</v>
      </c>
    </row>
    <row r="148" spans="2:11">
      <c r="D148" t="s">
        <v>522</v>
      </c>
    </row>
    <row r="149" spans="2:11">
      <c r="D149" t="s">
        <v>523</v>
      </c>
    </row>
    <row r="151" spans="2:11">
      <c r="D151" t="s">
        <v>516</v>
      </c>
    </row>
    <row r="152" spans="2:11">
      <c r="D152" t="s">
        <v>517</v>
      </c>
    </row>
    <row r="153" spans="2:11">
      <c r="D153" t="s">
        <v>518</v>
      </c>
    </row>
    <row r="155" spans="2:11">
      <c r="B155" t="s">
        <v>524</v>
      </c>
      <c r="D155" t="s">
        <v>538</v>
      </c>
    </row>
    <row r="156" spans="2:11">
      <c r="B156" t="s">
        <v>525</v>
      </c>
      <c r="D156" t="s">
        <v>539</v>
      </c>
    </row>
    <row r="157" spans="2:11">
      <c r="B157" t="s">
        <v>526</v>
      </c>
    </row>
    <row r="158" spans="2:11">
      <c r="D158" t="s">
        <v>540</v>
      </c>
    </row>
    <row r="159" spans="2:11">
      <c r="D159" t="s">
        <v>541</v>
      </c>
    </row>
    <row r="160" spans="2:11">
      <c r="B160" t="s">
        <v>524</v>
      </c>
    </row>
    <row r="161" spans="2:2">
      <c r="B161" t="s">
        <v>525</v>
      </c>
    </row>
    <row r="162" spans="2:2">
      <c r="B162" t="s">
        <v>526</v>
      </c>
    </row>
    <row r="163" spans="2:2">
      <c r="B163" t="s">
        <v>527</v>
      </c>
    </row>
    <row r="164" spans="2:2">
      <c r="B164" t="s">
        <v>528</v>
      </c>
    </row>
    <row r="165" spans="2:2">
      <c r="B165" t="s">
        <v>529</v>
      </c>
    </row>
    <row r="166" spans="2:2">
      <c r="B166" t="s">
        <v>530</v>
      </c>
    </row>
    <row r="167" spans="2:2">
      <c r="B167" t="s">
        <v>531</v>
      </c>
    </row>
    <row r="168" spans="2:2">
      <c r="B168" t="s">
        <v>532</v>
      </c>
    </row>
    <row r="169" spans="2:2">
      <c r="B169" t="s">
        <v>533</v>
      </c>
    </row>
    <row r="170" spans="2:2">
      <c r="B170" t="s">
        <v>534</v>
      </c>
    </row>
    <row r="171" spans="2:2">
      <c r="B171" t="s">
        <v>535</v>
      </c>
    </row>
    <row r="178" spans="6:6">
      <c r="F178">
        <v>15000000</v>
      </c>
    </row>
    <row r="179" spans="6:6">
      <c r="F179" s="29">
        <v>4.8000000000000001E-2</v>
      </c>
    </row>
    <row r="180" spans="6:6">
      <c r="F180">
        <f>(F178*F179/12)*3</f>
        <v>180000</v>
      </c>
    </row>
  </sheetData>
  <phoneticPr fontId="16"/>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I197"/>
  <sheetViews>
    <sheetView topLeftCell="A161" workbookViewId="0">
      <selection activeCell="B189" sqref="B189"/>
    </sheetView>
  </sheetViews>
  <sheetFormatPr defaultRowHeight="15"/>
  <cols>
    <col min="2" max="2" width="41.140625" customWidth="1"/>
    <col min="3" max="3" width="7.5703125" customWidth="1"/>
    <col min="4" max="4" width="38.42578125" customWidth="1"/>
    <col min="6" max="6" width="27.28515625" customWidth="1"/>
  </cols>
  <sheetData>
    <row r="2" spans="2:7">
      <c r="B2" t="s">
        <v>443</v>
      </c>
      <c r="C2" t="s">
        <v>462</v>
      </c>
    </row>
    <row r="3" spans="2:7">
      <c r="E3" s="20" t="s">
        <v>462</v>
      </c>
      <c r="F3" s="20" t="s">
        <v>697</v>
      </c>
    </row>
    <row r="4" spans="2:7">
      <c r="B4" s="21" t="s">
        <v>444</v>
      </c>
      <c r="C4" s="21"/>
      <c r="D4" s="21" t="s">
        <v>445</v>
      </c>
      <c r="G4" t="s">
        <v>689</v>
      </c>
    </row>
    <row r="5" spans="2:7">
      <c r="D5" s="22" t="s">
        <v>446</v>
      </c>
      <c r="F5" s="37" t="s">
        <v>699</v>
      </c>
    </row>
    <row r="6" spans="2:7">
      <c r="D6" s="22" t="s">
        <v>447</v>
      </c>
      <c r="F6" s="37" t="s">
        <v>699</v>
      </c>
    </row>
    <row r="7" spans="2:7">
      <c r="D7" s="22" t="s">
        <v>448</v>
      </c>
      <c r="F7" s="37" t="s">
        <v>699</v>
      </c>
    </row>
    <row r="8" spans="2:7">
      <c r="D8" s="22" t="s">
        <v>449</v>
      </c>
      <c r="F8" s="37" t="s">
        <v>699</v>
      </c>
    </row>
    <row r="9" spans="2:7">
      <c r="D9" s="22"/>
      <c r="F9" s="37"/>
    </row>
    <row r="10" spans="2:7">
      <c r="D10" s="22" t="s">
        <v>450</v>
      </c>
      <c r="F10" s="37" t="s">
        <v>698</v>
      </c>
      <c r="G10" t="s">
        <v>690</v>
      </c>
    </row>
    <row r="11" spans="2:7">
      <c r="D11" s="22" t="s">
        <v>451</v>
      </c>
      <c r="F11" s="37" t="s">
        <v>698</v>
      </c>
      <c r="G11" t="s">
        <v>691</v>
      </c>
    </row>
    <row r="12" spans="2:7">
      <c r="F12" s="37"/>
    </row>
    <row r="13" spans="2:7">
      <c r="B13" s="18" t="s">
        <v>456</v>
      </c>
      <c r="C13" s="23">
        <v>34</v>
      </c>
      <c r="D13" s="18" t="s">
        <v>452</v>
      </c>
      <c r="E13" s="23">
        <v>34</v>
      </c>
      <c r="F13" s="38" t="s">
        <v>700</v>
      </c>
      <c r="G13" t="s">
        <v>692</v>
      </c>
    </row>
    <row r="14" spans="2:7">
      <c r="B14" s="18" t="s">
        <v>457</v>
      </c>
      <c r="C14" s="23">
        <v>10</v>
      </c>
      <c r="D14" s="18" t="s">
        <v>453</v>
      </c>
      <c r="E14" s="23">
        <v>10</v>
      </c>
      <c r="F14" s="38" t="s">
        <v>700</v>
      </c>
      <c r="G14" t="s">
        <v>693</v>
      </c>
    </row>
    <row r="15" spans="2:7">
      <c r="B15" s="18" t="s">
        <v>458</v>
      </c>
      <c r="C15" s="23">
        <v>34</v>
      </c>
      <c r="D15" s="18" t="s">
        <v>454</v>
      </c>
      <c r="E15" s="23">
        <v>34</v>
      </c>
      <c r="F15" s="38" t="s">
        <v>700</v>
      </c>
      <c r="G15" t="s">
        <v>694</v>
      </c>
    </row>
    <row r="16" spans="2:7">
      <c r="B16" s="18" t="s">
        <v>459</v>
      </c>
      <c r="C16" s="23" t="s">
        <v>463</v>
      </c>
      <c r="D16" s="18" t="s">
        <v>455</v>
      </c>
      <c r="E16" s="23" t="s">
        <v>463</v>
      </c>
      <c r="F16" s="38" t="s">
        <v>700</v>
      </c>
      <c r="G16" t="s">
        <v>695</v>
      </c>
    </row>
    <row r="17" spans="1:7">
      <c r="B17" s="18" t="s">
        <v>461</v>
      </c>
      <c r="C17" s="23"/>
      <c r="D17" s="18" t="s">
        <v>460</v>
      </c>
      <c r="E17" s="24"/>
      <c r="F17" s="38" t="s">
        <v>700</v>
      </c>
      <c r="G17" t="s">
        <v>696</v>
      </c>
    </row>
    <row r="20" spans="1:7">
      <c r="A20" s="20" t="s">
        <v>542</v>
      </c>
    </row>
    <row r="21" spans="1:7">
      <c r="A21" t="s">
        <v>543</v>
      </c>
    </row>
    <row r="22" spans="1:7">
      <c r="A22" t="s">
        <v>544</v>
      </c>
      <c r="B22" t="s">
        <v>548</v>
      </c>
    </row>
    <row r="23" spans="1:7">
      <c r="B23" t="s">
        <v>549</v>
      </c>
    </row>
    <row r="24" spans="1:7">
      <c r="B24" t="s">
        <v>550</v>
      </c>
    </row>
    <row r="25" spans="1:7">
      <c r="B25" t="s">
        <v>551</v>
      </c>
    </row>
    <row r="26" spans="1:7">
      <c r="A26" t="s">
        <v>545</v>
      </c>
    </row>
    <row r="27" spans="1:7">
      <c r="A27" t="s">
        <v>546</v>
      </c>
      <c r="B27" t="s">
        <v>548</v>
      </c>
    </row>
    <row r="28" spans="1:7">
      <c r="B28" t="s">
        <v>550</v>
      </c>
    </row>
    <row r="29" spans="1:7">
      <c r="B29" t="s">
        <v>330</v>
      </c>
    </row>
    <row r="30" spans="1:7">
      <c r="B30" t="s">
        <v>331</v>
      </c>
    </row>
    <row r="31" spans="1:7">
      <c r="B31" t="s">
        <v>332</v>
      </c>
    </row>
    <row r="32" spans="1:7">
      <c r="B32" t="s">
        <v>333</v>
      </c>
    </row>
    <row r="33" spans="1:5">
      <c r="A33" t="s">
        <v>547</v>
      </c>
    </row>
    <row r="37" spans="1:5">
      <c r="E37" t="s">
        <v>677</v>
      </c>
    </row>
    <row r="38" spans="1:5">
      <c r="A38" s="20" t="s">
        <v>552</v>
      </c>
    </row>
    <row r="39" spans="1:5">
      <c r="A39" t="s">
        <v>553</v>
      </c>
      <c r="C39" s="18" t="s">
        <v>559</v>
      </c>
    </row>
    <row r="40" spans="1:5">
      <c r="B40" s="20" t="s">
        <v>554</v>
      </c>
    </row>
    <row r="41" spans="1:5">
      <c r="B41" t="s">
        <v>555</v>
      </c>
    </row>
    <row r="42" spans="1:5">
      <c r="B42" t="s">
        <v>556</v>
      </c>
    </row>
    <row r="43" spans="1:5">
      <c r="B43" t="s">
        <v>557</v>
      </c>
    </row>
    <row r="44" spans="1:5">
      <c r="B44" s="20" t="s">
        <v>558</v>
      </c>
    </row>
    <row r="46" spans="1:5">
      <c r="B46" s="20" t="s">
        <v>573</v>
      </c>
    </row>
    <row r="47" spans="1:5">
      <c r="B47" t="s">
        <v>574</v>
      </c>
    </row>
    <row r="48" spans="1:5">
      <c r="B48" t="s">
        <v>575</v>
      </c>
    </row>
    <row r="49" spans="1:3">
      <c r="B49" t="s">
        <v>576</v>
      </c>
    </row>
    <row r="50" spans="1:3">
      <c r="B50" t="s">
        <v>577</v>
      </c>
    </row>
    <row r="51" spans="1:3">
      <c r="B51" s="20" t="s">
        <v>578</v>
      </c>
    </row>
    <row r="54" spans="1:3">
      <c r="A54" t="s">
        <v>560</v>
      </c>
      <c r="C54" t="s">
        <v>559</v>
      </c>
    </row>
    <row r="55" spans="1:3">
      <c r="B55" s="20" t="s">
        <v>561</v>
      </c>
    </row>
    <row r="56" spans="1:3">
      <c r="B56" t="s">
        <v>562</v>
      </c>
    </row>
    <row r="57" spans="1:3">
      <c r="B57" s="20" t="s">
        <v>563</v>
      </c>
    </row>
    <row r="61" spans="1:3">
      <c r="A61" t="s">
        <v>588</v>
      </c>
      <c r="C61" t="s">
        <v>600</v>
      </c>
    </row>
    <row r="62" spans="1:3">
      <c r="B62" s="31" t="s">
        <v>613</v>
      </c>
    </row>
    <row r="63" spans="1:3">
      <c r="B63" t="s">
        <v>614</v>
      </c>
    </row>
    <row r="64" spans="1:3">
      <c r="B64" s="20" t="s">
        <v>615</v>
      </c>
    </row>
    <row r="65" spans="1:3">
      <c r="B65" s="30"/>
    </row>
    <row r="66" spans="1:3">
      <c r="B66" s="30"/>
    </row>
    <row r="67" spans="1:3">
      <c r="B67" s="30"/>
    </row>
    <row r="68" spans="1:3">
      <c r="B68" s="20"/>
    </row>
    <row r="69" spans="1:3">
      <c r="B69" s="30"/>
    </row>
    <row r="70" spans="1:3">
      <c r="B70" s="20"/>
    </row>
    <row r="72" spans="1:3">
      <c r="A72" t="s">
        <v>583</v>
      </c>
      <c r="C72" t="s">
        <v>559</v>
      </c>
    </row>
    <row r="73" spans="1:3">
      <c r="B73" s="20" t="s">
        <v>584</v>
      </c>
    </row>
    <row r="74" spans="1:3">
      <c r="B74" t="s">
        <v>585</v>
      </c>
    </row>
    <row r="75" spans="1:3">
      <c r="B75" t="s">
        <v>586</v>
      </c>
    </row>
    <row r="76" spans="1:3">
      <c r="B76" s="20" t="s">
        <v>587</v>
      </c>
    </row>
    <row r="78" spans="1:3">
      <c r="A78" t="s">
        <v>589</v>
      </c>
      <c r="C78" t="s">
        <v>559</v>
      </c>
    </row>
    <row r="79" spans="1:3">
      <c r="B79" s="20" t="s">
        <v>590</v>
      </c>
    </row>
    <row r="80" spans="1:3">
      <c r="B80" t="s">
        <v>591</v>
      </c>
    </row>
    <row r="81" spans="1:4">
      <c r="B81" t="s">
        <v>592</v>
      </c>
    </row>
    <row r="82" spans="1:4">
      <c r="B82" t="s">
        <v>593</v>
      </c>
    </row>
    <row r="83" spans="1:4">
      <c r="B83" s="20" t="s">
        <v>594</v>
      </c>
    </row>
    <row r="84" spans="1:4">
      <c r="A84" t="s">
        <v>604</v>
      </c>
    </row>
    <row r="85" spans="1:4">
      <c r="B85" s="20" t="s">
        <v>601</v>
      </c>
      <c r="D85" s="18"/>
    </row>
    <row r="86" spans="1:4">
      <c r="B86" t="s">
        <v>602</v>
      </c>
    </row>
    <row r="87" spans="1:4">
      <c r="B87" s="20" t="s">
        <v>603</v>
      </c>
    </row>
    <row r="90" spans="1:4">
      <c r="B90" s="20" t="s">
        <v>609</v>
      </c>
    </row>
    <row r="91" spans="1:4">
      <c r="B91" t="s">
        <v>610</v>
      </c>
    </row>
    <row r="92" spans="1:4">
      <c r="B92" t="s">
        <v>611</v>
      </c>
    </row>
    <row r="93" spans="1:4">
      <c r="B93" s="20" t="s">
        <v>612</v>
      </c>
    </row>
    <row r="95" spans="1:4">
      <c r="B95" t="s">
        <v>616</v>
      </c>
    </row>
    <row r="96" spans="1:4">
      <c r="B96" t="s">
        <v>617</v>
      </c>
    </row>
    <row r="97" spans="1:9">
      <c r="B97" s="31" t="s">
        <v>618</v>
      </c>
      <c r="D97" s="18"/>
    </row>
    <row r="98" spans="1:9">
      <c r="B98" s="31" t="s">
        <v>644</v>
      </c>
      <c r="C98" s="34"/>
      <c r="D98" s="34"/>
      <c r="E98" s="34" t="s">
        <v>645</v>
      </c>
      <c r="F98" s="34"/>
      <c r="G98" s="34" t="s">
        <v>646</v>
      </c>
      <c r="H98" s="34"/>
      <c r="I98" s="34"/>
    </row>
    <row r="99" spans="1:9">
      <c r="B99" s="31" t="s">
        <v>647</v>
      </c>
      <c r="C99" s="34">
        <v>83</v>
      </c>
      <c r="D99" s="34" t="s">
        <v>648</v>
      </c>
      <c r="E99" s="34"/>
      <c r="F99" s="34"/>
      <c r="G99" s="34"/>
      <c r="H99" s="34"/>
      <c r="I99" s="34"/>
    </row>
    <row r="100" spans="1:9">
      <c r="B100" s="31" t="s">
        <v>649</v>
      </c>
      <c r="C100" s="34">
        <v>132</v>
      </c>
      <c r="D100" s="34" t="s">
        <v>650</v>
      </c>
      <c r="E100" s="34"/>
      <c r="F100" s="34"/>
      <c r="G100" s="34"/>
      <c r="H100" s="34"/>
      <c r="I100" s="34"/>
    </row>
    <row r="101" spans="1:9">
      <c r="B101" s="31" t="s">
        <v>651</v>
      </c>
      <c r="C101" s="34"/>
      <c r="D101" s="34"/>
      <c r="E101" s="34" t="s">
        <v>652</v>
      </c>
      <c r="F101" s="34"/>
      <c r="G101" s="34" t="s">
        <v>653</v>
      </c>
      <c r="H101" s="34"/>
      <c r="I101" s="34"/>
    </row>
    <row r="102" spans="1:9">
      <c r="B102" s="31" t="s">
        <v>654</v>
      </c>
      <c r="D102">
        <v>99</v>
      </c>
      <c r="E102" t="s">
        <v>655</v>
      </c>
    </row>
    <row r="103" spans="1:9">
      <c r="B103" s="31"/>
    </row>
    <row r="105" spans="1:9">
      <c r="A105" t="s">
        <v>595</v>
      </c>
      <c r="C105" t="s">
        <v>559</v>
      </c>
      <c r="D105" s="18" t="s">
        <v>679</v>
      </c>
    </row>
    <row r="106" spans="1:9">
      <c r="B106" s="20" t="s">
        <v>596</v>
      </c>
    </row>
    <row r="107" spans="1:9">
      <c r="B107" t="s">
        <v>597</v>
      </c>
    </row>
    <row r="108" spans="1:9">
      <c r="B108" t="s">
        <v>598</v>
      </c>
    </row>
    <row r="109" spans="1:9">
      <c r="B109" s="20" t="s">
        <v>599</v>
      </c>
    </row>
    <row r="111" spans="1:9">
      <c r="A111" t="s">
        <v>564</v>
      </c>
      <c r="C111" t="s">
        <v>559</v>
      </c>
      <c r="D111" s="18" t="s">
        <v>680</v>
      </c>
    </row>
    <row r="112" spans="1:9">
      <c r="B112" s="20" t="s">
        <v>565</v>
      </c>
    </row>
    <row r="113" spans="1:3">
      <c r="B113" t="s">
        <v>566</v>
      </c>
    </row>
    <row r="114" spans="1:3">
      <c r="B114" t="s">
        <v>567</v>
      </c>
    </row>
    <row r="115" spans="1:3">
      <c r="B115" t="s">
        <v>568</v>
      </c>
    </row>
    <row r="116" spans="1:3">
      <c r="B116" t="s">
        <v>569</v>
      </c>
    </row>
    <row r="117" spans="1:3">
      <c r="B117" t="s">
        <v>570</v>
      </c>
    </row>
    <row r="118" spans="1:3">
      <c r="B118" t="s">
        <v>571</v>
      </c>
    </row>
    <row r="119" spans="1:3">
      <c r="B119" s="20" t="s">
        <v>572</v>
      </c>
    </row>
    <row r="121" spans="1:3">
      <c r="A121" t="s">
        <v>579</v>
      </c>
      <c r="C121" t="s">
        <v>559</v>
      </c>
    </row>
    <row r="122" spans="1:3">
      <c r="B122" s="20" t="s">
        <v>580</v>
      </c>
    </row>
    <row r="123" spans="1:3">
      <c r="B123" t="s">
        <v>581</v>
      </c>
    </row>
    <row r="124" spans="1:3">
      <c r="B124" s="20" t="s">
        <v>582</v>
      </c>
    </row>
    <row r="126" spans="1:3">
      <c r="A126" t="s">
        <v>605</v>
      </c>
    </row>
    <row r="127" spans="1:3">
      <c r="B127" s="20" t="s">
        <v>608</v>
      </c>
    </row>
    <row r="128" spans="1:3">
      <c r="B128" t="s">
        <v>606</v>
      </c>
    </row>
    <row r="129" spans="1:2">
      <c r="B129" s="20" t="s">
        <v>607</v>
      </c>
    </row>
    <row r="131" spans="1:2">
      <c r="A131" t="s">
        <v>638</v>
      </c>
    </row>
    <row r="132" spans="1:2">
      <c r="B132" s="20" t="s">
        <v>608</v>
      </c>
    </row>
    <row r="133" spans="1:2">
      <c r="B133" t="s">
        <v>581</v>
      </c>
    </row>
    <row r="134" spans="1:2">
      <c r="B134" t="s">
        <v>639</v>
      </c>
    </row>
    <row r="135" spans="1:2">
      <c r="B135" t="s">
        <v>640</v>
      </c>
    </row>
    <row r="136" spans="1:2">
      <c r="B136" s="20" t="s">
        <v>641</v>
      </c>
    </row>
    <row r="138" spans="1:2">
      <c r="A138" t="s">
        <v>656</v>
      </c>
    </row>
    <row r="139" spans="1:2">
      <c r="B139" s="20" t="s">
        <v>608</v>
      </c>
    </row>
    <row r="140" spans="1:2">
      <c r="B140" t="s">
        <v>657</v>
      </c>
    </row>
    <row r="141" spans="1:2">
      <c r="B141" s="20" t="s">
        <v>658</v>
      </c>
    </row>
    <row r="143" spans="1:2">
      <c r="A143" t="s">
        <v>662</v>
      </c>
    </row>
    <row r="144" spans="1:2">
      <c r="B144" s="20" t="s">
        <v>580</v>
      </c>
    </row>
    <row r="145" spans="1:6">
      <c r="B145" t="s">
        <v>663</v>
      </c>
    </row>
    <row r="146" spans="1:6">
      <c r="B146" t="s">
        <v>664</v>
      </c>
    </row>
    <row r="147" spans="1:6">
      <c r="B147" s="20" t="s">
        <v>665</v>
      </c>
    </row>
    <row r="149" spans="1:6">
      <c r="A149" t="s">
        <v>666</v>
      </c>
    </row>
    <row r="150" spans="1:6">
      <c r="B150" s="20" t="s">
        <v>580</v>
      </c>
    </row>
    <row r="151" spans="1:6">
      <c r="B151" t="s">
        <v>667</v>
      </c>
    </row>
    <row r="152" spans="1:6">
      <c r="B152" s="20" t="s">
        <v>668</v>
      </c>
    </row>
    <row r="156" spans="1:6">
      <c r="A156" s="227" t="s">
        <v>619</v>
      </c>
      <c r="B156" s="227"/>
      <c r="C156" s="227"/>
      <c r="D156" s="227"/>
      <c r="E156" s="227"/>
      <c r="F156" s="36"/>
    </row>
    <row r="157" spans="1:6">
      <c r="A157" t="s">
        <v>620</v>
      </c>
    </row>
    <row r="158" spans="1:6">
      <c r="B158" s="20" t="s">
        <v>621</v>
      </c>
    </row>
    <row r="159" spans="1:6">
      <c r="B159" t="s">
        <v>622</v>
      </c>
    </row>
    <row r="160" spans="1:6">
      <c r="B160" t="s">
        <v>623</v>
      </c>
    </row>
    <row r="161" spans="1:4">
      <c r="B161" t="s">
        <v>624</v>
      </c>
    </row>
    <row r="162" spans="1:4">
      <c r="B162" s="33" t="s">
        <v>625</v>
      </c>
    </row>
    <row r="163" spans="1:4">
      <c r="B163" s="20" t="s">
        <v>626</v>
      </c>
    </row>
    <row r="164" spans="1:4">
      <c r="B164" s="20"/>
      <c r="D164" s="18" t="s">
        <v>678</v>
      </c>
    </row>
    <row r="165" spans="1:4">
      <c r="B165" s="20" t="s">
        <v>659</v>
      </c>
    </row>
    <row r="166" spans="1:4">
      <c r="B166" s="35" t="s">
        <v>660</v>
      </c>
    </row>
    <row r="167" spans="1:4">
      <c r="B167" s="20" t="s">
        <v>661</v>
      </c>
    </row>
    <row r="168" spans="1:4">
      <c r="B168" s="20"/>
    </row>
    <row r="169" spans="1:4">
      <c r="B169" s="20"/>
    </row>
    <row r="170" spans="1:4">
      <c r="B170" s="20"/>
    </row>
    <row r="172" spans="1:4">
      <c r="A172" t="s">
        <v>627</v>
      </c>
    </row>
    <row r="173" spans="1:4">
      <c r="B173" s="20" t="s">
        <v>628</v>
      </c>
    </row>
    <row r="174" spans="1:4">
      <c r="B174" t="s">
        <v>629</v>
      </c>
    </row>
    <row r="175" spans="1:4">
      <c r="B175" t="s">
        <v>630</v>
      </c>
    </row>
    <row r="176" spans="1:4">
      <c r="B176" t="s">
        <v>631</v>
      </c>
    </row>
    <row r="177" spans="1:6">
      <c r="B177" s="20" t="s">
        <v>632</v>
      </c>
    </row>
    <row r="180" spans="1:6">
      <c r="B180" s="20" t="s">
        <v>633</v>
      </c>
      <c r="D180" s="18" t="s">
        <v>678</v>
      </c>
    </row>
    <row r="181" spans="1:6">
      <c r="B181" t="s">
        <v>634</v>
      </c>
    </row>
    <row r="182" spans="1:6">
      <c r="B182" t="s">
        <v>635</v>
      </c>
    </row>
    <row r="183" spans="1:6">
      <c r="B183" t="s">
        <v>636</v>
      </c>
    </row>
    <row r="184" spans="1:6">
      <c r="B184" s="20" t="s">
        <v>637</v>
      </c>
    </row>
    <row r="187" spans="1:6">
      <c r="A187" s="227" t="s">
        <v>642</v>
      </c>
      <c r="B187" s="227"/>
      <c r="C187" s="227"/>
      <c r="D187" s="227"/>
      <c r="E187" s="227"/>
      <c r="F187" s="36"/>
    </row>
    <row r="188" spans="1:6">
      <c r="A188" t="s">
        <v>643</v>
      </c>
      <c r="D188" s="18"/>
    </row>
    <row r="189" spans="1:6">
      <c r="B189" s="32" t="s">
        <v>673</v>
      </c>
    </row>
    <row r="190" spans="1:6">
      <c r="B190" s="32" t="s">
        <v>674</v>
      </c>
    </row>
    <row r="191" spans="1:6">
      <c r="B191" s="32" t="s">
        <v>675</v>
      </c>
    </row>
    <row r="192" spans="1:6">
      <c r="B192" s="32" t="s">
        <v>676</v>
      </c>
    </row>
    <row r="194" spans="2:2">
      <c r="B194" s="32" t="s">
        <v>669</v>
      </c>
    </row>
    <row r="195" spans="2:2">
      <c r="B195" s="32" t="s">
        <v>670</v>
      </c>
    </row>
    <row r="196" spans="2:2">
      <c r="B196" s="32" t="s">
        <v>671</v>
      </c>
    </row>
    <row r="197" spans="2:2">
      <c r="B197" t="s">
        <v>672</v>
      </c>
    </row>
  </sheetData>
  <mergeCells count="2">
    <mergeCell ref="A156:E156"/>
    <mergeCell ref="A187:E18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8"/>
  <sheetViews>
    <sheetView workbookViewId="0">
      <selection activeCell="G18" sqref="G18"/>
    </sheetView>
  </sheetViews>
  <sheetFormatPr defaultRowHeight="15"/>
  <sheetData>
    <row r="1" spans="1:3">
      <c r="A1" t="s">
        <v>682</v>
      </c>
    </row>
    <row r="2" spans="1:3">
      <c r="B2" t="s">
        <v>681</v>
      </c>
    </row>
    <row r="3" spans="1:3">
      <c r="C3" t="s">
        <v>687</v>
      </c>
    </row>
    <row r="4" spans="1:3">
      <c r="A4" t="s">
        <v>683</v>
      </c>
    </row>
    <row r="5" spans="1:3">
      <c r="B5" t="s">
        <v>684</v>
      </c>
    </row>
    <row r="6" spans="1:3">
      <c r="C6" t="s">
        <v>685</v>
      </c>
    </row>
    <row r="7" spans="1:3">
      <c r="B7" t="s">
        <v>686</v>
      </c>
    </row>
    <row r="8" spans="1:3">
      <c r="C8"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2Portlan</vt:lpstr>
      <vt:lpstr>Data length</vt:lpstr>
      <vt:lpstr>gdb</vt:lpstr>
      <vt:lpstr>DEFINE_SIMULATOR</vt:lpstr>
      <vt:lpstr>Direction_MFP</vt:lpstr>
      <vt:lpstr>BackupNVRam_Investigate</vt:lpstr>
      <vt:lpstr>BackupNVRam_Solution</vt:lpstr>
      <vt:lpstr>No56_MediaMapFile</vt:lpstr>
      <vt:lpstr>No81_SipSDK</vt:lpstr>
      <vt:lpstr>No52_AirPressureSensor</vt:lpstr>
      <vt:lpstr>ARM8Soc_Inves</vt:lpstr>
      <vt:lpstr>RQ-475</vt:lpstr>
      <vt:lpstr>RQ-571_UT</vt:lpstr>
      <vt:lpstr>RQ-686_UT_SMB</vt:lpstr>
      <vt:lpstr>No44_Dipsw_Inves</vt:lpstr>
      <vt:lpstr>Sparrow_No22_No23</vt:lpstr>
      <vt:lpstr>Eagle_No.103</vt:lpstr>
      <vt:lpstr>HDD_Data_Backup</vt:lpstr>
      <vt:lpstr>Eagle_No87</vt:lpstr>
      <vt:lpstr>DenebMLK_No20</vt:lpstr>
      <vt:lpstr>Sparrow_ColorCopyRestriction</vt:lpstr>
      <vt:lpstr>Eagle_No.1-1_ExtendEngineDipSW</vt:lpstr>
      <vt:lpstr>Sparrow_No.235</vt:lpstr>
      <vt:lpstr>Eagle_No752</vt:lpstr>
      <vt:lpstr>Emu800(Eagle)</vt:lpstr>
      <vt:lpstr>Eagle_FUM001</vt:lpstr>
      <vt:lpstr>Template_Format</vt:lpstr>
      <vt:lpstr>DenebMLK_MachineNo24</vt:lpstr>
      <vt:lpstr>Eagle_Fum004</vt:lpstr>
      <vt:lpstr>Eagle_Fum005</vt:lpstr>
      <vt:lpstr>DenebBug_1054617</vt:lpstr>
      <vt:lpstr>04_1055748</vt:lpstr>
      <vt:lpstr>EagleH_machine_No4</vt:lpstr>
      <vt:lpstr>Eagle_BugNo.1056910</vt:lpstr>
      <vt:lpstr>EagleH_Machine_No9</vt:lpstr>
      <vt:lpstr>EagleL_StaticCheck</vt:lpstr>
      <vt:lpstr>EagleH_Machine_No.15</vt:lpstr>
      <vt:lpstr>EagleH_Machine_No.37</vt:lpstr>
      <vt:lpstr>EagleH_Machine_No.1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namml</dc:creator>
  <cp:lastModifiedBy>namml</cp:lastModifiedBy>
  <dcterms:created xsi:type="dcterms:W3CDTF">2017-08-14T03:06:48Z</dcterms:created>
  <dcterms:modified xsi:type="dcterms:W3CDTF">2018-10-19T08:22:26Z</dcterms:modified>
</cp:coreProperties>
</file>